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ic\Dropbox\PC\Downloads\"/>
    </mc:Choice>
  </mc:AlternateContent>
  <xr:revisionPtr revIDLastSave="0" documentId="13_ncr:20001_{23C06CF9-A15D-4BC0-BDF3-B2A399706A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6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26" l="1"/>
  <c r="J2" i="26" s="1"/>
  <c r="E2" i="26" s="1"/>
  <c r="N2" i="26" s="1"/>
  <c r="O2" i="26" l="1"/>
</calcChain>
</file>

<file path=xl/sharedStrings.xml><?xml version="1.0" encoding="utf-8"?>
<sst xmlns="http://schemas.openxmlformats.org/spreadsheetml/2006/main" count="14" uniqueCount="14">
  <si>
    <t>仕入れ総合計（円）</t>
  </si>
  <si>
    <t>国内仕入れ分</t>
  </si>
  <si>
    <t>仕入価格</t>
  </si>
  <si>
    <t>送料（$,€）</t>
  </si>
  <si>
    <t>関税</t>
  </si>
  <si>
    <t>消費税</t>
  </si>
  <si>
    <t>使用カード</t>
  </si>
  <si>
    <t>カード会社手数料関数（隠す）</t>
  </si>
  <si>
    <t>利益</t>
  </si>
  <si>
    <t>利益率</t>
  </si>
  <si>
    <t>basic(visa/master/JCB)</t>
  </si>
  <si>
    <t>レート</t>
  </si>
  <si>
    <t>売価</t>
    <rPh sb="0" eb="2">
      <t>バイカ</t>
    </rPh>
    <phoneticPr fontId="9"/>
  </si>
  <si>
    <t>↑式内1800は送料です。</t>
    <rPh sb="1" eb="3">
      <t>シキナイ</t>
    </rPh>
    <rPh sb="8" eb="10">
      <t>ソウリョウ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</si>
</sst>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6" formatCode="&quot;¥&quot;#,##0;[Red]&quot;¥&quot;\-#,##0"/>
  </numFmts>
  <fonts count="10">
    <font>
      <sz val="11"/>
      <color rgb="FF000000"/>
      <name val="MS PGothic"/>
    </font>
    <font>
      <sz val="10"/>
      <color rgb="FF000000"/>
      <name val="Arial"/>
    </font>
    <font>
      <sz val="10"/>
      <color rgb="FF000000"/>
      <name val="MS PGothic"/>
      <family val="3"/>
      <charset val="128"/>
    </font>
    <font>
      <sz val="11"/>
      <color rgb="FF000000"/>
      <name val="Arial"/>
    </font>
    <font>
      <sz val="12"/>
      <color rgb="FF000000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11"/>
      <name val="MS PGothic"/>
      <family val="3"/>
      <charset val="128"/>
    </font>
    <font>
      <b/>
      <sz val="11"/>
      <color rgb="FF000000"/>
      <name val="MS PGothic"/>
      <family val="3"/>
      <charset val="128"/>
    </font>
    <font>
      <sz val="10"/>
      <color rgb="FF000000"/>
      <name val="Arial"/>
      <family val="2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A9999"/>
        <bgColor rgb="FFEA999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6" fontId="3" fillId="3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5" fontId="4" fillId="3" borderId="1" xfId="0" applyNumberFormat="1" applyFont="1" applyFill="1" applyBorder="1" applyAlignment="1">
      <alignment horizontal="center" vertical="center" wrapText="1"/>
    </xf>
    <xf numFmtId="6" fontId="6" fillId="3" borderId="1" xfId="0" applyNumberFormat="1" applyFont="1" applyFill="1" applyBorder="1" applyAlignment="1">
      <alignment horizontal="right" vertical="center"/>
    </xf>
    <xf numFmtId="6" fontId="0" fillId="3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5AA5A-AA26-40DF-AEE5-90E220612956}">
  <sheetPr>
    <tabColor rgb="FFFFFF00"/>
  </sheetPr>
  <dimension ref="A1:AJ3"/>
  <sheetViews>
    <sheetView tabSelected="1" workbookViewId="0">
      <selection activeCell="K2" sqref="K2"/>
    </sheetView>
  </sheetViews>
  <sheetFormatPr defaultRowHeight="13.2"/>
  <sheetData>
    <row r="1" spans="1:36" s="7" customFormat="1" ht="52.8">
      <c r="A1" s="2"/>
      <c r="B1" s="2" t="s">
        <v>12</v>
      </c>
      <c r="C1" s="2"/>
      <c r="D1" s="2"/>
      <c r="E1" s="3" t="s">
        <v>0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5</v>
      </c>
      <c r="K1" s="4" t="s">
        <v>11</v>
      </c>
      <c r="L1" s="3" t="s">
        <v>6</v>
      </c>
      <c r="M1" s="3" t="s">
        <v>7</v>
      </c>
      <c r="N1" s="3" t="s">
        <v>8</v>
      </c>
      <c r="O1" s="3" t="s">
        <v>9</v>
      </c>
      <c r="P1" s="5"/>
      <c r="Q1" s="6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23" customFormat="1" ht="55.8" customHeight="1">
      <c r="A2" s="9"/>
      <c r="B2" s="10">
        <v>55800</v>
      </c>
      <c r="C2" s="11"/>
      <c r="D2" s="8"/>
      <c r="E2" s="12">
        <f t="shared" ref="E2" si="0">(G2+H2+I2+J2)*(K2*M2)+F2</f>
        <v>42160.099127039997</v>
      </c>
      <c r="F2" s="11">
        <v>1800</v>
      </c>
      <c r="G2" s="13">
        <v>235</v>
      </c>
      <c r="H2" s="14">
        <v>24</v>
      </c>
      <c r="I2" s="15">
        <f t="shared" ref="I2" si="1">(G2+H2)*0.056</f>
        <v>14.504</v>
      </c>
      <c r="J2" s="16">
        <f t="shared" ref="J2" si="2">(G2+H2+I2)*0.1</f>
        <v>27.350400000000004</v>
      </c>
      <c r="K2" s="16">
        <v>132</v>
      </c>
      <c r="L2" s="17" t="s">
        <v>10</v>
      </c>
      <c r="M2" s="17">
        <v>1.0163</v>
      </c>
      <c r="N2" s="18">
        <f t="shared" ref="N2" si="3">B2-E2-1800</f>
        <v>11839.900872960003</v>
      </c>
      <c r="O2" s="19">
        <f t="shared" ref="O2" si="4">N2/B2</f>
        <v>0.21218460345806456</v>
      </c>
      <c r="P2" s="20"/>
      <c r="Q2" s="21"/>
      <c r="R2" s="22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spans="1:36">
      <c r="N3" s="1" t="s">
        <v>13</v>
      </c>
    </row>
  </sheetData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西澤康一</cp:lastModifiedBy>
  <dcterms:created xsi:type="dcterms:W3CDTF">2022-07-28T02:09:47Z</dcterms:created>
  <dcterms:modified xsi:type="dcterms:W3CDTF">2022-07-28T02:10:25Z</dcterms:modified>
</cp:coreProperties>
</file>