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shintoku-t\OneDrive - Sanko IB\新徳剛\評価シート\2023年度分\"/>
    </mc:Choice>
  </mc:AlternateContent>
  <xr:revisionPtr revIDLastSave="0" documentId="13_ncr:1_{3346A829-304D-4990-A326-E2106A18095D}" xr6:coauthVersionLast="47" xr6:coauthVersionMax="47" xr10:uidLastSave="{00000000-0000-0000-0000-000000000000}"/>
  <bookViews>
    <workbookView xWindow="-110" yWindow="-110" windowWidth="19420" windowHeight="10420" tabRatio="862" firstSheet="1" activeTab="1" xr2:uid="{2DD16AD7-6C37-4634-A73C-3247B1AA49B7}"/>
  </bookViews>
  <sheets>
    <sheet name="事前入力手順・留意点" sheetId="13" r:id="rId1"/>
    <sheet name="評価シート2023" sheetId="27" r:id="rId2"/>
    <sheet name="目標ウェイト按分（参考）2023" sheetId="18" r:id="rId3"/>
    <sheet name="業績目標評価ポイント" sheetId="19" r:id="rId4"/>
    <sheet name="期間重要目標留意点 2023" sheetId="16" r:id="rId5"/>
    <sheet name="期間重要目標アクションプランシート" sheetId="26" r:id="rId6"/>
    <sheet name="コンピテンシー評価（成果達成志向）" sheetId="20" r:id="rId7"/>
    <sheet name="コンピテンシー評価（コミュニケーション及び組織における関係構築" sheetId="21" r:id="rId8"/>
    <sheet name="コンピテンシー評価（チームワーク）" sheetId="22" r:id="rId9"/>
    <sheet name="コンピテンシー評価（TCM）" sheetId="24" r:id="rId10"/>
    <sheet name="コンピテンシー評価（INS,SHS,EOS,ENG,MKT）" sheetId="28" r:id="rId11"/>
    <sheet name="コンピテンシー評価（CBS,SS,ADM）" sheetId="29" r:id="rId12"/>
    <sheet name="コンピテンシー評価（マネージメント及び部下育成・指導）" sheetId="23"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27" l="1"/>
  <c r="H83" i="18"/>
  <c r="R30" i="27"/>
  <c r="J23" i="27"/>
  <c r="J14" i="27"/>
  <c r="E32" i="27"/>
  <c r="E29" i="27"/>
  <c r="E26" i="27"/>
  <c r="E23" i="27"/>
  <c r="E20" i="27"/>
  <c r="E17" i="27"/>
  <c r="E14" i="27"/>
  <c r="E11" i="27"/>
  <c r="J22" i="27"/>
  <c r="J31" i="28"/>
  <c r="L20" i="29"/>
  <c r="K20" i="29"/>
  <c r="J20" i="29"/>
  <c r="L23" i="29"/>
  <c r="K23" i="29"/>
  <c r="J23" i="29"/>
  <c r="L26" i="28"/>
  <c r="K26" i="28"/>
  <c r="J26" i="28"/>
  <c r="L27" i="29"/>
  <c r="K27" i="29"/>
  <c r="J27" i="29"/>
  <c r="L17" i="29"/>
  <c r="K17" i="29"/>
  <c r="J17" i="29"/>
  <c r="L13" i="29"/>
  <c r="K13" i="29"/>
  <c r="J13" i="29"/>
  <c r="L9" i="29"/>
  <c r="L28" i="29" s="1"/>
  <c r="K9" i="29"/>
  <c r="K28" i="29" s="1"/>
  <c r="J9" i="29"/>
  <c r="J28" i="29" s="1"/>
  <c r="L30" i="28"/>
  <c r="K30" i="28"/>
  <c r="J30" i="28"/>
  <c r="L23" i="28"/>
  <c r="K23" i="28"/>
  <c r="J23" i="28"/>
  <c r="L21" i="28"/>
  <c r="L31" i="28" s="1"/>
  <c r="K21" i="28"/>
  <c r="K31" i="28" s="1"/>
  <c r="J21" i="28"/>
  <c r="L11" i="28"/>
  <c r="K11" i="28"/>
  <c r="J11" i="28"/>
  <c r="Q30" i="27"/>
  <c r="M51" i="23"/>
  <c r="L51" i="23"/>
  <c r="K51" i="23"/>
  <c r="M48" i="23"/>
  <c r="L48" i="23"/>
  <c r="K48" i="23"/>
  <c r="M45" i="23"/>
  <c r="L45" i="23"/>
  <c r="K45" i="23"/>
  <c r="M42" i="23"/>
  <c r="L42" i="23"/>
  <c r="K42" i="23"/>
  <c r="M38" i="23"/>
  <c r="L38" i="23"/>
  <c r="K38" i="23"/>
  <c r="M31" i="23"/>
  <c r="L31" i="23"/>
  <c r="K31" i="23"/>
  <c r="L26" i="22"/>
  <c r="K26" i="22"/>
  <c r="J26" i="22"/>
  <c r="M35" i="21"/>
  <c r="L35" i="21"/>
  <c r="K35" i="21"/>
  <c r="M40" i="21"/>
  <c r="L40" i="21"/>
  <c r="K40" i="21"/>
  <c r="L28" i="20"/>
  <c r="K28" i="20"/>
  <c r="J28" i="20"/>
  <c r="L17" i="20"/>
  <c r="K17" i="20"/>
  <c r="J17" i="20"/>
  <c r="J45" i="26"/>
  <c r="I45" i="26"/>
  <c r="H45" i="26"/>
  <c r="F43" i="27" l="1"/>
  <c r="I41" i="27"/>
  <c r="H41" i="27"/>
  <c r="B39" i="27"/>
  <c r="B37" i="27"/>
  <c r="G33" i="27"/>
  <c r="F33" i="27"/>
  <c r="H30" i="27"/>
  <c r="H27" i="27"/>
  <c r="H24" i="27"/>
  <c r="H21" i="27"/>
  <c r="S19" i="27"/>
  <c r="Y18" i="27"/>
  <c r="W18" i="27"/>
  <c r="U18" i="27"/>
  <c r="H18" i="27"/>
  <c r="Y17" i="27"/>
  <c r="W17" i="27"/>
  <c r="U17" i="27"/>
  <c r="Y15" i="27"/>
  <c r="W15" i="27"/>
  <c r="U15" i="27"/>
  <c r="H15" i="27"/>
  <c r="H12" i="27"/>
  <c r="H9" i="27"/>
  <c r="Y19" i="27" l="1"/>
  <c r="I39" i="27" s="1"/>
  <c r="H33" i="27"/>
  <c r="U19" i="27"/>
  <c r="G39" i="27" s="1"/>
  <c r="W19" i="27"/>
  <c r="H39" i="27" s="1"/>
  <c r="M54" i="23"/>
  <c r="L54" i="23"/>
  <c r="K54" i="23"/>
  <c r="M21" i="23"/>
  <c r="L21" i="23"/>
  <c r="K21" i="23"/>
  <c r="M15" i="23"/>
  <c r="L15" i="23"/>
  <c r="K15" i="23"/>
  <c r="M10" i="23"/>
  <c r="M55" i="23" s="1"/>
  <c r="L10" i="23"/>
  <c r="L55" i="23" s="1"/>
  <c r="K10" i="23"/>
  <c r="K55" i="23" s="1"/>
  <c r="L23" i="24"/>
  <c r="K23" i="24"/>
  <c r="J23" i="24"/>
  <c r="L19" i="24"/>
  <c r="K19" i="24"/>
  <c r="J19" i="24"/>
  <c r="L15" i="24"/>
  <c r="K15" i="24"/>
  <c r="J15" i="24"/>
  <c r="L10" i="24"/>
  <c r="K10" i="24"/>
  <c r="J10" i="24"/>
  <c r="L33" i="22"/>
  <c r="K33" i="22"/>
  <c r="J33" i="22"/>
  <c r="L21" i="22"/>
  <c r="K21" i="22"/>
  <c r="J21" i="22"/>
  <c r="L14" i="22"/>
  <c r="K14" i="22"/>
  <c r="J14" i="22"/>
  <c r="L10" i="22"/>
  <c r="K10" i="22"/>
  <c r="K34" i="22" s="1"/>
  <c r="J10" i="22"/>
  <c r="J34" i="22" s="1"/>
  <c r="M45" i="21"/>
  <c r="L45" i="21"/>
  <c r="K45" i="21"/>
  <c r="M27" i="21"/>
  <c r="L27" i="21"/>
  <c r="K27" i="21"/>
  <c r="M19" i="21"/>
  <c r="L19" i="21"/>
  <c r="K19" i="21"/>
  <c r="M14" i="21"/>
  <c r="M46" i="21" s="1"/>
  <c r="L14" i="21"/>
  <c r="L46" i="21" s="1"/>
  <c r="K14" i="21"/>
  <c r="E64" i="16"/>
  <c r="L34" i="22" l="1"/>
  <c r="K46" i="21"/>
  <c r="H37" i="27"/>
  <c r="H43" i="27" s="1"/>
  <c r="G37" i="27"/>
  <c r="G43" i="27" s="1"/>
  <c r="I37" i="27"/>
  <c r="I43" i="27" s="1"/>
  <c r="L24" i="24"/>
  <c r="K24" i="24"/>
  <c r="J24" i="24"/>
  <c r="L31" i="20"/>
  <c r="K31" i="20"/>
  <c r="J31" i="20"/>
  <c r="L13" i="20"/>
  <c r="K13" i="20"/>
  <c r="J13" i="20"/>
  <c r="L10" i="20"/>
  <c r="K10" i="20"/>
  <c r="J10" i="20"/>
  <c r="L8" i="20"/>
  <c r="K8" i="20"/>
  <c r="J8" i="20"/>
  <c r="K80" i="18"/>
  <c r="K81" i="18"/>
  <c r="K82" i="18"/>
  <c r="K83" i="18"/>
  <c r="K84" i="18"/>
  <c r="K85" i="18"/>
  <c r="K86" i="18"/>
  <c r="K79" i="18"/>
  <c r="N105" i="18"/>
  <c r="M103" i="18"/>
  <c r="N102" i="18"/>
  <c r="N101" i="18"/>
  <c r="N100" i="18"/>
  <c r="N99" i="18"/>
  <c r="N98" i="18"/>
  <c r="N97" i="18"/>
  <c r="N96" i="18"/>
  <c r="N95" i="18"/>
  <c r="K89" i="18"/>
  <c r="J87" i="18"/>
  <c r="N59" i="18"/>
  <c r="M57" i="18"/>
  <c r="N56" i="18"/>
  <c r="N55" i="18"/>
  <c r="N54" i="18"/>
  <c r="N53" i="18"/>
  <c r="N52" i="18"/>
  <c r="N51" i="18"/>
  <c r="N50" i="18"/>
  <c r="N49" i="18"/>
  <c r="N44" i="18"/>
  <c r="M42" i="18"/>
  <c r="N41" i="18"/>
  <c r="N40" i="18"/>
  <c r="N39" i="18"/>
  <c r="N38" i="18"/>
  <c r="N37" i="18"/>
  <c r="N36" i="18"/>
  <c r="N35" i="18"/>
  <c r="N34" i="18"/>
  <c r="N29" i="18"/>
  <c r="M27" i="18"/>
  <c r="N26" i="18"/>
  <c r="N25" i="18"/>
  <c r="N24" i="18"/>
  <c r="N23" i="18"/>
  <c r="N22" i="18"/>
  <c r="N21" i="18"/>
  <c r="N20" i="18"/>
  <c r="N19" i="18"/>
  <c r="N14" i="18"/>
  <c r="M12" i="18"/>
  <c r="N11" i="18"/>
  <c r="N10" i="18"/>
  <c r="N9" i="18"/>
  <c r="N8" i="18"/>
  <c r="N7" i="18"/>
  <c r="N6" i="18"/>
  <c r="N5" i="18"/>
  <c r="N4" i="18"/>
  <c r="L32" i="20" l="1"/>
  <c r="K32" i="20"/>
  <c r="J32" i="20"/>
  <c r="K120" i="18"/>
  <c r="H120" i="18"/>
  <c r="E120" i="18"/>
  <c r="J118" i="18"/>
  <c r="G118" i="18"/>
  <c r="D118" i="18"/>
  <c r="K117" i="18"/>
  <c r="H117" i="18"/>
  <c r="E117" i="18"/>
  <c r="K116" i="18"/>
  <c r="H116" i="18"/>
  <c r="E116" i="18"/>
  <c r="K115" i="18"/>
  <c r="H115" i="18"/>
  <c r="E115" i="18"/>
  <c r="K114" i="18"/>
  <c r="H114" i="18"/>
  <c r="E114" i="18"/>
  <c r="K113" i="18"/>
  <c r="H113" i="18"/>
  <c r="E113" i="18"/>
  <c r="K112" i="18"/>
  <c r="H112" i="18"/>
  <c r="E112" i="18"/>
  <c r="K111" i="18"/>
  <c r="H111" i="18"/>
  <c r="E111" i="18"/>
  <c r="K110" i="18"/>
  <c r="H110" i="18"/>
  <c r="E110" i="18"/>
  <c r="Q105" i="18"/>
  <c r="K105" i="18"/>
  <c r="H105" i="18"/>
  <c r="E105" i="18"/>
  <c r="P103" i="18"/>
  <c r="J103" i="18"/>
  <c r="G103" i="18"/>
  <c r="D103" i="18"/>
  <c r="Q102" i="18"/>
  <c r="K102" i="18"/>
  <c r="H102" i="18"/>
  <c r="E102" i="18"/>
  <c r="Q101" i="18"/>
  <c r="K101" i="18"/>
  <c r="H101" i="18"/>
  <c r="E101" i="18"/>
  <c r="Q100" i="18"/>
  <c r="K100" i="18"/>
  <c r="H100" i="18"/>
  <c r="E100" i="18"/>
  <c r="Q99" i="18"/>
  <c r="K99" i="18"/>
  <c r="H99" i="18"/>
  <c r="E99" i="18"/>
  <c r="Q98" i="18"/>
  <c r="K98" i="18"/>
  <c r="H98" i="18"/>
  <c r="E98" i="18"/>
  <c r="Q97" i="18"/>
  <c r="K97" i="18"/>
  <c r="H97" i="18"/>
  <c r="E97" i="18"/>
  <c r="Q96" i="18"/>
  <c r="K96" i="18"/>
  <c r="H96" i="18"/>
  <c r="E96" i="18"/>
  <c r="Q95" i="18"/>
  <c r="K95" i="18"/>
  <c r="H95" i="18"/>
  <c r="E95" i="18"/>
  <c r="H89" i="18"/>
  <c r="E89" i="18"/>
  <c r="G87" i="18"/>
  <c r="D87" i="18"/>
  <c r="H86" i="18"/>
  <c r="E86" i="18"/>
  <c r="H85" i="18"/>
  <c r="E85" i="18"/>
  <c r="H84" i="18"/>
  <c r="E84" i="18"/>
  <c r="E83" i="18"/>
  <c r="H82" i="18"/>
  <c r="E82" i="18"/>
  <c r="H81" i="18"/>
  <c r="E81" i="18"/>
  <c r="H80" i="18"/>
  <c r="E80" i="18"/>
  <c r="H79" i="18"/>
  <c r="E79" i="18"/>
  <c r="E74" i="18"/>
  <c r="D72" i="18"/>
  <c r="E71" i="18"/>
  <c r="E70" i="18"/>
  <c r="E69" i="18"/>
  <c r="E68" i="18"/>
  <c r="E67" i="18"/>
  <c r="E66" i="18"/>
  <c r="E65" i="18"/>
  <c r="E64" i="18"/>
  <c r="Q59" i="18"/>
  <c r="K59" i="18"/>
  <c r="H59" i="18"/>
  <c r="E59" i="18"/>
  <c r="P57" i="18"/>
  <c r="J57" i="18"/>
  <c r="G57" i="18"/>
  <c r="D57" i="18"/>
  <c r="Q56" i="18"/>
  <c r="K56" i="18"/>
  <c r="H56" i="18"/>
  <c r="E56" i="18"/>
  <c r="Q55" i="18"/>
  <c r="K55" i="18"/>
  <c r="H55" i="18"/>
  <c r="E55" i="18"/>
  <c r="Q54" i="18"/>
  <c r="K54" i="18"/>
  <c r="H54" i="18"/>
  <c r="E54" i="18"/>
  <c r="Q53" i="18"/>
  <c r="K53" i="18"/>
  <c r="H53" i="18"/>
  <c r="E53" i="18"/>
  <c r="Q52" i="18"/>
  <c r="K52" i="18"/>
  <c r="H52" i="18"/>
  <c r="E52" i="18"/>
  <c r="Q51" i="18"/>
  <c r="K51" i="18"/>
  <c r="H51" i="18"/>
  <c r="E51" i="18"/>
  <c r="Q50" i="18"/>
  <c r="K50" i="18"/>
  <c r="H50" i="18"/>
  <c r="E50" i="18"/>
  <c r="Q49" i="18"/>
  <c r="K49" i="18"/>
  <c r="H49" i="18"/>
  <c r="E49" i="18"/>
  <c r="Q44" i="18"/>
  <c r="K44" i="18"/>
  <c r="H44" i="18"/>
  <c r="E44" i="18"/>
  <c r="P42" i="18"/>
  <c r="J42" i="18"/>
  <c r="G42" i="18"/>
  <c r="D42" i="18"/>
  <c r="Q41" i="18"/>
  <c r="K41" i="18"/>
  <c r="H41" i="18"/>
  <c r="E41" i="18"/>
  <c r="Q40" i="18"/>
  <c r="K40" i="18"/>
  <c r="H40" i="18"/>
  <c r="E40" i="18"/>
  <c r="Q39" i="18"/>
  <c r="K39" i="18"/>
  <c r="H39" i="18"/>
  <c r="E39" i="18"/>
  <c r="Q38" i="18"/>
  <c r="K38" i="18"/>
  <c r="H38" i="18"/>
  <c r="E38" i="18"/>
  <c r="Q37" i="18"/>
  <c r="K37" i="18"/>
  <c r="H37" i="18"/>
  <c r="E37" i="18"/>
  <c r="Q36" i="18"/>
  <c r="K36" i="18"/>
  <c r="H36" i="18"/>
  <c r="E36" i="18"/>
  <c r="Q35" i="18"/>
  <c r="K35" i="18"/>
  <c r="H35" i="18"/>
  <c r="E35" i="18"/>
  <c r="Q34" i="18"/>
  <c r="K34" i="18"/>
  <c r="H34" i="18"/>
  <c r="E34" i="18"/>
  <c r="Q29" i="18"/>
  <c r="K29" i="18"/>
  <c r="H29" i="18"/>
  <c r="E29" i="18"/>
  <c r="P27" i="18"/>
  <c r="J27" i="18"/>
  <c r="G27" i="18"/>
  <c r="D27" i="18"/>
  <c r="Q26" i="18"/>
  <c r="K26" i="18"/>
  <c r="H26" i="18"/>
  <c r="E26" i="18"/>
  <c r="Q25" i="18"/>
  <c r="K25" i="18"/>
  <c r="H25" i="18"/>
  <c r="E25" i="18"/>
  <c r="Q24" i="18"/>
  <c r="K24" i="18"/>
  <c r="H24" i="18"/>
  <c r="E24" i="18"/>
  <c r="Q23" i="18"/>
  <c r="K23" i="18"/>
  <c r="H23" i="18"/>
  <c r="E23" i="18"/>
  <c r="Q22" i="18"/>
  <c r="K22" i="18"/>
  <c r="H22" i="18"/>
  <c r="E22" i="18"/>
  <c r="Q21" i="18"/>
  <c r="K21" i="18"/>
  <c r="H21" i="18"/>
  <c r="E21" i="18"/>
  <c r="Q20" i="18"/>
  <c r="K20" i="18"/>
  <c r="H20" i="18"/>
  <c r="E20" i="18"/>
  <c r="Q19" i="18"/>
  <c r="K19" i="18"/>
  <c r="H19" i="18"/>
  <c r="E19" i="18"/>
  <c r="Q14" i="18"/>
  <c r="K14" i="18"/>
  <c r="H14" i="18"/>
  <c r="E14" i="18"/>
  <c r="P12" i="18"/>
  <c r="J12" i="18"/>
  <c r="G12" i="18"/>
  <c r="D12" i="18"/>
  <c r="Q11" i="18"/>
  <c r="K11" i="18"/>
  <c r="H11" i="18"/>
  <c r="E11" i="18"/>
  <c r="Q10" i="18"/>
  <c r="K10" i="18"/>
  <c r="H10" i="18"/>
  <c r="E10" i="18"/>
  <c r="Q9" i="18"/>
  <c r="K9" i="18"/>
  <c r="H9" i="18"/>
  <c r="E9" i="18"/>
  <c r="Q8" i="18"/>
  <c r="K8" i="18"/>
  <c r="H8" i="18"/>
  <c r="E8" i="18"/>
  <c r="Q7" i="18"/>
  <c r="K7" i="18"/>
  <c r="H7" i="18"/>
  <c r="E7" i="18"/>
  <c r="Q6" i="18"/>
  <c r="K6" i="18"/>
  <c r="H6" i="18"/>
  <c r="E6" i="18"/>
  <c r="Q5" i="18"/>
  <c r="K5" i="18"/>
  <c r="H5" i="18"/>
  <c r="E5" i="18"/>
  <c r="Q4" i="18"/>
  <c r="K4" i="18"/>
  <c r="H4" i="18"/>
  <c r="E4"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Yuichi Tomoi</author>
  </authors>
  <commentList>
    <comment ref="E9" authorId="0" shapeId="0" xr:uid="{635230D7-67D6-45AD-8D69-E766592D70FE}">
      <text>
        <r>
          <rPr>
            <b/>
            <sz val="9"/>
            <color indexed="81"/>
            <rFont val="MS P ゴシック"/>
            <family val="3"/>
            <charset val="128"/>
          </rPr>
          <t>Yuichi Tomoi:</t>
        </r>
        <r>
          <rPr>
            <sz val="9"/>
            <color indexed="81"/>
            <rFont val="MS P ゴシック"/>
            <family val="3"/>
            <charset val="128"/>
          </rPr>
          <t xml:space="preserve">
会社目標については変更しない</t>
        </r>
      </text>
    </comment>
    <comment ref="F9" authorId="0" shapeId="0" xr:uid="{91A35AFF-80D6-40AD-9F38-0D28398E3342}">
      <text>
        <r>
          <rPr>
            <b/>
            <sz val="9"/>
            <color indexed="81"/>
            <rFont val="MS P ゴシック"/>
            <family val="3"/>
            <charset val="128"/>
          </rPr>
          <t>Yuichi Tomoi:</t>
        </r>
        <r>
          <rPr>
            <sz val="9"/>
            <color indexed="81"/>
            <rFont val="MS P ゴシック"/>
            <family val="3"/>
            <charset val="128"/>
          </rPr>
          <t xml:space="preserve">
予算按分のシートの該当する按分を転記する
</t>
        </r>
      </text>
    </comment>
    <comment ref="G9" authorId="0" shapeId="0" xr:uid="{B406D754-1222-4BCF-B4D8-AD569B88A119}">
      <text>
        <r>
          <rPr>
            <b/>
            <sz val="9"/>
            <color indexed="81"/>
            <rFont val="MS P ゴシック"/>
            <family val="3"/>
            <charset val="128"/>
          </rPr>
          <t>Yuichi Tomoi:</t>
        </r>
        <r>
          <rPr>
            <sz val="9"/>
            <color indexed="81"/>
            <rFont val="MS P ゴシック"/>
            <family val="3"/>
            <charset val="128"/>
          </rPr>
          <t xml:space="preserve">
実績に応じ、業績目標評価ポイントを入力</t>
        </r>
      </text>
    </comment>
    <comment ref="L14" authorId="0" shapeId="0" xr:uid="{1C5F0F03-7E5A-45E2-9F2F-EE04453B0FF2}">
      <text>
        <r>
          <rPr>
            <b/>
            <sz val="9"/>
            <color indexed="81"/>
            <rFont val="MS P ゴシック"/>
            <family val="3"/>
            <charset val="128"/>
          </rPr>
          <t>Yuichi Tomoi:</t>
        </r>
        <r>
          <rPr>
            <sz val="9"/>
            <color indexed="81"/>
            <rFont val="MS P ゴシック"/>
            <family val="3"/>
            <charset val="128"/>
          </rPr>
          <t xml:space="preserve">
組織・部門重点目標として部内で共通のミッション</t>
        </r>
      </text>
    </comment>
    <comment ref="L15" authorId="0" shapeId="0" xr:uid="{0153A1B0-CA48-449A-82BA-E9A406C84A1F}">
      <text>
        <r>
          <rPr>
            <b/>
            <sz val="9"/>
            <color indexed="81"/>
            <rFont val="MS P ゴシック"/>
            <family val="3"/>
            <charset val="128"/>
          </rPr>
          <t>Yuichi Tomoi:</t>
        </r>
        <r>
          <rPr>
            <sz val="9"/>
            <color indexed="81"/>
            <rFont val="MS P ゴシック"/>
            <family val="3"/>
            <charset val="128"/>
          </rPr>
          <t xml:space="preserve">
部署の目標に対する各人の役割</t>
        </r>
      </text>
    </comment>
    <comment ref="T15" authorId="0" shapeId="0" xr:uid="{8FB74C07-980F-42B1-80B0-D1FCE2A5938F}">
      <text>
        <r>
          <rPr>
            <b/>
            <sz val="9"/>
            <color indexed="81"/>
            <rFont val="MS P ゴシック"/>
            <family val="3"/>
            <charset val="128"/>
          </rPr>
          <t>Yuichi Tomoi:</t>
        </r>
        <r>
          <rPr>
            <sz val="9"/>
            <color indexed="81"/>
            <rFont val="MS P ゴシック"/>
            <family val="3"/>
            <charset val="128"/>
          </rPr>
          <t xml:space="preserve">
100%達成を5とする</t>
        </r>
      </text>
    </comment>
    <comment ref="S19" authorId="0" shapeId="0" xr:uid="{59A81FF4-664C-4465-B196-B21B68A3F99F}">
      <text>
        <r>
          <rPr>
            <b/>
            <sz val="9"/>
            <color indexed="81"/>
            <rFont val="MS P ゴシック"/>
            <family val="3"/>
            <charset val="128"/>
          </rPr>
          <t>Yuichi Tomoi:</t>
        </r>
        <r>
          <rPr>
            <sz val="9"/>
            <color indexed="81"/>
            <rFont val="MS P ゴシック"/>
            <family val="3"/>
            <charset val="128"/>
          </rPr>
          <t xml:space="preserve">
合計100となるようにウェイトを按分
目安は①と②で計80、③が20</t>
        </r>
      </text>
    </comment>
    <comment ref="B27" authorId="0" shapeId="0" xr:uid="{91CC1F3E-8F0C-49A9-AE3F-6738F5B149D4}">
      <text>
        <r>
          <rPr>
            <b/>
            <sz val="9"/>
            <color indexed="81"/>
            <rFont val="MS P ゴシック"/>
            <family val="3"/>
            <charset val="128"/>
          </rPr>
          <t>Yuichi Tomoi:</t>
        </r>
        <r>
          <rPr>
            <sz val="9"/>
            <color indexed="81"/>
            <rFont val="MS P ゴシック"/>
            <family val="3"/>
            <charset val="128"/>
          </rPr>
          <t xml:space="preserve">
他の指標に置き換えも可</t>
        </r>
      </text>
    </comment>
    <comment ref="Q30" authorId="0" shapeId="0" xr:uid="{1C97E092-5BE0-441A-B58A-5BB5C3521C40}">
      <text>
        <r>
          <rPr>
            <b/>
            <sz val="9"/>
            <color indexed="81"/>
            <rFont val="MS P ゴシック"/>
            <family val="3"/>
            <charset val="128"/>
          </rPr>
          <t>Yuichi Tomoi:</t>
        </r>
        <r>
          <rPr>
            <sz val="9"/>
            <color indexed="81"/>
            <rFont val="MS P ゴシック"/>
            <family val="3"/>
            <charset val="128"/>
          </rPr>
          <t xml:space="preserve">
小計が最大10点となるように設定する</t>
        </r>
      </text>
    </comment>
    <comment ref="F43" authorId="0" shapeId="0" xr:uid="{2DB0DFFC-DB31-4702-8A09-6330D0604756}">
      <text>
        <r>
          <rPr>
            <b/>
            <sz val="9"/>
            <color indexed="81"/>
            <rFont val="MS P ゴシック"/>
            <family val="3"/>
            <charset val="128"/>
          </rPr>
          <t>Yuichi Tomoi:</t>
        </r>
        <r>
          <rPr>
            <sz val="9"/>
            <color indexed="81"/>
            <rFont val="MS P ゴシック"/>
            <family val="3"/>
            <charset val="128"/>
          </rPr>
          <t xml:space="preserve">
合計100となるようにウェイトを按分（目標ウェイト按分シートより転記）</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Yuichi Tomoi</author>
  </authors>
  <commentList>
    <comment ref="D4" authorId="0" shapeId="0" xr:uid="{74174314-5CA9-4BE7-AB88-C51EDBEC5C84}">
      <text>
        <r>
          <rPr>
            <b/>
            <sz val="9"/>
            <color indexed="81"/>
            <rFont val="MS P ゴシック"/>
            <family val="3"/>
            <charset val="128"/>
          </rPr>
          <t>Yuichi Tomoi:</t>
        </r>
        <r>
          <rPr>
            <sz val="9"/>
            <color indexed="81"/>
            <rFont val="MS P ゴシック"/>
            <family val="3"/>
            <charset val="128"/>
          </rPr>
          <t xml:space="preserve">
職位が上がるほど、部署、全社に対する責任のウェイトを重くする</t>
        </r>
      </text>
    </comment>
    <comment ref="E4" authorId="0" shapeId="0" xr:uid="{5A90CBC1-2571-437A-8D9F-5BBC5D34C11C}">
      <text>
        <r>
          <rPr>
            <b/>
            <sz val="9"/>
            <color indexed="81"/>
            <rFont val="MS P ゴシック"/>
            <family val="3"/>
            <charset val="128"/>
          </rPr>
          <t>Yuichi Tomoi:</t>
        </r>
        <r>
          <rPr>
            <sz val="9"/>
            <color indexed="81"/>
            <rFont val="MS P ゴシック"/>
            <family val="3"/>
            <charset val="128"/>
          </rPr>
          <t xml:space="preserve">
業績目標の全体に占める割合が7割、そのうちの10%となり、実質7%のウェイトとなる</t>
        </r>
      </text>
    </comment>
    <comment ref="P6" authorId="0" shapeId="0" xr:uid="{A4C67C6E-842A-4EB5-A61E-609CF2D24E0A}">
      <text>
        <r>
          <rPr>
            <b/>
            <sz val="9"/>
            <color indexed="81"/>
            <rFont val="MS P ゴシック"/>
            <family val="3"/>
            <charset val="128"/>
          </rPr>
          <t>Yuichi Tomoi:</t>
        </r>
        <r>
          <rPr>
            <sz val="9"/>
            <color indexed="81"/>
            <rFont val="MS P ゴシック"/>
            <family val="3"/>
            <charset val="128"/>
          </rPr>
          <t xml:space="preserve">
按分は動かさずに評価シートに転記する</t>
        </r>
      </text>
    </comment>
    <comment ref="Q12" authorId="0" shapeId="0" xr:uid="{7BE87221-288F-460B-8582-C59DBD1C5347}">
      <text>
        <r>
          <rPr>
            <b/>
            <sz val="9"/>
            <color indexed="81"/>
            <rFont val="MS P ゴシック"/>
            <family val="3"/>
            <charset val="128"/>
          </rPr>
          <t>Yuichi Tomoi:</t>
        </r>
        <r>
          <rPr>
            <sz val="9"/>
            <color indexed="81"/>
            <rFont val="MS P ゴシック"/>
            <family val="3"/>
            <charset val="128"/>
          </rPr>
          <t xml:space="preserve">
数値実績と期間目標の按分は動かさない
営業職については、業績目標の達成を最重要事項とし7:3、営業以外は1:9の比率とする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Yuichi Tomoi</author>
    <author>Masashi Sakurai</author>
  </authors>
  <commentList>
    <comment ref="B7" authorId="0" shapeId="0" xr:uid="{CAC6EB70-4A0C-49A5-83B1-F8F1B6F853D5}">
      <text>
        <r>
          <rPr>
            <sz val="9"/>
            <color indexed="81"/>
            <rFont val="MS P ゴシック"/>
            <family val="3"/>
            <charset val="128"/>
          </rPr>
          <t>状態基準あるいは数値基準</t>
        </r>
      </text>
    </comment>
    <comment ref="B9" authorId="1" shapeId="0" xr:uid="{1EDD0A43-0F5B-4A84-8483-02FA70E24D52}">
      <text>
        <r>
          <rPr>
            <sz val="9"/>
            <color indexed="81"/>
            <rFont val="MS P ゴシック"/>
            <family val="3"/>
            <charset val="128"/>
          </rPr>
          <t xml:space="preserve">目標やKPIに基づき、達成するために必要な具体的取り組みを明確にする
スケジュール・期日を明確にする
</t>
        </r>
      </text>
    </comment>
    <comment ref="B14" authorId="1" shapeId="0" xr:uid="{EE6E14B0-D02E-448D-A0EB-A1631F1BA6B9}">
      <text>
        <r>
          <rPr>
            <sz val="9"/>
            <color indexed="81"/>
            <rFont val="MS P ゴシック"/>
            <family val="3"/>
            <charset val="128"/>
          </rPr>
          <t>達成率の基準の詳細については、
期間重要目標留意点 2023を参照</t>
        </r>
      </text>
    </comment>
    <comment ref="B21" authorId="0" shapeId="0" xr:uid="{BC7B416C-AC91-4F3E-8F59-FCDF44E1DD4D}">
      <text>
        <r>
          <rPr>
            <sz val="9"/>
            <color indexed="81"/>
            <rFont val="MS P ゴシック"/>
            <family val="3"/>
            <charset val="128"/>
          </rPr>
          <t>状態基準あるいは数値基準</t>
        </r>
      </text>
    </comment>
    <comment ref="B23" authorId="1" shapeId="0" xr:uid="{6ABBDDC7-C3B8-4E26-B035-B22B26901E2A}">
      <text>
        <r>
          <rPr>
            <sz val="9"/>
            <color indexed="81"/>
            <rFont val="MS P ゴシック"/>
            <family val="3"/>
            <charset val="128"/>
          </rPr>
          <t xml:space="preserve">目標やKPIに基づき、達成するために必要な具体的取り組みを明確にする
スケジュール・期日を明確にする
</t>
        </r>
      </text>
    </comment>
    <comment ref="B28" authorId="1" shapeId="0" xr:uid="{C18FD7A9-90B2-4693-AE53-79F5C07E88ED}">
      <text>
        <r>
          <rPr>
            <sz val="9"/>
            <color indexed="81"/>
            <rFont val="MS P ゴシック"/>
            <family val="3"/>
            <charset val="128"/>
          </rPr>
          <t>達成率の基準の詳細については、
期間重要目標留意点 2023を参照</t>
        </r>
      </text>
    </comment>
    <comment ref="B42" authorId="1" shapeId="0" xr:uid="{FFC4F64A-F8EB-42FE-9574-E8CBD9426DF2}">
      <text>
        <r>
          <rPr>
            <sz val="9"/>
            <color indexed="81"/>
            <rFont val="MS P ゴシック"/>
            <family val="3"/>
            <charset val="128"/>
          </rPr>
          <t>達成率の基準の詳細については、
期間重要目標留意点 2023を参照</t>
        </r>
      </text>
    </comment>
    <comment ref="B49" authorId="1" shapeId="0" xr:uid="{6E3966AC-9704-4AAC-8ECF-0A79183FDF1B}">
      <text>
        <r>
          <rPr>
            <sz val="9"/>
            <color indexed="81"/>
            <rFont val="MS P ゴシック"/>
            <family val="3"/>
            <charset val="128"/>
          </rPr>
          <t>単に資格取得を目的とせず、資格を取得し発揮したい能力向上を目標とする
アクションプラン、アウトプット・成果物を明確にする</t>
        </r>
      </text>
    </comment>
    <comment ref="B50" authorId="0" shapeId="0" xr:uid="{D53B5992-716E-4159-87CA-01B7C69D3BD9}">
      <text>
        <r>
          <rPr>
            <sz val="9"/>
            <color indexed="81"/>
            <rFont val="MS P ゴシック"/>
            <family val="3"/>
            <charset val="128"/>
          </rPr>
          <t>状態基準あるいは数値基準</t>
        </r>
      </text>
    </comment>
    <comment ref="B52" authorId="1" shapeId="0" xr:uid="{84965A0B-C3C8-40AC-8074-A308A8C9524C}">
      <text>
        <r>
          <rPr>
            <sz val="9"/>
            <color indexed="81"/>
            <rFont val="MS P ゴシック"/>
            <family val="3"/>
            <charset val="128"/>
          </rPr>
          <t xml:space="preserve">目標やKPIに基づき、達成するために必要な具体的取り組みを明確にする
スケジュール・期日を明確にする
</t>
        </r>
      </text>
    </comment>
    <comment ref="B57" authorId="1" shapeId="0" xr:uid="{90B70BB6-757E-4BE8-BBED-7118C641F624}">
      <text>
        <r>
          <rPr>
            <sz val="9"/>
            <color indexed="81"/>
            <rFont val="MS P ゴシック"/>
            <family val="3"/>
            <charset val="128"/>
          </rPr>
          <t>達成率の基準の詳細については、
期間重点目標留意点 2023を参照</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Yuichi Tomoi</author>
  </authors>
  <commentList>
    <comment ref="B5" authorId="0" shapeId="0" xr:uid="{20860DCB-293D-4966-A83F-5D0914E1CD6B}">
      <text>
        <r>
          <rPr>
            <b/>
            <sz val="9"/>
            <color indexed="81"/>
            <rFont val="MS P ゴシック"/>
            <family val="3"/>
            <charset val="128"/>
          </rPr>
          <t>Yuichi Tomoi:</t>
        </r>
        <r>
          <rPr>
            <sz val="9"/>
            <color indexed="81"/>
            <rFont val="MS P ゴシック"/>
            <family val="3"/>
            <charset val="128"/>
          </rPr>
          <t xml:space="preserve">
項目数は任意</t>
        </r>
      </text>
    </comment>
    <comment ref="C5" authorId="0" shapeId="0" xr:uid="{6B02E615-BFB9-4898-9E05-6309A4C573EB}">
      <text>
        <r>
          <rPr>
            <b/>
            <sz val="9"/>
            <color indexed="81"/>
            <rFont val="MS P ゴシック"/>
            <family val="3"/>
            <charset val="128"/>
          </rPr>
          <t>Yuichi Tomoi:</t>
        </r>
        <r>
          <rPr>
            <sz val="9"/>
            <color indexed="81"/>
            <rFont val="MS P ゴシック"/>
            <family val="3"/>
            <charset val="128"/>
          </rPr>
          <t xml:space="preserve">
行動特性に上げる数は任意</t>
        </r>
      </text>
    </comment>
  </commentList>
</comments>
</file>

<file path=xl/sharedStrings.xml><?xml version="1.0" encoding="utf-8"?>
<sst xmlns="http://schemas.openxmlformats.org/spreadsheetml/2006/main" count="1209" uniqueCount="455">
  <si>
    <t>評価シート事前入力手順</t>
    <rPh sb="0" eb="2">
      <t>ヒョウカ</t>
    </rPh>
    <rPh sb="5" eb="7">
      <t>ジゼン</t>
    </rPh>
    <rPh sb="7" eb="9">
      <t>ニュウリョク</t>
    </rPh>
    <rPh sb="9" eb="11">
      <t>テジュン</t>
    </rPh>
    <phoneticPr fontId="1"/>
  </si>
  <si>
    <t>評価シートの事前入力箇所は、緑のセル部分になります</t>
    <rPh sb="0" eb="2">
      <t>ヒョウカ</t>
    </rPh>
    <rPh sb="6" eb="8">
      <t>ジゼン</t>
    </rPh>
    <rPh sb="8" eb="10">
      <t>ニュウリョク</t>
    </rPh>
    <rPh sb="10" eb="12">
      <t>カショ</t>
    </rPh>
    <rPh sb="14" eb="15">
      <t>ミドリ</t>
    </rPh>
    <rPh sb="18" eb="20">
      <t>ブブン</t>
    </rPh>
    <phoneticPr fontId="1"/>
  </si>
  <si>
    <t>今回は、評価シートとアクションプランシートに入力の上、提出していただきます（コンピテンシー評価シートは共通のため、入力不要です）</t>
    <rPh sb="22" eb="24">
      <t>ニュウリョク</t>
    </rPh>
    <rPh sb="25" eb="26">
      <t>ウエ</t>
    </rPh>
    <rPh sb="27" eb="29">
      <t>テイシュツ</t>
    </rPh>
    <rPh sb="45" eb="47">
      <t>ヒョウカ</t>
    </rPh>
    <rPh sb="51" eb="53">
      <t>キョウツウ</t>
    </rPh>
    <rPh sb="57" eb="61">
      <t>ニュウリョクフヨウ</t>
    </rPh>
    <phoneticPr fontId="1"/>
  </si>
  <si>
    <t>①</t>
    <phoneticPr fontId="1"/>
  </si>
  <si>
    <t>業績目標</t>
    <rPh sb="0" eb="2">
      <t>ギョウセキ</t>
    </rPh>
    <rPh sb="2" eb="4">
      <t>モクヒョウ</t>
    </rPh>
    <phoneticPr fontId="1"/>
  </si>
  <si>
    <t>１．</t>
    <phoneticPr fontId="1"/>
  </si>
  <si>
    <t>全社、部署、個人の目標数値のうち、入力が必要なセルに予算数値を入力する</t>
    <rPh sb="0" eb="2">
      <t>ゼンシャ</t>
    </rPh>
    <rPh sb="3" eb="5">
      <t>ブショ</t>
    </rPh>
    <rPh sb="6" eb="8">
      <t>コジン</t>
    </rPh>
    <rPh sb="9" eb="11">
      <t>モクヒョウ</t>
    </rPh>
    <rPh sb="11" eb="13">
      <t>スウチ</t>
    </rPh>
    <rPh sb="17" eb="19">
      <t>ニュウリョク</t>
    </rPh>
    <rPh sb="20" eb="22">
      <t>ヒツヨウ</t>
    </rPh>
    <rPh sb="26" eb="28">
      <t>ヨサン</t>
    </rPh>
    <rPh sb="28" eb="30">
      <t>スウチ</t>
    </rPh>
    <rPh sb="31" eb="33">
      <t>ニュウリョク</t>
    </rPh>
    <phoneticPr fontId="1"/>
  </si>
  <si>
    <t>※入力が必要なセルについては、目標ウェイト按分シートに按分数字が入った部分が該当</t>
    <rPh sb="1" eb="3">
      <t>ニュウリョク</t>
    </rPh>
    <rPh sb="4" eb="6">
      <t>ヒツヨウ</t>
    </rPh>
    <rPh sb="15" eb="17">
      <t>モクヒョウ</t>
    </rPh>
    <rPh sb="21" eb="23">
      <t>アンブン</t>
    </rPh>
    <rPh sb="27" eb="29">
      <t>アンブン</t>
    </rPh>
    <rPh sb="29" eb="31">
      <t>スウジ</t>
    </rPh>
    <rPh sb="32" eb="33">
      <t>ハイ</t>
    </rPh>
    <rPh sb="35" eb="37">
      <t>ブブン</t>
    </rPh>
    <rPh sb="38" eb="40">
      <t>ガイトウ</t>
    </rPh>
    <phoneticPr fontId="1"/>
  </si>
  <si>
    <t>２．</t>
    <phoneticPr fontId="1"/>
  </si>
  <si>
    <t>目標ウェイト按分シート内の按分は参考とし（クリーム色のセル）、各部で必要に応じて変更、決定した後F列に入力する</t>
    <rPh sb="0" eb="2">
      <t>モクヒョウ</t>
    </rPh>
    <rPh sb="6" eb="8">
      <t>アンブン</t>
    </rPh>
    <rPh sb="11" eb="12">
      <t>ナイ</t>
    </rPh>
    <rPh sb="13" eb="15">
      <t>アンブン</t>
    </rPh>
    <rPh sb="16" eb="18">
      <t>サンコウ</t>
    </rPh>
    <rPh sb="25" eb="26">
      <t>イロ</t>
    </rPh>
    <rPh sb="31" eb="33">
      <t>カクブ</t>
    </rPh>
    <rPh sb="34" eb="36">
      <t>ヒツヨウ</t>
    </rPh>
    <rPh sb="37" eb="38">
      <t>オウ</t>
    </rPh>
    <rPh sb="40" eb="42">
      <t>ヘンコウ</t>
    </rPh>
    <rPh sb="43" eb="45">
      <t>ケッテイ</t>
    </rPh>
    <rPh sb="47" eb="48">
      <t>ノチ</t>
    </rPh>
    <rPh sb="49" eb="50">
      <t>レツ</t>
    </rPh>
    <rPh sb="51" eb="53">
      <t>ニュウリョク</t>
    </rPh>
    <phoneticPr fontId="1"/>
  </si>
  <si>
    <t>※合計が100になっているか確認</t>
    <rPh sb="1" eb="3">
      <t>ゴウケイ</t>
    </rPh>
    <rPh sb="14" eb="16">
      <t>カクニン</t>
    </rPh>
    <phoneticPr fontId="1"/>
  </si>
  <si>
    <t>②</t>
    <phoneticPr fontId="1"/>
  </si>
  <si>
    <t>期間重要目標</t>
    <rPh sb="0" eb="2">
      <t>キカン</t>
    </rPh>
    <rPh sb="2" eb="4">
      <t>ジュウヨウ</t>
    </rPh>
    <rPh sb="4" eb="6">
      <t>モクヒョウ</t>
    </rPh>
    <phoneticPr fontId="1"/>
  </si>
  <si>
    <t>N列に設定した期間重要目標を入力する</t>
    <rPh sb="1" eb="2">
      <t>レツ</t>
    </rPh>
    <rPh sb="3" eb="5">
      <t>セッテイ</t>
    </rPh>
    <rPh sb="7" eb="9">
      <t>キカン</t>
    </rPh>
    <rPh sb="9" eb="11">
      <t>ジュウヨウ</t>
    </rPh>
    <rPh sb="11" eb="13">
      <t>モクヒョウ</t>
    </rPh>
    <rPh sb="14" eb="16">
      <t>ニュウリョク</t>
    </rPh>
    <phoneticPr fontId="1"/>
  </si>
  <si>
    <t>※目標の数は３つとし、２つは部署目標に付随した目標とし、１つは自身の成長目標とする</t>
    <rPh sb="1" eb="3">
      <t>モクヒョウ</t>
    </rPh>
    <rPh sb="4" eb="5">
      <t>カズ</t>
    </rPh>
    <rPh sb="14" eb="16">
      <t>ブショ</t>
    </rPh>
    <rPh sb="16" eb="18">
      <t>モクヒョウ</t>
    </rPh>
    <rPh sb="19" eb="21">
      <t>フズイ</t>
    </rPh>
    <rPh sb="23" eb="25">
      <t>モクヒョウ</t>
    </rPh>
    <rPh sb="31" eb="33">
      <t>ジシン</t>
    </rPh>
    <rPh sb="34" eb="36">
      <t>セイチョウ</t>
    </rPh>
    <rPh sb="36" eb="38">
      <t>モクヒョウ</t>
    </rPh>
    <phoneticPr fontId="1"/>
  </si>
  <si>
    <t>※１つはあえて個人目標を設定せず、部門目標に全員が取り組むというスタイルを取ることも認める（アクションプランシートは②に代えて②－１を使用）</t>
    <rPh sb="7" eb="9">
      <t>コジン</t>
    </rPh>
    <rPh sb="9" eb="11">
      <t>モクヒョウ</t>
    </rPh>
    <rPh sb="12" eb="14">
      <t>セッテイ</t>
    </rPh>
    <rPh sb="17" eb="19">
      <t>ブモン</t>
    </rPh>
    <rPh sb="19" eb="21">
      <t>モクヒョウ</t>
    </rPh>
    <rPh sb="22" eb="24">
      <t>ゼンイン</t>
    </rPh>
    <rPh sb="25" eb="26">
      <t>ト</t>
    </rPh>
    <rPh sb="27" eb="28">
      <t>ク</t>
    </rPh>
    <rPh sb="37" eb="38">
      <t>ト</t>
    </rPh>
    <rPh sb="42" eb="43">
      <t>ミト</t>
    </rPh>
    <rPh sb="60" eb="61">
      <t>カ</t>
    </rPh>
    <rPh sb="67" eb="69">
      <t>シヨウ</t>
    </rPh>
    <phoneticPr fontId="1"/>
  </si>
  <si>
    <t>　この場合、全員が目標を達成しないと完結しないような目標を設定する</t>
    <rPh sb="3" eb="5">
      <t>バアイ</t>
    </rPh>
    <rPh sb="6" eb="8">
      <t>ゼンイン</t>
    </rPh>
    <rPh sb="9" eb="11">
      <t>モクヒョウ</t>
    </rPh>
    <rPh sb="12" eb="14">
      <t>タッセイ</t>
    </rPh>
    <rPh sb="18" eb="20">
      <t>カンケツ</t>
    </rPh>
    <rPh sb="26" eb="28">
      <t>モクヒョウ</t>
    </rPh>
    <rPh sb="29" eb="31">
      <t>セッテイ</t>
    </rPh>
    <phoneticPr fontId="1"/>
  </si>
  <si>
    <t>S列に合計が100になるように按分した数値を入力する</t>
    <rPh sb="1" eb="2">
      <t>レツ</t>
    </rPh>
    <rPh sb="3" eb="5">
      <t>ゴウケイ</t>
    </rPh>
    <rPh sb="15" eb="17">
      <t>アンブン</t>
    </rPh>
    <rPh sb="19" eb="21">
      <t>スウチ</t>
    </rPh>
    <rPh sb="22" eb="24">
      <t>ニュウリョク</t>
    </rPh>
    <phoneticPr fontId="1"/>
  </si>
  <si>
    <r>
      <t>※按分比率は、</t>
    </r>
    <r>
      <rPr>
        <sz val="11"/>
        <color rgb="FFFF0000"/>
        <rFont val="游ゴシック"/>
        <family val="3"/>
        <charset val="128"/>
      </rPr>
      <t>①と②の合計が80%、③を20%</t>
    </r>
    <r>
      <rPr>
        <sz val="11"/>
        <color theme="1"/>
        <rFont val="游ゴシック"/>
        <family val="2"/>
        <charset val="128"/>
        <scheme val="minor"/>
      </rPr>
      <t>とする</t>
    </r>
  </si>
  <si>
    <t>３．</t>
    <phoneticPr fontId="1"/>
  </si>
  <si>
    <t>期間重要目標アクションプランシートに、目標と達成基準を明記し、達成のためのアクションプランを策定する</t>
    <rPh sb="0" eb="2">
      <t>キカン</t>
    </rPh>
    <rPh sb="2" eb="4">
      <t>ジュウヨウ</t>
    </rPh>
    <rPh sb="4" eb="6">
      <t>モクヒョウ</t>
    </rPh>
    <rPh sb="19" eb="21">
      <t>モクヒョウ</t>
    </rPh>
    <rPh sb="22" eb="24">
      <t>タッセイ</t>
    </rPh>
    <rPh sb="24" eb="26">
      <t>キジュン</t>
    </rPh>
    <rPh sb="27" eb="29">
      <t>メイキ</t>
    </rPh>
    <rPh sb="31" eb="33">
      <t>タッセイ</t>
    </rPh>
    <rPh sb="46" eb="48">
      <t>サクテイ</t>
    </rPh>
    <phoneticPr fontId="1"/>
  </si>
  <si>
    <t>４．</t>
    <phoneticPr fontId="1"/>
  </si>
  <si>
    <t>趣旨については留意点のシートを参照</t>
    <rPh sb="0" eb="2">
      <t>シュシ</t>
    </rPh>
    <rPh sb="7" eb="10">
      <t>リュウイテン</t>
    </rPh>
    <rPh sb="15" eb="17">
      <t>サンショウ</t>
    </rPh>
    <phoneticPr fontId="1"/>
  </si>
  <si>
    <t>③</t>
    <phoneticPr fontId="1"/>
  </si>
  <si>
    <t>最終評価</t>
    <rPh sb="0" eb="2">
      <t>サイシュウ</t>
    </rPh>
    <rPh sb="2" eb="4">
      <t>ヒョウカ</t>
    </rPh>
    <phoneticPr fontId="1"/>
  </si>
  <si>
    <t>F列に按分を入力する</t>
    <rPh sb="1" eb="2">
      <t>レツ</t>
    </rPh>
    <rPh sb="3" eb="5">
      <t>アンブン</t>
    </rPh>
    <rPh sb="6" eb="8">
      <t>ニュウリョク</t>
    </rPh>
    <phoneticPr fontId="1"/>
  </si>
  <si>
    <r>
      <t>※業績目標：期間重点目標の按分比率を、</t>
    </r>
    <r>
      <rPr>
        <sz val="11"/>
        <color rgb="FFFF0000"/>
        <rFont val="游ゴシック"/>
        <family val="3"/>
        <charset val="128"/>
      </rPr>
      <t>営業職は70：30、営業職以外は10：90</t>
    </r>
    <r>
      <rPr>
        <sz val="11"/>
        <color theme="1"/>
        <rFont val="游ゴシック"/>
        <family val="2"/>
        <charset val="128"/>
        <scheme val="minor"/>
      </rPr>
      <t>とする</t>
    </r>
  </si>
  <si>
    <t>④</t>
    <phoneticPr fontId="1"/>
  </si>
  <si>
    <t>コンピテンシー</t>
    <phoneticPr fontId="1"/>
  </si>
  <si>
    <t>コンピテンシーについては、今年度は評価シートには反映させず、参考評価、試験的導入とする</t>
    <rPh sb="13" eb="16">
      <t>コンネンド</t>
    </rPh>
    <rPh sb="17" eb="19">
      <t>ヒョウカ</t>
    </rPh>
    <rPh sb="24" eb="26">
      <t>ハンエイ</t>
    </rPh>
    <rPh sb="30" eb="32">
      <t>サンコウ</t>
    </rPh>
    <rPh sb="32" eb="34">
      <t>ヒョウカ</t>
    </rPh>
    <rPh sb="35" eb="38">
      <t>シケンテキ</t>
    </rPh>
    <rPh sb="38" eb="40">
      <t>ドウニュウ</t>
    </rPh>
    <phoneticPr fontId="1"/>
  </si>
  <si>
    <t>項目や行動特性については、今期は「コンピテンシー評価モデル集」（緑の本）のとおりとし、全社共通（部署別については、部署内共通）とする</t>
    <rPh sb="24" eb="26">
      <t>ヒョウカ</t>
    </rPh>
    <rPh sb="29" eb="30">
      <t>シュウ</t>
    </rPh>
    <rPh sb="32" eb="33">
      <t>ミドリ</t>
    </rPh>
    <rPh sb="34" eb="35">
      <t>ホン</t>
    </rPh>
    <phoneticPr fontId="1"/>
  </si>
  <si>
    <t>※当社に馴染まないと思われる内容があったとしても、今期は参考として掲げる</t>
    <rPh sb="1" eb="3">
      <t>トウシャ</t>
    </rPh>
    <rPh sb="4" eb="6">
      <t>ナジ</t>
    </rPh>
    <rPh sb="10" eb="11">
      <t>オモ</t>
    </rPh>
    <rPh sb="14" eb="16">
      <t>ナイヨウ</t>
    </rPh>
    <rPh sb="25" eb="27">
      <t>コンキ</t>
    </rPh>
    <rPh sb="28" eb="30">
      <t>サンコウ</t>
    </rPh>
    <rPh sb="33" eb="34">
      <t>カカ</t>
    </rPh>
    <phoneticPr fontId="1"/>
  </si>
  <si>
    <t>今回掲げられた項目は、当社として優先度が高いものとして選択されたものであり、Sanko IB社員としてこうあって欲しいという人物像（思考や行動）として認識する</t>
  </si>
  <si>
    <t>項目や行動特性の数がかなり多くなるが、本来はこれらがすべて遵守されるべき項目であることを理解する</t>
    <rPh sb="0" eb="2">
      <t>コウモク</t>
    </rPh>
    <rPh sb="3" eb="5">
      <t>コウドウ</t>
    </rPh>
    <rPh sb="5" eb="7">
      <t>トクセイ</t>
    </rPh>
    <rPh sb="8" eb="9">
      <t>カズ</t>
    </rPh>
    <rPh sb="13" eb="14">
      <t>オオ</t>
    </rPh>
    <rPh sb="19" eb="21">
      <t>ホンライ</t>
    </rPh>
    <rPh sb="29" eb="31">
      <t>ジュンシュ</t>
    </rPh>
    <rPh sb="36" eb="38">
      <t>コウモク</t>
    </rPh>
    <rPh sb="44" eb="46">
      <t>リカイ</t>
    </rPh>
    <phoneticPr fontId="1"/>
  </si>
  <si>
    <t>５．</t>
    <phoneticPr fontId="1"/>
  </si>
  <si>
    <t>来期以降、コンピテンシー評価が人事制度に導入されることを踏まえ、機会があるごとにマネージャーと部員の間で振り返る機会を作る</t>
    <rPh sb="0" eb="2">
      <t>ライキ</t>
    </rPh>
    <rPh sb="2" eb="4">
      <t>イコウ</t>
    </rPh>
    <rPh sb="12" eb="14">
      <t>ヒョウカ</t>
    </rPh>
    <rPh sb="15" eb="17">
      <t>ジンジ</t>
    </rPh>
    <rPh sb="17" eb="19">
      <t>セイド</t>
    </rPh>
    <rPh sb="20" eb="22">
      <t>ドウニュウ</t>
    </rPh>
    <rPh sb="28" eb="29">
      <t>フ</t>
    </rPh>
    <rPh sb="32" eb="34">
      <t>キカイ</t>
    </rPh>
    <rPh sb="47" eb="49">
      <t>ブイン</t>
    </rPh>
    <rPh sb="50" eb="51">
      <t>アイダ</t>
    </rPh>
    <rPh sb="52" eb="53">
      <t>フ</t>
    </rPh>
    <rPh sb="54" eb="55">
      <t>カエ</t>
    </rPh>
    <rPh sb="56" eb="58">
      <t>キカイ</t>
    </rPh>
    <rPh sb="59" eb="60">
      <t>ツク</t>
    </rPh>
    <phoneticPr fontId="1"/>
  </si>
  <si>
    <t>2023年度目標シート</t>
    <rPh sb="4" eb="6">
      <t>ネンド</t>
    </rPh>
    <rPh sb="6" eb="8">
      <t>モクヒョウ</t>
    </rPh>
    <phoneticPr fontId="1"/>
  </si>
  <si>
    <t>所属</t>
    <rPh sb="0" eb="2">
      <t>ショゾク</t>
    </rPh>
    <phoneticPr fontId="1"/>
  </si>
  <si>
    <t>職位</t>
    <rPh sb="0" eb="2">
      <t>ショクイ</t>
    </rPh>
    <phoneticPr fontId="1"/>
  </si>
  <si>
    <t>Ⅰ.業績目標</t>
    <rPh sb="2" eb="4">
      <t>ギョウセキ</t>
    </rPh>
    <rPh sb="4" eb="6">
      <t>モクヒョウ</t>
    </rPh>
    <phoneticPr fontId="1"/>
  </si>
  <si>
    <t>評価按分
（合計100）</t>
    <rPh sb="0" eb="2">
      <t>ヒョウカ</t>
    </rPh>
    <rPh sb="2" eb="4">
      <t>アンブン</t>
    </rPh>
    <rPh sb="6" eb="8">
      <t>ゴウケイ</t>
    </rPh>
    <phoneticPr fontId="1"/>
  </si>
  <si>
    <t>評価ﾎﾟｲﾝﾄ
（1~10）</t>
    <rPh sb="0" eb="2">
      <t>ヒョウカ</t>
    </rPh>
    <phoneticPr fontId="1"/>
  </si>
  <si>
    <t>按分×実績</t>
    <rPh sb="0" eb="2">
      <t>アンブン</t>
    </rPh>
    <rPh sb="3" eb="5">
      <t>ジッセキ</t>
    </rPh>
    <phoneticPr fontId="1"/>
  </si>
  <si>
    <t>氏名</t>
    <rPh sb="0" eb="2">
      <t>シメイ</t>
    </rPh>
    <phoneticPr fontId="1"/>
  </si>
  <si>
    <t>売上</t>
    <rPh sb="0" eb="2">
      <t>ウリアゲ</t>
    </rPh>
    <phoneticPr fontId="1"/>
  </si>
  <si>
    <t>全社</t>
    <rPh sb="0" eb="2">
      <t>ゼンシャ</t>
    </rPh>
    <phoneticPr fontId="1"/>
  </si>
  <si>
    <t>目標</t>
    <rPh sb="0" eb="2">
      <t>モクヒョウ</t>
    </rPh>
    <phoneticPr fontId="1"/>
  </si>
  <si>
    <t>実績</t>
    <rPh sb="0" eb="2">
      <t>ジッセキ</t>
    </rPh>
    <phoneticPr fontId="1"/>
  </si>
  <si>
    <t>達成率</t>
    <rPh sb="0" eb="3">
      <t>タッセイリツ</t>
    </rPh>
    <phoneticPr fontId="1"/>
  </si>
  <si>
    <t>Ⅱ.期間重要目標</t>
    <rPh sb="2" eb="4">
      <t>キカン</t>
    </rPh>
    <rPh sb="4" eb="6">
      <t>ジュウヨウ</t>
    </rPh>
    <rPh sb="6" eb="8">
      <t>モクヒョウ</t>
    </rPh>
    <phoneticPr fontId="1"/>
  </si>
  <si>
    <t>按分
（合計100）</t>
    <rPh sb="0" eb="2">
      <t>アンブン</t>
    </rPh>
    <rPh sb="4" eb="6">
      <t>ゴウケイ</t>
    </rPh>
    <phoneticPr fontId="1"/>
  </si>
  <si>
    <t>自己評価
（1~5）</t>
    <rPh sb="0" eb="2">
      <t>ジコ</t>
    </rPh>
    <rPh sb="2" eb="4">
      <t>ヒョウカ</t>
    </rPh>
    <phoneticPr fontId="1"/>
  </si>
  <si>
    <t>按分実績</t>
    <rPh sb="0" eb="2">
      <t>アンブン</t>
    </rPh>
    <rPh sb="2" eb="4">
      <t>ジッセキ</t>
    </rPh>
    <phoneticPr fontId="1"/>
  </si>
  <si>
    <t>一次評価（1~5）
所属長</t>
    <rPh sb="0" eb="2">
      <t>イチジ</t>
    </rPh>
    <rPh sb="2" eb="4">
      <t>ヒョウカ</t>
    </rPh>
    <rPh sb="10" eb="13">
      <t>ショゾクチョウ</t>
    </rPh>
    <phoneticPr fontId="1"/>
  </si>
  <si>
    <t>二次評価（1~5）
事業部長</t>
    <rPh sb="0" eb="2">
      <t>ニジ</t>
    </rPh>
    <rPh sb="2" eb="4">
      <t>ヒョウカ</t>
    </rPh>
    <rPh sb="10" eb="12">
      <t>ジギョウ</t>
    </rPh>
    <rPh sb="12" eb="14">
      <t>ブチョウ</t>
    </rPh>
    <phoneticPr fontId="1"/>
  </si>
  <si>
    <t>按分実績</t>
    <rPh sb="0" eb="4">
      <t>アンブンジッセキ</t>
    </rPh>
    <phoneticPr fontId="1"/>
  </si>
  <si>
    <t>部署</t>
    <rPh sb="0" eb="2">
      <t>ブショ</t>
    </rPh>
    <phoneticPr fontId="1"/>
  </si>
  <si>
    <t>対全社比</t>
    <rPh sb="0" eb="4">
      <t>タイゼンシャヒ</t>
    </rPh>
    <phoneticPr fontId="1"/>
  </si>
  <si>
    <t>組織・部門重要目標①：</t>
    <rPh sb="0" eb="2">
      <t>ソシキ</t>
    </rPh>
    <rPh sb="3" eb="5">
      <t>ブモン</t>
    </rPh>
    <rPh sb="5" eb="7">
      <t>ジュウヨウ</t>
    </rPh>
    <rPh sb="7" eb="9">
      <t>モクヒョウ</t>
    </rPh>
    <phoneticPr fontId="1"/>
  </si>
  <si>
    <t>個人</t>
    <rPh sb="0" eb="2">
      <t>コジン</t>
    </rPh>
    <phoneticPr fontId="1"/>
  </si>
  <si>
    <t>個人目標①：</t>
    <rPh sb="0" eb="2">
      <t>コジン</t>
    </rPh>
    <rPh sb="2" eb="4">
      <t>モクヒョウ</t>
    </rPh>
    <phoneticPr fontId="1"/>
  </si>
  <si>
    <t>組織・部門重要目標➁：</t>
    <rPh sb="0" eb="2">
      <t>ソシキ</t>
    </rPh>
    <rPh sb="3" eb="5">
      <t>ブモン</t>
    </rPh>
    <rPh sb="5" eb="7">
      <t>ジュウヨウ</t>
    </rPh>
    <rPh sb="7" eb="9">
      <t>モクヒョウ</t>
    </rPh>
    <phoneticPr fontId="1"/>
  </si>
  <si>
    <t>個人目標➁：</t>
    <rPh sb="0" eb="2">
      <t>コジン</t>
    </rPh>
    <rPh sb="2" eb="4">
      <t>モクヒョウ</t>
    </rPh>
    <phoneticPr fontId="1"/>
  </si>
  <si>
    <t>粗利益</t>
    <rPh sb="0" eb="3">
      <t>アラリエキ</t>
    </rPh>
    <phoneticPr fontId="1"/>
  </si>
  <si>
    <t>個人成長目標③：</t>
    <rPh sb="0" eb="2">
      <t>コジン</t>
    </rPh>
    <rPh sb="2" eb="4">
      <t>セイチョウ</t>
    </rPh>
    <rPh sb="4" eb="6">
      <t>モクヒョウ</t>
    </rPh>
    <phoneticPr fontId="1"/>
  </si>
  <si>
    <t>小計</t>
    <rPh sb="0" eb="2">
      <t>ショウケイ</t>
    </rPh>
    <phoneticPr fontId="1"/>
  </si>
  <si>
    <t>Ⅲ.期末特別追加項目</t>
    <rPh sb="2" eb="4">
      <t>キマツ</t>
    </rPh>
    <rPh sb="4" eb="6">
      <t>トクベツ</t>
    </rPh>
    <rPh sb="6" eb="8">
      <t>ツイカ</t>
    </rPh>
    <rPh sb="8" eb="10">
      <t>コウモク</t>
    </rPh>
    <phoneticPr fontId="1"/>
  </si>
  <si>
    <t>一次評価
加減点</t>
  </si>
  <si>
    <t>二次評価
加減点</t>
    <rPh sb="0" eb="2">
      <t>ニジ</t>
    </rPh>
    <rPh sb="2" eb="4">
      <t>ヒョウカ</t>
    </rPh>
    <rPh sb="5" eb="6">
      <t>カ</t>
    </rPh>
    <rPh sb="6" eb="8">
      <t>ゲンテン</t>
    </rPh>
    <phoneticPr fontId="1"/>
  </si>
  <si>
    <t>以下の場合に一次評価者以降が記入する</t>
    <rPh sb="0" eb="2">
      <t>イカ</t>
    </rPh>
    <rPh sb="3" eb="5">
      <t>バアイ</t>
    </rPh>
    <rPh sb="6" eb="8">
      <t>イチジ</t>
    </rPh>
    <rPh sb="8" eb="11">
      <t>ヒョウカシャ</t>
    </rPh>
    <rPh sb="11" eb="13">
      <t>イコウ</t>
    </rPh>
    <rPh sb="14" eb="16">
      <t>キニュウ</t>
    </rPh>
    <phoneticPr fontId="1"/>
  </si>
  <si>
    <t>①他部署の重要目標に対する顕著な貢献</t>
    <rPh sb="1" eb="4">
      <t>タブショ</t>
    </rPh>
    <rPh sb="5" eb="9">
      <t>ジュウヨウモクヒョウ</t>
    </rPh>
    <rPh sb="10" eb="11">
      <t>タイ</t>
    </rPh>
    <rPh sb="13" eb="15">
      <t>ケンチョ</t>
    </rPh>
    <rPh sb="16" eb="18">
      <t>コウケン</t>
    </rPh>
    <phoneticPr fontId="1"/>
  </si>
  <si>
    <t>来期以降受注残
（07以上）</t>
    <rPh sb="0" eb="2">
      <t>ライキ</t>
    </rPh>
    <rPh sb="2" eb="4">
      <t>イコウ</t>
    </rPh>
    <rPh sb="4" eb="6">
      <t>ジュチュウ</t>
    </rPh>
    <rPh sb="6" eb="7">
      <t>ザン</t>
    </rPh>
    <rPh sb="11" eb="13">
      <t>イジョウ</t>
    </rPh>
    <phoneticPr fontId="1"/>
  </si>
  <si>
    <t>➁目標において、150％程度の達成率に到達した場合（100％達成より10％ごとに1点）</t>
    <phoneticPr fontId="1"/>
  </si>
  <si>
    <t>③目標に含まれないミッションに対し特筆すべき実績を残した場合</t>
    <phoneticPr fontId="1"/>
  </si>
  <si>
    <t>・会社の行動規範に照らして著しく相応しくないとみなされる場合</t>
  </si>
  <si>
    <t>事前記入欄（状況に応じて期中に追加、変更可）</t>
    <rPh sb="0" eb="2">
      <t>ジゼン</t>
    </rPh>
    <rPh sb="2" eb="4">
      <t>キニュウ</t>
    </rPh>
    <rPh sb="4" eb="5">
      <t>ラン</t>
    </rPh>
    <rPh sb="6" eb="8">
      <t>ジョウキョウ</t>
    </rPh>
    <rPh sb="9" eb="10">
      <t>オウ</t>
    </rPh>
    <rPh sb="12" eb="14">
      <t>キチュウ</t>
    </rPh>
    <rPh sb="15" eb="17">
      <t>ツイカ</t>
    </rPh>
    <rPh sb="18" eb="20">
      <t>ヘンコウ</t>
    </rPh>
    <rPh sb="20" eb="21">
      <t>カ</t>
    </rPh>
    <phoneticPr fontId="1"/>
  </si>
  <si>
    <t>振返り時本人記入欄</t>
    <rPh sb="0" eb="2">
      <t>フリカエ</t>
    </rPh>
    <rPh sb="3" eb="4">
      <t>ジ</t>
    </rPh>
    <rPh sb="4" eb="6">
      <t>ホンニン</t>
    </rPh>
    <rPh sb="6" eb="8">
      <t>キニュウ</t>
    </rPh>
    <rPh sb="8" eb="9">
      <t>ラン</t>
    </rPh>
    <phoneticPr fontId="1"/>
  </si>
  <si>
    <t>振返り時一次評価者記入欄</t>
    <rPh sb="0" eb="2">
      <t>フリカエ</t>
    </rPh>
    <rPh sb="3" eb="4">
      <t>ジ</t>
    </rPh>
    <rPh sb="4" eb="6">
      <t>イチジ</t>
    </rPh>
    <rPh sb="6" eb="9">
      <t>ヒョウカシャ</t>
    </rPh>
    <rPh sb="9" eb="11">
      <t>キニュウ</t>
    </rPh>
    <rPh sb="11" eb="12">
      <t>ラン</t>
    </rPh>
    <phoneticPr fontId="1"/>
  </si>
  <si>
    <t>ウェイト</t>
    <phoneticPr fontId="1"/>
  </si>
  <si>
    <t>本人</t>
    <rPh sb="0" eb="2">
      <t>ホンニン</t>
    </rPh>
    <phoneticPr fontId="1"/>
  </si>
  <si>
    <t>1次評価者</t>
    <rPh sb="1" eb="2">
      <t>ジ</t>
    </rPh>
    <rPh sb="2" eb="4">
      <t>ヒョウカ</t>
    </rPh>
    <rPh sb="4" eb="5">
      <t>シャ</t>
    </rPh>
    <phoneticPr fontId="1"/>
  </si>
  <si>
    <t>2次評価者</t>
    <rPh sb="1" eb="2">
      <t>ジ</t>
    </rPh>
    <rPh sb="2" eb="4">
      <t>ヒョウカ</t>
    </rPh>
    <rPh sb="4" eb="5">
      <t>シャ</t>
    </rPh>
    <phoneticPr fontId="1"/>
  </si>
  <si>
    <t>振返り時二次評価者記入欄</t>
    <rPh sb="0" eb="2">
      <t>フリカエ</t>
    </rPh>
    <rPh sb="3" eb="4">
      <t>ジ</t>
    </rPh>
    <rPh sb="4" eb="6">
      <t>ニジ</t>
    </rPh>
    <rPh sb="6" eb="9">
      <t>ヒョウカシャ</t>
    </rPh>
    <rPh sb="9" eb="11">
      <t>キニュウ</t>
    </rPh>
    <rPh sb="11" eb="12">
      <t>ラン</t>
    </rPh>
    <phoneticPr fontId="1"/>
  </si>
  <si>
    <t>Ⅲ.期末特別追加項目</t>
    <phoneticPr fontId="1"/>
  </si>
  <si>
    <t>計</t>
    <rPh sb="0" eb="1">
      <t>ケイ</t>
    </rPh>
    <phoneticPr fontId="1"/>
  </si>
  <si>
    <t>営業（テレコム営業部）</t>
    <rPh sb="0" eb="2">
      <t>エイギョウ</t>
    </rPh>
    <rPh sb="7" eb="9">
      <t>エイギョウ</t>
    </rPh>
    <rPh sb="9" eb="10">
      <t>ブ</t>
    </rPh>
    <phoneticPr fontId="1"/>
  </si>
  <si>
    <t>マネージャー</t>
    <phoneticPr fontId="1"/>
  </si>
  <si>
    <t>担当部長・部長代理・課長（営業）</t>
    <rPh sb="0" eb="2">
      <t>タントウ</t>
    </rPh>
    <rPh sb="2" eb="4">
      <t>ブチョウ</t>
    </rPh>
    <rPh sb="5" eb="7">
      <t>ブチョウ</t>
    </rPh>
    <rPh sb="7" eb="9">
      <t>ダイリ</t>
    </rPh>
    <rPh sb="10" eb="12">
      <t>カチョウ</t>
    </rPh>
    <rPh sb="13" eb="15">
      <t>エイギョウ</t>
    </rPh>
    <phoneticPr fontId="1"/>
  </si>
  <si>
    <t>担当部長・部長代理・課長（営業以外）</t>
    <rPh sb="0" eb="2">
      <t>タントウ</t>
    </rPh>
    <rPh sb="2" eb="4">
      <t>ブチョウ</t>
    </rPh>
    <rPh sb="5" eb="7">
      <t>ブチョウ</t>
    </rPh>
    <rPh sb="7" eb="9">
      <t>ダイリ</t>
    </rPh>
    <rPh sb="10" eb="12">
      <t>カチョウ</t>
    </rPh>
    <rPh sb="13" eb="15">
      <t>エイギョウ</t>
    </rPh>
    <rPh sb="15" eb="17">
      <t>イガイ</t>
    </rPh>
    <phoneticPr fontId="1"/>
  </si>
  <si>
    <t>一般（営業）</t>
    <rPh sb="0" eb="2">
      <t>イッパン</t>
    </rPh>
    <rPh sb="3" eb="5">
      <t>エイギョウ</t>
    </rPh>
    <phoneticPr fontId="1"/>
  </si>
  <si>
    <t>一般（営業以外）</t>
    <rPh sb="0" eb="2">
      <t>イッパン</t>
    </rPh>
    <rPh sb="3" eb="5">
      <t>エイギョウ</t>
    </rPh>
    <rPh sb="5" eb="7">
      <t>イガイ</t>
    </rPh>
    <phoneticPr fontId="1"/>
  </si>
  <si>
    <t>按分</t>
    <rPh sb="0" eb="2">
      <t>アンブン</t>
    </rPh>
    <phoneticPr fontId="1"/>
  </si>
  <si>
    <t>実質</t>
    <rPh sb="0" eb="2">
      <t>ジッシツ</t>
    </rPh>
    <phoneticPr fontId="1"/>
  </si>
  <si>
    <t>売上
60%</t>
    <rPh sb="0" eb="2">
      <t>ウリアゲ</t>
    </rPh>
    <phoneticPr fontId="1"/>
  </si>
  <si>
    <t>粗利益
30%</t>
  </si>
  <si>
    <t>来期以降受注残
10%</t>
  </si>
  <si>
    <t>合計</t>
    <rPh sb="0" eb="2">
      <t>ゴウケイ</t>
    </rPh>
    <phoneticPr fontId="1"/>
  </si>
  <si>
    <t>該当者</t>
    <rPh sb="0" eb="3">
      <t>ガイトウシャ</t>
    </rPh>
    <phoneticPr fontId="1"/>
  </si>
  <si>
    <t>千田</t>
    <rPh sb="0" eb="2">
      <t>チダ</t>
    </rPh>
    <phoneticPr fontId="1"/>
  </si>
  <si>
    <t>宮原</t>
    <rPh sb="0" eb="2">
      <t>ミヤハラ</t>
    </rPh>
    <phoneticPr fontId="1"/>
  </si>
  <si>
    <t>冨岡</t>
    <rPh sb="0" eb="2">
      <t>トミオカ</t>
    </rPh>
    <phoneticPr fontId="1"/>
  </si>
  <si>
    <t>営業（インサイト営業部）</t>
    <rPh sb="0" eb="2">
      <t>エイギョウ</t>
    </rPh>
    <rPh sb="8" eb="10">
      <t>エイギョウ</t>
    </rPh>
    <rPh sb="10" eb="11">
      <t>ブ</t>
    </rPh>
    <phoneticPr fontId="1"/>
  </si>
  <si>
    <t>売上
50%</t>
  </si>
  <si>
    <t>来期以降受注残
20%</t>
  </si>
  <si>
    <t>谷本</t>
    <rPh sb="0" eb="2">
      <t>タニモト</t>
    </rPh>
    <phoneticPr fontId="1"/>
  </si>
  <si>
    <t>近藤</t>
    <rPh sb="0" eb="2">
      <t>コンドウ</t>
    </rPh>
    <phoneticPr fontId="1"/>
  </si>
  <si>
    <t>廣田</t>
    <rPh sb="0" eb="2">
      <t>ヒロタ</t>
    </rPh>
    <phoneticPr fontId="1"/>
  </si>
  <si>
    <t>束原</t>
    <rPh sb="0" eb="2">
      <t>ツカハラ</t>
    </rPh>
    <phoneticPr fontId="1"/>
  </si>
  <si>
    <t>岡本</t>
    <rPh sb="0" eb="2">
      <t>オカモト</t>
    </rPh>
    <phoneticPr fontId="1"/>
  </si>
  <si>
    <t>営業（ＣＢＳ営業部）</t>
    <rPh sb="0" eb="2">
      <t>エイギョウ</t>
    </rPh>
    <rPh sb="6" eb="8">
      <t>エイギョウ</t>
    </rPh>
    <rPh sb="8" eb="9">
      <t>ブ</t>
    </rPh>
    <phoneticPr fontId="1"/>
  </si>
  <si>
    <t>売上
50%</t>
    <rPh sb="0" eb="2">
      <t>ウリアゲ</t>
    </rPh>
    <phoneticPr fontId="1"/>
  </si>
  <si>
    <t>粗利益
10%</t>
    <rPh sb="0" eb="3">
      <t>アラリエキ</t>
    </rPh>
    <phoneticPr fontId="1"/>
  </si>
  <si>
    <t>来期以降受注残
40%</t>
  </si>
  <si>
    <t>山田</t>
    <rPh sb="0" eb="2">
      <t>ヤマダ</t>
    </rPh>
    <phoneticPr fontId="1"/>
  </si>
  <si>
    <t>営業（スマートホテル営業部）</t>
    <rPh sb="0" eb="2">
      <t>エイギョウ</t>
    </rPh>
    <rPh sb="10" eb="12">
      <t>エイギョウ</t>
    </rPh>
    <rPh sb="12" eb="13">
      <t>ブ</t>
    </rPh>
    <phoneticPr fontId="1"/>
  </si>
  <si>
    <t>売上
30%</t>
    <rPh sb="0" eb="2">
      <t>ウリアゲ</t>
    </rPh>
    <phoneticPr fontId="1"/>
  </si>
  <si>
    <t>来期以降受注残
60%</t>
  </si>
  <si>
    <t>小林</t>
    <rPh sb="0" eb="2">
      <t>コバヤシ</t>
    </rPh>
    <phoneticPr fontId="1"/>
  </si>
  <si>
    <t>江草</t>
    <rPh sb="0" eb="2">
      <t>エグサ</t>
    </rPh>
    <phoneticPr fontId="1"/>
  </si>
  <si>
    <t>鈴川</t>
    <rPh sb="0" eb="2">
      <t>スズカワ</t>
    </rPh>
    <phoneticPr fontId="1"/>
  </si>
  <si>
    <t>村上</t>
    <rPh sb="0" eb="2">
      <t>ムラカミ</t>
    </rPh>
    <phoneticPr fontId="1"/>
  </si>
  <si>
    <t>営業（西日本営業部）</t>
    <rPh sb="0" eb="2">
      <t>エイギョウ</t>
    </rPh>
    <rPh sb="3" eb="4">
      <t>ニシ</t>
    </rPh>
    <rPh sb="4" eb="6">
      <t>ニホン</t>
    </rPh>
    <rPh sb="6" eb="8">
      <t>エイギョウ</t>
    </rPh>
    <rPh sb="8" eb="9">
      <t>ブ</t>
    </rPh>
    <phoneticPr fontId="1"/>
  </si>
  <si>
    <t>粗利益
20~30%</t>
    <rPh sb="0" eb="3">
      <t>アラリエキ</t>
    </rPh>
    <phoneticPr fontId="1"/>
  </si>
  <si>
    <t>来期以降受注残
10~20%</t>
    <phoneticPr fontId="1"/>
  </si>
  <si>
    <t>木村</t>
    <rPh sb="0" eb="2">
      <t>キムラ</t>
    </rPh>
    <phoneticPr fontId="1"/>
  </si>
  <si>
    <t>エンジニアリング部</t>
    <rPh sb="8" eb="9">
      <t>ブ</t>
    </rPh>
    <phoneticPr fontId="1"/>
  </si>
  <si>
    <t>売上
0%</t>
    <rPh sb="0" eb="2">
      <t>ウリアゲ</t>
    </rPh>
    <phoneticPr fontId="1"/>
  </si>
  <si>
    <t>粗利益
100%</t>
    <rPh sb="0" eb="3">
      <t>アラリエキ</t>
    </rPh>
    <phoneticPr fontId="1"/>
  </si>
  <si>
    <t>来期以降受注残
0%</t>
  </si>
  <si>
    <t>村社</t>
    <rPh sb="0" eb="2">
      <t>ムラコソ</t>
    </rPh>
    <phoneticPr fontId="1"/>
  </si>
  <si>
    <t>光吉</t>
    <rPh sb="0" eb="2">
      <t>ミツヨシ</t>
    </rPh>
    <phoneticPr fontId="1"/>
  </si>
  <si>
    <t>奥村</t>
    <rPh sb="0" eb="2">
      <t>オクムラ</t>
    </rPh>
    <phoneticPr fontId="1"/>
  </si>
  <si>
    <t>茂木</t>
    <rPh sb="0" eb="2">
      <t>モテギ</t>
    </rPh>
    <phoneticPr fontId="1"/>
  </si>
  <si>
    <t>ｼﾞｬｽﾞﾘｰﾙ</t>
    <phoneticPr fontId="1"/>
  </si>
  <si>
    <t>笠原</t>
    <rPh sb="0" eb="2">
      <t>カサハラ</t>
    </rPh>
    <phoneticPr fontId="1"/>
  </si>
  <si>
    <t>新徳</t>
    <rPh sb="0" eb="2">
      <t>シントク</t>
    </rPh>
    <phoneticPr fontId="1"/>
  </si>
  <si>
    <t>山口</t>
    <rPh sb="0" eb="2">
      <t>ヤマグチ</t>
    </rPh>
    <phoneticPr fontId="1"/>
  </si>
  <si>
    <t>久保田</t>
    <rPh sb="0" eb="3">
      <t>クボタ</t>
    </rPh>
    <phoneticPr fontId="1"/>
  </si>
  <si>
    <t>森</t>
    <rPh sb="0" eb="1">
      <t>モリ</t>
    </rPh>
    <phoneticPr fontId="1"/>
  </si>
  <si>
    <t>齊藤</t>
    <rPh sb="0" eb="2">
      <t>サイトウ</t>
    </rPh>
    <phoneticPr fontId="1"/>
  </si>
  <si>
    <t>マーケティング部</t>
  </si>
  <si>
    <t>井戸坂</t>
    <rPh sb="0" eb="2">
      <t>イド</t>
    </rPh>
    <rPh sb="2" eb="3">
      <t>サカ</t>
    </rPh>
    <phoneticPr fontId="1"/>
  </si>
  <si>
    <t>石川</t>
    <rPh sb="0" eb="2">
      <t>イシカワ</t>
    </rPh>
    <phoneticPr fontId="1"/>
  </si>
  <si>
    <t>営業サポート部・統括部</t>
    <rPh sb="0" eb="2">
      <t>エイギョウ</t>
    </rPh>
    <rPh sb="6" eb="7">
      <t>ブ</t>
    </rPh>
    <rPh sb="8" eb="10">
      <t>トウカツ</t>
    </rPh>
    <rPh sb="10" eb="11">
      <t>ブ</t>
    </rPh>
    <phoneticPr fontId="1"/>
  </si>
  <si>
    <t>課長</t>
    <rPh sb="0" eb="2">
      <t>カチョウ</t>
    </rPh>
    <phoneticPr fontId="1"/>
  </si>
  <si>
    <t>一般</t>
    <rPh sb="0" eb="2">
      <t>イッパン</t>
    </rPh>
    <phoneticPr fontId="1"/>
  </si>
  <si>
    <t>粗利益
50%</t>
  </si>
  <si>
    <t>櫻井</t>
    <rPh sb="0" eb="2">
      <t>サクライ</t>
    </rPh>
    <phoneticPr fontId="1"/>
  </si>
  <si>
    <t>王</t>
    <rPh sb="0" eb="1">
      <t>オウ</t>
    </rPh>
    <phoneticPr fontId="1"/>
  </si>
  <si>
    <t>星野</t>
    <rPh sb="0" eb="2">
      <t>ホシノ</t>
    </rPh>
    <phoneticPr fontId="1"/>
  </si>
  <si>
    <t>友井</t>
    <rPh sb="0" eb="2">
      <t>トモイ</t>
    </rPh>
    <phoneticPr fontId="1"/>
  </si>
  <si>
    <t>福田</t>
    <rPh sb="0" eb="2">
      <t>フクダ</t>
    </rPh>
    <phoneticPr fontId="1"/>
  </si>
  <si>
    <t>和田</t>
    <rPh sb="0" eb="2">
      <t>ワダ</t>
    </rPh>
    <phoneticPr fontId="1"/>
  </si>
  <si>
    <t>高橋</t>
    <rPh sb="0" eb="2">
      <t>タカハシ</t>
    </rPh>
    <phoneticPr fontId="1"/>
  </si>
  <si>
    <t>梅田</t>
    <rPh sb="0" eb="2">
      <t>ウメダ</t>
    </rPh>
    <phoneticPr fontId="1"/>
  </si>
  <si>
    <t>筒井</t>
    <rPh sb="0" eb="2">
      <t>ツツイ</t>
    </rPh>
    <phoneticPr fontId="1"/>
  </si>
  <si>
    <t>対目標予算</t>
    <rPh sb="0" eb="1">
      <t>タイ</t>
    </rPh>
    <rPh sb="1" eb="3">
      <t>モクヒョウ</t>
    </rPh>
    <rPh sb="3" eb="5">
      <t>ヨサン</t>
    </rPh>
    <phoneticPr fontId="1"/>
  </si>
  <si>
    <t>60%
未満</t>
    <rPh sb="4" eb="6">
      <t>ミマン</t>
    </rPh>
    <phoneticPr fontId="1"/>
  </si>
  <si>
    <t>60%以上</t>
    <rPh sb="3" eb="5">
      <t>イジョウ</t>
    </rPh>
    <phoneticPr fontId="1"/>
  </si>
  <si>
    <t>100%
以上</t>
    <rPh sb="5" eb="7">
      <t>イジョウ</t>
    </rPh>
    <phoneticPr fontId="1"/>
  </si>
  <si>
    <t>65%未満</t>
    <rPh sb="3" eb="5">
      <t>ミマン</t>
    </rPh>
    <phoneticPr fontId="1"/>
  </si>
  <si>
    <t>2023年度　期間目標について</t>
    <rPh sb="4" eb="6">
      <t>ネンド</t>
    </rPh>
    <rPh sb="7" eb="9">
      <t>キカン</t>
    </rPh>
    <rPh sb="9" eb="11">
      <t>モクヒョウ</t>
    </rPh>
    <phoneticPr fontId="1"/>
  </si>
  <si>
    <t>目標数</t>
    <rPh sb="0" eb="3">
      <t>モクヒョウスウ</t>
    </rPh>
    <phoneticPr fontId="1"/>
  </si>
  <si>
    <t>組織・部門重要目標(課題)２つ　+　個人の成長目標(課題)１つ</t>
    <rPh sb="0" eb="2">
      <t>ソシキ</t>
    </rPh>
    <rPh sb="3" eb="5">
      <t>ブモン</t>
    </rPh>
    <rPh sb="5" eb="7">
      <t>ジュウヨウ</t>
    </rPh>
    <rPh sb="7" eb="9">
      <t>モクヒョウ</t>
    </rPh>
    <rPh sb="10" eb="12">
      <t>カダイ</t>
    </rPh>
    <rPh sb="18" eb="20">
      <t>コジン</t>
    </rPh>
    <rPh sb="21" eb="23">
      <t>セイチョウ</t>
    </rPh>
    <rPh sb="23" eb="25">
      <t>モクヒョウ</t>
    </rPh>
    <rPh sb="26" eb="28">
      <t>カダイ</t>
    </rPh>
    <phoneticPr fontId="1"/>
  </si>
  <si>
    <t>すべてに集中することは、集中しないことと同じ、重要なものに絞り、相互に関連のある目標が望ましい</t>
    <rPh sb="4" eb="6">
      <t>シュウチュウ</t>
    </rPh>
    <rPh sb="12" eb="14">
      <t>シュウチュウ</t>
    </rPh>
    <rPh sb="20" eb="21">
      <t>オナ</t>
    </rPh>
    <rPh sb="23" eb="25">
      <t>ジュウヨウ</t>
    </rPh>
    <rPh sb="29" eb="30">
      <t>シボ</t>
    </rPh>
    <rPh sb="32" eb="34">
      <t>ソウゴ</t>
    </rPh>
    <rPh sb="35" eb="37">
      <t>カンレン</t>
    </rPh>
    <rPh sb="40" eb="42">
      <t>モクヒョウ</t>
    </rPh>
    <rPh sb="43" eb="44">
      <t>ノゾ</t>
    </rPh>
    <phoneticPr fontId="1"/>
  </si>
  <si>
    <t>目標設定</t>
    <rPh sb="0" eb="2">
      <t>モクヒョウ</t>
    </rPh>
    <rPh sb="2" eb="4">
      <t>セッテイ</t>
    </rPh>
    <phoneticPr fontId="1"/>
  </si>
  <si>
    <t>①重要目標</t>
    <rPh sb="1" eb="3">
      <t>ジュウヨウ</t>
    </rPh>
    <rPh sb="3" eb="5">
      <t>モクヒョウ</t>
    </rPh>
    <phoneticPr fontId="1"/>
  </si>
  <si>
    <t>組織・部門方針・目標を設定し、個人目標へブレークダウンする（下記④例外あり）</t>
    <phoneticPr fontId="1"/>
  </si>
  <si>
    <t>マネジャーと協力して作成し、内容について合意し、チームで協働・支援する体制とする</t>
    <rPh sb="10" eb="12">
      <t>サクセイ</t>
    </rPh>
    <rPh sb="14" eb="16">
      <t>ナイヨウ</t>
    </rPh>
    <rPh sb="20" eb="22">
      <t>ゴウイ</t>
    </rPh>
    <rPh sb="28" eb="30">
      <t>キョウドウ</t>
    </rPh>
    <rPh sb="31" eb="33">
      <t>シエン</t>
    </rPh>
    <rPh sb="35" eb="37">
      <t>タイセイ</t>
    </rPh>
    <phoneticPr fontId="1"/>
  </si>
  <si>
    <t>②個人成長目標：職種や職位において向上させたいスキル・能力</t>
    <rPh sb="1" eb="3">
      <t>コジン</t>
    </rPh>
    <rPh sb="3" eb="5">
      <t>セイチョウ</t>
    </rPh>
    <rPh sb="5" eb="7">
      <t>モクヒョウ</t>
    </rPh>
    <rPh sb="8" eb="10">
      <t>ショクシュ</t>
    </rPh>
    <rPh sb="11" eb="13">
      <t>ショクイ</t>
    </rPh>
    <rPh sb="17" eb="19">
      <t>コウジョウ</t>
    </rPh>
    <rPh sb="27" eb="29">
      <t>ノウリョク</t>
    </rPh>
    <phoneticPr fontId="1"/>
  </si>
  <si>
    <t>③達成基準評価、ストレッチとコミットのウェイト付</t>
    <rPh sb="1" eb="5">
      <t>タッセイキジュン</t>
    </rPh>
    <rPh sb="5" eb="7">
      <t>ヒョウカ</t>
    </rPh>
    <rPh sb="23" eb="24">
      <t>ヅ</t>
    </rPh>
    <phoneticPr fontId="1"/>
  </si>
  <si>
    <t>評点</t>
    <rPh sb="0" eb="2">
      <t>ヒョウテン</t>
    </rPh>
    <phoneticPr fontId="1"/>
  </si>
  <si>
    <t>達成基準の例</t>
  </si>
  <si>
    <t>完全に達成された状態。目標に示されたすべての要素が満たされ、高品質の成果物が提出された。</t>
  </si>
  <si>
    <t>重要な要素のほとんどが達成された状態。目標の進捗率が80%以上で、成果物は高品質であるが、一部の改善が必要である。</t>
  </si>
  <si>
    <t>目標の進捗率が70%以上で、目標の重要な要素は概ね達成されたが、改善の余地がある。</t>
    <phoneticPr fontId="1"/>
  </si>
  <si>
    <t>進捗が50％程度。重要な要素の半分以上が達成され、成果物はまだ未完成であり、改善が必要である。</t>
  </si>
  <si>
    <t>未着手または着手するもほぼ進捗していない状態。目標の進捗率が10%未満であり、ほとんどの要素が未達成であり、大幅な改善が必要である。</t>
    <rPh sb="0" eb="3">
      <t>ミチャクシュ</t>
    </rPh>
    <phoneticPr fontId="1"/>
  </si>
  <si>
    <t>重要目標1</t>
    <rPh sb="0" eb="2">
      <t>ジュウヨウ</t>
    </rPh>
    <rPh sb="2" eb="4">
      <t>モクヒョウ</t>
    </rPh>
    <phoneticPr fontId="1"/>
  </si>
  <si>
    <t>重要目標2</t>
    <rPh sb="0" eb="2">
      <t>ジュウヨウ</t>
    </rPh>
    <rPh sb="2" eb="4">
      <t>モクヒョウ</t>
    </rPh>
    <phoneticPr fontId="1"/>
  </si>
  <si>
    <t>個人成長目標</t>
    <rPh sb="0" eb="2">
      <t>コジン</t>
    </rPh>
    <rPh sb="2" eb="4">
      <t>セイチョウ</t>
    </rPh>
    <rPh sb="4" eb="6">
      <t>モクヒョウ</t>
    </rPh>
    <phoneticPr fontId="1"/>
  </si>
  <si>
    <t>※内訳は変更可</t>
    <rPh sb="1" eb="3">
      <t>ウチワケ</t>
    </rPh>
    <rPh sb="4" eb="7">
      <t>ヘンコウカ</t>
    </rPh>
    <phoneticPr fontId="1"/>
  </si>
  <si>
    <t>④組織・部門の重要目標について、個人別目標とせずチーム全体で達成する目標設定も可とする（１つのみ）</t>
    <rPh sb="1" eb="3">
      <t>ソシキ</t>
    </rPh>
    <rPh sb="4" eb="6">
      <t>ブモン</t>
    </rPh>
    <rPh sb="7" eb="9">
      <t>ジュウヨウ</t>
    </rPh>
    <rPh sb="9" eb="11">
      <t>モクヒョウ</t>
    </rPh>
    <rPh sb="16" eb="18">
      <t>コジン</t>
    </rPh>
    <rPh sb="18" eb="19">
      <t>ベツ</t>
    </rPh>
    <rPh sb="19" eb="21">
      <t>モクヒョウ</t>
    </rPh>
    <rPh sb="27" eb="29">
      <t>ゼンタイ</t>
    </rPh>
    <rPh sb="30" eb="32">
      <t>タッセイ</t>
    </rPh>
    <rPh sb="34" eb="36">
      <t>モクヒョウ</t>
    </rPh>
    <rPh sb="36" eb="38">
      <t>セッテイ</t>
    </rPh>
    <rPh sb="39" eb="40">
      <t>カ</t>
    </rPh>
    <phoneticPr fontId="1"/>
  </si>
  <si>
    <t>全員同一の目標を設定し、メンバーが連携し目標達成を目指すことでチームビルディングやプロジェクト管理の経験値を高める</t>
    <rPh sb="0" eb="2">
      <t>ゼンイン</t>
    </rPh>
    <rPh sb="2" eb="4">
      <t>ドウイツ</t>
    </rPh>
    <rPh sb="5" eb="7">
      <t>モクヒョウ</t>
    </rPh>
    <rPh sb="8" eb="10">
      <t>セッテイ</t>
    </rPh>
    <rPh sb="20" eb="22">
      <t>モクヒョウ</t>
    </rPh>
    <phoneticPr fontId="1"/>
  </si>
  <si>
    <t>但し、個人の期待する役割・貢献内容を予め定義することを前提とし、貢献の結果により個人別に評価を実施する</t>
    <rPh sb="0" eb="1">
      <t>タダ</t>
    </rPh>
    <rPh sb="3" eb="5">
      <t>コジン</t>
    </rPh>
    <rPh sb="10" eb="12">
      <t>ヤクワリ</t>
    </rPh>
    <rPh sb="13" eb="15">
      <t>コウケン</t>
    </rPh>
    <rPh sb="15" eb="17">
      <t>ナイヨウ</t>
    </rPh>
    <rPh sb="18" eb="19">
      <t>アラカジ</t>
    </rPh>
    <rPh sb="20" eb="22">
      <t>テイギ</t>
    </rPh>
    <rPh sb="27" eb="29">
      <t>ゼンテイ</t>
    </rPh>
    <rPh sb="32" eb="34">
      <t>コウケン</t>
    </rPh>
    <rPh sb="35" eb="37">
      <t>ケッカ</t>
    </rPh>
    <rPh sb="40" eb="43">
      <t>コジンベツ</t>
    </rPh>
    <rPh sb="44" eb="46">
      <t>ヒョウカ</t>
    </rPh>
    <rPh sb="47" eb="49">
      <t>ジッシ</t>
    </rPh>
    <phoneticPr fontId="1"/>
  </si>
  <si>
    <t>組織・部門の課題組み立てチャート（参考サンプル）</t>
    <rPh sb="0" eb="2">
      <t>ソシキ</t>
    </rPh>
    <rPh sb="3" eb="5">
      <t>ブモン</t>
    </rPh>
    <rPh sb="6" eb="8">
      <t>カダイ</t>
    </rPh>
    <rPh sb="8" eb="9">
      <t>ク</t>
    </rPh>
    <rPh sb="10" eb="11">
      <t>タ</t>
    </rPh>
    <rPh sb="17" eb="19">
      <t>サンコウ</t>
    </rPh>
    <phoneticPr fontId="1"/>
  </si>
  <si>
    <t>⑤個人成長目標で専門性を高めるもの、中期時間軸を必要とするものの例</t>
    <rPh sb="1" eb="3">
      <t>コジン</t>
    </rPh>
    <rPh sb="3" eb="5">
      <t>セイチョウ</t>
    </rPh>
    <rPh sb="5" eb="7">
      <t>モクヒョウ</t>
    </rPh>
    <rPh sb="8" eb="11">
      <t>センモンセイ</t>
    </rPh>
    <rPh sb="12" eb="13">
      <t>タカ</t>
    </rPh>
    <rPh sb="18" eb="23">
      <t>チュウキジカンジク</t>
    </rPh>
    <rPh sb="24" eb="26">
      <t>ヒツヨウ</t>
    </rPh>
    <rPh sb="32" eb="33">
      <t>レイ</t>
    </rPh>
    <phoneticPr fontId="1"/>
  </si>
  <si>
    <t>　</t>
    <phoneticPr fontId="1"/>
  </si>
  <si>
    <t>毎年繰り返しセットされる場合の個人成長目標における参考例</t>
    <rPh sb="0" eb="2">
      <t>マイトシ</t>
    </rPh>
    <rPh sb="2" eb="3">
      <t>ク</t>
    </rPh>
    <rPh sb="4" eb="5">
      <t>カエ</t>
    </rPh>
    <rPh sb="12" eb="14">
      <t>バアイ</t>
    </rPh>
    <rPh sb="15" eb="19">
      <t>コジンセイチョウ</t>
    </rPh>
    <rPh sb="19" eb="21">
      <t>モクヒョウ</t>
    </rPh>
    <rPh sb="25" eb="28">
      <t>サンコウレイ</t>
    </rPh>
    <phoneticPr fontId="1"/>
  </si>
  <si>
    <t>期間重要目標・アクションプラン</t>
    <rPh sb="0" eb="2">
      <t>キカン</t>
    </rPh>
    <rPh sb="2" eb="4">
      <t>ジュウヨウ</t>
    </rPh>
    <rPh sb="4" eb="6">
      <t>モクヒョウ</t>
    </rPh>
    <phoneticPr fontId="1"/>
  </si>
  <si>
    <r>
      <t>目標①：</t>
    </r>
    <r>
      <rPr>
        <b/>
        <sz val="11"/>
        <color theme="1"/>
        <rFont val="游ゴシック"/>
        <family val="3"/>
        <charset val="128"/>
        <scheme val="minor"/>
      </rPr>
      <t>組織・部門方針・目標から、個人目標へブレークダウンし設定</t>
    </r>
    <rPh sb="0" eb="2">
      <t>モクヒョウ</t>
    </rPh>
    <rPh sb="30" eb="32">
      <t>セッテイ</t>
    </rPh>
    <phoneticPr fontId="1"/>
  </si>
  <si>
    <t>協力要請部署</t>
    <rPh sb="0" eb="6">
      <t>キョウリョクヨウセイブショ</t>
    </rPh>
    <phoneticPr fontId="1"/>
  </si>
  <si>
    <t>組織・部門重要目標</t>
    <rPh sb="0" eb="2">
      <t>ソシキ</t>
    </rPh>
    <rPh sb="3" eb="5">
      <t>ブモン</t>
    </rPh>
    <rPh sb="5" eb="7">
      <t>ジュウヨウ</t>
    </rPh>
    <rPh sb="7" eb="9">
      <t>モクヒョウ</t>
    </rPh>
    <phoneticPr fontId="1"/>
  </si>
  <si>
    <t>個人目標</t>
    <rPh sb="0" eb="2">
      <t>コジン</t>
    </rPh>
    <rPh sb="2" eb="4">
      <t>モクヒョウ</t>
    </rPh>
    <phoneticPr fontId="1"/>
  </si>
  <si>
    <t>達成基準（個人）</t>
    <rPh sb="0" eb="2">
      <t>タッセイ</t>
    </rPh>
    <rPh sb="2" eb="4">
      <t>キジュン</t>
    </rPh>
    <rPh sb="5" eb="7">
      <t>コジン</t>
    </rPh>
    <phoneticPr fontId="1"/>
  </si>
  <si>
    <t>ストレッチ達成基準（あれば）</t>
    <rPh sb="5" eb="7">
      <t>タッセイ</t>
    </rPh>
    <rPh sb="7" eb="9">
      <t>キジュン</t>
    </rPh>
    <phoneticPr fontId="1"/>
  </si>
  <si>
    <t>施策・アクションプラン</t>
    <rPh sb="0" eb="2">
      <t>シサク</t>
    </rPh>
    <phoneticPr fontId="1"/>
  </si>
  <si>
    <t>施策・アクションプラン</t>
  </si>
  <si>
    <t>期中追加</t>
    <rPh sb="0" eb="2">
      <t>キチュウ</t>
    </rPh>
    <rPh sb="2" eb="4">
      <t>ツイカ</t>
    </rPh>
    <phoneticPr fontId="1"/>
  </si>
  <si>
    <t>期中追加</t>
  </si>
  <si>
    <t>評価</t>
    <rPh sb="0" eb="2">
      <t>ヒョウカ</t>
    </rPh>
    <phoneticPr fontId="1"/>
  </si>
  <si>
    <t>完全に
達成した</t>
    <rPh sb="0" eb="2">
      <t>カンゼン</t>
    </rPh>
    <rPh sb="4" eb="6">
      <t>タッセイ</t>
    </rPh>
    <phoneticPr fontId="1"/>
  </si>
  <si>
    <t>進捗率80%</t>
    <rPh sb="0" eb="2">
      <t>シンチョク</t>
    </rPh>
    <rPh sb="2" eb="3">
      <t>リツ</t>
    </rPh>
    <phoneticPr fontId="1"/>
  </si>
  <si>
    <t>進捗率70%</t>
    <rPh sb="0" eb="2">
      <t>シンチョク</t>
    </rPh>
    <rPh sb="2" eb="3">
      <t>リツ</t>
    </rPh>
    <phoneticPr fontId="1"/>
  </si>
  <si>
    <t>進捗率50%</t>
    <rPh sb="0" eb="2">
      <t>シンチョク</t>
    </rPh>
    <rPh sb="2" eb="3">
      <t>リツ</t>
    </rPh>
    <phoneticPr fontId="1"/>
  </si>
  <si>
    <t>進捗率10%</t>
    <rPh sb="0" eb="2">
      <t>シンチョク</t>
    </rPh>
    <rPh sb="2" eb="3">
      <t>リツ</t>
    </rPh>
    <phoneticPr fontId="1"/>
  </si>
  <si>
    <t>本人評価</t>
    <rPh sb="0" eb="2">
      <t>ホンニン</t>
    </rPh>
    <rPh sb="2" eb="4">
      <t>ヒョウカ</t>
    </rPh>
    <phoneticPr fontId="1"/>
  </si>
  <si>
    <t>一次
評価者</t>
    <rPh sb="0" eb="2">
      <t>イチジ</t>
    </rPh>
    <rPh sb="3" eb="6">
      <t>ヒョウカシャ</t>
    </rPh>
    <phoneticPr fontId="1"/>
  </si>
  <si>
    <t>二次
評価者</t>
    <rPh sb="0" eb="2">
      <t>ニジ</t>
    </rPh>
    <rPh sb="3" eb="6">
      <t>ヒョウカシャ</t>
    </rPh>
    <phoneticPr fontId="1"/>
  </si>
  <si>
    <r>
      <t>目標②：</t>
    </r>
    <r>
      <rPr>
        <b/>
        <sz val="11"/>
        <color theme="1"/>
        <rFont val="游ゴシック"/>
        <family val="3"/>
        <charset val="128"/>
        <scheme val="minor"/>
      </rPr>
      <t>組織・部門方針・目標から、個人目標へブレークダウンし設定</t>
    </r>
    <rPh sb="0" eb="2">
      <t>モクヒョウ</t>
    </rPh>
    <rPh sb="30" eb="32">
      <t>セッテイ</t>
    </rPh>
    <phoneticPr fontId="1"/>
  </si>
  <si>
    <r>
      <t>目標②-１　</t>
    </r>
    <r>
      <rPr>
        <b/>
        <sz val="11"/>
        <color rgb="FFFF0000"/>
        <rFont val="游ゴシック"/>
        <family val="3"/>
        <charset val="128"/>
        <scheme val="minor"/>
      </rPr>
      <t>組織・部門重要目標をメンバー共通の目標とする場合に使用する（１つのみ）</t>
    </r>
    <rPh sb="0" eb="2">
      <t>モクヒョウ</t>
    </rPh>
    <rPh sb="6" eb="8">
      <t>ソシキ</t>
    </rPh>
    <rPh sb="9" eb="11">
      <t>ブモン</t>
    </rPh>
    <rPh sb="11" eb="13">
      <t>ジュウヨウ</t>
    </rPh>
    <rPh sb="13" eb="15">
      <t>モクヒョウ</t>
    </rPh>
    <rPh sb="20" eb="22">
      <t>キョウツウ</t>
    </rPh>
    <rPh sb="23" eb="25">
      <t>モクヒョウ</t>
    </rPh>
    <rPh sb="28" eb="30">
      <t>バアイ</t>
    </rPh>
    <rPh sb="31" eb="33">
      <t>シヨウ</t>
    </rPh>
    <phoneticPr fontId="1"/>
  </si>
  <si>
    <t>組織・部門重要目標（メンバー共通）</t>
    <rPh sb="0" eb="2">
      <t>ソシキ</t>
    </rPh>
    <rPh sb="3" eb="5">
      <t>ブモン</t>
    </rPh>
    <rPh sb="5" eb="7">
      <t>ジュウヨウ</t>
    </rPh>
    <rPh sb="7" eb="9">
      <t>モクヒョウ</t>
    </rPh>
    <rPh sb="14" eb="16">
      <t>キョウツウ</t>
    </rPh>
    <phoneticPr fontId="1"/>
  </si>
  <si>
    <t>個人の役割・期待する貢献内容</t>
    <rPh sb="0" eb="2">
      <t>コジン</t>
    </rPh>
    <rPh sb="3" eb="5">
      <t>ヤクワリ</t>
    </rPh>
    <rPh sb="6" eb="8">
      <t>キタイ</t>
    </rPh>
    <rPh sb="10" eb="12">
      <t>コウケン</t>
    </rPh>
    <rPh sb="12" eb="14">
      <t>ナイヨウ</t>
    </rPh>
    <phoneticPr fontId="1"/>
  </si>
  <si>
    <t>達成基準（部門）</t>
    <rPh sb="0" eb="2">
      <t>タッセイ</t>
    </rPh>
    <rPh sb="2" eb="4">
      <t>キジュン</t>
    </rPh>
    <rPh sb="5" eb="7">
      <t>ブモン</t>
    </rPh>
    <phoneticPr fontId="1"/>
  </si>
  <si>
    <t>担当タスク（内容・スケジュール）</t>
    <rPh sb="0" eb="2">
      <t>タントウ</t>
    </rPh>
    <rPh sb="6" eb="8">
      <t>ナイヨウ</t>
    </rPh>
    <phoneticPr fontId="1"/>
  </si>
  <si>
    <t>担当タスク（内容・スケジュール）</t>
  </si>
  <si>
    <r>
      <t>目標③：</t>
    </r>
    <r>
      <rPr>
        <b/>
        <sz val="11"/>
        <color theme="1"/>
        <rFont val="游ゴシック"/>
        <family val="3"/>
        <charset val="128"/>
        <scheme val="minor"/>
      </rPr>
      <t>職種や職位において向上させたいスキル・能力</t>
    </r>
    <rPh sb="0" eb="2">
      <t>モクヒョウ</t>
    </rPh>
    <phoneticPr fontId="1"/>
  </si>
  <si>
    <t>達成基準</t>
    <rPh sb="0" eb="2">
      <t>タッセイ</t>
    </rPh>
    <rPh sb="2" eb="4">
      <t>キジュン</t>
    </rPh>
    <phoneticPr fontId="1"/>
  </si>
  <si>
    <t>コンピテンシー評価（共通）</t>
    <rPh sb="7" eb="9">
      <t>ヒョウカ</t>
    </rPh>
    <rPh sb="10" eb="12">
      <t>キョウツウ</t>
    </rPh>
    <phoneticPr fontId="1"/>
  </si>
  <si>
    <t>【成果達成志向のコンピテンシー】</t>
    <rPh sb="1" eb="3">
      <t>セイカ</t>
    </rPh>
    <rPh sb="3" eb="5">
      <t>タッセイ</t>
    </rPh>
    <rPh sb="5" eb="7">
      <t>シコウ</t>
    </rPh>
    <phoneticPr fontId="1"/>
  </si>
  <si>
    <t>項目</t>
    <rPh sb="0" eb="2">
      <t>コウモク</t>
    </rPh>
    <phoneticPr fontId="1"/>
  </si>
  <si>
    <t>行動特性</t>
    <rPh sb="0" eb="2">
      <t>コウドウ</t>
    </rPh>
    <rPh sb="2" eb="4">
      <t>トクセイ</t>
    </rPh>
    <phoneticPr fontId="1"/>
  </si>
  <si>
    <t>完全に
行動した</t>
    <rPh sb="0" eb="2">
      <t>カンゼン</t>
    </rPh>
    <rPh sb="4" eb="6">
      <t>コウドウ</t>
    </rPh>
    <phoneticPr fontId="1"/>
  </si>
  <si>
    <t>十分に
行動した</t>
    <rPh sb="0" eb="2">
      <t>ジュウブン</t>
    </rPh>
    <rPh sb="4" eb="6">
      <t>コウドウ</t>
    </rPh>
    <phoneticPr fontId="1"/>
  </si>
  <si>
    <t>普通に
行動した</t>
    <rPh sb="0" eb="2">
      <t>フツウ</t>
    </rPh>
    <rPh sb="4" eb="6">
      <t>コウドウ</t>
    </rPh>
    <phoneticPr fontId="1"/>
  </si>
  <si>
    <t>若干は
行動した</t>
    <rPh sb="0" eb="2">
      <t>ジャッカン</t>
    </rPh>
    <rPh sb="4" eb="6">
      <t>コウドウ</t>
    </rPh>
    <phoneticPr fontId="1"/>
  </si>
  <si>
    <t>行動しなかった</t>
    <rPh sb="0" eb="2">
      <t>コウドウ</t>
    </rPh>
    <phoneticPr fontId="1"/>
  </si>
  <si>
    <t>目標の
明確化</t>
    <rPh sb="0" eb="2">
      <t>モクヒョウ</t>
    </rPh>
    <rPh sb="4" eb="7">
      <t>メイカクカ</t>
    </rPh>
    <phoneticPr fontId="1"/>
  </si>
  <si>
    <t>何を、何時までに、どこまで実行するのか等、目標・スケジュール・達成レベル・達成手段を明らかにしたか</t>
    <rPh sb="0" eb="1">
      <t>ナニ</t>
    </rPh>
    <rPh sb="3" eb="5">
      <t>ナンジ</t>
    </rPh>
    <rPh sb="13" eb="15">
      <t>ジッコウ</t>
    </rPh>
    <rPh sb="19" eb="20">
      <t>トウ</t>
    </rPh>
    <rPh sb="21" eb="23">
      <t>モクヒョウ</t>
    </rPh>
    <rPh sb="31" eb="33">
      <t>タッセイ</t>
    </rPh>
    <rPh sb="37" eb="39">
      <t>タッセイ</t>
    </rPh>
    <rPh sb="39" eb="41">
      <t>シュダン</t>
    </rPh>
    <rPh sb="42" eb="43">
      <t>アキ</t>
    </rPh>
    <phoneticPr fontId="1"/>
  </si>
  <si>
    <t>目標を設定しない小規模の定型業務でも、達成レベルやスケジュールを明らかにしたか</t>
    <rPh sb="0" eb="2">
      <t>モクヒョウ</t>
    </rPh>
    <rPh sb="3" eb="5">
      <t>セッテイ</t>
    </rPh>
    <rPh sb="8" eb="11">
      <t>ショウキボ</t>
    </rPh>
    <rPh sb="12" eb="14">
      <t>テイケイ</t>
    </rPh>
    <rPh sb="14" eb="16">
      <t>ギョウム</t>
    </rPh>
    <rPh sb="19" eb="21">
      <t>タッセイ</t>
    </rPh>
    <rPh sb="32" eb="33">
      <t>アキ</t>
    </rPh>
    <phoneticPr fontId="1"/>
  </si>
  <si>
    <t>優先順位設定</t>
    <rPh sb="0" eb="2">
      <t>ユウセン</t>
    </rPh>
    <rPh sb="2" eb="4">
      <t>ジュンイ</t>
    </rPh>
    <rPh sb="4" eb="6">
      <t>セッテイ</t>
    </rPh>
    <phoneticPr fontId="1"/>
  </si>
  <si>
    <t>目標達成手段を整理してプライオリティー（優先順位）を決定して、その順位と実行時間の配分を整理し、スケジュール化したか</t>
    <rPh sb="0" eb="2">
      <t>モクヒョウ</t>
    </rPh>
    <rPh sb="2" eb="4">
      <t>タッセイ</t>
    </rPh>
    <rPh sb="4" eb="6">
      <t>シュダン</t>
    </rPh>
    <rPh sb="7" eb="9">
      <t>セイリ</t>
    </rPh>
    <rPh sb="20" eb="22">
      <t>ユウセン</t>
    </rPh>
    <rPh sb="22" eb="24">
      <t>ジュンイ</t>
    </rPh>
    <rPh sb="26" eb="28">
      <t>ケッテイ</t>
    </rPh>
    <rPh sb="33" eb="35">
      <t>ジュンイ</t>
    </rPh>
    <rPh sb="36" eb="38">
      <t>ジッコウ</t>
    </rPh>
    <rPh sb="38" eb="40">
      <t>ジカン</t>
    </rPh>
    <rPh sb="41" eb="43">
      <t>ハイブン</t>
    </rPh>
    <rPh sb="44" eb="46">
      <t>セイリ</t>
    </rPh>
    <rPh sb="54" eb="55">
      <t>カ</t>
    </rPh>
    <phoneticPr fontId="1"/>
  </si>
  <si>
    <t>問題回避や
問題解決の行動</t>
    <rPh sb="0" eb="2">
      <t>モンダイ</t>
    </rPh>
    <rPh sb="2" eb="4">
      <t>カイヒ</t>
    </rPh>
    <rPh sb="6" eb="8">
      <t>モンダイ</t>
    </rPh>
    <rPh sb="8" eb="10">
      <t>カイケツ</t>
    </rPh>
    <rPh sb="11" eb="13">
      <t>コウドウ</t>
    </rPh>
    <phoneticPr fontId="1"/>
  </si>
  <si>
    <t>目標達成や業務遂行の途中において、進行の滞りや新たな問題の発生が予想される場合、それらの諸問題発生の未然防止をするために、あらかじめ手を打ったか</t>
    <rPh sb="0" eb="2">
      <t>モクヒョウ</t>
    </rPh>
    <rPh sb="2" eb="4">
      <t>タッセイ</t>
    </rPh>
    <rPh sb="5" eb="7">
      <t>ギョウム</t>
    </rPh>
    <rPh sb="7" eb="9">
      <t>スイコウ</t>
    </rPh>
    <rPh sb="10" eb="12">
      <t>トチュウ</t>
    </rPh>
    <rPh sb="17" eb="19">
      <t>シンコウ</t>
    </rPh>
    <rPh sb="20" eb="21">
      <t>トドコオ</t>
    </rPh>
    <rPh sb="23" eb="24">
      <t>アラ</t>
    </rPh>
    <rPh sb="26" eb="28">
      <t>モンダイ</t>
    </rPh>
    <rPh sb="29" eb="31">
      <t>ハッセイ</t>
    </rPh>
    <rPh sb="32" eb="34">
      <t>ヨソウ</t>
    </rPh>
    <rPh sb="37" eb="39">
      <t>バアイ</t>
    </rPh>
    <rPh sb="44" eb="47">
      <t>ショモンダイ</t>
    </rPh>
    <rPh sb="47" eb="49">
      <t>ハッセイ</t>
    </rPh>
    <rPh sb="50" eb="52">
      <t>ミゼン</t>
    </rPh>
    <rPh sb="52" eb="54">
      <t>ボウシ</t>
    </rPh>
    <rPh sb="66" eb="67">
      <t>テ</t>
    </rPh>
    <rPh sb="68" eb="69">
      <t>ウ</t>
    </rPh>
    <phoneticPr fontId="1"/>
  </si>
  <si>
    <t>障害となる問題が途中で生じた場合、現実を冷静に分析し、その問題解決に当たりながら、目標の達成を目指す行動をとったか</t>
    <rPh sb="0" eb="2">
      <t>ショウガイ</t>
    </rPh>
    <rPh sb="5" eb="7">
      <t>モンダイ</t>
    </rPh>
    <rPh sb="8" eb="10">
      <t>トチュウ</t>
    </rPh>
    <rPh sb="11" eb="12">
      <t>ショウ</t>
    </rPh>
    <rPh sb="14" eb="16">
      <t>バアイ</t>
    </rPh>
    <rPh sb="17" eb="19">
      <t>ゲンジツ</t>
    </rPh>
    <rPh sb="20" eb="22">
      <t>レイセイ</t>
    </rPh>
    <rPh sb="23" eb="25">
      <t>ブンセキ</t>
    </rPh>
    <rPh sb="29" eb="31">
      <t>モンダイ</t>
    </rPh>
    <rPh sb="31" eb="33">
      <t>カイケツ</t>
    </rPh>
    <rPh sb="34" eb="35">
      <t>ア</t>
    </rPh>
    <rPh sb="41" eb="43">
      <t>モクヒョウ</t>
    </rPh>
    <rPh sb="44" eb="46">
      <t>タッセイ</t>
    </rPh>
    <rPh sb="47" eb="49">
      <t>メザ</t>
    </rPh>
    <rPh sb="50" eb="52">
      <t>コウドウ</t>
    </rPh>
    <phoneticPr fontId="1"/>
  </si>
  <si>
    <t>タイムリーな
意思決定</t>
    <rPh sb="7" eb="9">
      <t>イシ</t>
    </rPh>
    <rPh sb="9" eb="11">
      <t>ケッテイ</t>
    </rPh>
    <phoneticPr fontId="1"/>
  </si>
  <si>
    <t>判断するに当たって周到な検討のうえ、タイムリーな意思決定をしたか</t>
    <rPh sb="0" eb="2">
      <t>ハンダン</t>
    </rPh>
    <rPh sb="5" eb="6">
      <t>ア</t>
    </rPh>
    <rPh sb="9" eb="11">
      <t>シュウトウ</t>
    </rPh>
    <rPh sb="12" eb="14">
      <t>ケントウ</t>
    </rPh>
    <rPh sb="24" eb="28">
      <t>イシケッテイ</t>
    </rPh>
    <phoneticPr fontId="1"/>
  </si>
  <si>
    <t>問題を先送りせずに、素早くタイムリーな意思決定をしたか</t>
    <rPh sb="0" eb="2">
      <t>モンダイ</t>
    </rPh>
    <rPh sb="3" eb="5">
      <t>サキオク</t>
    </rPh>
    <rPh sb="10" eb="12">
      <t>スバヤ</t>
    </rPh>
    <rPh sb="19" eb="23">
      <t>イシケッテイ</t>
    </rPh>
    <phoneticPr fontId="1"/>
  </si>
  <si>
    <t>その場で判断を出すのが困難な微妙な問題については、自分のイエス・ノーをあいまいにせずに、その場でその理由を明確に主張し、後日、遅滞なく意思決定をして相手に伝えたか</t>
    <rPh sb="2" eb="3">
      <t>バ</t>
    </rPh>
    <rPh sb="4" eb="6">
      <t>ハンダン</t>
    </rPh>
    <rPh sb="7" eb="8">
      <t>ダ</t>
    </rPh>
    <rPh sb="11" eb="13">
      <t>コンナン</t>
    </rPh>
    <rPh sb="14" eb="16">
      <t>ビミョウ</t>
    </rPh>
    <rPh sb="17" eb="19">
      <t>モンダイ</t>
    </rPh>
    <rPh sb="25" eb="27">
      <t>ジブン</t>
    </rPh>
    <rPh sb="46" eb="47">
      <t>バ</t>
    </rPh>
    <rPh sb="50" eb="52">
      <t>リユウ</t>
    </rPh>
    <rPh sb="53" eb="55">
      <t>メイカク</t>
    </rPh>
    <rPh sb="56" eb="58">
      <t>シュチョウ</t>
    </rPh>
    <rPh sb="60" eb="62">
      <t>ゴジツ</t>
    </rPh>
    <rPh sb="63" eb="65">
      <t>チタイ</t>
    </rPh>
    <rPh sb="67" eb="69">
      <t>イシ</t>
    </rPh>
    <rPh sb="69" eb="71">
      <t>ケッテイ</t>
    </rPh>
    <rPh sb="74" eb="76">
      <t>アイテ</t>
    </rPh>
    <rPh sb="77" eb="78">
      <t>ツタ</t>
    </rPh>
    <phoneticPr fontId="1"/>
  </si>
  <si>
    <t>達成するまでの業務遂行</t>
    <rPh sb="0" eb="2">
      <t>タッセイ</t>
    </rPh>
    <rPh sb="7" eb="9">
      <t>ギョウム</t>
    </rPh>
    <rPh sb="9" eb="11">
      <t>スイコウ</t>
    </rPh>
    <phoneticPr fontId="1"/>
  </si>
  <si>
    <t>業務遂行中に案件が発生した場合、その案件をこまめに記録し、それを整理したか</t>
    <rPh sb="0" eb="2">
      <t>ギョウム</t>
    </rPh>
    <rPh sb="2" eb="5">
      <t>スイコウチュウ</t>
    </rPh>
    <rPh sb="6" eb="8">
      <t>アンケン</t>
    </rPh>
    <rPh sb="9" eb="11">
      <t>ハッセイ</t>
    </rPh>
    <rPh sb="13" eb="15">
      <t>バアイ</t>
    </rPh>
    <rPh sb="18" eb="20">
      <t>アンケン</t>
    </rPh>
    <rPh sb="25" eb="27">
      <t>キロク</t>
    </rPh>
    <rPh sb="32" eb="34">
      <t>セイリ</t>
    </rPh>
    <phoneticPr fontId="1"/>
  </si>
  <si>
    <t>日々処理すべき案件や具体的な行動を整理し、その重要度と時間的順位のプライオリティー（優先順位）を付けてスケジュール化したか</t>
    <rPh sb="0" eb="2">
      <t>ヒビ</t>
    </rPh>
    <rPh sb="2" eb="4">
      <t>ショリ</t>
    </rPh>
    <rPh sb="7" eb="9">
      <t>アンケン</t>
    </rPh>
    <rPh sb="10" eb="13">
      <t>グタイテキ</t>
    </rPh>
    <rPh sb="14" eb="16">
      <t>コウドウ</t>
    </rPh>
    <rPh sb="17" eb="19">
      <t>セイリ</t>
    </rPh>
    <rPh sb="23" eb="26">
      <t>ジュウヨウド</t>
    </rPh>
    <rPh sb="27" eb="30">
      <t>ジカンテキ</t>
    </rPh>
    <rPh sb="30" eb="32">
      <t>ジュンイ</t>
    </rPh>
    <rPh sb="42" eb="46">
      <t>ユウセンジュンイ</t>
    </rPh>
    <rPh sb="48" eb="49">
      <t>ツ</t>
    </rPh>
    <rPh sb="57" eb="58">
      <t>カ</t>
    </rPh>
    <phoneticPr fontId="1"/>
  </si>
  <si>
    <t>日常の定型業務に流されず、目標や達成手段を実施する時間が確保されるように、スケジュール化したか</t>
    <rPh sb="0" eb="2">
      <t>ニチジョウ</t>
    </rPh>
    <rPh sb="3" eb="5">
      <t>テイケイ</t>
    </rPh>
    <rPh sb="5" eb="7">
      <t>ギョウム</t>
    </rPh>
    <rPh sb="8" eb="9">
      <t>ナガ</t>
    </rPh>
    <rPh sb="13" eb="15">
      <t>モクヒョウ</t>
    </rPh>
    <rPh sb="16" eb="18">
      <t>タッセイ</t>
    </rPh>
    <rPh sb="18" eb="20">
      <t>シュダン</t>
    </rPh>
    <rPh sb="21" eb="23">
      <t>ジッシ</t>
    </rPh>
    <rPh sb="25" eb="27">
      <t>ジカン</t>
    </rPh>
    <rPh sb="28" eb="30">
      <t>カクホ</t>
    </rPh>
    <rPh sb="43" eb="44">
      <t>カ</t>
    </rPh>
    <phoneticPr fontId="1"/>
  </si>
  <si>
    <t>問題や障害に当たった場合、達成レベルを安易に下げることなく、当初の目標の達成をめざしたか</t>
    <rPh sb="0" eb="2">
      <t>モンダイ</t>
    </rPh>
    <rPh sb="3" eb="5">
      <t>ショウガイ</t>
    </rPh>
    <rPh sb="6" eb="7">
      <t>ア</t>
    </rPh>
    <rPh sb="10" eb="12">
      <t>バアイ</t>
    </rPh>
    <rPh sb="13" eb="15">
      <t>タッセイ</t>
    </rPh>
    <rPh sb="19" eb="21">
      <t>アンイ</t>
    </rPh>
    <rPh sb="22" eb="23">
      <t>サ</t>
    </rPh>
    <rPh sb="30" eb="32">
      <t>トウショ</t>
    </rPh>
    <rPh sb="33" eb="35">
      <t>モクヒョウ</t>
    </rPh>
    <rPh sb="36" eb="38">
      <t>タッセイ</t>
    </rPh>
    <phoneticPr fontId="1"/>
  </si>
  <si>
    <t>⑤</t>
    <phoneticPr fontId="1"/>
  </si>
  <si>
    <t>いくら努力しても、なかなか成果があがらない場合、あきらめずに絶対に成果を出すという強い意志とプラス思考で行動したか</t>
    <rPh sb="3" eb="5">
      <t>ドリョク</t>
    </rPh>
    <rPh sb="13" eb="15">
      <t>セイカ</t>
    </rPh>
    <rPh sb="21" eb="23">
      <t>バアイ</t>
    </rPh>
    <rPh sb="30" eb="32">
      <t>ゼッタイ</t>
    </rPh>
    <rPh sb="33" eb="35">
      <t>セイカ</t>
    </rPh>
    <rPh sb="36" eb="37">
      <t>ダ</t>
    </rPh>
    <rPh sb="41" eb="42">
      <t>ツヨ</t>
    </rPh>
    <rPh sb="43" eb="45">
      <t>イシ</t>
    </rPh>
    <rPh sb="49" eb="51">
      <t>シコウ</t>
    </rPh>
    <rPh sb="52" eb="54">
      <t>コウドウ</t>
    </rPh>
    <phoneticPr fontId="1"/>
  </si>
  <si>
    <t>⑥</t>
    <phoneticPr fontId="1"/>
  </si>
  <si>
    <t>目標・課題の達成手段の遂行中において、その進捗度を定期的にチェックしたか</t>
    <rPh sb="0" eb="2">
      <t>モクヒョウ</t>
    </rPh>
    <rPh sb="3" eb="5">
      <t>カダイ</t>
    </rPh>
    <rPh sb="6" eb="8">
      <t>タッセイ</t>
    </rPh>
    <rPh sb="8" eb="10">
      <t>シュダン</t>
    </rPh>
    <rPh sb="11" eb="14">
      <t>スイコウチュウ</t>
    </rPh>
    <rPh sb="21" eb="23">
      <t>シンチョク</t>
    </rPh>
    <rPh sb="23" eb="24">
      <t>ド</t>
    </rPh>
    <rPh sb="25" eb="28">
      <t>テイキテキ</t>
    </rPh>
    <phoneticPr fontId="1"/>
  </si>
  <si>
    <t>⑦</t>
    <phoneticPr fontId="1"/>
  </si>
  <si>
    <t>予定どおりに進んでいるものや、予定どおりに進んでいたいものの状況や原因を、次の行動計画に反映したか</t>
    <rPh sb="0" eb="2">
      <t>ヨテイ</t>
    </rPh>
    <rPh sb="6" eb="7">
      <t>スス</t>
    </rPh>
    <rPh sb="15" eb="17">
      <t>ヨテイ</t>
    </rPh>
    <rPh sb="21" eb="22">
      <t>スス</t>
    </rPh>
    <rPh sb="30" eb="32">
      <t>ジョウキョウ</t>
    </rPh>
    <rPh sb="33" eb="35">
      <t>ゲンイン</t>
    </rPh>
    <rPh sb="37" eb="38">
      <t>ツギ</t>
    </rPh>
    <rPh sb="39" eb="41">
      <t>コウドウ</t>
    </rPh>
    <rPh sb="41" eb="43">
      <t>ケイカク</t>
    </rPh>
    <rPh sb="44" eb="46">
      <t>ハンエイ</t>
    </rPh>
    <phoneticPr fontId="1"/>
  </si>
  <si>
    <t>⑧</t>
    <phoneticPr fontId="1"/>
  </si>
  <si>
    <t>チーム目標の場合、受け身の姿勢をとらず、自ら率先して行動をとり、自分の役割を認識して、他のメンバーと連帯協力をしながら、チーム目標の達成を目指したか</t>
    <rPh sb="3" eb="5">
      <t>モクヒョウ</t>
    </rPh>
    <rPh sb="6" eb="8">
      <t>バアイ</t>
    </rPh>
    <rPh sb="9" eb="10">
      <t>ウ</t>
    </rPh>
    <rPh sb="11" eb="12">
      <t>ミ</t>
    </rPh>
    <rPh sb="13" eb="15">
      <t>シセイ</t>
    </rPh>
    <rPh sb="20" eb="21">
      <t>ミズカ</t>
    </rPh>
    <rPh sb="22" eb="24">
      <t>ソッセン</t>
    </rPh>
    <rPh sb="26" eb="28">
      <t>コウドウ</t>
    </rPh>
    <rPh sb="32" eb="34">
      <t>ジブン</t>
    </rPh>
    <rPh sb="35" eb="37">
      <t>ヤクワリ</t>
    </rPh>
    <rPh sb="38" eb="40">
      <t>ニンシキ</t>
    </rPh>
    <rPh sb="43" eb="44">
      <t>ホカ</t>
    </rPh>
    <rPh sb="50" eb="52">
      <t>レンタイ</t>
    </rPh>
    <rPh sb="52" eb="54">
      <t>キョウリョク</t>
    </rPh>
    <rPh sb="63" eb="65">
      <t>モクヒョウ</t>
    </rPh>
    <rPh sb="66" eb="68">
      <t>タッセイ</t>
    </rPh>
    <rPh sb="69" eb="71">
      <t>メザ</t>
    </rPh>
    <phoneticPr fontId="1"/>
  </si>
  <si>
    <t>⑨</t>
    <phoneticPr fontId="1"/>
  </si>
  <si>
    <t>長期的な目標や業務に関しては、その実行の時間を計画的に確保し、途中で放棄することなく、継続して遂行したか</t>
    <rPh sb="0" eb="3">
      <t>チョウキテキ</t>
    </rPh>
    <rPh sb="4" eb="6">
      <t>モクヒョウ</t>
    </rPh>
    <rPh sb="7" eb="9">
      <t>ギョウム</t>
    </rPh>
    <rPh sb="10" eb="11">
      <t>カン</t>
    </rPh>
    <rPh sb="17" eb="19">
      <t>ジッコウ</t>
    </rPh>
    <rPh sb="20" eb="22">
      <t>ジカン</t>
    </rPh>
    <rPh sb="23" eb="26">
      <t>ケイカクテキ</t>
    </rPh>
    <rPh sb="27" eb="29">
      <t>カクホ</t>
    </rPh>
    <rPh sb="31" eb="33">
      <t>トチュウ</t>
    </rPh>
    <rPh sb="34" eb="36">
      <t>ホウキ</t>
    </rPh>
    <rPh sb="43" eb="45">
      <t>ケイゾク</t>
    </rPh>
    <rPh sb="47" eb="49">
      <t>スイコウ</t>
    </rPh>
    <phoneticPr fontId="1"/>
  </si>
  <si>
    <t>⑩</t>
    <phoneticPr fontId="1"/>
  </si>
  <si>
    <t>目標達成の最終手段において、成果の完成度を必ずチェックし、期待される達成レベル以上であるかどうかの判断をしたか</t>
    <rPh sb="0" eb="2">
      <t>モクヒョウ</t>
    </rPh>
    <rPh sb="2" eb="4">
      <t>タッセイ</t>
    </rPh>
    <rPh sb="5" eb="7">
      <t>サイシュウ</t>
    </rPh>
    <rPh sb="7" eb="9">
      <t>シュダン</t>
    </rPh>
    <rPh sb="14" eb="16">
      <t>セイカ</t>
    </rPh>
    <rPh sb="17" eb="20">
      <t>カンセイド</t>
    </rPh>
    <rPh sb="21" eb="22">
      <t>カナラ</t>
    </rPh>
    <rPh sb="29" eb="31">
      <t>キタイ</t>
    </rPh>
    <rPh sb="34" eb="36">
      <t>タッセイ</t>
    </rPh>
    <rPh sb="39" eb="41">
      <t>イジョウ</t>
    </rPh>
    <rPh sb="49" eb="51">
      <t>ハンダン</t>
    </rPh>
    <phoneticPr fontId="1"/>
  </si>
  <si>
    <t>さらなる成果向上への行動</t>
    <rPh sb="4" eb="6">
      <t>セイカ</t>
    </rPh>
    <rPh sb="6" eb="8">
      <t>コウジョウ</t>
    </rPh>
    <rPh sb="10" eb="12">
      <t>コウドウ</t>
    </rPh>
    <phoneticPr fontId="1"/>
  </si>
  <si>
    <t>前期の実績が優秀、あるいは目標を達成したとしても、その成果よりも高い達成レベルを目指すチャレンジングな行動をしたか</t>
    <rPh sb="0" eb="2">
      <t>ゼンキ</t>
    </rPh>
    <rPh sb="3" eb="5">
      <t>ジッセキ</t>
    </rPh>
    <rPh sb="6" eb="8">
      <t>ユウシュウ</t>
    </rPh>
    <rPh sb="13" eb="15">
      <t>モクヒョウ</t>
    </rPh>
    <rPh sb="16" eb="18">
      <t>タッセイ</t>
    </rPh>
    <rPh sb="27" eb="29">
      <t>セイカ</t>
    </rPh>
    <rPh sb="32" eb="33">
      <t>タカ</t>
    </rPh>
    <rPh sb="34" eb="36">
      <t>タッセイ</t>
    </rPh>
    <rPh sb="40" eb="42">
      <t>メザ</t>
    </rPh>
    <rPh sb="51" eb="53">
      <t>コウドウ</t>
    </rPh>
    <phoneticPr fontId="1"/>
  </si>
  <si>
    <t>扱う商品や市場が成熟状態になって、今までのような成長性を望むことができなくなっても、新たな市場の開拓や新商品の開発等に挑むチャレンジングな行動をとったか</t>
    <rPh sb="0" eb="1">
      <t>アツカ</t>
    </rPh>
    <rPh sb="2" eb="4">
      <t>ショウヒン</t>
    </rPh>
    <rPh sb="5" eb="7">
      <t>シジョウ</t>
    </rPh>
    <rPh sb="8" eb="10">
      <t>セイジュク</t>
    </rPh>
    <rPh sb="10" eb="12">
      <t>ジョウタイ</t>
    </rPh>
    <rPh sb="17" eb="18">
      <t>イマ</t>
    </rPh>
    <rPh sb="24" eb="27">
      <t>セイチョウセイ</t>
    </rPh>
    <rPh sb="28" eb="29">
      <t>ノゾ</t>
    </rPh>
    <rPh sb="42" eb="43">
      <t>アラ</t>
    </rPh>
    <rPh sb="45" eb="47">
      <t>シジョウ</t>
    </rPh>
    <rPh sb="48" eb="50">
      <t>カイタク</t>
    </rPh>
    <rPh sb="51" eb="54">
      <t>シンショウヒン</t>
    </rPh>
    <rPh sb="55" eb="57">
      <t>カイハツ</t>
    </rPh>
    <rPh sb="57" eb="58">
      <t>トウ</t>
    </rPh>
    <rPh sb="59" eb="60">
      <t>イド</t>
    </rPh>
    <rPh sb="69" eb="71">
      <t>コウドウ</t>
    </rPh>
    <phoneticPr fontId="1"/>
  </si>
  <si>
    <t>【コミュニケーションのコンピテンシー】</t>
    <phoneticPr fontId="1"/>
  </si>
  <si>
    <t>【組織における関係構築のコンピテンシー】</t>
    <rPh sb="1" eb="3">
      <t>ソシキ</t>
    </rPh>
    <rPh sb="7" eb="9">
      <t>カンケイ</t>
    </rPh>
    <rPh sb="9" eb="11">
      <t>コウチク</t>
    </rPh>
    <phoneticPr fontId="1"/>
  </si>
  <si>
    <t>コミュニケーションのコンピテンシー</t>
    <phoneticPr fontId="1"/>
  </si>
  <si>
    <t>様々な意見を誠実に受け止める</t>
    <rPh sb="0" eb="2">
      <t>サマザマ</t>
    </rPh>
    <rPh sb="3" eb="5">
      <t>イケン</t>
    </rPh>
    <rPh sb="6" eb="8">
      <t>セイジツ</t>
    </rPh>
    <rPh sb="9" eb="10">
      <t>ウ</t>
    </rPh>
    <rPh sb="11" eb="12">
      <t>ト</t>
    </rPh>
    <phoneticPr fontId="1"/>
  </si>
  <si>
    <t>まず相手の話に耳を傾け、その意見を素直に受け入れたか</t>
    <rPh sb="2" eb="4">
      <t>アイテ</t>
    </rPh>
    <rPh sb="5" eb="6">
      <t>ハナシ</t>
    </rPh>
    <rPh sb="7" eb="8">
      <t>ミミ</t>
    </rPh>
    <rPh sb="9" eb="10">
      <t>カタム</t>
    </rPh>
    <rPh sb="14" eb="16">
      <t>イケン</t>
    </rPh>
    <rPh sb="17" eb="19">
      <t>スナオ</t>
    </rPh>
    <rPh sb="20" eb="21">
      <t>ウ</t>
    </rPh>
    <rPh sb="22" eb="23">
      <t>イ</t>
    </rPh>
    <phoneticPr fontId="1"/>
  </si>
  <si>
    <t>自分の意志と異なる意見に対しては、一度相手の主張を受け入れてから、自分の考えを主張したか</t>
    <rPh sb="0" eb="2">
      <t>ジブン</t>
    </rPh>
    <rPh sb="3" eb="5">
      <t>イシ</t>
    </rPh>
    <rPh sb="6" eb="7">
      <t>コト</t>
    </rPh>
    <rPh sb="9" eb="11">
      <t>イケン</t>
    </rPh>
    <rPh sb="12" eb="13">
      <t>タイ</t>
    </rPh>
    <rPh sb="17" eb="19">
      <t>イチド</t>
    </rPh>
    <rPh sb="19" eb="21">
      <t>アイテ</t>
    </rPh>
    <rPh sb="22" eb="24">
      <t>シュチョウ</t>
    </rPh>
    <rPh sb="25" eb="26">
      <t>ウ</t>
    </rPh>
    <rPh sb="27" eb="28">
      <t>イ</t>
    </rPh>
    <rPh sb="33" eb="35">
      <t>ジブン</t>
    </rPh>
    <rPh sb="36" eb="37">
      <t>カンガ</t>
    </rPh>
    <rPh sb="39" eb="41">
      <t>シュチョウ</t>
    </rPh>
    <phoneticPr fontId="1"/>
  </si>
  <si>
    <t>相手の話す内容がはっきりつかめていないとき、相手の言葉を少し言い換えて話して、相手がその言葉に同意するかどうかの確認をすることにより、相手の主張内容を確認したか</t>
    <rPh sb="0" eb="2">
      <t>アイテ</t>
    </rPh>
    <rPh sb="3" eb="4">
      <t>ハナ</t>
    </rPh>
    <rPh sb="5" eb="7">
      <t>ナイヨウ</t>
    </rPh>
    <rPh sb="22" eb="24">
      <t>アイテ</t>
    </rPh>
    <rPh sb="25" eb="27">
      <t>コトバ</t>
    </rPh>
    <rPh sb="28" eb="29">
      <t>スコ</t>
    </rPh>
    <rPh sb="30" eb="31">
      <t>イ</t>
    </rPh>
    <rPh sb="32" eb="33">
      <t>カ</t>
    </rPh>
    <rPh sb="35" eb="36">
      <t>ハナ</t>
    </rPh>
    <rPh sb="39" eb="41">
      <t>アイテ</t>
    </rPh>
    <rPh sb="44" eb="46">
      <t>コトバ</t>
    </rPh>
    <rPh sb="47" eb="49">
      <t>ドウイ</t>
    </rPh>
    <rPh sb="56" eb="58">
      <t>カクニン</t>
    </rPh>
    <rPh sb="67" eb="69">
      <t>アイテ</t>
    </rPh>
    <rPh sb="70" eb="72">
      <t>シュチョウ</t>
    </rPh>
    <rPh sb="72" eb="74">
      <t>ナイヨウ</t>
    </rPh>
    <rPh sb="75" eb="77">
      <t>カクニン</t>
    </rPh>
    <phoneticPr fontId="1"/>
  </si>
  <si>
    <t>相手の主張が自分でもはっきりつかめていないとき、あるいはしっくりとした言葉をさがしているとき、「つまりあなたの言いたいことは、こういうことですね」と相手の主張することを明らかにして話を進めたか</t>
    <rPh sb="0" eb="2">
      <t>アイテ</t>
    </rPh>
    <rPh sb="3" eb="5">
      <t>シュチョウ</t>
    </rPh>
    <rPh sb="6" eb="8">
      <t>ジブン</t>
    </rPh>
    <rPh sb="35" eb="37">
      <t>コトバ</t>
    </rPh>
    <rPh sb="55" eb="56">
      <t>イ</t>
    </rPh>
    <rPh sb="74" eb="76">
      <t>アイテ</t>
    </rPh>
    <rPh sb="77" eb="79">
      <t>シュチョウ</t>
    </rPh>
    <rPh sb="84" eb="85">
      <t>アキ</t>
    </rPh>
    <rPh sb="90" eb="91">
      <t>ハナシ</t>
    </rPh>
    <rPh sb="92" eb="93">
      <t>スス</t>
    </rPh>
    <phoneticPr fontId="1"/>
  </si>
  <si>
    <t>相手の話の内容が様々な方向へ拡散していくことにより、テーマからはずれてしまう場合、そのつどテーマに戻るような話の進め方をしたか</t>
    <rPh sb="0" eb="2">
      <t>アイテ</t>
    </rPh>
    <rPh sb="3" eb="4">
      <t>ハナシ</t>
    </rPh>
    <rPh sb="5" eb="7">
      <t>ナイヨウ</t>
    </rPh>
    <rPh sb="8" eb="10">
      <t>サマザマ</t>
    </rPh>
    <rPh sb="11" eb="13">
      <t>ホウコウ</t>
    </rPh>
    <rPh sb="14" eb="16">
      <t>カクサン</t>
    </rPh>
    <rPh sb="38" eb="40">
      <t>バアイ</t>
    </rPh>
    <rPh sb="49" eb="50">
      <t>モド</t>
    </rPh>
    <rPh sb="54" eb="55">
      <t>ハナシ</t>
    </rPh>
    <rPh sb="56" eb="57">
      <t>スス</t>
    </rPh>
    <rPh sb="58" eb="59">
      <t>カタ</t>
    </rPh>
    <phoneticPr fontId="1"/>
  </si>
  <si>
    <t>相手の話を聞くときは、適度なタイミングでうなづきをいれたり、視線を合わせたり、同意の言葉を言ったりして、相手の感情に共感する態度を示したか</t>
    <rPh sb="0" eb="2">
      <t>アイテ</t>
    </rPh>
    <rPh sb="3" eb="4">
      <t>ハナシ</t>
    </rPh>
    <rPh sb="5" eb="6">
      <t>キ</t>
    </rPh>
    <rPh sb="11" eb="13">
      <t>テキド</t>
    </rPh>
    <rPh sb="30" eb="32">
      <t>シセン</t>
    </rPh>
    <rPh sb="33" eb="34">
      <t>ア</t>
    </rPh>
    <rPh sb="39" eb="41">
      <t>ドウイ</t>
    </rPh>
    <rPh sb="42" eb="44">
      <t>コトバ</t>
    </rPh>
    <rPh sb="45" eb="46">
      <t>イ</t>
    </rPh>
    <rPh sb="52" eb="54">
      <t>アイテ</t>
    </rPh>
    <rPh sb="55" eb="57">
      <t>カンジョウ</t>
    </rPh>
    <rPh sb="58" eb="60">
      <t>キョウカン</t>
    </rPh>
    <rPh sb="62" eb="64">
      <t>タイド</t>
    </rPh>
    <rPh sb="65" eb="66">
      <t>シメ</t>
    </rPh>
    <phoneticPr fontId="1"/>
  </si>
  <si>
    <t>相手の話を聞いているとき、相手の目を時々見つめる等、視線による相手への共感の態度を示したか</t>
    <rPh sb="0" eb="2">
      <t>アイテ</t>
    </rPh>
    <rPh sb="3" eb="4">
      <t>ハナシ</t>
    </rPh>
    <rPh sb="5" eb="6">
      <t>キ</t>
    </rPh>
    <rPh sb="13" eb="15">
      <t>アイテ</t>
    </rPh>
    <rPh sb="16" eb="17">
      <t>メ</t>
    </rPh>
    <rPh sb="18" eb="20">
      <t>トキドキ</t>
    </rPh>
    <rPh sb="20" eb="21">
      <t>ミ</t>
    </rPh>
    <rPh sb="24" eb="25">
      <t>トウ</t>
    </rPh>
    <rPh sb="26" eb="28">
      <t>シセン</t>
    </rPh>
    <rPh sb="31" eb="33">
      <t>アイテ</t>
    </rPh>
    <rPh sb="35" eb="37">
      <t>キョウカン</t>
    </rPh>
    <rPh sb="38" eb="40">
      <t>タイド</t>
    </rPh>
    <rPh sb="41" eb="42">
      <t>シメ</t>
    </rPh>
    <phoneticPr fontId="1"/>
  </si>
  <si>
    <t>円滑に相手を説得する</t>
    <rPh sb="0" eb="2">
      <t>エンカツ</t>
    </rPh>
    <rPh sb="3" eb="5">
      <t>アイテ</t>
    </rPh>
    <rPh sb="6" eb="8">
      <t>セットク</t>
    </rPh>
    <phoneticPr fontId="1"/>
  </si>
  <si>
    <t>主張する内容のプラスとマイナスの両面を説明し、プラスの優位性を強調することにより相手を説得したか</t>
    <rPh sb="0" eb="2">
      <t>シュチョウ</t>
    </rPh>
    <rPh sb="4" eb="6">
      <t>ナイヨウ</t>
    </rPh>
    <rPh sb="16" eb="18">
      <t>リョウメン</t>
    </rPh>
    <rPh sb="19" eb="21">
      <t>セツメイ</t>
    </rPh>
    <rPh sb="27" eb="30">
      <t>ユウイセイ</t>
    </rPh>
    <rPh sb="31" eb="33">
      <t>キョウチョウ</t>
    </rPh>
    <rPh sb="40" eb="42">
      <t>アイテ</t>
    </rPh>
    <rPh sb="43" eb="45">
      <t>セットク</t>
    </rPh>
    <phoneticPr fontId="1"/>
  </si>
  <si>
    <t>「会社や○○○の考えは…です。いかがでしょうか」と、主張する意見を第三者の意見あるいは、客観的な立場の見解を加えて説明して、相手を説得したか</t>
    <rPh sb="1" eb="3">
      <t>カイシャ</t>
    </rPh>
    <rPh sb="8" eb="9">
      <t>カンガ</t>
    </rPh>
    <rPh sb="26" eb="28">
      <t>シュチョウ</t>
    </rPh>
    <rPh sb="30" eb="32">
      <t>イケン</t>
    </rPh>
    <rPh sb="33" eb="36">
      <t>ダイサンシャ</t>
    </rPh>
    <rPh sb="37" eb="39">
      <t>イケン</t>
    </rPh>
    <rPh sb="44" eb="47">
      <t>キャッカンテキ</t>
    </rPh>
    <rPh sb="48" eb="50">
      <t>タチバ</t>
    </rPh>
    <rPh sb="51" eb="53">
      <t>ケンカイ</t>
    </rPh>
    <rPh sb="54" eb="55">
      <t>クワ</t>
    </rPh>
    <rPh sb="57" eb="59">
      <t>セツメイ</t>
    </rPh>
    <rPh sb="62" eb="64">
      <t>アイテ</t>
    </rPh>
    <rPh sb="65" eb="67">
      <t>セットク</t>
    </rPh>
    <phoneticPr fontId="1"/>
  </si>
  <si>
    <t>一方的な依頼ではなく、「…の事を、約束していただけますか」という依頼の形を取る手法により、相手が主体的な行動をとる形で説得したか</t>
    <rPh sb="0" eb="3">
      <t>イッポウテキ</t>
    </rPh>
    <rPh sb="4" eb="6">
      <t>イライ</t>
    </rPh>
    <rPh sb="14" eb="15">
      <t>コト</t>
    </rPh>
    <rPh sb="17" eb="19">
      <t>ヤクソク</t>
    </rPh>
    <rPh sb="32" eb="34">
      <t>イライ</t>
    </rPh>
    <rPh sb="35" eb="36">
      <t>カタチ</t>
    </rPh>
    <rPh sb="37" eb="38">
      <t>ト</t>
    </rPh>
    <rPh sb="39" eb="41">
      <t>シュホウ</t>
    </rPh>
    <rPh sb="45" eb="47">
      <t>アイテ</t>
    </rPh>
    <rPh sb="48" eb="51">
      <t>シュタイテキ</t>
    </rPh>
    <rPh sb="52" eb="54">
      <t>コウドウ</t>
    </rPh>
    <rPh sb="57" eb="58">
      <t>カタチ</t>
    </rPh>
    <rPh sb="59" eb="61">
      <t>セットク</t>
    </rPh>
    <phoneticPr fontId="1"/>
  </si>
  <si>
    <t>だれも反対しない大義名分を掲げ、それに同意する集団をつくり、その大勢のパワーを利用して、上位者を説得したか</t>
    <rPh sb="3" eb="5">
      <t>ハンタイ</t>
    </rPh>
    <rPh sb="8" eb="10">
      <t>タイギ</t>
    </rPh>
    <rPh sb="10" eb="12">
      <t>メイブン</t>
    </rPh>
    <rPh sb="13" eb="14">
      <t>カカ</t>
    </rPh>
    <rPh sb="19" eb="21">
      <t>ドウイ</t>
    </rPh>
    <rPh sb="23" eb="25">
      <t>シュウダン</t>
    </rPh>
    <rPh sb="32" eb="34">
      <t>タイセイ</t>
    </rPh>
    <rPh sb="39" eb="41">
      <t>リヨウ</t>
    </rPh>
    <rPh sb="44" eb="47">
      <t>ジョウイシャ</t>
    </rPh>
    <rPh sb="48" eb="50">
      <t>セットク</t>
    </rPh>
    <phoneticPr fontId="1"/>
  </si>
  <si>
    <t>社外で効果的な折衝をする
（効果的な営業交渉をする）</t>
    <rPh sb="0" eb="2">
      <t>シャガイ</t>
    </rPh>
    <rPh sb="3" eb="6">
      <t>コウカテキ</t>
    </rPh>
    <rPh sb="7" eb="9">
      <t>セッショウ</t>
    </rPh>
    <rPh sb="14" eb="17">
      <t>コウカテキ</t>
    </rPh>
    <rPh sb="18" eb="20">
      <t>エイギョウ</t>
    </rPh>
    <rPh sb="20" eb="22">
      <t>コウショウ</t>
    </rPh>
    <phoneticPr fontId="1"/>
  </si>
  <si>
    <t>商品説明の事前に、ロールプレイングをしたか</t>
    <rPh sb="0" eb="2">
      <t>ショウヒン</t>
    </rPh>
    <rPh sb="2" eb="4">
      <t>セツメイ</t>
    </rPh>
    <rPh sb="5" eb="7">
      <t>ジゼン</t>
    </rPh>
    <phoneticPr fontId="1"/>
  </si>
  <si>
    <t>相手と交渉する場で成功している状況をイメージするイメージトレーニングを、事前に実施したか</t>
    <rPh sb="0" eb="2">
      <t>アイテ</t>
    </rPh>
    <rPh sb="3" eb="5">
      <t>コウショウ</t>
    </rPh>
    <rPh sb="7" eb="8">
      <t>バ</t>
    </rPh>
    <rPh sb="9" eb="11">
      <t>セイコウ</t>
    </rPh>
    <rPh sb="15" eb="17">
      <t>ジョウキョウ</t>
    </rPh>
    <rPh sb="36" eb="38">
      <t>ジゼン</t>
    </rPh>
    <rPh sb="39" eb="41">
      <t>ジッシ</t>
    </rPh>
    <phoneticPr fontId="1"/>
  </si>
  <si>
    <t>商品説明する場合、相手の視覚、聴覚、触覚、味覚などの感覚に直接連想させるような説明をして、商品の特徴を強調したか</t>
    <rPh sb="0" eb="2">
      <t>ショウヒン</t>
    </rPh>
    <rPh sb="2" eb="4">
      <t>セツメイ</t>
    </rPh>
    <rPh sb="6" eb="8">
      <t>バアイ</t>
    </rPh>
    <rPh sb="9" eb="11">
      <t>アイテ</t>
    </rPh>
    <rPh sb="12" eb="14">
      <t>シカク</t>
    </rPh>
    <rPh sb="15" eb="17">
      <t>チョウカク</t>
    </rPh>
    <rPh sb="18" eb="20">
      <t>ショッカク</t>
    </rPh>
    <rPh sb="21" eb="23">
      <t>ミカク</t>
    </rPh>
    <rPh sb="26" eb="28">
      <t>カンカク</t>
    </rPh>
    <rPh sb="29" eb="31">
      <t>チョクセツ</t>
    </rPh>
    <rPh sb="31" eb="33">
      <t>レンソウ</t>
    </rPh>
    <rPh sb="39" eb="41">
      <t>セツメイ</t>
    </rPh>
    <rPh sb="45" eb="47">
      <t>ショウヒン</t>
    </rPh>
    <rPh sb="48" eb="50">
      <t>トクチョウ</t>
    </rPh>
    <rPh sb="51" eb="53">
      <t>キョウチョウ</t>
    </rPh>
    <phoneticPr fontId="1"/>
  </si>
  <si>
    <t>「おっしゃることはよくわかります。しかし…ではないのですか」のようなイエス・バット方式等、反駁話法を効率的に使ったか</t>
    <rPh sb="41" eb="43">
      <t>ホウシキ</t>
    </rPh>
    <rPh sb="43" eb="44">
      <t>トウ</t>
    </rPh>
    <rPh sb="45" eb="47">
      <t>ハンバク</t>
    </rPh>
    <rPh sb="47" eb="49">
      <t>ワホウ</t>
    </rPh>
    <rPh sb="50" eb="53">
      <t>コウリツテキ</t>
    </rPh>
    <rPh sb="54" eb="55">
      <t>ツカ</t>
    </rPh>
    <phoneticPr fontId="1"/>
  </si>
  <si>
    <t>商品説明をしているとき、相手の会話の調子や目の動きをとらえて、商品のどこに興味や注目しているのかをとらえながら話を進めたか</t>
    <rPh sb="0" eb="2">
      <t>ショウヒン</t>
    </rPh>
    <rPh sb="2" eb="4">
      <t>セツメイ</t>
    </rPh>
    <rPh sb="12" eb="14">
      <t>アイテ</t>
    </rPh>
    <rPh sb="15" eb="17">
      <t>カイワ</t>
    </rPh>
    <rPh sb="18" eb="20">
      <t>チョウシ</t>
    </rPh>
    <rPh sb="21" eb="22">
      <t>メ</t>
    </rPh>
    <rPh sb="23" eb="24">
      <t>ウゴ</t>
    </rPh>
    <rPh sb="31" eb="33">
      <t>ショウヒン</t>
    </rPh>
    <rPh sb="37" eb="39">
      <t>キョウミ</t>
    </rPh>
    <rPh sb="40" eb="42">
      <t>チュウモク</t>
    </rPh>
    <rPh sb="55" eb="56">
      <t>ハナシ</t>
    </rPh>
    <rPh sb="57" eb="58">
      <t>スス</t>
    </rPh>
    <phoneticPr fontId="1"/>
  </si>
  <si>
    <t>契約するとき、相手の会話の調子、沈黙、目の動きをとらえて、タイムリーに決断を促して締結したか</t>
    <rPh sb="0" eb="2">
      <t>ケイヤク</t>
    </rPh>
    <rPh sb="7" eb="9">
      <t>アイテ</t>
    </rPh>
    <rPh sb="10" eb="12">
      <t>カイワ</t>
    </rPh>
    <rPh sb="13" eb="15">
      <t>チョウシ</t>
    </rPh>
    <rPh sb="16" eb="18">
      <t>チンモク</t>
    </rPh>
    <rPh sb="19" eb="20">
      <t>メ</t>
    </rPh>
    <rPh sb="21" eb="22">
      <t>ウゴ</t>
    </rPh>
    <rPh sb="35" eb="37">
      <t>ケツダン</t>
    </rPh>
    <rPh sb="38" eb="39">
      <t>ウナガ</t>
    </rPh>
    <rPh sb="41" eb="43">
      <t>テイケツ</t>
    </rPh>
    <phoneticPr fontId="1"/>
  </si>
  <si>
    <t>お客様に会うことを恐れて自ら拒否することなく、訪問したか</t>
    <rPh sb="1" eb="3">
      <t>キャクサマ</t>
    </rPh>
    <rPh sb="4" eb="5">
      <t>ア</t>
    </rPh>
    <rPh sb="9" eb="10">
      <t>オソ</t>
    </rPh>
    <rPh sb="12" eb="13">
      <t>ミズカ</t>
    </rPh>
    <rPh sb="14" eb="16">
      <t>キョヒ</t>
    </rPh>
    <rPh sb="23" eb="25">
      <t>ホウモン</t>
    </rPh>
    <phoneticPr fontId="1"/>
  </si>
  <si>
    <t>組織における関係構築のコンピテンシー</t>
    <rPh sb="0" eb="2">
      <t>ソシキ</t>
    </rPh>
    <rPh sb="6" eb="8">
      <t>カンケイ</t>
    </rPh>
    <rPh sb="8" eb="10">
      <t>コウチク</t>
    </rPh>
    <phoneticPr fontId="1"/>
  </si>
  <si>
    <t>組織における身の処し方</t>
    <rPh sb="0" eb="2">
      <t>ソシキ</t>
    </rPh>
    <rPh sb="6" eb="7">
      <t>ミ</t>
    </rPh>
    <rPh sb="8" eb="9">
      <t>ショ</t>
    </rPh>
    <rPh sb="10" eb="11">
      <t>カタ</t>
    </rPh>
    <phoneticPr fontId="1"/>
  </si>
  <si>
    <t>肩書きや年齢等にはこだわらず、信頼関係を基礎とする関係構築を実行したか</t>
    <rPh sb="0" eb="2">
      <t>カタガ</t>
    </rPh>
    <rPh sb="4" eb="6">
      <t>ネンレイ</t>
    </rPh>
    <rPh sb="6" eb="7">
      <t>トウ</t>
    </rPh>
    <rPh sb="15" eb="17">
      <t>シンライ</t>
    </rPh>
    <rPh sb="17" eb="19">
      <t>カンケイ</t>
    </rPh>
    <rPh sb="20" eb="22">
      <t>キソ</t>
    </rPh>
    <rPh sb="25" eb="27">
      <t>カンケイ</t>
    </rPh>
    <rPh sb="27" eb="29">
      <t>コウチク</t>
    </rPh>
    <rPh sb="30" eb="32">
      <t>ジッコウ</t>
    </rPh>
    <phoneticPr fontId="1"/>
  </si>
  <si>
    <t>組織内での過度な自己主張は慎み、与えられた職責の遂行を第一としたか</t>
    <rPh sb="0" eb="2">
      <t>ソシキ</t>
    </rPh>
    <rPh sb="2" eb="3">
      <t>ナイ</t>
    </rPh>
    <rPh sb="5" eb="7">
      <t>カド</t>
    </rPh>
    <rPh sb="8" eb="10">
      <t>ジコ</t>
    </rPh>
    <rPh sb="10" eb="12">
      <t>シュチョウ</t>
    </rPh>
    <rPh sb="13" eb="14">
      <t>ツツシ</t>
    </rPh>
    <rPh sb="16" eb="17">
      <t>アタ</t>
    </rPh>
    <rPh sb="21" eb="23">
      <t>ショクセキ</t>
    </rPh>
    <rPh sb="24" eb="26">
      <t>スイコウ</t>
    </rPh>
    <rPh sb="27" eb="29">
      <t>ダイイチ</t>
    </rPh>
    <phoneticPr fontId="1"/>
  </si>
  <si>
    <t>いやでもつきあわなければならない人には、まったく無視をせず、また親密度を高くするものでもなく、敬意を示して</t>
    <rPh sb="16" eb="17">
      <t>ヒト</t>
    </rPh>
    <rPh sb="24" eb="26">
      <t>ムシ</t>
    </rPh>
    <rPh sb="32" eb="34">
      <t>シンミツ</t>
    </rPh>
    <rPh sb="34" eb="35">
      <t>ド</t>
    </rPh>
    <rPh sb="36" eb="37">
      <t>タカ</t>
    </rPh>
    <rPh sb="47" eb="49">
      <t>ケイイ</t>
    </rPh>
    <rPh sb="50" eb="51">
      <t>シメ</t>
    </rPh>
    <phoneticPr fontId="1"/>
  </si>
  <si>
    <t>組織の中では自分が実行したい多くの事は思いどおりにならないことを心得て実行可能な範囲で勝負をしたか</t>
    <rPh sb="0" eb="2">
      <t>ソシキ</t>
    </rPh>
    <rPh sb="3" eb="4">
      <t>ナカ</t>
    </rPh>
    <rPh sb="6" eb="8">
      <t>ジブン</t>
    </rPh>
    <rPh sb="9" eb="11">
      <t>ジッコウ</t>
    </rPh>
    <rPh sb="14" eb="15">
      <t>オオ</t>
    </rPh>
    <rPh sb="17" eb="18">
      <t>コト</t>
    </rPh>
    <rPh sb="19" eb="20">
      <t>オモ</t>
    </rPh>
    <rPh sb="32" eb="34">
      <t>ココロエ</t>
    </rPh>
    <rPh sb="35" eb="37">
      <t>ジッコウ</t>
    </rPh>
    <rPh sb="37" eb="39">
      <t>カノウ</t>
    </rPh>
    <rPh sb="40" eb="42">
      <t>ハンイ</t>
    </rPh>
    <rPh sb="43" eb="45">
      <t>ショウブ</t>
    </rPh>
    <phoneticPr fontId="1"/>
  </si>
  <si>
    <t>些細な誤解や人の怨みは、表面化する前に対策を打って解消したか</t>
    <rPh sb="0" eb="2">
      <t>ササイ</t>
    </rPh>
    <rPh sb="3" eb="5">
      <t>ゴカイ</t>
    </rPh>
    <rPh sb="6" eb="7">
      <t>ヒト</t>
    </rPh>
    <rPh sb="8" eb="9">
      <t>ウラ</t>
    </rPh>
    <rPh sb="12" eb="15">
      <t>ヒョウメンカ</t>
    </rPh>
    <rPh sb="17" eb="18">
      <t>マエ</t>
    </rPh>
    <rPh sb="19" eb="21">
      <t>タイサク</t>
    </rPh>
    <rPh sb="22" eb="23">
      <t>ウ</t>
    </rPh>
    <rPh sb="25" eb="27">
      <t>カイショウ</t>
    </rPh>
    <phoneticPr fontId="1"/>
  </si>
  <si>
    <t>組織においては、正しいことを主張しても、全てを聞き入れられて採用されるとは限らないことを心得て、自己主張と提案を実行・継続したか</t>
    <rPh sb="0" eb="2">
      <t>ソシキ</t>
    </rPh>
    <rPh sb="8" eb="9">
      <t>タダ</t>
    </rPh>
    <rPh sb="14" eb="16">
      <t>シュチョウ</t>
    </rPh>
    <rPh sb="20" eb="21">
      <t>スベ</t>
    </rPh>
    <rPh sb="23" eb="24">
      <t>キ</t>
    </rPh>
    <rPh sb="25" eb="26">
      <t>イ</t>
    </rPh>
    <rPh sb="30" eb="32">
      <t>サイヨウ</t>
    </rPh>
    <rPh sb="37" eb="38">
      <t>カギ</t>
    </rPh>
    <rPh sb="44" eb="46">
      <t>ココロエ</t>
    </rPh>
    <rPh sb="48" eb="50">
      <t>ジコ</t>
    </rPh>
    <rPh sb="50" eb="52">
      <t>シュチョウ</t>
    </rPh>
    <rPh sb="53" eb="55">
      <t>テイアン</t>
    </rPh>
    <rPh sb="56" eb="58">
      <t>ジッコウ</t>
    </rPh>
    <rPh sb="59" eb="61">
      <t>ケイゾク</t>
    </rPh>
    <phoneticPr fontId="1"/>
  </si>
  <si>
    <t>好き嫌いの感情を表に出さず、すべての人を受け入れる寛大さをもって接したか</t>
    <rPh sb="0" eb="1">
      <t>ス</t>
    </rPh>
    <rPh sb="2" eb="3">
      <t>キラ</t>
    </rPh>
    <rPh sb="5" eb="7">
      <t>カンジョウ</t>
    </rPh>
    <rPh sb="8" eb="9">
      <t>オモテ</t>
    </rPh>
    <rPh sb="10" eb="11">
      <t>ダ</t>
    </rPh>
    <rPh sb="18" eb="19">
      <t>ヒト</t>
    </rPh>
    <rPh sb="20" eb="21">
      <t>ウ</t>
    </rPh>
    <rPh sb="22" eb="23">
      <t>イ</t>
    </rPh>
    <rPh sb="25" eb="27">
      <t>カンダイ</t>
    </rPh>
    <rPh sb="32" eb="33">
      <t>セッ</t>
    </rPh>
    <phoneticPr fontId="1"/>
  </si>
  <si>
    <t>部下に対する
関係構築</t>
    <rPh sb="0" eb="2">
      <t>ブカ</t>
    </rPh>
    <rPh sb="3" eb="4">
      <t>タイ</t>
    </rPh>
    <rPh sb="7" eb="9">
      <t>カンケイ</t>
    </rPh>
    <rPh sb="9" eb="11">
      <t>コウチク</t>
    </rPh>
    <phoneticPr fontId="1"/>
  </si>
  <si>
    <t>部下に対しては覇権をかざすのではなく、信頼関係をベースに指示・命令をしたか</t>
    <rPh sb="0" eb="2">
      <t>ブカ</t>
    </rPh>
    <rPh sb="3" eb="4">
      <t>タイ</t>
    </rPh>
    <rPh sb="7" eb="9">
      <t>ハケン</t>
    </rPh>
    <rPh sb="19" eb="21">
      <t>シンライ</t>
    </rPh>
    <rPh sb="21" eb="23">
      <t>カンケイ</t>
    </rPh>
    <rPh sb="28" eb="30">
      <t>シジ</t>
    </rPh>
    <rPh sb="31" eb="33">
      <t>メイレイ</t>
    </rPh>
    <phoneticPr fontId="1"/>
  </si>
  <si>
    <t>部下に忠告するときは、受け入れられる勘定の限度を心得て忠告したか</t>
    <rPh sb="0" eb="2">
      <t>ブカ</t>
    </rPh>
    <rPh sb="3" eb="5">
      <t>チュウコク</t>
    </rPh>
    <rPh sb="11" eb="12">
      <t>ウ</t>
    </rPh>
    <rPh sb="13" eb="14">
      <t>イ</t>
    </rPh>
    <rPh sb="18" eb="20">
      <t>カンジョウ</t>
    </rPh>
    <rPh sb="21" eb="23">
      <t>ゲンド</t>
    </rPh>
    <rPh sb="24" eb="26">
      <t>ココロエ</t>
    </rPh>
    <rPh sb="27" eb="29">
      <t>チュウコク</t>
    </rPh>
    <phoneticPr fontId="1"/>
  </si>
  <si>
    <t>自らへりくだることなく、親しみのある態度で部下に接したか</t>
    <rPh sb="0" eb="1">
      <t>ミズカ</t>
    </rPh>
    <rPh sb="12" eb="13">
      <t>シタ</t>
    </rPh>
    <rPh sb="18" eb="20">
      <t>タイド</t>
    </rPh>
    <rPh sb="21" eb="23">
      <t>ブカ</t>
    </rPh>
    <rPh sb="24" eb="25">
      <t>セッ</t>
    </rPh>
    <phoneticPr fontId="1"/>
  </si>
  <si>
    <t>業務上の関係と人格上の関係とは区別されるものである、という割り切りを持って関係構築をしたか</t>
    <rPh sb="0" eb="3">
      <t>ギョウムジョウ</t>
    </rPh>
    <rPh sb="4" eb="6">
      <t>カンケイ</t>
    </rPh>
    <rPh sb="7" eb="9">
      <t>ジンカク</t>
    </rPh>
    <rPh sb="9" eb="10">
      <t>ジョウ</t>
    </rPh>
    <rPh sb="11" eb="13">
      <t>カンケイ</t>
    </rPh>
    <rPh sb="15" eb="17">
      <t>クベツ</t>
    </rPh>
    <rPh sb="29" eb="30">
      <t>ワ</t>
    </rPh>
    <rPh sb="31" eb="32">
      <t>キ</t>
    </rPh>
    <rPh sb="34" eb="35">
      <t>モ</t>
    </rPh>
    <rPh sb="37" eb="39">
      <t>カンケイ</t>
    </rPh>
    <rPh sb="39" eb="41">
      <t>コウチク</t>
    </rPh>
    <phoneticPr fontId="1"/>
  </si>
  <si>
    <t>上司に対する
関係構築</t>
    <rPh sb="0" eb="2">
      <t>ジョウシ</t>
    </rPh>
    <rPh sb="3" eb="4">
      <t>タイ</t>
    </rPh>
    <rPh sb="7" eb="9">
      <t>カンケイ</t>
    </rPh>
    <rPh sb="9" eb="11">
      <t>コウチク</t>
    </rPh>
    <phoneticPr fontId="1"/>
  </si>
  <si>
    <t>上司に対しては、へつらう態度を崩さず、本来の仕事の成果を示したか</t>
    <rPh sb="0" eb="2">
      <t>ジョウシ</t>
    </rPh>
    <rPh sb="3" eb="4">
      <t>タイ</t>
    </rPh>
    <rPh sb="12" eb="14">
      <t>タイド</t>
    </rPh>
    <rPh sb="15" eb="16">
      <t>クズ</t>
    </rPh>
    <rPh sb="19" eb="21">
      <t>ホンライ</t>
    </rPh>
    <rPh sb="22" eb="24">
      <t>シゴト</t>
    </rPh>
    <rPh sb="25" eb="27">
      <t>セイカ</t>
    </rPh>
    <rPh sb="28" eb="29">
      <t>シメ</t>
    </rPh>
    <phoneticPr fontId="1"/>
  </si>
  <si>
    <t>上司が自分を正当に評価してくれないと嘆く前に、自分にそれだけの実力が備わり、実力を発揮したかを自己反省したか</t>
    <rPh sb="0" eb="2">
      <t>ジョウシ</t>
    </rPh>
    <rPh sb="3" eb="5">
      <t>ジブン</t>
    </rPh>
    <rPh sb="6" eb="8">
      <t>セイトウ</t>
    </rPh>
    <rPh sb="9" eb="11">
      <t>ヒョウカ</t>
    </rPh>
    <rPh sb="18" eb="19">
      <t>ナゲ</t>
    </rPh>
    <rPh sb="20" eb="21">
      <t>マエ</t>
    </rPh>
    <rPh sb="23" eb="25">
      <t>ジブン</t>
    </rPh>
    <rPh sb="31" eb="33">
      <t>ジツリョク</t>
    </rPh>
    <rPh sb="34" eb="35">
      <t>ソナ</t>
    </rPh>
    <rPh sb="38" eb="40">
      <t>ジツリョク</t>
    </rPh>
    <rPh sb="41" eb="43">
      <t>ハッキ</t>
    </rPh>
    <rPh sb="47" eb="49">
      <t>ジコ</t>
    </rPh>
    <rPh sb="49" eb="51">
      <t>ハンセイ</t>
    </rPh>
    <phoneticPr fontId="1"/>
  </si>
  <si>
    <t>上司を説得する場合は、相手の考えを読み取り、自分の立場をわきまえて、自分の意見をそれに合わせる形で説得したか</t>
    <rPh sb="0" eb="2">
      <t>ジョウシ</t>
    </rPh>
    <rPh sb="3" eb="5">
      <t>セットク</t>
    </rPh>
    <rPh sb="7" eb="9">
      <t>バアイ</t>
    </rPh>
    <rPh sb="11" eb="13">
      <t>アイテ</t>
    </rPh>
    <rPh sb="14" eb="15">
      <t>カンガ</t>
    </rPh>
    <rPh sb="17" eb="18">
      <t>ヨ</t>
    </rPh>
    <rPh sb="19" eb="20">
      <t>ト</t>
    </rPh>
    <rPh sb="22" eb="24">
      <t>ジブン</t>
    </rPh>
    <rPh sb="25" eb="27">
      <t>タチバ</t>
    </rPh>
    <rPh sb="34" eb="36">
      <t>ジブン</t>
    </rPh>
    <rPh sb="37" eb="39">
      <t>イケン</t>
    </rPh>
    <rPh sb="43" eb="44">
      <t>ア</t>
    </rPh>
    <rPh sb="47" eb="48">
      <t>カタチ</t>
    </rPh>
    <rPh sb="49" eb="51">
      <t>セットク</t>
    </rPh>
    <phoneticPr fontId="1"/>
  </si>
  <si>
    <t>上司に忠告する場合は、直接的に行わず、婉曲的に伝えたか</t>
    <rPh sb="0" eb="2">
      <t>ジョウシ</t>
    </rPh>
    <rPh sb="3" eb="5">
      <t>チュウコク</t>
    </rPh>
    <rPh sb="7" eb="9">
      <t>バアイ</t>
    </rPh>
    <rPh sb="11" eb="14">
      <t>チョクセツテキ</t>
    </rPh>
    <rPh sb="15" eb="16">
      <t>オコナ</t>
    </rPh>
    <rPh sb="19" eb="22">
      <t>エンキョクテキ</t>
    </rPh>
    <rPh sb="23" eb="24">
      <t>ツタ</t>
    </rPh>
    <phoneticPr fontId="1"/>
  </si>
  <si>
    <t>【チームワークのコンピテンシー】</t>
    <phoneticPr fontId="1"/>
  </si>
  <si>
    <t>仕事のバトンタッチゾーンの重視</t>
    <rPh sb="0" eb="2">
      <t>シゴト</t>
    </rPh>
    <rPh sb="13" eb="15">
      <t>ジュウシ</t>
    </rPh>
    <phoneticPr fontId="1"/>
  </si>
  <si>
    <t>他のチームメンバーの業務の進捗状況を把握しながら、タイムリーに仕事を渡したか</t>
    <rPh sb="0" eb="1">
      <t>ホカ</t>
    </rPh>
    <rPh sb="10" eb="12">
      <t>ギョウム</t>
    </rPh>
    <rPh sb="13" eb="15">
      <t>シンチョク</t>
    </rPh>
    <rPh sb="15" eb="17">
      <t>ジョウキョウ</t>
    </rPh>
    <rPh sb="18" eb="20">
      <t>ハアク</t>
    </rPh>
    <rPh sb="31" eb="33">
      <t>シゴト</t>
    </rPh>
    <rPh sb="34" eb="35">
      <t>ワタ</t>
    </rPh>
    <phoneticPr fontId="1"/>
  </si>
  <si>
    <t>責任をもって担当する仕事を仕上げて、他のチームメンバーへ渡したか</t>
    <rPh sb="0" eb="2">
      <t>セキニン</t>
    </rPh>
    <rPh sb="6" eb="8">
      <t>タントウ</t>
    </rPh>
    <rPh sb="10" eb="12">
      <t>シゴト</t>
    </rPh>
    <rPh sb="13" eb="15">
      <t>シア</t>
    </rPh>
    <rPh sb="18" eb="19">
      <t>ホカ</t>
    </rPh>
    <rPh sb="28" eb="29">
      <t>ワタ</t>
    </rPh>
    <phoneticPr fontId="1"/>
  </si>
  <si>
    <t>どうすれば他のチームメンバーが容易に仕事をできるかという配職をして、仕事を渡したか</t>
    <rPh sb="5" eb="6">
      <t>ホカ</t>
    </rPh>
    <rPh sb="15" eb="17">
      <t>ヨウイ</t>
    </rPh>
    <rPh sb="18" eb="20">
      <t>シゴト</t>
    </rPh>
    <rPh sb="28" eb="29">
      <t>クバ</t>
    </rPh>
    <rPh sb="29" eb="30">
      <t>ショク</t>
    </rPh>
    <rPh sb="34" eb="36">
      <t>シゴト</t>
    </rPh>
    <rPh sb="37" eb="38">
      <t>ワタ</t>
    </rPh>
    <phoneticPr fontId="1"/>
  </si>
  <si>
    <t>自分の責任を遂行すると同時に、他のメンバーのケアもしたか</t>
    <rPh sb="0" eb="2">
      <t>ジブン</t>
    </rPh>
    <rPh sb="3" eb="5">
      <t>セキニン</t>
    </rPh>
    <rPh sb="6" eb="8">
      <t>スイコウ</t>
    </rPh>
    <rPh sb="11" eb="13">
      <t>ドウジ</t>
    </rPh>
    <rPh sb="15" eb="16">
      <t>ホカ</t>
    </rPh>
    <phoneticPr fontId="1"/>
  </si>
  <si>
    <t>共通の目標の設定</t>
    <rPh sb="0" eb="2">
      <t>キョウツウ</t>
    </rPh>
    <rPh sb="3" eb="5">
      <t>モクヒョウ</t>
    </rPh>
    <rPh sb="6" eb="8">
      <t>セッテイ</t>
    </rPh>
    <phoneticPr fontId="1"/>
  </si>
  <si>
    <t>チームが達成しなければならない共通の目標を、明確に設定したか</t>
    <rPh sb="4" eb="6">
      <t>タッセイ</t>
    </rPh>
    <rPh sb="15" eb="17">
      <t>キョウツウ</t>
    </rPh>
    <rPh sb="18" eb="20">
      <t>モクヒョウ</t>
    </rPh>
    <rPh sb="22" eb="24">
      <t>メイカク</t>
    </rPh>
    <rPh sb="25" eb="27">
      <t>セッテイ</t>
    </rPh>
    <phoneticPr fontId="1"/>
  </si>
  <si>
    <t>チームの共通目標を個人単位にブレイクダウンした内容を、個人の目標に設定したか</t>
    <rPh sb="4" eb="6">
      <t>キョウツウ</t>
    </rPh>
    <rPh sb="6" eb="8">
      <t>モクヒョウ</t>
    </rPh>
    <rPh sb="9" eb="11">
      <t>コジン</t>
    </rPh>
    <rPh sb="11" eb="13">
      <t>タンイ</t>
    </rPh>
    <rPh sb="23" eb="25">
      <t>ナイヨウ</t>
    </rPh>
    <rPh sb="27" eb="29">
      <t>コジン</t>
    </rPh>
    <rPh sb="30" eb="32">
      <t>モクヒョウ</t>
    </rPh>
    <rPh sb="33" eb="35">
      <t>セッテイ</t>
    </rPh>
    <phoneticPr fontId="1"/>
  </si>
  <si>
    <t>リーダーは、メンバーとの信頼関係をもとにリーダーシップを発揮したか</t>
    <rPh sb="12" eb="14">
      <t>シンライ</t>
    </rPh>
    <rPh sb="14" eb="16">
      <t>カンケイ</t>
    </rPh>
    <rPh sb="28" eb="30">
      <t>ハッキ</t>
    </rPh>
    <phoneticPr fontId="1"/>
  </si>
  <si>
    <t>自分の役割の明確化</t>
    <rPh sb="0" eb="2">
      <t>ジブン</t>
    </rPh>
    <rPh sb="3" eb="5">
      <t>ヤクワリ</t>
    </rPh>
    <rPh sb="6" eb="9">
      <t>メイカクカ</t>
    </rPh>
    <phoneticPr fontId="1"/>
  </si>
  <si>
    <t>チームの目標達成のために、自分の役割と何をすべきかを明確にしたか</t>
    <rPh sb="4" eb="6">
      <t>モクヒョウ</t>
    </rPh>
    <rPh sb="6" eb="8">
      <t>タッセイ</t>
    </rPh>
    <rPh sb="13" eb="15">
      <t>ジブン</t>
    </rPh>
    <rPh sb="16" eb="18">
      <t>ヤクワリ</t>
    </rPh>
    <rPh sb="19" eb="20">
      <t>ナニ</t>
    </rPh>
    <rPh sb="26" eb="28">
      <t>メイカク</t>
    </rPh>
    <phoneticPr fontId="1"/>
  </si>
  <si>
    <t>個人プレーに走ることなく、チーム全体の目的や利益を重視する行動をとったか</t>
    <rPh sb="0" eb="2">
      <t>コジン</t>
    </rPh>
    <rPh sb="6" eb="7">
      <t>ハシ</t>
    </rPh>
    <rPh sb="16" eb="18">
      <t>ゼンタイ</t>
    </rPh>
    <rPh sb="19" eb="21">
      <t>モクテキ</t>
    </rPh>
    <rPh sb="22" eb="24">
      <t>リエキ</t>
    </rPh>
    <rPh sb="25" eb="27">
      <t>ジュウシ</t>
    </rPh>
    <rPh sb="29" eb="31">
      <t>コウドウ</t>
    </rPh>
    <phoneticPr fontId="1"/>
  </si>
  <si>
    <t>チームに必要な情報は、自分でかかえることなく、全員に周知したか</t>
    <rPh sb="4" eb="6">
      <t>ヒツヨウ</t>
    </rPh>
    <rPh sb="7" eb="9">
      <t>ジョウホウ</t>
    </rPh>
    <rPh sb="11" eb="13">
      <t>ジブン</t>
    </rPh>
    <rPh sb="23" eb="25">
      <t>ゼンイン</t>
    </rPh>
    <rPh sb="26" eb="28">
      <t>シュウチ</t>
    </rPh>
    <phoneticPr fontId="1"/>
  </si>
  <si>
    <t>チームに必要と思われると判断した情報は、他人に頼るのではなく、自ら情報収集して、その情報をチーム全員に周知したか</t>
    <rPh sb="4" eb="6">
      <t>ヒツヨウ</t>
    </rPh>
    <rPh sb="7" eb="8">
      <t>オモ</t>
    </rPh>
    <rPh sb="12" eb="14">
      <t>ハンダン</t>
    </rPh>
    <rPh sb="16" eb="18">
      <t>ジョウホウ</t>
    </rPh>
    <rPh sb="20" eb="22">
      <t>タニン</t>
    </rPh>
    <rPh sb="23" eb="24">
      <t>タヨ</t>
    </rPh>
    <rPh sb="31" eb="32">
      <t>ミズカ</t>
    </rPh>
    <rPh sb="33" eb="35">
      <t>ジョウホウ</t>
    </rPh>
    <rPh sb="35" eb="37">
      <t>シュウシュウ</t>
    </rPh>
    <rPh sb="42" eb="44">
      <t>ジョウホウ</t>
    </rPh>
    <rPh sb="48" eb="50">
      <t>ゼンイン</t>
    </rPh>
    <rPh sb="51" eb="53">
      <t>シュウチ</t>
    </rPh>
    <phoneticPr fontId="1"/>
  </si>
  <si>
    <t>失敗があった場合、他のメンバーのせいにするのではなく、自らの責任として対応したか</t>
    <rPh sb="0" eb="2">
      <t>シッパイ</t>
    </rPh>
    <rPh sb="6" eb="8">
      <t>バアイ</t>
    </rPh>
    <rPh sb="9" eb="10">
      <t>ホカ</t>
    </rPh>
    <rPh sb="27" eb="28">
      <t>ミズカ</t>
    </rPh>
    <rPh sb="30" eb="32">
      <t>セキニン</t>
    </rPh>
    <rPh sb="35" eb="37">
      <t>タイオウ</t>
    </rPh>
    <phoneticPr fontId="1"/>
  </si>
  <si>
    <t>問題に気付いたら個人の問題として抱え込まず、全体の問題としてリーダーに報告したか</t>
    <rPh sb="0" eb="2">
      <t>モンダイ</t>
    </rPh>
    <rPh sb="3" eb="5">
      <t>キヅ</t>
    </rPh>
    <rPh sb="8" eb="10">
      <t>コジン</t>
    </rPh>
    <rPh sb="11" eb="13">
      <t>モンダイ</t>
    </rPh>
    <rPh sb="16" eb="17">
      <t>カカ</t>
    </rPh>
    <rPh sb="18" eb="19">
      <t>コ</t>
    </rPh>
    <rPh sb="22" eb="24">
      <t>ゼンタイ</t>
    </rPh>
    <rPh sb="25" eb="27">
      <t>モンダイ</t>
    </rPh>
    <rPh sb="35" eb="37">
      <t>ホウコク</t>
    </rPh>
    <phoneticPr fontId="1"/>
  </si>
  <si>
    <t>異なる意見のまとめ</t>
    <rPh sb="0" eb="1">
      <t>コト</t>
    </rPh>
    <rPh sb="3" eb="5">
      <t>イケン</t>
    </rPh>
    <phoneticPr fontId="1"/>
  </si>
  <si>
    <t>チームの打ち合わせには、必ず自分の意見をもって参加して発言したか</t>
    <rPh sb="4" eb="5">
      <t>ウ</t>
    </rPh>
    <rPh sb="6" eb="7">
      <t>ア</t>
    </rPh>
    <rPh sb="12" eb="13">
      <t>カナラ</t>
    </rPh>
    <rPh sb="14" eb="16">
      <t>ジブン</t>
    </rPh>
    <rPh sb="17" eb="19">
      <t>イケン</t>
    </rPh>
    <rPh sb="23" eb="25">
      <t>サンカ</t>
    </rPh>
    <rPh sb="27" eb="29">
      <t>ハツゲン</t>
    </rPh>
    <phoneticPr fontId="1"/>
  </si>
  <si>
    <t>納得できないことや理解できない意見や方針に対して、納得したふりや妥協することなく、その反対意見の理由を明らかに主張したか</t>
    <rPh sb="0" eb="2">
      <t>ナットク</t>
    </rPh>
    <rPh sb="9" eb="11">
      <t>リカイ</t>
    </rPh>
    <rPh sb="15" eb="17">
      <t>イケン</t>
    </rPh>
    <rPh sb="18" eb="20">
      <t>ホウシン</t>
    </rPh>
    <rPh sb="21" eb="22">
      <t>タイ</t>
    </rPh>
    <rPh sb="25" eb="27">
      <t>ナットク</t>
    </rPh>
    <rPh sb="32" eb="34">
      <t>ダキョウ</t>
    </rPh>
    <rPh sb="43" eb="45">
      <t>ハンタイ</t>
    </rPh>
    <rPh sb="45" eb="47">
      <t>イケン</t>
    </rPh>
    <rPh sb="48" eb="50">
      <t>リユウ</t>
    </rPh>
    <rPh sb="51" eb="52">
      <t>アキ</t>
    </rPh>
    <rPh sb="55" eb="57">
      <t>シュチョウ</t>
    </rPh>
    <phoneticPr fontId="1"/>
  </si>
  <si>
    <t>意見が対立した場合は、折衷案を採用せずに、目標を達成するのにふさわしい意見を採用し、他は排除したか</t>
    <rPh sb="0" eb="2">
      <t>イケン</t>
    </rPh>
    <rPh sb="3" eb="5">
      <t>タイリツ</t>
    </rPh>
    <rPh sb="7" eb="9">
      <t>バアイ</t>
    </rPh>
    <rPh sb="11" eb="13">
      <t>セッチュウ</t>
    </rPh>
    <rPh sb="13" eb="14">
      <t>アン</t>
    </rPh>
    <rPh sb="15" eb="17">
      <t>サイヨウ</t>
    </rPh>
    <rPh sb="21" eb="23">
      <t>モクヒョウ</t>
    </rPh>
    <rPh sb="24" eb="26">
      <t>タッセイ</t>
    </rPh>
    <rPh sb="35" eb="37">
      <t>イケン</t>
    </rPh>
    <rPh sb="38" eb="40">
      <t>サイヨウ</t>
    </rPh>
    <rPh sb="42" eb="43">
      <t>ホカ</t>
    </rPh>
    <rPh sb="44" eb="46">
      <t>ハイジョ</t>
    </rPh>
    <phoneticPr fontId="1"/>
  </si>
  <si>
    <t>自分の意見が採用されなかった場合、その理由を素直に受け止めて、チーム全体で採用した意見を受け入れたか</t>
    <rPh sb="0" eb="2">
      <t>ジブン</t>
    </rPh>
    <rPh sb="3" eb="5">
      <t>イケン</t>
    </rPh>
    <rPh sb="6" eb="8">
      <t>サイヨウ</t>
    </rPh>
    <rPh sb="14" eb="16">
      <t>バアイ</t>
    </rPh>
    <rPh sb="19" eb="21">
      <t>リユウ</t>
    </rPh>
    <rPh sb="22" eb="24">
      <t>スナオ</t>
    </rPh>
    <rPh sb="25" eb="26">
      <t>ウ</t>
    </rPh>
    <rPh sb="27" eb="28">
      <t>ト</t>
    </rPh>
    <rPh sb="34" eb="36">
      <t>ゼンタイ</t>
    </rPh>
    <rPh sb="37" eb="39">
      <t>サイヨウ</t>
    </rPh>
    <rPh sb="41" eb="43">
      <t>イケン</t>
    </rPh>
    <rPh sb="44" eb="45">
      <t>ウ</t>
    </rPh>
    <rPh sb="46" eb="47">
      <t>イ</t>
    </rPh>
    <phoneticPr fontId="1"/>
  </si>
  <si>
    <t>禁止事項</t>
    <rPh sb="0" eb="2">
      <t>キンシ</t>
    </rPh>
    <rPh sb="2" eb="4">
      <t>ジコウ</t>
    </rPh>
    <phoneticPr fontId="1"/>
  </si>
  <si>
    <t>「チームに共通のルールやしきたりを守らない」ことをしてはならない</t>
    <rPh sb="5" eb="7">
      <t>キョウツウ</t>
    </rPh>
    <rPh sb="17" eb="18">
      <t>マモ</t>
    </rPh>
    <phoneticPr fontId="1"/>
  </si>
  <si>
    <t>「多くのメンバーが納得しないのに、自分の正当性をしつこく主張する」ことをしてはならない</t>
    <rPh sb="1" eb="2">
      <t>オオ</t>
    </rPh>
    <rPh sb="9" eb="11">
      <t>ナットク</t>
    </rPh>
    <rPh sb="17" eb="19">
      <t>ジブン</t>
    </rPh>
    <rPh sb="20" eb="23">
      <t>セイトウセイ</t>
    </rPh>
    <rPh sb="28" eb="30">
      <t>シュチョウ</t>
    </rPh>
    <phoneticPr fontId="1"/>
  </si>
  <si>
    <t>「グループのルールを急激に、そして頻繁に変更する」ことをしてはならない</t>
    <rPh sb="10" eb="12">
      <t>キュウゲキ</t>
    </rPh>
    <rPh sb="17" eb="19">
      <t>ヒンパン</t>
    </rPh>
    <rPh sb="20" eb="22">
      <t>ヘンコウ</t>
    </rPh>
    <phoneticPr fontId="1"/>
  </si>
  <si>
    <t>「自分の役割を充分に認識していない」ことをしてはならない</t>
    <rPh sb="1" eb="3">
      <t>ジブン</t>
    </rPh>
    <rPh sb="4" eb="6">
      <t>ヤクワリ</t>
    </rPh>
    <rPh sb="7" eb="9">
      <t>ジュウブン</t>
    </rPh>
    <rPh sb="10" eb="12">
      <t>ニンシキ</t>
    </rPh>
    <phoneticPr fontId="1"/>
  </si>
  <si>
    <t>「権限だけをふりかざして、責任をとらない」ことをしてはならない</t>
    <rPh sb="1" eb="3">
      <t>ケンゲン</t>
    </rPh>
    <rPh sb="13" eb="15">
      <t>セキニン</t>
    </rPh>
    <phoneticPr fontId="1"/>
  </si>
  <si>
    <t>「役割の範囲を無視して、越権行為をする」ことをしてはならない</t>
    <rPh sb="1" eb="3">
      <t>ヤクワリ</t>
    </rPh>
    <rPh sb="4" eb="6">
      <t>ハンイ</t>
    </rPh>
    <rPh sb="7" eb="9">
      <t>ムシ</t>
    </rPh>
    <rPh sb="12" eb="14">
      <t>エッケン</t>
    </rPh>
    <rPh sb="14" eb="16">
      <t>コウイ</t>
    </rPh>
    <phoneticPr fontId="1"/>
  </si>
  <si>
    <t>コンピテンシー評価（部署別）</t>
    <rPh sb="7" eb="9">
      <t>ヒョウカ</t>
    </rPh>
    <rPh sb="10" eb="12">
      <t>ブショ</t>
    </rPh>
    <rPh sb="12" eb="13">
      <t>ベツ</t>
    </rPh>
    <phoneticPr fontId="1"/>
  </si>
  <si>
    <t>【時間・行動管理のコンピテンシー】</t>
    <rPh sb="1" eb="3">
      <t>ジカン</t>
    </rPh>
    <rPh sb="4" eb="8">
      <t>コウドウカンリ</t>
    </rPh>
    <phoneticPr fontId="1"/>
  </si>
  <si>
    <t>行動の整理</t>
    <rPh sb="0" eb="2">
      <t>コウドウ</t>
    </rPh>
    <rPh sb="3" eb="5">
      <t>セイリ</t>
    </rPh>
    <phoneticPr fontId="1"/>
  </si>
  <si>
    <t>成果を想定して、そのためにはどのような行動をとるべきかを、リストアップしたか</t>
    <rPh sb="0" eb="2">
      <t>セイカ</t>
    </rPh>
    <rPh sb="3" eb="5">
      <t>ソウテイ</t>
    </rPh>
    <rPh sb="19" eb="21">
      <t>コウドウ</t>
    </rPh>
    <phoneticPr fontId="1"/>
  </si>
  <si>
    <t>1日にやるべき行動をリスト化し、緊急度と重要度から優先順位を付けたか</t>
    <rPh sb="1" eb="2">
      <t>ニチ</t>
    </rPh>
    <rPh sb="7" eb="9">
      <t>コウドウ</t>
    </rPh>
    <rPh sb="13" eb="14">
      <t>カ</t>
    </rPh>
    <rPh sb="16" eb="19">
      <t>キンキュウド</t>
    </rPh>
    <rPh sb="20" eb="23">
      <t>ジュウヨウド</t>
    </rPh>
    <rPh sb="25" eb="29">
      <t>ユウセンジュンイ</t>
    </rPh>
    <rPh sb="30" eb="31">
      <t>ツ</t>
    </rPh>
    <phoneticPr fontId="1"/>
  </si>
  <si>
    <t>1日の業務遂行時に、完了した行動、継続中の行動、未着手の行動、中止の行動等、1日の行動の遂行状況を整理したか</t>
    <rPh sb="1" eb="2">
      <t>ニチ</t>
    </rPh>
    <rPh sb="3" eb="5">
      <t>ギョウム</t>
    </rPh>
    <rPh sb="5" eb="7">
      <t>スイコウ</t>
    </rPh>
    <rPh sb="7" eb="8">
      <t>ジ</t>
    </rPh>
    <rPh sb="10" eb="12">
      <t>カンリョウ</t>
    </rPh>
    <rPh sb="14" eb="16">
      <t>コウドウ</t>
    </rPh>
    <rPh sb="17" eb="20">
      <t>ケイゾクチュウ</t>
    </rPh>
    <rPh sb="21" eb="23">
      <t>コウドウ</t>
    </rPh>
    <rPh sb="24" eb="27">
      <t>ミチャクシュ</t>
    </rPh>
    <rPh sb="28" eb="30">
      <t>コウドウ</t>
    </rPh>
    <rPh sb="31" eb="33">
      <t>チュウシ</t>
    </rPh>
    <rPh sb="34" eb="36">
      <t>コウドウ</t>
    </rPh>
    <rPh sb="36" eb="37">
      <t>トウ</t>
    </rPh>
    <rPh sb="39" eb="40">
      <t>ニチ</t>
    </rPh>
    <rPh sb="41" eb="43">
      <t>コウドウ</t>
    </rPh>
    <rPh sb="44" eb="46">
      <t>スイコウ</t>
    </rPh>
    <rPh sb="46" eb="48">
      <t>ジョウキョウ</t>
    </rPh>
    <rPh sb="49" eb="51">
      <t>セイリ</t>
    </rPh>
    <phoneticPr fontId="1"/>
  </si>
  <si>
    <t>行動の種別を判断して区分（色分け等）を行い、全体の偏りをなくしたか</t>
    <rPh sb="0" eb="2">
      <t>コウドウ</t>
    </rPh>
    <rPh sb="3" eb="5">
      <t>シュベツ</t>
    </rPh>
    <rPh sb="6" eb="8">
      <t>ハンダン</t>
    </rPh>
    <rPh sb="10" eb="12">
      <t>クブン</t>
    </rPh>
    <rPh sb="13" eb="15">
      <t>イロワ</t>
    </rPh>
    <rPh sb="16" eb="17">
      <t>トウ</t>
    </rPh>
    <rPh sb="19" eb="20">
      <t>オコナ</t>
    </rPh>
    <rPh sb="22" eb="24">
      <t>ゼンタイ</t>
    </rPh>
    <rPh sb="25" eb="26">
      <t>カタヨ</t>
    </rPh>
    <phoneticPr fontId="1"/>
  </si>
  <si>
    <t>行動の計画と
時間帯の設定</t>
    <rPh sb="0" eb="2">
      <t>コウドウ</t>
    </rPh>
    <rPh sb="3" eb="5">
      <t>ケイカク</t>
    </rPh>
    <rPh sb="7" eb="10">
      <t>ジカンタイ</t>
    </rPh>
    <rPh sb="11" eb="13">
      <t>セッテイ</t>
    </rPh>
    <phoneticPr fontId="1"/>
  </si>
  <si>
    <t>前日の夜または当日の朝に、1日の行動計画を立てたか</t>
    <rPh sb="0" eb="2">
      <t>ゼンジツ</t>
    </rPh>
    <rPh sb="3" eb="4">
      <t>ヨル</t>
    </rPh>
    <rPh sb="7" eb="9">
      <t>トウジツ</t>
    </rPh>
    <rPh sb="10" eb="11">
      <t>アサ</t>
    </rPh>
    <rPh sb="14" eb="15">
      <t>ニチ</t>
    </rPh>
    <rPh sb="16" eb="18">
      <t>コウドウ</t>
    </rPh>
    <rPh sb="18" eb="20">
      <t>ケイカク</t>
    </rPh>
    <rPh sb="21" eb="22">
      <t>タ</t>
    </rPh>
    <phoneticPr fontId="1"/>
  </si>
  <si>
    <t>各行動に要する時間の見積を行い、重要事項はゴールデンタイム（最良時間）に当てたか</t>
    <rPh sb="0" eb="1">
      <t>カク</t>
    </rPh>
    <rPh sb="1" eb="3">
      <t>コウドウ</t>
    </rPh>
    <rPh sb="4" eb="5">
      <t>ヨウ</t>
    </rPh>
    <rPh sb="7" eb="9">
      <t>ジカン</t>
    </rPh>
    <rPh sb="10" eb="12">
      <t>ミツモリ</t>
    </rPh>
    <rPh sb="13" eb="14">
      <t>オコナ</t>
    </rPh>
    <rPh sb="16" eb="18">
      <t>ジュウヨウ</t>
    </rPh>
    <rPh sb="18" eb="20">
      <t>ジコウ</t>
    </rPh>
    <rPh sb="30" eb="32">
      <t>サイリョウ</t>
    </rPh>
    <rPh sb="32" eb="34">
      <t>ジカン</t>
    </rPh>
    <rPh sb="36" eb="37">
      <t>ア</t>
    </rPh>
    <phoneticPr fontId="1"/>
  </si>
  <si>
    <t>いつまでに行動を完了させるのか、締切期日を設定したか</t>
    <rPh sb="5" eb="7">
      <t>コウドウ</t>
    </rPh>
    <rPh sb="8" eb="10">
      <t>カンリョウ</t>
    </rPh>
    <rPh sb="16" eb="18">
      <t>シメキリ</t>
    </rPh>
    <rPh sb="18" eb="20">
      <t>キジツ</t>
    </rPh>
    <rPh sb="21" eb="23">
      <t>セッテイ</t>
    </rPh>
    <phoneticPr fontId="1"/>
  </si>
  <si>
    <t>重要度は高いが緊急度が低い長期的な目標は、長期的スケジュール表で行動時間を確保したか</t>
    <rPh sb="0" eb="3">
      <t>ジュウヨウド</t>
    </rPh>
    <rPh sb="4" eb="5">
      <t>タカ</t>
    </rPh>
    <rPh sb="7" eb="10">
      <t>キンキュウド</t>
    </rPh>
    <rPh sb="11" eb="12">
      <t>ヒク</t>
    </rPh>
    <rPh sb="13" eb="16">
      <t>チョウキテキ</t>
    </rPh>
    <rPh sb="17" eb="19">
      <t>モクヒョウ</t>
    </rPh>
    <rPh sb="21" eb="24">
      <t>チョウキテキ</t>
    </rPh>
    <rPh sb="30" eb="31">
      <t>ヒョウ</t>
    </rPh>
    <rPh sb="32" eb="34">
      <t>コウドウ</t>
    </rPh>
    <rPh sb="34" eb="36">
      <t>ジカン</t>
    </rPh>
    <rPh sb="37" eb="39">
      <t>カクホ</t>
    </rPh>
    <phoneticPr fontId="1"/>
  </si>
  <si>
    <t>行動の実行</t>
    <rPh sb="0" eb="2">
      <t>コウドウ</t>
    </rPh>
    <rPh sb="3" eb="5">
      <t>ジッコウ</t>
    </rPh>
    <phoneticPr fontId="1"/>
  </si>
  <si>
    <t>重要な行動の実行は、電話や接客などの外的中断要因を遮断できる時間帯にしたか</t>
    <rPh sb="0" eb="2">
      <t>ジュウヨウ</t>
    </rPh>
    <rPh sb="3" eb="5">
      <t>コウドウ</t>
    </rPh>
    <rPh sb="6" eb="8">
      <t>ジッコウ</t>
    </rPh>
    <rPh sb="10" eb="12">
      <t>デンワ</t>
    </rPh>
    <rPh sb="13" eb="15">
      <t>セッキャク</t>
    </rPh>
    <rPh sb="18" eb="20">
      <t>ガイテキ</t>
    </rPh>
    <rPh sb="20" eb="22">
      <t>チュウダン</t>
    </rPh>
    <rPh sb="22" eb="24">
      <t>ヨウイン</t>
    </rPh>
    <rPh sb="25" eb="27">
      <t>シャダン</t>
    </rPh>
    <rPh sb="30" eb="33">
      <t>ジカンタイ</t>
    </rPh>
    <phoneticPr fontId="1"/>
  </si>
  <si>
    <t>同類の仕事は、同時にまとめて処理をしたか</t>
    <rPh sb="0" eb="2">
      <t>ドウルイ</t>
    </rPh>
    <rPh sb="3" eb="5">
      <t>シゴト</t>
    </rPh>
    <rPh sb="7" eb="9">
      <t>ドウジ</t>
    </rPh>
    <rPh sb="14" eb="16">
      <t>ショリ</t>
    </rPh>
    <phoneticPr fontId="1"/>
  </si>
  <si>
    <t>優先順位の低い仕事は、時間を決めてまとめて一気に処理したか</t>
    <rPh sb="0" eb="2">
      <t>ユウセン</t>
    </rPh>
    <rPh sb="2" eb="4">
      <t>ジュンイ</t>
    </rPh>
    <rPh sb="5" eb="6">
      <t>ヒク</t>
    </rPh>
    <rPh sb="7" eb="9">
      <t>シゴト</t>
    </rPh>
    <rPh sb="11" eb="13">
      <t>ジカン</t>
    </rPh>
    <rPh sb="14" eb="15">
      <t>キ</t>
    </rPh>
    <rPh sb="21" eb="23">
      <t>イッキ</t>
    </rPh>
    <rPh sb="24" eb="26">
      <t>ショリ</t>
    </rPh>
    <phoneticPr fontId="1"/>
  </si>
  <si>
    <t>その他の
行動特性</t>
    <rPh sb="2" eb="3">
      <t>タ</t>
    </rPh>
    <rPh sb="5" eb="7">
      <t>コウドウ</t>
    </rPh>
    <rPh sb="7" eb="9">
      <t>トクセイ</t>
    </rPh>
    <phoneticPr fontId="1"/>
  </si>
  <si>
    <t>さまざまな理由をつけて先延ばしをせずに、直ぐに仕事にとりかかったか</t>
    <rPh sb="5" eb="7">
      <t>リユウ</t>
    </rPh>
    <rPh sb="11" eb="13">
      <t>サキノ</t>
    </rPh>
    <rPh sb="20" eb="21">
      <t>ス</t>
    </rPh>
    <rPh sb="23" eb="25">
      <t>シゴト</t>
    </rPh>
    <phoneticPr fontId="1"/>
  </si>
  <si>
    <t>ムダ時間とその原因を見つけるために、行動の実態記録と分析をしたか</t>
    <rPh sb="2" eb="4">
      <t>ジカン</t>
    </rPh>
    <rPh sb="7" eb="9">
      <t>ゲンイン</t>
    </rPh>
    <rPh sb="10" eb="11">
      <t>ミ</t>
    </rPh>
    <rPh sb="18" eb="20">
      <t>コウドウ</t>
    </rPh>
    <rPh sb="21" eb="23">
      <t>ジッタイ</t>
    </rPh>
    <rPh sb="23" eb="25">
      <t>キロク</t>
    </rPh>
    <rPh sb="26" eb="28">
      <t>ブンセキ</t>
    </rPh>
    <phoneticPr fontId="1"/>
  </si>
  <si>
    <t>すきま時間や移動時間に、行動の整理や情報収集をしたか</t>
    <rPh sb="3" eb="5">
      <t>ジカン</t>
    </rPh>
    <rPh sb="6" eb="8">
      <t>イドウ</t>
    </rPh>
    <rPh sb="8" eb="10">
      <t>ジカン</t>
    </rPh>
    <rPh sb="12" eb="14">
      <t>コウドウ</t>
    </rPh>
    <rPh sb="15" eb="17">
      <t>セイリ</t>
    </rPh>
    <rPh sb="18" eb="20">
      <t>ジョウホウ</t>
    </rPh>
    <rPh sb="20" eb="22">
      <t>シュウシュウ</t>
    </rPh>
    <phoneticPr fontId="1"/>
  </si>
  <si>
    <t>【顧客満足のコンピテンシー】</t>
    <rPh sb="1" eb="5">
      <t>コキャクマンゾク</t>
    </rPh>
    <phoneticPr fontId="1"/>
  </si>
  <si>
    <t>提供する商品・サービスの
顧客満足ポイントの把握</t>
    <rPh sb="0" eb="2">
      <t>テイキョウ</t>
    </rPh>
    <rPh sb="4" eb="6">
      <t>ショウヒン</t>
    </rPh>
    <rPh sb="13" eb="17">
      <t>コキャクマンゾク</t>
    </rPh>
    <rPh sb="22" eb="24">
      <t>ハアク</t>
    </rPh>
    <phoneticPr fontId="1"/>
  </si>
  <si>
    <t>顧客に満足を与えるポイントを品質や機能、性能、価格などのハードの面から把握したか</t>
    <rPh sb="0" eb="2">
      <t>コキャク</t>
    </rPh>
    <rPh sb="3" eb="5">
      <t>マンゾク</t>
    </rPh>
    <rPh sb="6" eb="7">
      <t>アタ</t>
    </rPh>
    <rPh sb="14" eb="16">
      <t>ヒンシツ</t>
    </rPh>
    <rPh sb="17" eb="19">
      <t>キノウ</t>
    </rPh>
    <rPh sb="20" eb="22">
      <t>セイノウ</t>
    </rPh>
    <rPh sb="23" eb="25">
      <t>カカク</t>
    </rPh>
    <rPh sb="32" eb="33">
      <t>メン</t>
    </rPh>
    <rPh sb="35" eb="37">
      <t>ハアク</t>
    </rPh>
    <phoneticPr fontId="1"/>
  </si>
  <si>
    <t>顧客に満足を与えるポイントをデザインやカラー、ネーミング、使いやすさ、便利さ等、ソフトの面から把握したか</t>
    <rPh sb="0" eb="2">
      <t>コキャク</t>
    </rPh>
    <rPh sb="3" eb="5">
      <t>マンゾク</t>
    </rPh>
    <rPh sb="6" eb="7">
      <t>アタ</t>
    </rPh>
    <rPh sb="29" eb="30">
      <t>ツカ</t>
    </rPh>
    <rPh sb="35" eb="37">
      <t>ベンリ</t>
    </rPh>
    <rPh sb="38" eb="39">
      <t>トウ</t>
    </rPh>
    <rPh sb="44" eb="45">
      <t>メン</t>
    </rPh>
    <rPh sb="47" eb="49">
      <t>ハアク</t>
    </rPh>
    <phoneticPr fontId="1"/>
  </si>
  <si>
    <t>顧客に満足を与えるポイントを、店舗の好感度や店内の雰囲気などの面から把握したか</t>
    <rPh sb="0" eb="2">
      <t>コキャク</t>
    </rPh>
    <rPh sb="3" eb="5">
      <t>マンゾク</t>
    </rPh>
    <rPh sb="6" eb="7">
      <t>アタ</t>
    </rPh>
    <rPh sb="15" eb="17">
      <t>テンポ</t>
    </rPh>
    <rPh sb="18" eb="21">
      <t>コウカンド</t>
    </rPh>
    <rPh sb="22" eb="24">
      <t>テンナイ</t>
    </rPh>
    <rPh sb="25" eb="28">
      <t>フンイキ</t>
    </rPh>
    <rPh sb="31" eb="32">
      <t>メン</t>
    </rPh>
    <rPh sb="34" eb="36">
      <t>ハアク</t>
    </rPh>
    <phoneticPr fontId="1"/>
  </si>
  <si>
    <t>顧客に満足を与えるポイントを、販売員などの言葉遣いや気配り、挨拶、返事、笑顔、商品知識、迅速な対応などの面から把握したか</t>
    <rPh sb="0" eb="2">
      <t>コキャク</t>
    </rPh>
    <rPh sb="3" eb="5">
      <t>マンゾク</t>
    </rPh>
    <rPh sb="6" eb="7">
      <t>アタ</t>
    </rPh>
    <rPh sb="15" eb="18">
      <t>ハンバイイン</t>
    </rPh>
    <rPh sb="21" eb="24">
      <t>コトバヅカ</t>
    </rPh>
    <rPh sb="26" eb="28">
      <t>キクバ</t>
    </rPh>
    <rPh sb="30" eb="32">
      <t>アイサツ</t>
    </rPh>
    <rPh sb="33" eb="35">
      <t>ヘンジ</t>
    </rPh>
    <rPh sb="36" eb="38">
      <t>エガオ</t>
    </rPh>
    <rPh sb="39" eb="43">
      <t>ショウヒンチシキ</t>
    </rPh>
    <rPh sb="44" eb="46">
      <t>ジンソク</t>
    </rPh>
    <rPh sb="47" eb="49">
      <t>タイオウ</t>
    </rPh>
    <rPh sb="52" eb="53">
      <t>メン</t>
    </rPh>
    <rPh sb="55" eb="57">
      <t>ハアク</t>
    </rPh>
    <phoneticPr fontId="1"/>
  </si>
  <si>
    <t>顧客に満足を与えるポイントを、商品のアフターサービス、情報提供のサービス等の面から把握したか</t>
    <rPh sb="0" eb="2">
      <t>コキャク</t>
    </rPh>
    <rPh sb="3" eb="5">
      <t>マンゾク</t>
    </rPh>
    <rPh sb="6" eb="7">
      <t>アタ</t>
    </rPh>
    <rPh sb="15" eb="17">
      <t>ショウヒン</t>
    </rPh>
    <rPh sb="27" eb="31">
      <t>ジョウホウテイキョウ</t>
    </rPh>
    <rPh sb="36" eb="37">
      <t>トウ</t>
    </rPh>
    <rPh sb="38" eb="39">
      <t>メン</t>
    </rPh>
    <rPh sb="41" eb="43">
      <t>ハアク</t>
    </rPh>
    <phoneticPr fontId="1"/>
  </si>
  <si>
    <t>顧客のニーズの把握と
商品・サービスへの反映</t>
    <rPh sb="0" eb="2">
      <t>コキャク</t>
    </rPh>
    <rPh sb="7" eb="9">
      <t>ハアク</t>
    </rPh>
    <rPh sb="11" eb="13">
      <t>ショウヒン</t>
    </rPh>
    <rPh sb="20" eb="22">
      <t>ハンエイ</t>
    </rPh>
    <phoneticPr fontId="1"/>
  </si>
  <si>
    <t>顧客満足度調査などで、顧客のニーズを把握したか</t>
    <rPh sb="0" eb="7">
      <t>コキャクマンゾクドチョウサ</t>
    </rPh>
    <rPh sb="11" eb="13">
      <t>コキャク</t>
    </rPh>
    <rPh sb="18" eb="20">
      <t>ハアク</t>
    </rPh>
    <phoneticPr fontId="1"/>
  </si>
  <si>
    <t>継続的に顧客の声を収集して、顧客は今何を考え、何を求めているかを調査したか</t>
    <rPh sb="0" eb="3">
      <t>ケイゾクテキ</t>
    </rPh>
    <rPh sb="4" eb="6">
      <t>コキャク</t>
    </rPh>
    <rPh sb="7" eb="8">
      <t>コエ</t>
    </rPh>
    <rPh sb="9" eb="11">
      <t>シュウシュウ</t>
    </rPh>
    <rPh sb="14" eb="16">
      <t>コキャク</t>
    </rPh>
    <rPh sb="17" eb="18">
      <t>イマ</t>
    </rPh>
    <rPh sb="18" eb="19">
      <t>ナニ</t>
    </rPh>
    <rPh sb="20" eb="21">
      <t>カンガ</t>
    </rPh>
    <rPh sb="23" eb="24">
      <t>ナニ</t>
    </rPh>
    <rPh sb="25" eb="26">
      <t>モト</t>
    </rPh>
    <rPh sb="32" eb="34">
      <t>チョウサ</t>
    </rPh>
    <phoneticPr fontId="1"/>
  </si>
  <si>
    <t>顧客のニーズの変化を先取りして、満足を得られるような商品・サービスに反映したか</t>
    <rPh sb="0" eb="2">
      <t>コキャク</t>
    </rPh>
    <rPh sb="7" eb="9">
      <t>ヘンカ</t>
    </rPh>
    <rPh sb="10" eb="12">
      <t>サキド</t>
    </rPh>
    <rPh sb="16" eb="18">
      <t>マンゾク</t>
    </rPh>
    <rPh sb="19" eb="20">
      <t>エ</t>
    </rPh>
    <rPh sb="26" eb="28">
      <t>ショウヒン</t>
    </rPh>
    <rPh sb="34" eb="36">
      <t>ハンエイ</t>
    </rPh>
    <phoneticPr fontId="1"/>
  </si>
  <si>
    <t>商品・サービスの満足調査を、電話や直接訪問で実施し、生の声を収集したか</t>
    <rPh sb="0" eb="2">
      <t>ショウヒン</t>
    </rPh>
    <rPh sb="8" eb="12">
      <t>マンゾクチョウサ</t>
    </rPh>
    <rPh sb="14" eb="16">
      <t>デンワ</t>
    </rPh>
    <rPh sb="17" eb="21">
      <t>チョクセツホウモン</t>
    </rPh>
    <rPh sb="22" eb="24">
      <t>ジッシ</t>
    </rPh>
    <rPh sb="26" eb="27">
      <t>ナマ</t>
    </rPh>
    <rPh sb="28" eb="29">
      <t>コエ</t>
    </rPh>
    <rPh sb="30" eb="32">
      <t>シュウシュウ</t>
    </rPh>
    <phoneticPr fontId="1"/>
  </si>
  <si>
    <t>顧客の直近購買歴、購買金額、購買頻度、嗜好傾向、プライベートデータなどの顧客データを把握し、そのデータを分析して商品・サービスの提案をしたか</t>
    <rPh sb="0" eb="2">
      <t>コキャク</t>
    </rPh>
    <rPh sb="3" eb="5">
      <t>チョッキン</t>
    </rPh>
    <rPh sb="5" eb="8">
      <t>コウバイレキ</t>
    </rPh>
    <rPh sb="9" eb="13">
      <t>コウバイキンガク</t>
    </rPh>
    <rPh sb="14" eb="18">
      <t>コウバイヒンド</t>
    </rPh>
    <rPh sb="19" eb="21">
      <t>シコウ</t>
    </rPh>
    <rPh sb="21" eb="23">
      <t>ケイコウ</t>
    </rPh>
    <rPh sb="36" eb="38">
      <t>コキャク</t>
    </rPh>
    <rPh sb="42" eb="44">
      <t>ハアク</t>
    </rPh>
    <rPh sb="52" eb="54">
      <t>ブンセキ</t>
    </rPh>
    <rPh sb="56" eb="58">
      <t>ショウヒン</t>
    </rPh>
    <rPh sb="64" eb="66">
      <t>テイアン</t>
    </rPh>
    <phoneticPr fontId="1"/>
  </si>
  <si>
    <t>商品やサービスに対する顧客の不満やクレームを素直に聞き入れて、その解決策を商品やサービスに反映したか</t>
    <rPh sb="0" eb="2">
      <t>ショウヒン</t>
    </rPh>
    <rPh sb="8" eb="9">
      <t>タイ</t>
    </rPh>
    <rPh sb="11" eb="13">
      <t>コキャク</t>
    </rPh>
    <rPh sb="14" eb="16">
      <t>フマン</t>
    </rPh>
    <rPh sb="22" eb="24">
      <t>スナオ</t>
    </rPh>
    <rPh sb="25" eb="26">
      <t>キ</t>
    </rPh>
    <rPh sb="27" eb="28">
      <t>イ</t>
    </rPh>
    <rPh sb="33" eb="36">
      <t>カイケツサク</t>
    </rPh>
    <rPh sb="37" eb="39">
      <t>ショウヒン</t>
    </rPh>
    <rPh sb="45" eb="47">
      <t>ハンエイ</t>
    </rPh>
    <phoneticPr fontId="1"/>
  </si>
  <si>
    <t>顧客が満足する商品・サービス内容を、創造して提供したか</t>
    <rPh sb="0" eb="2">
      <t>コキャク</t>
    </rPh>
    <rPh sb="3" eb="5">
      <t>マンゾク</t>
    </rPh>
    <rPh sb="7" eb="9">
      <t>ショウヒン</t>
    </rPh>
    <rPh sb="14" eb="16">
      <t>ナイヨウ</t>
    </rPh>
    <rPh sb="18" eb="20">
      <t>ソウゾウ</t>
    </rPh>
    <rPh sb="22" eb="24">
      <t>テイキョウ</t>
    </rPh>
    <phoneticPr fontId="1"/>
  </si>
  <si>
    <t>顧客に提供する商品を自ら使用し、一消費者の立場から不満や顧客の心理などを確認したか</t>
    <rPh sb="0" eb="2">
      <t>コキャク</t>
    </rPh>
    <rPh sb="3" eb="5">
      <t>テイキョウ</t>
    </rPh>
    <rPh sb="7" eb="9">
      <t>ショウヒン</t>
    </rPh>
    <rPh sb="10" eb="11">
      <t>ミズカ</t>
    </rPh>
    <rPh sb="12" eb="14">
      <t>シヨウ</t>
    </rPh>
    <rPh sb="16" eb="20">
      <t>イチショウヒシャ</t>
    </rPh>
    <rPh sb="21" eb="23">
      <t>タチバ</t>
    </rPh>
    <rPh sb="25" eb="27">
      <t>フマン</t>
    </rPh>
    <rPh sb="28" eb="30">
      <t>コキャク</t>
    </rPh>
    <rPh sb="31" eb="33">
      <t>シンリ</t>
    </rPh>
    <rPh sb="36" eb="38">
      <t>カクニン</t>
    </rPh>
    <phoneticPr fontId="1"/>
  </si>
  <si>
    <t>顧客の商品知識の程度を確認し、その程度に応じた商品説明や対応をしたか</t>
    <rPh sb="0" eb="2">
      <t>コキャク</t>
    </rPh>
    <rPh sb="3" eb="7">
      <t>ショウヒンチシキ</t>
    </rPh>
    <rPh sb="8" eb="10">
      <t>テイド</t>
    </rPh>
    <rPh sb="11" eb="13">
      <t>カクニン</t>
    </rPh>
    <rPh sb="17" eb="19">
      <t>テイド</t>
    </rPh>
    <rPh sb="20" eb="21">
      <t>オウ</t>
    </rPh>
    <rPh sb="23" eb="27">
      <t>ショウヒンセツメイ</t>
    </rPh>
    <rPh sb="28" eb="30">
      <t>タイオウ</t>
    </rPh>
    <phoneticPr fontId="1"/>
  </si>
  <si>
    <t>顧客層の絞り込み</t>
    <rPh sb="0" eb="3">
      <t>コキャクソウ</t>
    </rPh>
    <rPh sb="4" eb="5">
      <t>シボ</t>
    </rPh>
    <rPh sb="6" eb="7">
      <t>コ</t>
    </rPh>
    <phoneticPr fontId="1"/>
  </si>
  <si>
    <t>自社の商品・サービスによって、満足を得ていただける顧客の想を絞り込んだか</t>
    <rPh sb="0" eb="2">
      <t>ジシャ</t>
    </rPh>
    <rPh sb="3" eb="5">
      <t>ショウヒン</t>
    </rPh>
    <rPh sb="15" eb="17">
      <t>マンゾク</t>
    </rPh>
    <rPh sb="18" eb="19">
      <t>エ</t>
    </rPh>
    <rPh sb="25" eb="27">
      <t>コキャク</t>
    </rPh>
    <rPh sb="28" eb="29">
      <t>ソウ</t>
    </rPh>
    <rPh sb="30" eb="31">
      <t>シボ</t>
    </rPh>
    <rPh sb="32" eb="33">
      <t>コ</t>
    </rPh>
    <phoneticPr fontId="1"/>
  </si>
  <si>
    <t>顧客の期待度の読み</t>
    <rPh sb="0" eb="2">
      <t>コキャク</t>
    </rPh>
    <rPh sb="3" eb="6">
      <t>キタイド</t>
    </rPh>
    <rPh sb="7" eb="8">
      <t>ヨ</t>
    </rPh>
    <phoneticPr fontId="1"/>
  </si>
  <si>
    <t>顧客の自分に対する事前期待度を把握したか</t>
    <rPh sb="0" eb="2">
      <t>コキャク</t>
    </rPh>
    <rPh sb="3" eb="5">
      <t>ジブン</t>
    </rPh>
    <rPh sb="6" eb="7">
      <t>タイ</t>
    </rPh>
    <rPh sb="9" eb="14">
      <t>ジゼンキタイド</t>
    </rPh>
    <rPh sb="15" eb="17">
      <t>ハアク</t>
    </rPh>
    <phoneticPr fontId="1"/>
  </si>
  <si>
    <t>顧客の自分に対する事前期待度を上回る商品やサービスを提供したか</t>
    <rPh sb="0" eb="2">
      <t>コキャク</t>
    </rPh>
    <rPh sb="3" eb="5">
      <t>ジブン</t>
    </rPh>
    <rPh sb="6" eb="7">
      <t>タイ</t>
    </rPh>
    <rPh sb="9" eb="14">
      <t>ジゼンキタイド</t>
    </rPh>
    <rPh sb="15" eb="17">
      <t>ウワマワ</t>
    </rPh>
    <rPh sb="18" eb="20">
      <t>ショウヒン</t>
    </rPh>
    <rPh sb="26" eb="28">
      <t>テイキョウ</t>
    </rPh>
    <phoneticPr fontId="1"/>
  </si>
  <si>
    <t>顧客との折衝</t>
    <rPh sb="0" eb="2">
      <t>コキャク</t>
    </rPh>
    <rPh sb="4" eb="6">
      <t>セッショウ</t>
    </rPh>
    <phoneticPr fontId="1"/>
  </si>
  <si>
    <t>どのような状況においても自分で考えて、顧客に最善と思うことを実行したか</t>
    <rPh sb="5" eb="7">
      <t>ジョウキョウ</t>
    </rPh>
    <rPh sb="12" eb="14">
      <t>ジブン</t>
    </rPh>
    <rPh sb="15" eb="16">
      <t>カンガ</t>
    </rPh>
    <rPh sb="19" eb="21">
      <t>コキャク</t>
    </rPh>
    <rPh sb="22" eb="24">
      <t>サイゼン</t>
    </rPh>
    <rPh sb="25" eb="26">
      <t>オモ</t>
    </rPh>
    <rPh sb="30" eb="32">
      <t>ジッコウ</t>
    </rPh>
    <phoneticPr fontId="1"/>
  </si>
  <si>
    <t>顧客が困っている立場に遭遇したら、担当業務の内容に関わらずに対応したか</t>
    <rPh sb="0" eb="2">
      <t>コキャク</t>
    </rPh>
    <rPh sb="3" eb="4">
      <t>コマ</t>
    </rPh>
    <rPh sb="8" eb="10">
      <t>タチバ</t>
    </rPh>
    <rPh sb="11" eb="13">
      <t>ソウグウ</t>
    </rPh>
    <rPh sb="17" eb="21">
      <t>タントウギョウム</t>
    </rPh>
    <rPh sb="22" eb="24">
      <t>ナイヨウ</t>
    </rPh>
    <rPh sb="25" eb="26">
      <t>カカ</t>
    </rPh>
    <rPh sb="30" eb="32">
      <t>タイオウ</t>
    </rPh>
    <phoneticPr fontId="1"/>
  </si>
  <si>
    <t>顧客には絶対に「ノー」とはいわず、多少の理不尽な要求でも冷静に理解して、受け入れて対応したか</t>
    <rPh sb="0" eb="2">
      <t>コキャク</t>
    </rPh>
    <rPh sb="4" eb="6">
      <t>ゼッタイ</t>
    </rPh>
    <rPh sb="17" eb="19">
      <t>タショウ</t>
    </rPh>
    <rPh sb="20" eb="23">
      <t>リフジン</t>
    </rPh>
    <rPh sb="24" eb="26">
      <t>ヨウキュウ</t>
    </rPh>
    <rPh sb="28" eb="30">
      <t>レイセイ</t>
    </rPh>
    <rPh sb="31" eb="33">
      <t>リカイ</t>
    </rPh>
    <rPh sb="36" eb="37">
      <t>ウ</t>
    </rPh>
    <rPh sb="38" eb="39">
      <t>イ</t>
    </rPh>
    <rPh sb="41" eb="43">
      <t>タイオウ</t>
    </rPh>
    <phoneticPr fontId="1"/>
  </si>
  <si>
    <t>【論理的な問題解決のコンピテンシー】</t>
    <rPh sb="1" eb="4">
      <t>ロンリテキ</t>
    </rPh>
    <rPh sb="5" eb="9">
      <t>モンダイカイケツ</t>
    </rPh>
    <phoneticPr fontId="1"/>
  </si>
  <si>
    <t>前提条件の認識</t>
    <rPh sb="0" eb="2">
      <t>ゼンテイ</t>
    </rPh>
    <rPh sb="2" eb="4">
      <t>ジョウケン</t>
    </rPh>
    <rPh sb="5" eb="7">
      <t>ニンシキ</t>
    </rPh>
    <phoneticPr fontId="1"/>
  </si>
  <si>
    <t>問題解決の前に、誰が解決するのか、何について解決するのか、何時までに解決するのか、どこで解決するのか、何のために解決するのか、どうやって解決するのか、誰のために解決するのか、という前提条件を明らかにしたか</t>
    <rPh sb="0" eb="2">
      <t>モンダイ</t>
    </rPh>
    <rPh sb="2" eb="4">
      <t>カイケツ</t>
    </rPh>
    <rPh sb="5" eb="6">
      <t>マエ</t>
    </rPh>
    <rPh sb="8" eb="9">
      <t>ダレ</t>
    </rPh>
    <rPh sb="10" eb="12">
      <t>カイケツ</t>
    </rPh>
    <rPh sb="17" eb="18">
      <t>ナニ</t>
    </rPh>
    <rPh sb="22" eb="24">
      <t>カイケツ</t>
    </rPh>
    <rPh sb="29" eb="31">
      <t>ナンジ</t>
    </rPh>
    <rPh sb="34" eb="36">
      <t>カイケツ</t>
    </rPh>
    <rPh sb="44" eb="46">
      <t>カイケツ</t>
    </rPh>
    <rPh sb="51" eb="52">
      <t>ナン</t>
    </rPh>
    <rPh sb="56" eb="58">
      <t>カイケツ</t>
    </rPh>
    <rPh sb="68" eb="70">
      <t>カイケツ</t>
    </rPh>
    <rPh sb="75" eb="76">
      <t>ダレ</t>
    </rPh>
    <rPh sb="80" eb="82">
      <t>カイケツ</t>
    </rPh>
    <rPh sb="90" eb="92">
      <t>ゼンテイ</t>
    </rPh>
    <rPh sb="92" eb="94">
      <t>ジョウケン</t>
    </rPh>
    <rPh sb="95" eb="96">
      <t>アキ</t>
    </rPh>
    <phoneticPr fontId="1"/>
  </si>
  <si>
    <t>問題解決の前にタイミング、スピード、予算の条件を整えたか</t>
    <rPh sb="0" eb="2">
      <t>モンダイ</t>
    </rPh>
    <rPh sb="2" eb="4">
      <t>カイケツ</t>
    </rPh>
    <rPh sb="5" eb="6">
      <t>マエ</t>
    </rPh>
    <rPh sb="18" eb="20">
      <t>ヨサン</t>
    </rPh>
    <rPh sb="21" eb="23">
      <t>ジョウケン</t>
    </rPh>
    <rPh sb="24" eb="25">
      <t>トトノ</t>
    </rPh>
    <phoneticPr fontId="1"/>
  </si>
  <si>
    <t>直面している状況は、現状の問題や課題を把握する段階、原因究明を行う段階、実行方法や手段の選択決定の段階、リスクに対応する段階のいずれであるかを把握したか</t>
    <rPh sb="0" eb="2">
      <t>チョクメン</t>
    </rPh>
    <rPh sb="6" eb="8">
      <t>ジョウキョウ</t>
    </rPh>
    <rPh sb="10" eb="12">
      <t>ゲンジョウ</t>
    </rPh>
    <rPh sb="13" eb="15">
      <t>モンダイ</t>
    </rPh>
    <rPh sb="16" eb="18">
      <t>カダイ</t>
    </rPh>
    <rPh sb="19" eb="21">
      <t>ハアク</t>
    </rPh>
    <rPh sb="23" eb="25">
      <t>ダンカイ</t>
    </rPh>
    <rPh sb="26" eb="28">
      <t>ゲンイン</t>
    </rPh>
    <rPh sb="28" eb="30">
      <t>キュウメイ</t>
    </rPh>
    <rPh sb="31" eb="32">
      <t>オコナ</t>
    </rPh>
    <rPh sb="33" eb="35">
      <t>ダンカイ</t>
    </rPh>
    <rPh sb="36" eb="38">
      <t>ジッコウ</t>
    </rPh>
    <rPh sb="38" eb="40">
      <t>ホウホウ</t>
    </rPh>
    <rPh sb="41" eb="43">
      <t>シュダン</t>
    </rPh>
    <rPh sb="44" eb="46">
      <t>センタク</t>
    </rPh>
    <rPh sb="46" eb="48">
      <t>ケッテイ</t>
    </rPh>
    <rPh sb="49" eb="51">
      <t>ダンカイ</t>
    </rPh>
    <rPh sb="56" eb="58">
      <t>タイオウ</t>
    </rPh>
    <rPh sb="60" eb="62">
      <t>ダンカイ</t>
    </rPh>
    <rPh sb="71" eb="73">
      <t>ハアク</t>
    </rPh>
    <phoneticPr fontId="1"/>
  </si>
  <si>
    <t>問題の把握</t>
    <rPh sb="0" eb="2">
      <t>モンダイ</t>
    </rPh>
    <rPh sb="3" eb="5">
      <t>ハアク</t>
    </rPh>
    <phoneticPr fontId="1"/>
  </si>
  <si>
    <t>「主題の問題」に対して、その「問題を構成する問題は何か」を繰り返し自問して、問題の洗い出しを行ったか</t>
    <rPh sb="1" eb="3">
      <t>シュダイ</t>
    </rPh>
    <rPh sb="4" eb="6">
      <t>モンダイ</t>
    </rPh>
    <rPh sb="8" eb="9">
      <t>タイ</t>
    </rPh>
    <rPh sb="15" eb="17">
      <t>モンダイ</t>
    </rPh>
    <rPh sb="18" eb="20">
      <t>コウセイ</t>
    </rPh>
    <rPh sb="22" eb="24">
      <t>モンダイ</t>
    </rPh>
    <rPh sb="25" eb="26">
      <t>ナニ</t>
    </rPh>
    <rPh sb="29" eb="30">
      <t>ク</t>
    </rPh>
    <rPh sb="31" eb="32">
      <t>カエ</t>
    </rPh>
    <rPh sb="33" eb="35">
      <t>ジモン</t>
    </rPh>
    <rPh sb="38" eb="40">
      <t>モンダイ</t>
    </rPh>
    <rPh sb="41" eb="42">
      <t>アラ</t>
    </rPh>
    <rPh sb="43" eb="44">
      <t>ダ</t>
    </rPh>
    <rPh sb="46" eb="47">
      <t>オコナ</t>
    </rPh>
    <phoneticPr fontId="1"/>
  </si>
  <si>
    <t>問題点は「一言でいうとどういうことなのか」を適切に把握できる具体的な表現でなされているか</t>
    <rPh sb="0" eb="3">
      <t>モンダイテン</t>
    </rPh>
    <rPh sb="5" eb="7">
      <t>ヒトコト</t>
    </rPh>
    <rPh sb="22" eb="24">
      <t>テキセツ</t>
    </rPh>
    <rPh sb="25" eb="27">
      <t>ハアク</t>
    </rPh>
    <rPh sb="30" eb="33">
      <t>グタイテキ</t>
    </rPh>
    <rPh sb="34" eb="36">
      <t>ヒョウゲン</t>
    </rPh>
    <phoneticPr fontId="1"/>
  </si>
  <si>
    <t>問題の優先順位を、「重要度」と「緊急度」で整理し、マトリックス分類によって、優先順位を決定したか</t>
    <rPh sb="0" eb="2">
      <t>モンダイ</t>
    </rPh>
    <rPh sb="3" eb="5">
      <t>ユウセン</t>
    </rPh>
    <rPh sb="5" eb="7">
      <t>ジュンイ</t>
    </rPh>
    <rPh sb="10" eb="13">
      <t>ジュウヨウド</t>
    </rPh>
    <rPh sb="16" eb="19">
      <t>キンキュウド</t>
    </rPh>
    <rPh sb="21" eb="23">
      <t>セイリ</t>
    </rPh>
    <rPh sb="31" eb="33">
      <t>ブンルイ</t>
    </rPh>
    <rPh sb="38" eb="40">
      <t>ユウセン</t>
    </rPh>
    <rPh sb="40" eb="42">
      <t>ジュンイ</t>
    </rPh>
    <rPh sb="43" eb="45">
      <t>ケッテイ</t>
    </rPh>
    <phoneticPr fontId="1"/>
  </si>
  <si>
    <t>原因の明確化</t>
    <rPh sb="0" eb="2">
      <t>ゲンイン</t>
    </rPh>
    <rPh sb="3" eb="6">
      <t>メイカクカ</t>
    </rPh>
    <phoneticPr fontId="1"/>
  </si>
  <si>
    <t>問題は何故起きたのか、その「何故」を繰り返して自問して、問題の洗い出しを行ったか</t>
    <rPh sb="0" eb="2">
      <t>モンダイ</t>
    </rPh>
    <rPh sb="3" eb="5">
      <t>ナゼ</t>
    </rPh>
    <rPh sb="5" eb="6">
      <t>オ</t>
    </rPh>
    <rPh sb="14" eb="16">
      <t>ナゼ</t>
    </rPh>
    <rPh sb="18" eb="19">
      <t>ク</t>
    </rPh>
    <rPh sb="20" eb="21">
      <t>カエ</t>
    </rPh>
    <rPh sb="23" eb="25">
      <t>ジモン</t>
    </rPh>
    <rPh sb="28" eb="30">
      <t>モンダイ</t>
    </rPh>
    <rPh sb="31" eb="32">
      <t>アラ</t>
    </rPh>
    <rPh sb="33" eb="34">
      <t>ダ</t>
    </rPh>
    <rPh sb="36" eb="37">
      <t>オコナ</t>
    </rPh>
    <phoneticPr fontId="1"/>
  </si>
  <si>
    <t>収集した原因情報を、直接原因と推定原因に分類したか</t>
    <rPh sb="0" eb="2">
      <t>シュウシュウ</t>
    </rPh>
    <rPh sb="4" eb="6">
      <t>ゲンイン</t>
    </rPh>
    <rPh sb="6" eb="8">
      <t>ジョウホウ</t>
    </rPh>
    <rPh sb="10" eb="12">
      <t>チョクセツ</t>
    </rPh>
    <rPh sb="12" eb="14">
      <t>ゲンイン</t>
    </rPh>
    <rPh sb="15" eb="17">
      <t>スイテイ</t>
    </rPh>
    <rPh sb="17" eb="19">
      <t>ゲンイン</t>
    </rPh>
    <rPh sb="20" eb="22">
      <t>ブンルイ</t>
    </rPh>
    <phoneticPr fontId="1"/>
  </si>
  <si>
    <t>原因情報が推定した原因である場合、その真実を立証するための裏づけの情報を収集したか</t>
    <rPh sb="0" eb="2">
      <t>ゲンイン</t>
    </rPh>
    <rPh sb="2" eb="4">
      <t>ジョウホウ</t>
    </rPh>
    <rPh sb="5" eb="7">
      <t>スイテイ</t>
    </rPh>
    <rPh sb="9" eb="11">
      <t>ゲンイン</t>
    </rPh>
    <rPh sb="14" eb="16">
      <t>バアイ</t>
    </rPh>
    <rPh sb="19" eb="21">
      <t>シンジツ</t>
    </rPh>
    <rPh sb="22" eb="24">
      <t>リッショウ</t>
    </rPh>
    <rPh sb="29" eb="30">
      <t>ウラ</t>
    </rPh>
    <rPh sb="33" eb="35">
      <t>ジョウホウ</t>
    </rPh>
    <rPh sb="36" eb="38">
      <t>シュウシュウ</t>
    </rPh>
    <phoneticPr fontId="1"/>
  </si>
  <si>
    <t>適切な対策の検討</t>
    <rPh sb="0" eb="2">
      <t>テキセツ</t>
    </rPh>
    <rPh sb="3" eb="5">
      <t>タイサク</t>
    </rPh>
    <rPh sb="6" eb="8">
      <t>ケントウ</t>
    </rPh>
    <phoneticPr fontId="1"/>
  </si>
  <si>
    <t>ある原因に対して、どのようにすれば解決できるか、その「どのように」を繰り返して、ロジカル・ツリー方式で、対策案を洗い出したか</t>
    <rPh sb="2" eb="4">
      <t>ゲンイン</t>
    </rPh>
    <rPh sb="5" eb="6">
      <t>タイ</t>
    </rPh>
    <rPh sb="17" eb="19">
      <t>カイケツ</t>
    </rPh>
    <rPh sb="34" eb="35">
      <t>ク</t>
    </rPh>
    <rPh sb="36" eb="37">
      <t>カエ</t>
    </rPh>
    <rPh sb="48" eb="50">
      <t>ホウシキ</t>
    </rPh>
    <rPh sb="52" eb="54">
      <t>タイサク</t>
    </rPh>
    <rPh sb="54" eb="55">
      <t>アン</t>
    </rPh>
    <rPh sb="56" eb="57">
      <t>アラ</t>
    </rPh>
    <rPh sb="58" eb="59">
      <t>ダ</t>
    </rPh>
    <phoneticPr fontId="1"/>
  </si>
  <si>
    <t>対策は、「暫定対策」と「抜本対策」と「再発防止対策」に区別・整理したか</t>
    <rPh sb="0" eb="2">
      <t>タイサク</t>
    </rPh>
    <rPh sb="5" eb="7">
      <t>ザンテイ</t>
    </rPh>
    <rPh sb="7" eb="9">
      <t>タイサク</t>
    </rPh>
    <rPh sb="12" eb="14">
      <t>バッポン</t>
    </rPh>
    <rPh sb="14" eb="16">
      <t>タイサク</t>
    </rPh>
    <rPh sb="19" eb="21">
      <t>サイハツ</t>
    </rPh>
    <rPh sb="21" eb="23">
      <t>ボウシ</t>
    </rPh>
    <rPh sb="23" eb="25">
      <t>タイサク</t>
    </rPh>
    <rPh sb="27" eb="29">
      <t>クベツ</t>
    </rPh>
    <rPh sb="30" eb="32">
      <t>セイリ</t>
    </rPh>
    <phoneticPr fontId="1"/>
  </si>
  <si>
    <t>意思決定</t>
    <rPh sb="0" eb="2">
      <t>イシ</t>
    </rPh>
    <rPh sb="2" eb="4">
      <t>ケッテイ</t>
    </rPh>
    <phoneticPr fontId="1"/>
  </si>
  <si>
    <t>対策の選択基準として、「絶対にクリアしなければならない基準」、「できれば達成したい基準」を設定したか</t>
    <rPh sb="0" eb="2">
      <t>タイサク</t>
    </rPh>
    <rPh sb="3" eb="5">
      <t>センタク</t>
    </rPh>
    <rPh sb="5" eb="7">
      <t>キジュン</t>
    </rPh>
    <rPh sb="12" eb="14">
      <t>ゼッタイ</t>
    </rPh>
    <rPh sb="27" eb="29">
      <t>キジュン</t>
    </rPh>
    <rPh sb="36" eb="38">
      <t>タッセイ</t>
    </rPh>
    <rPh sb="41" eb="43">
      <t>キジュン</t>
    </rPh>
    <rPh sb="45" eb="47">
      <t>セッテイ</t>
    </rPh>
    <phoneticPr fontId="1"/>
  </si>
  <si>
    <t>対策案の意思決定とともに、状況が変化した場合の代替の対応策を決定したか</t>
    <rPh sb="0" eb="2">
      <t>タイサク</t>
    </rPh>
    <rPh sb="2" eb="3">
      <t>アン</t>
    </rPh>
    <rPh sb="4" eb="6">
      <t>イシ</t>
    </rPh>
    <rPh sb="6" eb="8">
      <t>ケッテイ</t>
    </rPh>
    <rPh sb="13" eb="15">
      <t>ジョウキョウ</t>
    </rPh>
    <rPh sb="16" eb="18">
      <t>ヘンカ</t>
    </rPh>
    <rPh sb="20" eb="22">
      <t>バアイ</t>
    </rPh>
    <rPh sb="23" eb="25">
      <t>ダイタイ</t>
    </rPh>
    <rPh sb="26" eb="28">
      <t>タイオウ</t>
    </rPh>
    <rPh sb="28" eb="29">
      <t>サク</t>
    </rPh>
    <rPh sb="30" eb="32">
      <t>ケッテイ</t>
    </rPh>
    <phoneticPr fontId="1"/>
  </si>
  <si>
    <t>リスクの回避</t>
    <rPh sb="4" eb="6">
      <t>カイヒ</t>
    </rPh>
    <phoneticPr fontId="1"/>
  </si>
  <si>
    <t>リスクは、「起きる可能性が高いかどうか」、「もし発生したならば、どのような影響があるか」の二面から検討したか</t>
    <rPh sb="6" eb="7">
      <t>オ</t>
    </rPh>
    <rPh sb="9" eb="12">
      <t>カノウセイ</t>
    </rPh>
    <rPh sb="13" eb="14">
      <t>タカ</t>
    </rPh>
    <rPh sb="24" eb="26">
      <t>ハッセイ</t>
    </rPh>
    <rPh sb="37" eb="39">
      <t>エイキョウ</t>
    </rPh>
    <rPh sb="45" eb="47">
      <t>ニメン</t>
    </rPh>
    <rPh sb="49" eb="51">
      <t>ケントウ</t>
    </rPh>
    <phoneticPr fontId="1"/>
  </si>
  <si>
    <t>問題が起きる可能性を低くするための対策を検討したか</t>
    <rPh sb="0" eb="2">
      <t>モンダイ</t>
    </rPh>
    <rPh sb="3" eb="4">
      <t>オ</t>
    </rPh>
    <rPh sb="6" eb="9">
      <t>カノウセイ</t>
    </rPh>
    <rPh sb="10" eb="11">
      <t>ヒク</t>
    </rPh>
    <rPh sb="17" eb="19">
      <t>タイサク</t>
    </rPh>
    <rPh sb="20" eb="22">
      <t>ケントウ</t>
    </rPh>
    <phoneticPr fontId="1"/>
  </si>
  <si>
    <t>問題が起きたときの影響を小さくするための対策を検討したか</t>
    <rPh sb="0" eb="2">
      <t>モンダイ</t>
    </rPh>
    <rPh sb="3" eb="4">
      <t>オ</t>
    </rPh>
    <rPh sb="9" eb="11">
      <t>エイキョウ</t>
    </rPh>
    <rPh sb="12" eb="13">
      <t>チイ</t>
    </rPh>
    <rPh sb="20" eb="22">
      <t>タイサク</t>
    </rPh>
    <rPh sb="23" eb="25">
      <t>ケントウ</t>
    </rPh>
    <phoneticPr fontId="1"/>
  </si>
  <si>
    <t>コンピテンシー評価（マネージャー職）</t>
    <rPh sb="7" eb="9">
      <t>ヒョウカ</t>
    </rPh>
    <rPh sb="16" eb="17">
      <t>ショク</t>
    </rPh>
    <phoneticPr fontId="1"/>
  </si>
  <si>
    <t>【マネージメントのコンピテンシー】</t>
    <phoneticPr fontId="1"/>
  </si>
  <si>
    <t>【部下育成・指導のコンピテンシー】</t>
    <rPh sb="1" eb="3">
      <t>ブカ</t>
    </rPh>
    <rPh sb="3" eb="5">
      <t>イクセイ</t>
    </rPh>
    <rPh sb="6" eb="8">
      <t>シドウ</t>
    </rPh>
    <phoneticPr fontId="1"/>
  </si>
  <si>
    <t>マネージメントのコンピテンシー</t>
    <phoneticPr fontId="1"/>
  </si>
  <si>
    <t>ビジョンの
明確化</t>
    <rPh sb="6" eb="9">
      <t>メイカクカ</t>
    </rPh>
    <phoneticPr fontId="1"/>
  </si>
  <si>
    <t>全社の経営計画における自部門の役割や部門のビジョンを、具体的に簡潔に部下へ示したか</t>
    <rPh sb="0" eb="2">
      <t>ゼンシャ</t>
    </rPh>
    <rPh sb="3" eb="5">
      <t>ケイエイ</t>
    </rPh>
    <rPh sb="5" eb="7">
      <t>ケイカク</t>
    </rPh>
    <rPh sb="11" eb="14">
      <t>ジブモン</t>
    </rPh>
    <rPh sb="15" eb="17">
      <t>ヤクワリ</t>
    </rPh>
    <rPh sb="18" eb="20">
      <t>ブモン</t>
    </rPh>
    <rPh sb="27" eb="30">
      <t>グタイテキ</t>
    </rPh>
    <rPh sb="31" eb="33">
      <t>カンケツ</t>
    </rPh>
    <rPh sb="34" eb="36">
      <t>ブカ</t>
    </rPh>
    <rPh sb="37" eb="38">
      <t>シメ</t>
    </rPh>
    <phoneticPr fontId="1"/>
  </si>
  <si>
    <t>部門の目標達成に向けて、部下全員が達成できるように、ビジョンを浸透させたか</t>
    <rPh sb="0" eb="2">
      <t>ブモン</t>
    </rPh>
    <rPh sb="3" eb="5">
      <t>モクヒョウ</t>
    </rPh>
    <rPh sb="5" eb="7">
      <t>タッセイ</t>
    </rPh>
    <rPh sb="8" eb="9">
      <t>ム</t>
    </rPh>
    <rPh sb="12" eb="14">
      <t>ブカ</t>
    </rPh>
    <rPh sb="14" eb="16">
      <t>ゼンイン</t>
    </rPh>
    <rPh sb="17" eb="19">
      <t>タッセイ</t>
    </rPh>
    <rPh sb="31" eb="33">
      <t>シントウ</t>
    </rPh>
    <phoneticPr fontId="1"/>
  </si>
  <si>
    <t>部下たちとのビジョンを共有し、ビジョンのコンセプトを部下に示したか</t>
    <rPh sb="0" eb="2">
      <t>ブカ</t>
    </rPh>
    <rPh sb="11" eb="13">
      <t>キョウユウ</t>
    </rPh>
    <rPh sb="26" eb="28">
      <t>ブカ</t>
    </rPh>
    <rPh sb="29" eb="30">
      <t>シメ</t>
    </rPh>
    <phoneticPr fontId="1"/>
  </si>
  <si>
    <t>業務内容と
部下能力の把握</t>
    <rPh sb="0" eb="2">
      <t>ギョウム</t>
    </rPh>
    <rPh sb="2" eb="4">
      <t>ナイヨウ</t>
    </rPh>
    <rPh sb="6" eb="8">
      <t>ブカ</t>
    </rPh>
    <rPh sb="8" eb="10">
      <t>ノウリョク</t>
    </rPh>
    <rPh sb="11" eb="13">
      <t>ハアク</t>
    </rPh>
    <phoneticPr fontId="1"/>
  </si>
  <si>
    <t>部門全体の業務内容や、その業務に要求される能力と経験、そして役割の分担内容等を整理して把握したか</t>
    <rPh sb="0" eb="2">
      <t>ブモン</t>
    </rPh>
    <rPh sb="2" eb="4">
      <t>ゼンタイ</t>
    </rPh>
    <rPh sb="5" eb="7">
      <t>ギョウム</t>
    </rPh>
    <rPh sb="7" eb="9">
      <t>ナイヨウ</t>
    </rPh>
    <rPh sb="13" eb="15">
      <t>ギョウム</t>
    </rPh>
    <rPh sb="16" eb="18">
      <t>ヨウキュウ</t>
    </rPh>
    <rPh sb="21" eb="23">
      <t>ノウリョク</t>
    </rPh>
    <rPh sb="24" eb="26">
      <t>ケイケン</t>
    </rPh>
    <rPh sb="30" eb="32">
      <t>ヤクワリ</t>
    </rPh>
    <rPh sb="33" eb="35">
      <t>ブンタン</t>
    </rPh>
    <rPh sb="35" eb="37">
      <t>ナイヨウ</t>
    </rPh>
    <rPh sb="37" eb="38">
      <t>トウ</t>
    </rPh>
    <rPh sb="39" eb="41">
      <t>セイリ</t>
    </rPh>
    <rPh sb="43" eb="45">
      <t>ハアク</t>
    </rPh>
    <phoneticPr fontId="1"/>
  </si>
  <si>
    <t>部下の能力のレベルや今までの業績、仕事の態度、性格等、部下の人的分析を行ったか</t>
    <rPh sb="0" eb="2">
      <t>ブカ</t>
    </rPh>
    <rPh sb="3" eb="5">
      <t>ノウリョク</t>
    </rPh>
    <rPh sb="10" eb="11">
      <t>イマ</t>
    </rPh>
    <rPh sb="14" eb="16">
      <t>ギョウセキ</t>
    </rPh>
    <rPh sb="17" eb="19">
      <t>シゴト</t>
    </rPh>
    <rPh sb="20" eb="22">
      <t>タイド</t>
    </rPh>
    <rPh sb="23" eb="25">
      <t>セイカク</t>
    </rPh>
    <rPh sb="25" eb="26">
      <t>トウ</t>
    </rPh>
    <rPh sb="27" eb="29">
      <t>ブカ</t>
    </rPh>
    <rPh sb="30" eb="32">
      <t>ジンテキ</t>
    </rPh>
    <rPh sb="32" eb="34">
      <t>ブンセキ</t>
    </rPh>
    <rPh sb="35" eb="36">
      <t>オコナ</t>
    </rPh>
    <phoneticPr fontId="1"/>
  </si>
  <si>
    <t>部下の能力を「専門型タイプの職人型」「企画開発タイプのプランナー型」「管理能力タイプのプロデューサー型」等のように、能力特性を見抜いて把握したか</t>
    <rPh sb="0" eb="2">
      <t>ブカ</t>
    </rPh>
    <rPh sb="3" eb="5">
      <t>ノウリョク</t>
    </rPh>
    <rPh sb="7" eb="10">
      <t>センモンガタ</t>
    </rPh>
    <rPh sb="14" eb="16">
      <t>ショクニン</t>
    </rPh>
    <rPh sb="16" eb="17">
      <t>ガタ</t>
    </rPh>
    <rPh sb="19" eb="21">
      <t>キカク</t>
    </rPh>
    <rPh sb="21" eb="23">
      <t>カイハツ</t>
    </rPh>
    <rPh sb="32" eb="33">
      <t>ガタ</t>
    </rPh>
    <rPh sb="35" eb="37">
      <t>カンリ</t>
    </rPh>
    <rPh sb="37" eb="39">
      <t>ノウリョク</t>
    </rPh>
    <rPh sb="50" eb="51">
      <t>ガタ</t>
    </rPh>
    <rPh sb="52" eb="53">
      <t>トウ</t>
    </rPh>
    <rPh sb="58" eb="60">
      <t>ノウリョク</t>
    </rPh>
    <rPh sb="60" eb="62">
      <t>トクセイ</t>
    </rPh>
    <rPh sb="63" eb="65">
      <t>ミヌ</t>
    </rPh>
    <rPh sb="67" eb="69">
      <t>ハアク</t>
    </rPh>
    <phoneticPr fontId="1"/>
  </si>
  <si>
    <t>ある週または一日の決まった時に、職場の状態を観察して、部下の仕事ぶりか現状を確認したか</t>
    <rPh sb="2" eb="3">
      <t>シュウ</t>
    </rPh>
    <rPh sb="6" eb="8">
      <t>イチニチ</t>
    </rPh>
    <rPh sb="9" eb="10">
      <t>キ</t>
    </rPh>
    <rPh sb="13" eb="14">
      <t>トキ</t>
    </rPh>
    <rPh sb="16" eb="18">
      <t>ショクバ</t>
    </rPh>
    <rPh sb="19" eb="21">
      <t>ジョウタイ</t>
    </rPh>
    <rPh sb="22" eb="24">
      <t>カンサツ</t>
    </rPh>
    <rPh sb="27" eb="29">
      <t>ブカ</t>
    </rPh>
    <rPh sb="30" eb="32">
      <t>シゴト</t>
    </rPh>
    <rPh sb="35" eb="37">
      <t>ゲンジョウ</t>
    </rPh>
    <rPh sb="38" eb="40">
      <t>カクニン</t>
    </rPh>
    <phoneticPr fontId="1"/>
  </si>
  <si>
    <t>自己責任の完遂</t>
    <rPh sb="0" eb="2">
      <t>ジコ</t>
    </rPh>
    <rPh sb="2" eb="4">
      <t>セキニン</t>
    </rPh>
    <rPh sb="5" eb="7">
      <t>カンスイ</t>
    </rPh>
    <phoneticPr fontId="1"/>
  </si>
  <si>
    <t>いかなる時でも冷静な態度を示し、自ら適正な意思決定を行って指示・指導したか</t>
    <rPh sb="4" eb="5">
      <t>トキ</t>
    </rPh>
    <rPh sb="7" eb="9">
      <t>レイセイ</t>
    </rPh>
    <rPh sb="10" eb="12">
      <t>タイド</t>
    </rPh>
    <rPh sb="13" eb="14">
      <t>シメ</t>
    </rPh>
    <rPh sb="16" eb="17">
      <t>ミズカ</t>
    </rPh>
    <rPh sb="18" eb="20">
      <t>テキセイ</t>
    </rPh>
    <rPh sb="21" eb="23">
      <t>イシ</t>
    </rPh>
    <rPh sb="23" eb="25">
      <t>ケッテイ</t>
    </rPh>
    <rPh sb="26" eb="27">
      <t>オコナ</t>
    </rPh>
    <rPh sb="29" eb="31">
      <t>シジ</t>
    </rPh>
    <rPh sb="32" eb="34">
      <t>シドウ</t>
    </rPh>
    <phoneticPr fontId="1"/>
  </si>
  <si>
    <t>上司自ら最前線にたち、部下達と行動をともにしたか</t>
    <rPh sb="0" eb="2">
      <t>ジョウシ</t>
    </rPh>
    <rPh sb="2" eb="3">
      <t>ミズカ</t>
    </rPh>
    <rPh sb="4" eb="7">
      <t>サイゼンセン</t>
    </rPh>
    <rPh sb="11" eb="14">
      <t>ブカタチ</t>
    </rPh>
    <rPh sb="15" eb="17">
      <t>コウドウ</t>
    </rPh>
    <phoneticPr fontId="1"/>
  </si>
  <si>
    <t>部門目標は必ず達成するという強い意志をもち、自らその実行態度を示すとともに、部下の達成意識を継続させかつ高揚させたか</t>
    <rPh sb="0" eb="2">
      <t>ブモン</t>
    </rPh>
    <rPh sb="2" eb="4">
      <t>モクヒョウ</t>
    </rPh>
    <rPh sb="5" eb="6">
      <t>カナラ</t>
    </rPh>
    <rPh sb="7" eb="9">
      <t>タッセイ</t>
    </rPh>
    <rPh sb="14" eb="15">
      <t>ツヨ</t>
    </rPh>
    <rPh sb="16" eb="18">
      <t>イシ</t>
    </rPh>
    <rPh sb="22" eb="23">
      <t>ミズカ</t>
    </rPh>
    <rPh sb="26" eb="28">
      <t>ジッコウ</t>
    </rPh>
    <rPh sb="28" eb="30">
      <t>タイド</t>
    </rPh>
    <rPh sb="31" eb="32">
      <t>シメ</t>
    </rPh>
    <rPh sb="38" eb="40">
      <t>ブカ</t>
    </rPh>
    <rPh sb="41" eb="43">
      <t>タッセイ</t>
    </rPh>
    <rPh sb="43" eb="45">
      <t>イシキ</t>
    </rPh>
    <rPh sb="46" eb="48">
      <t>ケイゾク</t>
    </rPh>
    <rPh sb="52" eb="54">
      <t>コウヨウ</t>
    </rPh>
    <phoneticPr fontId="1"/>
  </si>
  <si>
    <t>難しい決断を恐れず、勇気を持って意思決定したか</t>
    <rPh sb="0" eb="1">
      <t>ムズカ</t>
    </rPh>
    <rPh sb="3" eb="5">
      <t>ケツダン</t>
    </rPh>
    <rPh sb="6" eb="7">
      <t>オソ</t>
    </rPh>
    <rPh sb="10" eb="12">
      <t>ユウキ</t>
    </rPh>
    <rPh sb="13" eb="14">
      <t>モ</t>
    </rPh>
    <rPh sb="16" eb="18">
      <t>イシ</t>
    </rPh>
    <rPh sb="18" eb="20">
      <t>ケッテイ</t>
    </rPh>
    <phoneticPr fontId="1"/>
  </si>
  <si>
    <t>上層部や他の管理職、経営陣の言いなりになることなく、自らの意見を進言し管理職としての主張をしたか</t>
    <rPh sb="0" eb="2">
      <t>ジョウソウ</t>
    </rPh>
    <rPh sb="2" eb="3">
      <t>ブ</t>
    </rPh>
    <rPh sb="4" eb="5">
      <t>ホカ</t>
    </rPh>
    <rPh sb="6" eb="8">
      <t>カンリ</t>
    </rPh>
    <rPh sb="8" eb="9">
      <t>ショク</t>
    </rPh>
    <rPh sb="10" eb="13">
      <t>ケイエイジン</t>
    </rPh>
    <rPh sb="14" eb="15">
      <t>イ</t>
    </rPh>
    <rPh sb="26" eb="27">
      <t>ミズカ</t>
    </rPh>
    <rPh sb="29" eb="31">
      <t>イケン</t>
    </rPh>
    <rPh sb="32" eb="34">
      <t>シンゲン</t>
    </rPh>
    <rPh sb="35" eb="37">
      <t>カンリ</t>
    </rPh>
    <rPh sb="37" eb="38">
      <t>ショク</t>
    </rPh>
    <rPh sb="42" eb="44">
      <t>シュチョウ</t>
    </rPh>
    <phoneticPr fontId="1"/>
  </si>
  <si>
    <t>部下への指示・指導</t>
    <rPh sb="0" eb="2">
      <t>ブカ</t>
    </rPh>
    <rPh sb="4" eb="6">
      <t>シジ</t>
    </rPh>
    <rPh sb="7" eb="9">
      <t>シドウ</t>
    </rPh>
    <phoneticPr fontId="1"/>
  </si>
  <si>
    <t>職務権限を部下に移譲し、管理職は基本的なコンセプトを示すのみにとどめ、部下の主体性を尊重したか</t>
    <rPh sb="0" eb="2">
      <t>ショクム</t>
    </rPh>
    <rPh sb="2" eb="4">
      <t>ケンゲン</t>
    </rPh>
    <rPh sb="5" eb="7">
      <t>ブカ</t>
    </rPh>
    <rPh sb="8" eb="10">
      <t>イジョウ</t>
    </rPh>
    <rPh sb="12" eb="14">
      <t>カンリ</t>
    </rPh>
    <rPh sb="14" eb="15">
      <t>ショク</t>
    </rPh>
    <rPh sb="16" eb="19">
      <t>キホンテキ</t>
    </rPh>
    <rPh sb="26" eb="27">
      <t>シメ</t>
    </rPh>
    <rPh sb="35" eb="37">
      <t>ブカ</t>
    </rPh>
    <rPh sb="38" eb="41">
      <t>シュタイセイ</t>
    </rPh>
    <rPh sb="42" eb="44">
      <t>ソンチョウ</t>
    </rPh>
    <phoneticPr fontId="1"/>
  </si>
  <si>
    <t>多少の失敗は気にせず、部下の能力に応じてチャンスを与えたか</t>
    <rPh sb="0" eb="2">
      <t>タショウ</t>
    </rPh>
    <rPh sb="3" eb="5">
      <t>シッパイ</t>
    </rPh>
    <rPh sb="6" eb="7">
      <t>キ</t>
    </rPh>
    <rPh sb="11" eb="13">
      <t>ブカ</t>
    </rPh>
    <rPh sb="14" eb="16">
      <t>ノウリョク</t>
    </rPh>
    <rPh sb="17" eb="18">
      <t>オウ</t>
    </rPh>
    <rPh sb="25" eb="26">
      <t>アタ</t>
    </rPh>
    <phoneticPr fontId="1"/>
  </si>
  <si>
    <t>部下に対して注意する時は何をすべきなのか、何をしてはいけないのかを、具体的に伝えて叱ったか</t>
    <rPh sb="0" eb="2">
      <t>ブカ</t>
    </rPh>
    <rPh sb="3" eb="4">
      <t>タイ</t>
    </rPh>
    <rPh sb="6" eb="8">
      <t>チュウイ</t>
    </rPh>
    <rPh sb="10" eb="11">
      <t>トキ</t>
    </rPh>
    <rPh sb="12" eb="13">
      <t>ナニ</t>
    </rPh>
    <rPh sb="21" eb="22">
      <t>ナニ</t>
    </rPh>
    <rPh sb="34" eb="37">
      <t>グタイテキ</t>
    </rPh>
    <rPh sb="38" eb="39">
      <t>ツタ</t>
    </rPh>
    <rPh sb="41" eb="42">
      <t>シカ</t>
    </rPh>
    <phoneticPr fontId="1"/>
  </si>
  <si>
    <t>明らかなミスを発見した時は、タイミングを逃さずその場で具体的に指摘したか</t>
    <rPh sb="0" eb="1">
      <t>アキ</t>
    </rPh>
    <rPh sb="7" eb="9">
      <t>ハッケン</t>
    </rPh>
    <rPh sb="11" eb="12">
      <t>トキ</t>
    </rPh>
    <rPh sb="20" eb="21">
      <t>ノガ</t>
    </rPh>
    <rPh sb="25" eb="26">
      <t>バ</t>
    </rPh>
    <rPh sb="27" eb="30">
      <t>グタイテキ</t>
    </rPh>
    <rPh sb="31" eb="33">
      <t>シテキ</t>
    </rPh>
    <phoneticPr fontId="1"/>
  </si>
  <si>
    <t>業務に関する情報は一転に集中させずに分散させて、いつでも全員が引き出せるようにしたか</t>
    <rPh sb="0" eb="2">
      <t>ギョウム</t>
    </rPh>
    <rPh sb="3" eb="4">
      <t>カン</t>
    </rPh>
    <rPh sb="6" eb="8">
      <t>ジョウホウ</t>
    </rPh>
    <rPh sb="9" eb="11">
      <t>イッテン</t>
    </rPh>
    <rPh sb="12" eb="14">
      <t>シュウチュウ</t>
    </rPh>
    <rPh sb="18" eb="20">
      <t>ブンサン</t>
    </rPh>
    <rPh sb="28" eb="30">
      <t>ゼンイン</t>
    </rPh>
    <rPh sb="31" eb="32">
      <t>ヒ</t>
    </rPh>
    <rPh sb="33" eb="34">
      <t>ダ</t>
    </rPh>
    <phoneticPr fontId="1"/>
  </si>
  <si>
    <t>部下が抱えている問題点はあいまいにせず、問題が大きくならないうちに、解決策を打ったか</t>
    <rPh sb="0" eb="2">
      <t>ブカ</t>
    </rPh>
    <rPh sb="3" eb="4">
      <t>カカ</t>
    </rPh>
    <rPh sb="8" eb="11">
      <t>モンダイテン</t>
    </rPh>
    <rPh sb="20" eb="22">
      <t>モンダイ</t>
    </rPh>
    <rPh sb="23" eb="24">
      <t>オオ</t>
    </rPh>
    <rPh sb="34" eb="37">
      <t>カイケツサク</t>
    </rPh>
    <rPh sb="38" eb="39">
      <t>ウ</t>
    </rPh>
    <phoneticPr fontId="1"/>
  </si>
  <si>
    <t>部下への日常の指示では、世代格差を考慮した具体的な行動内容を示したか</t>
    <rPh sb="0" eb="2">
      <t>ブカ</t>
    </rPh>
    <rPh sb="4" eb="6">
      <t>ニチジョウ</t>
    </rPh>
    <rPh sb="7" eb="9">
      <t>シジ</t>
    </rPh>
    <rPh sb="12" eb="14">
      <t>セダイ</t>
    </rPh>
    <rPh sb="14" eb="16">
      <t>カクサ</t>
    </rPh>
    <rPh sb="17" eb="19">
      <t>コウリョ</t>
    </rPh>
    <rPh sb="21" eb="24">
      <t>グタイテキ</t>
    </rPh>
    <rPh sb="25" eb="27">
      <t>コウドウ</t>
    </rPh>
    <rPh sb="27" eb="29">
      <t>ナイヨウ</t>
    </rPh>
    <rPh sb="30" eb="31">
      <t>シメ</t>
    </rPh>
    <phoneticPr fontId="1"/>
  </si>
  <si>
    <t>部下の成功に関しては、それを認めて褒めたか</t>
    <rPh sb="0" eb="2">
      <t>ブカ</t>
    </rPh>
    <rPh sb="3" eb="5">
      <t>セイコウ</t>
    </rPh>
    <rPh sb="6" eb="7">
      <t>カン</t>
    </rPh>
    <rPh sb="14" eb="15">
      <t>ミト</t>
    </rPh>
    <rPh sb="17" eb="18">
      <t>ホ</t>
    </rPh>
    <phoneticPr fontId="1"/>
  </si>
  <si>
    <t>部下全員とのコミュニケーションを絶やさず行ったか</t>
    <rPh sb="0" eb="2">
      <t>ブカ</t>
    </rPh>
    <rPh sb="2" eb="4">
      <t>ゼンイン</t>
    </rPh>
    <rPh sb="16" eb="17">
      <t>タ</t>
    </rPh>
    <rPh sb="20" eb="21">
      <t>オコナ</t>
    </rPh>
    <phoneticPr fontId="1"/>
  </si>
  <si>
    <t>公平な評価</t>
    <rPh sb="0" eb="2">
      <t>コウヘイ</t>
    </rPh>
    <rPh sb="3" eb="5">
      <t>ヒョウカ</t>
    </rPh>
    <phoneticPr fontId="1"/>
  </si>
  <si>
    <t>平均点を付ければ無難だという考えを捨てて、良いものは良いと評価し、悪いものは悪いと評価する勇気をもって評価したか</t>
    <rPh sb="0" eb="3">
      <t>ヘイキンテン</t>
    </rPh>
    <rPh sb="4" eb="5">
      <t>ツ</t>
    </rPh>
    <rPh sb="8" eb="10">
      <t>ブナン</t>
    </rPh>
    <rPh sb="14" eb="15">
      <t>カンガ</t>
    </rPh>
    <rPh sb="17" eb="18">
      <t>ス</t>
    </rPh>
    <rPh sb="21" eb="22">
      <t>ヨ</t>
    </rPh>
    <rPh sb="26" eb="27">
      <t>ヨ</t>
    </rPh>
    <rPh sb="29" eb="31">
      <t>ヒョウカ</t>
    </rPh>
    <rPh sb="33" eb="34">
      <t>ワル</t>
    </rPh>
    <rPh sb="38" eb="39">
      <t>ワル</t>
    </rPh>
    <rPh sb="41" eb="43">
      <t>ヒョウカ</t>
    </rPh>
    <rPh sb="45" eb="47">
      <t>ユウキ</t>
    </rPh>
    <rPh sb="51" eb="53">
      <t>ヒョウカ</t>
    </rPh>
    <phoneticPr fontId="1"/>
  </si>
  <si>
    <t>かわいいやつ、気に入らないやつ、といった個人的感情は捨てて、仕事の成果の事実に基づいて評価したか</t>
    <rPh sb="7" eb="8">
      <t>キ</t>
    </rPh>
    <rPh sb="9" eb="10">
      <t>イ</t>
    </rPh>
    <rPh sb="20" eb="23">
      <t>コジンテキ</t>
    </rPh>
    <rPh sb="23" eb="25">
      <t>カンジョウ</t>
    </rPh>
    <rPh sb="26" eb="27">
      <t>ス</t>
    </rPh>
    <rPh sb="30" eb="32">
      <t>シゴト</t>
    </rPh>
    <rPh sb="33" eb="35">
      <t>セイカ</t>
    </rPh>
    <rPh sb="36" eb="38">
      <t>ジジツ</t>
    </rPh>
    <rPh sb="39" eb="40">
      <t>モト</t>
    </rPh>
    <rPh sb="43" eb="45">
      <t>ヒョウカ</t>
    </rPh>
    <phoneticPr fontId="1"/>
  </si>
  <si>
    <t>極めて優れた業績、あるいは大失敗に惑わされず、総合的に評価したか</t>
    <rPh sb="0" eb="1">
      <t>キワ</t>
    </rPh>
    <rPh sb="3" eb="4">
      <t>スグ</t>
    </rPh>
    <rPh sb="6" eb="8">
      <t>ギョウセキ</t>
    </rPh>
    <rPh sb="13" eb="16">
      <t>ダイシッパイ</t>
    </rPh>
    <rPh sb="17" eb="18">
      <t>マド</t>
    </rPh>
    <rPh sb="23" eb="26">
      <t>ソウゴウテキ</t>
    </rPh>
    <rPh sb="27" eb="29">
      <t>ヒョウカ</t>
    </rPh>
    <phoneticPr fontId="1"/>
  </si>
  <si>
    <t>ベテランだから、新人だからというように、先入観にとらわれずに、事実に基づいて評価したか</t>
    <rPh sb="8" eb="10">
      <t>シンジン</t>
    </rPh>
    <rPh sb="20" eb="23">
      <t>センニュウカン</t>
    </rPh>
    <rPh sb="31" eb="33">
      <t>ジジツ</t>
    </rPh>
    <rPh sb="34" eb="35">
      <t>モト</t>
    </rPh>
    <rPh sb="38" eb="40">
      <t>ヒョウカ</t>
    </rPh>
    <phoneticPr fontId="1"/>
  </si>
  <si>
    <t>自分と比べると劣っているとか、他の者と比べると優れているといった、人との比較で評価するのではなく、客観的な基準に照らし合わせて評価したか</t>
    <rPh sb="0" eb="2">
      <t>ジブン</t>
    </rPh>
    <rPh sb="3" eb="4">
      <t>クラ</t>
    </rPh>
    <rPh sb="7" eb="8">
      <t>オト</t>
    </rPh>
    <rPh sb="15" eb="16">
      <t>ホカ</t>
    </rPh>
    <rPh sb="17" eb="18">
      <t>モノ</t>
    </rPh>
    <rPh sb="19" eb="20">
      <t>クラ</t>
    </rPh>
    <rPh sb="23" eb="24">
      <t>スグ</t>
    </rPh>
    <rPh sb="33" eb="34">
      <t>ヒト</t>
    </rPh>
    <rPh sb="36" eb="38">
      <t>ヒカク</t>
    </rPh>
    <rPh sb="39" eb="41">
      <t>ヒョウカ</t>
    </rPh>
    <rPh sb="49" eb="52">
      <t>キャッカンテキ</t>
    </rPh>
    <rPh sb="53" eb="55">
      <t>キジュン</t>
    </rPh>
    <rPh sb="56" eb="57">
      <t>テ</t>
    </rPh>
    <rPh sb="59" eb="60">
      <t>ア</t>
    </rPh>
    <rPh sb="63" eb="65">
      <t>ヒョウカ</t>
    </rPh>
    <phoneticPr fontId="1"/>
  </si>
  <si>
    <t>記憶に頼らず、記録に基づいて評価したか</t>
    <rPh sb="0" eb="2">
      <t>キオク</t>
    </rPh>
    <rPh sb="3" eb="4">
      <t>タヨ</t>
    </rPh>
    <rPh sb="7" eb="9">
      <t>キロク</t>
    </rPh>
    <rPh sb="10" eb="11">
      <t>モト</t>
    </rPh>
    <rPh sb="14" eb="16">
      <t>ヒョウカ</t>
    </rPh>
    <phoneticPr fontId="1"/>
  </si>
  <si>
    <t>部下育成・指導のコンピテンシー</t>
    <rPh sb="0" eb="2">
      <t>ブカ</t>
    </rPh>
    <rPh sb="2" eb="4">
      <t>イクセイ</t>
    </rPh>
    <rPh sb="5" eb="7">
      <t>シドウ</t>
    </rPh>
    <phoneticPr fontId="1"/>
  </si>
  <si>
    <t>キャリアプラン研修・環境設備</t>
    <rPh sb="7" eb="9">
      <t>ケンシュウ</t>
    </rPh>
    <rPh sb="10" eb="12">
      <t>カンキョウ</t>
    </rPh>
    <rPh sb="12" eb="14">
      <t>セツビ</t>
    </rPh>
    <phoneticPr fontId="1"/>
  </si>
  <si>
    <t>部下の育成計画を明文化したキャリアプランを作成して、部下と共有したか</t>
    <rPh sb="0" eb="2">
      <t>ブカ</t>
    </rPh>
    <rPh sb="3" eb="5">
      <t>イクセイ</t>
    </rPh>
    <rPh sb="5" eb="7">
      <t>ケイカク</t>
    </rPh>
    <rPh sb="8" eb="11">
      <t>メイブンカ</t>
    </rPh>
    <rPh sb="21" eb="23">
      <t>サクセイ</t>
    </rPh>
    <rPh sb="26" eb="28">
      <t>ブカ</t>
    </rPh>
    <rPh sb="29" eb="31">
      <t>キョウユウ</t>
    </rPh>
    <phoneticPr fontId="1"/>
  </si>
  <si>
    <t>部下の業務に必要な研修情報を収集し、積極的に研修を受講させたか</t>
    <rPh sb="0" eb="2">
      <t>ブカ</t>
    </rPh>
    <rPh sb="3" eb="5">
      <t>ギョウム</t>
    </rPh>
    <rPh sb="6" eb="8">
      <t>ヒツヨウ</t>
    </rPh>
    <rPh sb="9" eb="11">
      <t>ケンシュウ</t>
    </rPh>
    <rPh sb="11" eb="13">
      <t>ジョウホウ</t>
    </rPh>
    <rPh sb="14" eb="16">
      <t>シュウシュウ</t>
    </rPh>
    <rPh sb="18" eb="21">
      <t>セッキョクテキ</t>
    </rPh>
    <rPh sb="22" eb="24">
      <t>ケンシュウ</t>
    </rPh>
    <rPh sb="25" eb="27">
      <t>ジュコウ</t>
    </rPh>
    <phoneticPr fontId="1"/>
  </si>
  <si>
    <t>部下がやる気を起こし、積極的に仕事に取り組もうとする職場環境を作ったか</t>
    <rPh sb="0" eb="2">
      <t>ブカ</t>
    </rPh>
    <rPh sb="5" eb="6">
      <t>キ</t>
    </rPh>
    <rPh sb="7" eb="8">
      <t>オ</t>
    </rPh>
    <rPh sb="11" eb="14">
      <t>セッキョクテキ</t>
    </rPh>
    <rPh sb="15" eb="17">
      <t>シゴト</t>
    </rPh>
    <rPh sb="18" eb="19">
      <t>ト</t>
    </rPh>
    <rPh sb="20" eb="21">
      <t>ク</t>
    </rPh>
    <rPh sb="26" eb="28">
      <t>ショクバ</t>
    </rPh>
    <rPh sb="28" eb="30">
      <t>カンキョウ</t>
    </rPh>
    <rPh sb="31" eb="32">
      <t>ツク</t>
    </rPh>
    <phoneticPr fontId="1"/>
  </si>
  <si>
    <t>達成感と
成功体験</t>
    <rPh sb="0" eb="3">
      <t>タッセイカン</t>
    </rPh>
    <rPh sb="5" eb="7">
      <t>セイコウ</t>
    </rPh>
    <rPh sb="7" eb="9">
      <t>タイケン</t>
    </rPh>
    <phoneticPr fontId="1"/>
  </si>
  <si>
    <t>到達可能な目標を設定し、達成感を数多く体験させたか</t>
    <rPh sb="0" eb="2">
      <t>トウタツ</t>
    </rPh>
    <rPh sb="2" eb="4">
      <t>カノウ</t>
    </rPh>
    <rPh sb="5" eb="7">
      <t>モクヒョウ</t>
    </rPh>
    <rPh sb="8" eb="10">
      <t>セッテイ</t>
    </rPh>
    <rPh sb="12" eb="15">
      <t>タッセイカン</t>
    </rPh>
    <rPh sb="16" eb="18">
      <t>カズオオ</t>
    </rPh>
    <rPh sb="19" eb="21">
      <t>タイケン</t>
    </rPh>
    <phoneticPr fontId="1"/>
  </si>
  <si>
    <t>小さな成功体験を、できるだけ数多くさせたか</t>
    <rPh sb="0" eb="1">
      <t>チイ</t>
    </rPh>
    <rPh sb="3" eb="5">
      <t>セイコウ</t>
    </rPh>
    <rPh sb="5" eb="7">
      <t>タイケン</t>
    </rPh>
    <rPh sb="14" eb="16">
      <t>カズオオ</t>
    </rPh>
    <phoneticPr fontId="1"/>
  </si>
  <si>
    <t>指導と部下間競争</t>
    <rPh sb="0" eb="2">
      <t>シドウ</t>
    </rPh>
    <rPh sb="3" eb="5">
      <t>ブカ</t>
    </rPh>
    <rPh sb="5" eb="6">
      <t>カン</t>
    </rPh>
    <rPh sb="6" eb="8">
      <t>キョウソウ</t>
    </rPh>
    <phoneticPr fontId="1"/>
  </si>
  <si>
    <t>新人には褒める事を中心とした指導をし、コア人材には徹底した厳しい指導をしたか</t>
    <rPh sb="0" eb="2">
      <t>シンジン</t>
    </rPh>
    <rPh sb="4" eb="5">
      <t>ホ</t>
    </rPh>
    <rPh sb="7" eb="8">
      <t>コト</t>
    </rPh>
    <rPh sb="9" eb="11">
      <t>チュウシン</t>
    </rPh>
    <rPh sb="14" eb="16">
      <t>シドウ</t>
    </rPh>
    <rPh sb="21" eb="23">
      <t>ジンザイ</t>
    </rPh>
    <rPh sb="25" eb="27">
      <t>テッテイ</t>
    </rPh>
    <rPh sb="29" eb="30">
      <t>キビ</t>
    </rPh>
    <rPh sb="32" eb="34">
      <t>シドウ</t>
    </rPh>
    <phoneticPr fontId="1"/>
  </si>
  <si>
    <t>同僚同士の競争心を起こし、相互に啓発し合う状況を作ったか</t>
    <rPh sb="0" eb="2">
      <t>ドウリョウ</t>
    </rPh>
    <rPh sb="2" eb="4">
      <t>ドウシ</t>
    </rPh>
    <rPh sb="5" eb="8">
      <t>キョウソウシン</t>
    </rPh>
    <rPh sb="9" eb="10">
      <t>オ</t>
    </rPh>
    <rPh sb="13" eb="15">
      <t>ソウゴ</t>
    </rPh>
    <rPh sb="16" eb="18">
      <t>ケイハツ</t>
    </rPh>
    <rPh sb="19" eb="20">
      <t>ア</t>
    </rPh>
    <rPh sb="21" eb="23">
      <t>ジョウキョウ</t>
    </rPh>
    <rPh sb="24" eb="25">
      <t>ツク</t>
    </rPh>
    <phoneticPr fontId="1"/>
  </si>
  <si>
    <t>成功要因・チャレンジ度重視</t>
    <rPh sb="0" eb="2">
      <t>セイコウ</t>
    </rPh>
    <rPh sb="2" eb="4">
      <t>ヨウイン</t>
    </rPh>
    <rPh sb="10" eb="11">
      <t>ド</t>
    </rPh>
    <rPh sb="11" eb="13">
      <t>ジュウシ</t>
    </rPh>
    <phoneticPr fontId="1"/>
  </si>
  <si>
    <t>成功事例の原因分析を重視し、成功のノウハウを検討して、部下に前向きな姿勢を作ったか</t>
    <rPh sb="0" eb="2">
      <t>セイコウ</t>
    </rPh>
    <rPh sb="2" eb="4">
      <t>ジレイ</t>
    </rPh>
    <rPh sb="5" eb="7">
      <t>ゲンイン</t>
    </rPh>
    <rPh sb="7" eb="9">
      <t>ブンセキ</t>
    </rPh>
    <rPh sb="10" eb="12">
      <t>ジュウシ</t>
    </rPh>
    <rPh sb="14" eb="16">
      <t>セイコウ</t>
    </rPh>
    <rPh sb="22" eb="24">
      <t>ケントウ</t>
    </rPh>
    <rPh sb="27" eb="29">
      <t>ブカ</t>
    </rPh>
    <rPh sb="30" eb="32">
      <t>マエム</t>
    </rPh>
    <rPh sb="34" eb="36">
      <t>シセイ</t>
    </rPh>
    <rPh sb="37" eb="38">
      <t>ツク</t>
    </rPh>
    <phoneticPr fontId="1"/>
  </si>
  <si>
    <t>高いチャレンジに挑んで失敗した者よりも、安全策と守りに入って失敗した者を、強くいましめたか</t>
    <rPh sb="0" eb="1">
      <t>タカ</t>
    </rPh>
    <rPh sb="8" eb="9">
      <t>イド</t>
    </rPh>
    <rPh sb="11" eb="13">
      <t>シッパイ</t>
    </rPh>
    <rPh sb="15" eb="16">
      <t>モノ</t>
    </rPh>
    <rPh sb="20" eb="22">
      <t>アンゼン</t>
    </rPh>
    <rPh sb="22" eb="23">
      <t>サク</t>
    </rPh>
    <rPh sb="24" eb="25">
      <t>マモ</t>
    </rPh>
    <rPh sb="27" eb="28">
      <t>ハイ</t>
    </rPh>
    <rPh sb="30" eb="32">
      <t>シッパイ</t>
    </rPh>
    <rPh sb="34" eb="35">
      <t>モノ</t>
    </rPh>
    <rPh sb="37" eb="38">
      <t>ツヨ</t>
    </rPh>
    <phoneticPr fontId="1"/>
  </si>
  <si>
    <t>自己思考と
場面による対応</t>
    <rPh sb="0" eb="2">
      <t>ジコ</t>
    </rPh>
    <rPh sb="2" eb="4">
      <t>シコウ</t>
    </rPh>
    <rPh sb="6" eb="8">
      <t>バメン</t>
    </rPh>
    <rPh sb="11" eb="13">
      <t>タイオウ</t>
    </rPh>
    <phoneticPr fontId="1"/>
  </si>
  <si>
    <t>部下からの問題提起に対して、安易に回答するのではなく、「あなたならどうするのか」と問いかけ、自分で考えさせる場を設けたか</t>
    <rPh sb="0" eb="2">
      <t>ブカ</t>
    </rPh>
    <rPh sb="5" eb="7">
      <t>モンダイ</t>
    </rPh>
    <rPh sb="7" eb="9">
      <t>テイキ</t>
    </rPh>
    <rPh sb="10" eb="11">
      <t>タイ</t>
    </rPh>
    <rPh sb="14" eb="16">
      <t>アンイ</t>
    </rPh>
    <rPh sb="17" eb="19">
      <t>カイトウ</t>
    </rPh>
    <rPh sb="41" eb="42">
      <t>ト</t>
    </rPh>
    <rPh sb="46" eb="48">
      <t>ジブン</t>
    </rPh>
    <rPh sb="49" eb="50">
      <t>カンガ</t>
    </rPh>
    <rPh sb="54" eb="55">
      <t>バ</t>
    </rPh>
    <rPh sb="56" eb="57">
      <t>モウ</t>
    </rPh>
    <phoneticPr fontId="1"/>
  </si>
  <si>
    <t>極端な温情主義や厳格主義に偏ることなく、褒めるべきときには褒め、注意すべき時は注意し、場合によっては叱る事を徹底したか</t>
    <rPh sb="0" eb="2">
      <t>キョクタン</t>
    </rPh>
    <rPh sb="3" eb="5">
      <t>オンジョウ</t>
    </rPh>
    <rPh sb="5" eb="7">
      <t>シュギ</t>
    </rPh>
    <rPh sb="8" eb="10">
      <t>ゲンカク</t>
    </rPh>
    <rPh sb="10" eb="12">
      <t>シュギ</t>
    </rPh>
    <rPh sb="13" eb="14">
      <t>カタヨ</t>
    </rPh>
    <rPh sb="20" eb="21">
      <t>ホ</t>
    </rPh>
    <rPh sb="29" eb="30">
      <t>ホ</t>
    </rPh>
    <rPh sb="32" eb="34">
      <t>チュウイ</t>
    </rPh>
    <rPh sb="37" eb="38">
      <t>トキ</t>
    </rPh>
    <rPh sb="39" eb="41">
      <t>チュウイ</t>
    </rPh>
    <rPh sb="43" eb="45">
      <t>バアイ</t>
    </rPh>
    <rPh sb="50" eb="51">
      <t>シカ</t>
    </rPh>
    <rPh sb="52" eb="53">
      <t>コト</t>
    </rPh>
    <rPh sb="54" eb="56">
      <t>テッテイ</t>
    </rPh>
    <phoneticPr fontId="1"/>
  </si>
  <si>
    <t>建設業法に則して案件を受注可能かどうかチェックするしくみを作る。</t>
  </si>
  <si>
    <t>全案件で工程期間内に完了させ、無事故・無災害で完了させる。また施工品質向上させる。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</si>
</sst>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0%"/>
    <numFmt numFmtId="178" formatCode="0.0"/>
  </numFmts>
  <fonts count="30">
    <font>
      <sz val="11"/>
      <color theme="1"/>
      <name val="游ゴシック"/>
      <family val="2"/>
      <charset val="128"/>
      <scheme val="minor"/>
    </font>
    <font>
      <sz val="6"/>
      <name val="游ゴシック"/>
      <family val="2"/>
      <charset val="128"/>
      <scheme val="minor"/>
    </font>
    <font>
      <b/>
      <sz val="9"/>
      <color indexed="81"/>
      <name val="MS P ゴシック"/>
      <family val="3"/>
      <charset val="128"/>
    </font>
    <font>
      <sz val="9"/>
      <color indexed="81"/>
      <name val="MS P ゴシック"/>
      <family val="3"/>
      <charset val="128"/>
    </font>
    <font>
      <sz val="10"/>
      <color rgb="FF000000"/>
      <name val="Times New Roman"/>
      <family val="1"/>
    </font>
    <font>
      <sz val="12"/>
      <color rgb="FF000000"/>
      <name val="游ゴシック"/>
      <family val="3"/>
      <charset val="128"/>
    </font>
    <font>
      <sz val="10"/>
      <color rgb="FF000000"/>
      <name val="游ゴシック"/>
      <family val="3"/>
      <charset val="128"/>
    </font>
    <font>
      <sz val="18"/>
      <color theme="1"/>
      <name val="游ゴシック"/>
      <family val="2"/>
      <charset val="128"/>
      <scheme val="minor"/>
    </font>
    <font>
      <sz val="11"/>
      <color rgb="FFFF0000"/>
      <name val="游ゴシック"/>
      <family val="2"/>
      <charset val="128"/>
      <scheme val="minor"/>
    </font>
    <font>
      <sz val="14"/>
      <color theme="1"/>
      <name val="游ゴシック"/>
      <family val="2"/>
      <charset val="128"/>
      <scheme val="minor"/>
    </font>
    <font>
      <b/>
      <sz val="14"/>
      <color theme="1"/>
      <name val="游ゴシック"/>
      <family val="3"/>
      <charset val="128"/>
      <scheme val="minor"/>
    </font>
    <font>
      <b/>
      <sz val="12"/>
      <color theme="1"/>
      <name val="游ゴシック"/>
      <family val="3"/>
      <charset val="128"/>
      <scheme val="minor"/>
    </font>
    <font>
      <b/>
      <sz val="10"/>
      <color theme="1"/>
      <name val="游ゴシック"/>
      <family val="3"/>
      <charset val="128"/>
      <scheme val="minor"/>
    </font>
    <font>
      <sz val="11"/>
      <color rgb="FFFF0000"/>
      <name val="游ゴシック"/>
      <family val="3"/>
      <charset val="128"/>
      <scheme val="minor"/>
    </font>
    <font>
      <sz val="7"/>
      <color theme="1"/>
      <name val="Segoe UI"/>
      <family val="2"/>
    </font>
    <font>
      <b/>
      <sz val="11"/>
      <color theme="1"/>
      <name val="游ゴシック"/>
      <family val="3"/>
      <charset val="128"/>
      <scheme val="minor"/>
    </font>
    <font>
      <b/>
      <sz val="18"/>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sz val="8"/>
      <color theme="1"/>
      <name val="游ゴシック"/>
      <family val="2"/>
      <charset val="128"/>
      <scheme val="minor"/>
    </font>
    <font>
      <sz val="8"/>
      <color theme="1"/>
      <name val="游ゴシック"/>
      <family val="3"/>
      <charset val="128"/>
      <scheme val="minor"/>
    </font>
    <font>
      <sz val="11"/>
      <name val="游ゴシック"/>
      <family val="2"/>
      <charset val="128"/>
      <scheme val="minor"/>
    </font>
    <font>
      <sz val="20"/>
      <color theme="1"/>
      <name val="游ゴシック"/>
      <family val="2"/>
      <charset val="128"/>
      <scheme val="minor"/>
    </font>
    <font>
      <sz val="20"/>
      <color theme="1"/>
      <name val="游ゴシック"/>
      <family val="3"/>
      <charset val="128"/>
      <scheme val="minor"/>
    </font>
    <font>
      <b/>
      <sz val="16"/>
      <color theme="1"/>
      <name val="游ゴシック"/>
      <family val="3"/>
      <charset val="128"/>
      <scheme val="minor"/>
    </font>
    <font>
      <b/>
      <sz val="11"/>
      <color rgb="FF000000"/>
      <name val="游ゴシック"/>
      <family val="3"/>
      <charset val="128"/>
      <scheme val="minor"/>
    </font>
    <font>
      <b/>
      <sz val="11"/>
      <color rgb="FFFF0000"/>
      <name val="游ゴシック"/>
      <family val="3"/>
      <charset val="128"/>
      <scheme val="minor"/>
    </font>
    <font>
      <sz val="10"/>
      <color theme="1"/>
      <name val="游ゴシック"/>
      <family val="3"/>
      <charset val="128"/>
      <scheme val="minor"/>
    </font>
    <font>
      <sz val="11"/>
      <color rgb="FFFF0000"/>
      <name val="游ゴシック"/>
      <family val="3"/>
      <charset val="128"/>
    </font>
    <font>
      <sz val="11"/>
      <color rgb="FF000000"/>
      <name val="游ゴシック"/>
      <family val="2"/>
      <scheme val="minor"/>
    </font>
  </fonts>
  <fills count="17">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CCFF"/>
        <bgColor indexed="64"/>
      </patternFill>
    </fill>
    <fill>
      <patternFill patternType="solid">
        <fgColor rgb="FFCCFFFF"/>
        <bgColor indexed="64"/>
      </patternFill>
    </fill>
    <fill>
      <patternFill patternType="solid">
        <fgColor rgb="FFFFC000"/>
        <bgColor indexed="64"/>
      </patternFill>
    </fill>
    <fill>
      <patternFill patternType="solid">
        <fgColor rgb="FF92D050"/>
        <bgColor indexed="64"/>
      </patternFill>
    </fill>
    <fill>
      <patternFill patternType="solid">
        <fgColor theme="8" tint="0.39997558519241921"/>
        <bgColor indexed="64"/>
      </patternFill>
    </fill>
    <fill>
      <patternFill patternType="solid">
        <fgColor rgb="FFFFFFCC"/>
        <bgColor indexed="64"/>
      </patternFill>
    </fill>
    <fill>
      <patternFill patternType="solid">
        <fgColor rgb="FF99FF99"/>
        <bgColor indexed="64"/>
      </patternFill>
    </fill>
    <fill>
      <patternFill patternType="solid">
        <fgColor rgb="FFFF99FF"/>
        <bgColor indexed="64"/>
      </patternFill>
    </fill>
    <fill>
      <patternFill patternType="solid">
        <fgColor rgb="FF00B0F0"/>
        <bgColor indexed="64"/>
      </patternFill>
    </fill>
    <fill>
      <patternFill patternType="solid">
        <fgColor rgb="FFFFFF66"/>
        <bgColor indexed="64"/>
      </patternFill>
    </fill>
    <fill>
      <patternFill patternType="solid">
        <fgColor theme="0" tint="-4.9989318521683403E-2"/>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hair">
        <color auto="1"/>
      </top>
      <bottom style="hair">
        <color auto="1"/>
      </bottom>
      <diagonal/>
    </border>
    <border>
      <left/>
      <right/>
      <top style="hair">
        <color auto="1"/>
      </top>
      <bottom style="thin">
        <color auto="1"/>
      </bottom>
      <diagonal/>
    </border>
    <border>
      <left/>
      <right/>
      <top style="hair">
        <color auto="1"/>
      </top>
      <bottom style="double">
        <color indexed="64"/>
      </bottom>
      <diagonal/>
    </border>
    <border>
      <left/>
      <right/>
      <top/>
      <bottom style="thin">
        <color auto="1"/>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top/>
      <bottom style="hair">
        <color auto="1"/>
      </bottom>
      <diagonal/>
    </border>
    <border>
      <left style="thin">
        <color indexed="64"/>
      </left>
      <right/>
      <top style="hair">
        <color auto="1"/>
      </top>
      <bottom style="hair">
        <color auto="1"/>
      </bottom>
      <diagonal/>
    </border>
    <border>
      <left style="hair">
        <color auto="1"/>
      </left>
      <right style="thin">
        <color indexed="64"/>
      </right>
      <top style="hair">
        <color auto="1"/>
      </top>
      <bottom style="hair">
        <color auto="1"/>
      </bottom>
      <diagonal/>
    </border>
    <border>
      <left style="hair">
        <color auto="1"/>
      </left>
      <right style="thin">
        <color indexed="64"/>
      </right>
      <top style="hair">
        <color auto="1"/>
      </top>
      <bottom style="thin">
        <color indexed="64"/>
      </bottom>
      <diagonal/>
    </border>
    <border>
      <left style="thin">
        <color indexed="64"/>
      </left>
      <right/>
      <top/>
      <bottom style="hair">
        <color auto="1"/>
      </bottom>
      <diagonal/>
    </border>
    <border>
      <left style="hair">
        <color auto="1"/>
      </left>
      <right style="thin">
        <color indexed="64"/>
      </right>
      <top style="hair">
        <color auto="1"/>
      </top>
      <bottom style="double">
        <color indexed="64"/>
      </bottom>
      <diagonal/>
    </border>
    <border>
      <left style="hair">
        <color auto="1"/>
      </left>
      <right style="hair">
        <color auto="1"/>
      </right>
      <top/>
      <bottom style="thin">
        <color auto="1"/>
      </bottom>
      <diagonal/>
    </border>
    <border>
      <left style="hair">
        <color auto="1"/>
      </left>
      <right style="thin">
        <color indexed="64"/>
      </right>
      <top/>
      <bottom style="thin">
        <color indexed="64"/>
      </bottom>
      <diagonal/>
    </border>
    <border>
      <left style="hair">
        <color auto="1"/>
      </left>
      <right style="hair">
        <color auto="1"/>
      </right>
      <top style="hair">
        <color auto="1"/>
      </top>
      <bottom style="double">
        <color indexed="64"/>
      </bottom>
      <diagonal/>
    </border>
    <border diagonalUp="1">
      <left style="hair">
        <color auto="1"/>
      </left>
      <right style="hair">
        <color auto="1"/>
      </right>
      <top style="hair">
        <color auto="1"/>
      </top>
      <bottom style="hair">
        <color auto="1"/>
      </bottom>
      <diagonal style="hair">
        <color auto="1"/>
      </diagonal>
    </border>
    <border diagonalUp="1">
      <left style="hair">
        <color auto="1"/>
      </left>
      <right style="thin">
        <color indexed="64"/>
      </right>
      <top style="hair">
        <color auto="1"/>
      </top>
      <bottom style="hair">
        <color auto="1"/>
      </bottom>
      <diagonal style="hair">
        <color auto="1"/>
      </diagonal>
    </border>
    <border>
      <left/>
      <right style="hair">
        <color auto="1"/>
      </right>
      <top style="hair">
        <color auto="1"/>
      </top>
      <bottom style="hair">
        <color auto="1"/>
      </bottom>
      <diagonal/>
    </border>
    <border>
      <left style="hair">
        <color auto="1"/>
      </left>
      <right style="hair">
        <color auto="1"/>
      </right>
      <top/>
      <bottom/>
      <diagonal/>
    </border>
    <border>
      <left style="hair">
        <color auto="1"/>
      </left>
      <right style="thin">
        <color indexed="64"/>
      </right>
      <top/>
      <bottom/>
      <diagonal/>
    </border>
    <border>
      <left style="thin">
        <color indexed="64"/>
      </left>
      <right style="hair">
        <color auto="1"/>
      </right>
      <top style="hair">
        <color auto="1"/>
      </top>
      <bottom style="hair">
        <color auto="1"/>
      </bottom>
      <diagonal/>
    </border>
    <border>
      <left style="thin">
        <color indexed="64"/>
      </left>
      <right style="hair">
        <color auto="1"/>
      </right>
      <top style="hair">
        <color auto="1"/>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indexed="64"/>
      </right>
      <top style="thin">
        <color auto="1"/>
      </top>
      <bottom/>
      <diagonal/>
    </border>
    <border>
      <left/>
      <right style="hair">
        <color auto="1"/>
      </right>
      <top/>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indexed="64"/>
      </right>
      <top/>
      <bottom style="hair">
        <color auto="1"/>
      </bottom>
      <diagonal/>
    </border>
    <border>
      <left style="hair">
        <color indexed="64"/>
      </left>
      <right style="hair">
        <color auto="1"/>
      </right>
      <top style="hair">
        <color indexed="64"/>
      </top>
      <bottom/>
      <diagonal/>
    </border>
    <border>
      <left style="hair">
        <color auto="1"/>
      </left>
      <right style="thin">
        <color indexed="64"/>
      </right>
      <top style="hair">
        <color auto="1"/>
      </top>
      <bottom/>
      <diagonal/>
    </border>
    <border>
      <left style="hair">
        <color indexed="64"/>
      </left>
      <right style="hair">
        <color auto="1"/>
      </right>
      <top/>
      <bottom style="double">
        <color indexed="64"/>
      </bottom>
      <diagonal/>
    </border>
    <border>
      <left style="hair">
        <color auto="1"/>
      </left>
      <right style="thin">
        <color indexed="64"/>
      </right>
      <top/>
      <bottom style="double">
        <color indexed="64"/>
      </bottom>
      <diagonal/>
    </border>
    <border diagonalUp="1">
      <left style="hair">
        <color indexed="64"/>
      </left>
      <right style="hair">
        <color auto="1"/>
      </right>
      <top style="hair">
        <color indexed="64"/>
      </top>
      <bottom/>
      <diagonal style="hair">
        <color indexed="64"/>
      </diagonal>
    </border>
    <border diagonalUp="1">
      <left style="hair">
        <color indexed="64"/>
      </left>
      <right style="hair">
        <color auto="1"/>
      </right>
      <top/>
      <bottom style="double">
        <color indexed="64"/>
      </bottom>
      <diagonal style="hair">
        <color indexed="64"/>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auto="1"/>
      </bottom>
      <diagonal/>
    </border>
    <border>
      <left style="thin">
        <color indexed="64"/>
      </left>
      <right style="hair">
        <color auto="1"/>
      </right>
      <top style="hair">
        <color auto="1"/>
      </top>
      <bottom style="double">
        <color indexed="64"/>
      </bottom>
      <diagonal/>
    </border>
    <border>
      <left style="thin">
        <color indexed="64"/>
      </left>
      <right/>
      <top style="hair">
        <color auto="1"/>
      </top>
      <bottom style="double">
        <color indexed="64"/>
      </bottom>
      <diagonal/>
    </border>
    <border>
      <left style="hair">
        <color auto="1"/>
      </left>
      <right/>
      <top style="hair">
        <color auto="1"/>
      </top>
      <bottom style="double">
        <color indexed="64"/>
      </bottom>
      <diagonal/>
    </border>
    <border>
      <left/>
      <right style="hair">
        <color auto="1"/>
      </right>
      <top style="hair">
        <color auto="1"/>
      </top>
      <bottom style="double">
        <color indexed="64"/>
      </bottom>
      <diagonal/>
    </border>
    <border>
      <left/>
      <right style="hair">
        <color auto="1"/>
      </right>
      <top/>
      <bottom style="thin">
        <color auto="1"/>
      </bottom>
      <diagonal/>
    </border>
    <border>
      <left style="hair">
        <color auto="1"/>
      </left>
      <right style="hair">
        <color auto="1"/>
      </right>
      <top style="double">
        <color indexed="64"/>
      </top>
      <bottom style="double">
        <color indexed="64"/>
      </bottom>
      <diagonal/>
    </border>
    <border>
      <left style="hair">
        <color auto="1"/>
      </left>
      <right style="thin">
        <color indexed="64"/>
      </right>
      <top style="double">
        <color indexed="64"/>
      </top>
      <bottom style="double">
        <color indexed="64"/>
      </bottom>
      <diagonal/>
    </border>
    <border>
      <left style="hair">
        <color indexed="64"/>
      </left>
      <right/>
      <top style="thin">
        <color indexed="64"/>
      </top>
      <bottom style="hair">
        <color indexed="64"/>
      </bottom>
      <diagonal/>
    </border>
    <border>
      <left style="thin">
        <color indexed="64"/>
      </left>
      <right style="hair">
        <color indexed="64"/>
      </right>
      <top style="double">
        <color indexed="64"/>
      </top>
      <bottom style="double">
        <color indexed="64"/>
      </bottom>
      <diagonal/>
    </border>
    <border>
      <left style="thin">
        <color indexed="64"/>
      </left>
      <right style="hair">
        <color indexed="64"/>
      </right>
      <top/>
      <bottom style="thin">
        <color indexed="64"/>
      </bottom>
      <diagonal/>
    </border>
    <border>
      <left/>
      <right style="thin">
        <color indexed="64"/>
      </right>
      <top style="hair">
        <color auto="1"/>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style="thin">
        <color indexed="64"/>
      </right>
      <top style="medium">
        <color indexed="64"/>
      </top>
      <bottom style="thin">
        <color auto="1"/>
      </bottom>
      <diagonal/>
    </border>
    <border>
      <left style="thin">
        <color indexed="64"/>
      </left>
      <right style="hair">
        <color auto="1"/>
      </right>
      <top/>
      <bottom style="double">
        <color indexed="64"/>
      </bottom>
      <diagonal/>
    </border>
    <border>
      <left/>
      <right style="hair">
        <color auto="1"/>
      </right>
      <top style="hair">
        <color auto="1"/>
      </top>
      <bottom style="thin">
        <color indexed="64"/>
      </bottom>
      <diagonal/>
    </border>
    <border>
      <left style="thin">
        <color indexed="64"/>
      </left>
      <right style="thin">
        <color indexed="64"/>
      </right>
      <top style="hair">
        <color auto="1"/>
      </top>
      <bottom/>
      <diagonal/>
    </border>
    <border>
      <left style="thin">
        <color indexed="64"/>
      </left>
      <right style="thin">
        <color indexed="64"/>
      </right>
      <top/>
      <bottom style="hair">
        <color auto="1"/>
      </bottom>
      <diagonal/>
    </border>
    <border>
      <left style="thin">
        <color indexed="64"/>
      </left>
      <right style="hair">
        <color auto="1"/>
      </right>
      <top style="hair">
        <color auto="1"/>
      </top>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style="thin">
        <color indexed="64"/>
      </right>
      <top style="thin">
        <color indexed="64"/>
      </top>
      <bottom style="thin">
        <color rgb="FF000000"/>
      </bottom>
      <diagonal/>
    </border>
  </borders>
  <cellStyleXfs count="3">
    <xf numFmtId="0" fontId="0" fillId="0" borderId="0">
      <alignment vertical="center"/>
    </xf>
    <xf numFmtId="0" fontId="4" fillId="0" borderId="0"/>
    <xf numFmtId="38" fontId="18" fillId="0" borderId="0" applyFont="0" applyFill="0" applyBorder="0" applyAlignment="0" applyProtection="0">
      <alignment vertical="center"/>
    </xf>
  </cellStyleXfs>
  <cellXfs count="362">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0" fontId="0" fillId="0" borderId="0" xfId="0" applyAlignment="1">
      <alignment horizontal="center" vertical="center"/>
    </xf>
    <xf numFmtId="0" fontId="0" fillId="2" borderId="0" xfId="0" applyFill="1" applyAlignment="1">
      <alignment horizontal="center" vertical="center"/>
    </xf>
    <xf numFmtId="0" fontId="0" fillId="3" borderId="0" xfId="0" applyFill="1">
      <alignment vertical="center"/>
    </xf>
    <xf numFmtId="0" fontId="0" fillId="3" borderId="0" xfId="0" applyFill="1" applyAlignment="1">
      <alignment horizontal="center" vertical="center"/>
    </xf>
    <xf numFmtId="0" fontId="0" fillId="3" borderId="0" xfId="0" applyFill="1" applyAlignment="1">
      <alignment horizontal="left" vertical="center"/>
    </xf>
    <xf numFmtId="0" fontId="0" fillId="4" borderId="0" xfId="0" applyFill="1" applyAlignment="1">
      <alignment vertical="center" shrinkToFit="1"/>
    </xf>
    <xf numFmtId="0" fontId="7" fillId="7" borderId="0" xfId="0" applyFont="1" applyFill="1" applyAlignment="1">
      <alignment horizontal="centerContinuous" vertical="center"/>
    </xf>
    <xf numFmtId="0" fontId="0" fillId="2" borderId="15" xfId="0" applyFill="1" applyBorder="1" applyAlignment="1">
      <alignment horizontal="center" vertical="center"/>
    </xf>
    <xf numFmtId="178" fontId="0" fillId="4" borderId="15" xfId="0" applyNumberFormat="1" applyFill="1" applyBorder="1" applyAlignment="1">
      <alignment horizontal="center" vertical="center"/>
    </xf>
    <xf numFmtId="178" fontId="0" fillId="5" borderId="15" xfId="0" applyNumberFormat="1" applyFill="1" applyBorder="1" applyAlignment="1">
      <alignment horizontal="center" vertical="center"/>
    </xf>
    <xf numFmtId="178" fontId="0" fillId="6" borderId="15" xfId="0" applyNumberFormat="1" applyFill="1" applyBorder="1" applyAlignment="1">
      <alignment horizontal="center" vertical="center"/>
    </xf>
    <xf numFmtId="178" fontId="0" fillId="3" borderId="15" xfId="0" applyNumberFormat="1" applyFill="1" applyBorder="1" applyAlignment="1">
      <alignment horizontal="center" vertical="center"/>
    </xf>
    <xf numFmtId="0" fontId="0" fillId="6" borderId="0" xfId="0" applyFill="1" applyAlignment="1">
      <alignment horizontal="center" vertical="center"/>
    </xf>
    <xf numFmtId="0" fontId="0" fillId="5" borderId="0" xfId="0" applyFill="1" applyAlignment="1">
      <alignment horizontal="center" vertical="center"/>
    </xf>
    <xf numFmtId="0" fontId="10" fillId="0" borderId="0" xfId="0" applyFont="1" applyAlignment="1">
      <alignment horizontal="left" vertical="center"/>
    </xf>
    <xf numFmtId="0" fontId="0" fillId="8" borderId="1" xfId="0" applyFill="1" applyBorder="1" applyAlignment="1">
      <alignment horizontal="centerContinuous" vertical="center"/>
    </xf>
    <xf numFmtId="0" fontId="0" fillId="9" borderId="1" xfId="0" applyFill="1" applyBorder="1" applyAlignment="1">
      <alignment horizontal="centerContinuous" vertical="center"/>
    </xf>
    <xf numFmtId="0" fontId="0" fillId="7" borderId="1" xfId="0" applyFill="1" applyBorder="1" applyAlignment="1">
      <alignment horizontal="centerContinuous" vertical="center"/>
    </xf>
    <xf numFmtId="0" fontId="0" fillId="11" borderId="1" xfId="0" applyFill="1" applyBorder="1">
      <alignment vertical="center"/>
    </xf>
    <xf numFmtId="0" fontId="0" fillId="4" borderId="1" xfId="0" applyFill="1" applyBorder="1" applyAlignment="1">
      <alignment horizontal="center" vertical="center"/>
    </xf>
    <xf numFmtId="0" fontId="11" fillId="0" borderId="0" xfId="0" applyFont="1" applyAlignment="1">
      <alignment horizontal="left" vertical="center"/>
    </xf>
    <xf numFmtId="0" fontId="12" fillId="0" borderId="0" xfId="0" applyFont="1" applyAlignment="1">
      <alignment horizontal="left" vertical="center"/>
    </xf>
    <xf numFmtId="49" fontId="0" fillId="3" borderId="0" xfId="0" applyNumberFormat="1" applyFill="1" applyAlignment="1">
      <alignment horizontal="center" vertical="center"/>
    </xf>
    <xf numFmtId="49" fontId="0" fillId="3" borderId="0" xfId="0" applyNumberFormat="1" applyFill="1" applyAlignment="1">
      <alignment horizontal="right" vertical="center"/>
    </xf>
    <xf numFmtId="0" fontId="0" fillId="3" borderId="0" xfId="0" applyFill="1" applyAlignment="1">
      <alignment horizontal="centerContinuous" vertical="center"/>
    </xf>
    <xf numFmtId="0" fontId="8" fillId="3" borderId="0" xfId="0" applyFont="1" applyFill="1" applyAlignment="1">
      <alignment horizontal="centerContinuous" vertical="center"/>
    </xf>
    <xf numFmtId="49" fontId="13" fillId="3" borderId="0" xfId="0" applyNumberFormat="1" applyFont="1" applyFill="1" applyAlignment="1">
      <alignment horizontal="centerContinuous" vertical="center"/>
    </xf>
    <xf numFmtId="0" fontId="13" fillId="3" borderId="0" xfId="0" applyFont="1" applyFill="1" applyAlignment="1">
      <alignment horizontal="centerContinuous" vertical="center"/>
    </xf>
    <xf numFmtId="49" fontId="0" fillId="3" borderId="0" xfId="0" applyNumberFormat="1" applyFill="1" applyAlignment="1">
      <alignment horizontal="centerContinuous" vertical="center"/>
    </xf>
    <xf numFmtId="0" fontId="14" fillId="0" borderId="0" xfId="0" applyFont="1" applyAlignment="1">
      <alignment vertical="center" wrapText="1"/>
    </xf>
    <xf numFmtId="0" fontId="16" fillId="7" borderId="0" xfId="0" applyFont="1" applyFill="1" applyAlignment="1">
      <alignment horizontal="centerContinuous" vertical="center"/>
    </xf>
    <xf numFmtId="178" fontId="0" fillId="3" borderId="21" xfId="0" applyNumberFormat="1" applyFill="1" applyBorder="1" applyAlignment="1">
      <alignment horizontal="center" vertical="center"/>
    </xf>
    <xf numFmtId="0" fontId="0" fillId="3" borderId="25" xfId="0" applyFill="1" applyBorder="1" applyAlignment="1">
      <alignment horizontal="center" vertical="center"/>
    </xf>
    <xf numFmtId="178" fontId="0" fillId="3" borderId="25" xfId="0" applyNumberFormat="1" applyFill="1" applyBorder="1">
      <alignment vertical="center"/>
    </xf>
    <xf numFmtId="178" fontId="0" fillId="3" borderId="25" xfId="0" applyNumberFormat="1" applyFill="1" applyBorder="1" applyAlignment="1">
      <alignment horizontal="center" vertical="center"/>
    </xf>
    <xf numFmtId="178" fontId="0" fillId="0" borderId="25" xfId="0" applyNumberFormat="1" applyBorder="1" applyAlignment="1">
      <alignment horizontal="center" vertical="center"/>
    </xf>
    <xf numFmtId="178" fontId="0" fillId="3" borderId="26" xfId="0" applyNumberFormat="1" applyFill="1" applyBorder="1" applyAlignment="1">
      <alignment horizontal="center" vertical="center"/>
    </xf>
    <xf numFmtId="0" fontId="0" fillId="2" borderId="27" xfId="0" applyFill="1" applyBorder="1" applyAlignment="1">
      <alignment horizontal="center" vertical="center"/>
    </xf>
    <xf numFmtId="178" fontId="0" fillId="4" borderId="27" xfId="0" applyNumberFormat="1" applyFill="1" applyBorder="1" applyAlignment="1">
      <alignment horizontal="center" vertical="center"/>
    </xf>
    <xf numFmtId="178" fontId="0" fillId="3" borderId="27" xfId="0" applyNumberFormat="1" applyFill="1" applyBorder="1" applyAlignment="1">
      <alignment horizontal="center" vertical="center"/>
    </xf>
    <xf numFmtId="178" fontId="0" fillId="5" borderId="27" xfId="0" applyNumberFormat="1" applyFill="1" applyBorder="1" applyAlignment="1">
      <alignment horizontal="center" vertical="center"/>
    </xf>
    <xf numFmtId="178" fontId="0" fillId="6" borderId="27" xfId="0" applyNumberFormat="1" applyFill="1" applyBorder="1" applyAlignment="1">
      <alignment horizontal="center" vertical="center"/>
    </xf>
    <xf numFmtId="178" fontId="0" fillId="3" borderId="24" xfId="0" applyNumberFormat="1" applyFill="1" applyBorder="1" applyAlignment="1">
      <alignment horizontal="center" vertical="center"/>
    </xf>
    <xf numFmtId="0" fontId="0" fillId="0" borderId="28" xfId="0" applyBorder="1" applyAlignment="1">
      <alignment horizontal="center" vertical="center"/>
    </xf>
    <xf numFmtId="178" fontId="0" fillId="0" borderId="28" xfId="0" applyNumberFormat="1" applyBorder="1" applyAlignment="1">
      <alignment horizontal="center" vertical="center"/>
    </xf>
    <xf numFmtId="178" fontId="0" fillId="3" borderId="28" xfId="0" applyNumberFormat="1" applyFill="1" applyBorder="1" applyAlignment="1">
      <alignment horizontal="center" vertical="center"/>
    </xf>
    <xf numFmtId="178" fontId="0" fillId="3" borderId="29" xfId="0" applyNumberFormat="1" applyFill="1" applyBorder="1" applyAlignment="1">
      <alignment horizontal="center" vertical="center"/>
    </xf>
    <xf numFmtId="0" fontId="0" fillId="3" borderId="15" xfId="0" applyFill="1" applyBorder="1" applyAlignment="1">
      <alignment horizontal="center" vertical="center"/>
    </xf>
    <xf numFmtId="176" fontId="0" fillId="2" borderId="15" xfId="0" applyNumberFormat="1" applyFill="1" applyBorder="1">
      <alignment vertical="center"/>
    </xf>
    <xf numFmtId="176" fontId="0" fillId="3" borderId="15" xfId="0" applyNumberFormat="1" applyFill="1" applyBorder="1">
      <alignment vertical="center"/>
    </xf>
    <xf numFmtId="177" fontId="0" fillId="3" borderId="15" xfId="0" applyNumberFormat="1" applyFill="1" applyBorder="1">
      <alignment vertical="center"/>
    </xf>
    <xf numFmtId="0" fontId="0" fillId="3" borderId="15" xfId="0" applyFill="1" applyBorder="1" applyAlignment="1">
      <alignment horizontal="center" vertical="center" shrinkToFit="1"/>
    </xf>
    <xf numFmtId="0" fontId="0" fillId="5" borderId="15" xfId="0" applyFill="1" applyBorder="1" applyAlignment="1">
      <alignment horizontal="center" vertical="center"/>
    </xf>
    <xf numFmtId="0" fontId="0" fillId="6" borderId="21" xfId="0" applyFill="1" applyBorder="1" applyAlignment="1">
      <alignment horizontal="center" vertical="center"/>
    </xf>
    <xf numFmtId="0" fontId="15" fillId="0" borderId="0" xfId="0" applyFont="1">
      <alignment vertical="center"/>
    </xf>
    <xf numFmtId="0" fontId="0" fillId="5" borderId="33" xfId="0" applyFill="1"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3" borderId="26" xfId="0" applyFill="1" applyBorder="1" applyAlignment="1">
      <alignment horizontal="center" vertical="center"/>
    </xf>
    <xf numFmtId="0" fontId="0" fillId="5" borderId="27" xfId="0" applyFill="1" applyBorder="1" applyAlignment="1">
      <alignment horizontal="center" vertical="center"/>
    </xf>
    <xf numFmtId="0" fontId="0" fillId="6" borderId="24" xfId="0" applyFill="1" applyBorder="1" applyAlignment="1">
      <alignment horizontal="center" vertical="center"/>
    </xf>
    <xf numFmtId="0" fontId="0" fillId="7" borderId="35" xfId="0" applyFill="1" applyBorder="1" applyAlignment="1">
      <alignment horizontal="center" vertical="center"/>
    </xf>
    <xf numFmtId="0" fontId="0" fillId="7" borderId="33" xfId="0" applyFill="1" applyBorder="1" applyAlignment="1">
      <alignment horizontal="center" vertical="center"/>
    </xf>
    <xf numFmtId="0" fontId="0" fillId="7" borderId="34" xfId="0" applyFill="1" applyBorder="1" applyAlignment="1">
      <alignment horizontal="center" vertical="center"/>
    </xf>
    <xf numFmtId="49" fontId="0" fillId="3" borderId="0" xfId="0" applyNumberFormat="1" applyFill="1" applyAlignment="1">
      <alignment horizontal="left" vertical="center"/>
    </xf>
    <xf numFmtId="0" fontId="0" fillId="2" borderId="15" xfId="0" applyFill="1" applyBorder="1">
      <alignment vertical="center"/>
    </xf>
    <xf numFmtId="0" fontId="0" fillId="0" borderId="37" xfId="0" applyBorder="1" applyAlignment="1">
      <alignment horizontal="center" vertical="center" wrapText="1"/>
    </xf>
    <xf numFmtId="0" fontId="8" fillId="0" borderId="0" xfId="0" applyFont="1">
      <alignment vertical="center"/>
    </xf>
    <xf numFmtId="0" fontId="0" fillId="3" borderId="10" xfId="0" applyFill="1" applyBorder="1" applyAlignment="1">
      <alignment horizontal="left" vertical="center"/>
    </xf>
    <xf numFmtId="0" fontId="0" fillId="3" borderId="58" xfId="0" applyFill="1" applyBorder="1" applyAlignment="1">
      <alignment horizontal="left" vertical="center"/>
    </xf>
    <xf numFmtId="0" fontId="0" fillId="3" borderId="13" xfId="0" applyFill="1" applyBorder="1" applyAlignment="1">
      <alignment horizontal="left" vertical="center"/>
    </xf>
    <xf numFmtId="0" fontId="0" fillId="3" borderId="27" xfId="0" applyFill="1" applyBorder="1" applyAlignment="1">
      <alignment horizontal="center" vertical="center"/>
    </xf>
    <xf numFmtId="177" fontId="0" fillId="3" borderId="27" xfId="0" applyNumberFormat="1" applyFill="1" applyBorder="1">
      <alignment vertical="center"/>
    </xf>
    <xf numFmtId="0" fontId="0" fillId="5" borderId="54" xfId="0" applyFill="1" applyBorder="1" applyAlignment="1">
      <alignment horizontal="center" vertical="center"/>
    </xf>
    <xf numFmtId="0" fontId="0" fillId="0" borderId="21" xfId="0" applyBorder="1" applyAlignment="1">
      <alignment horizontal="center" vertical="center" wrapText="1"/>
    </xf>
    <xf numFmtId="0" fontId="19" fillId="8" borderId="1" xfId="0" applyFont="1" applyFill="1" applyBorder="1" applyAlignment="1">
      <alignment horizontal="centerContinuous" vertical="center"/>
    </xf>
    <xf numFmtId="0" fontId="20" fillId="8" borderId="1" xfId="0" applyFont="1" applyFill="1" applyBorder="1" applyAlignment="1">
      <alignment horizontal="centerContinuous" vertical="center"/>
    </xf>
    <xf numFmtId="0" fontId="20" fillId="9" borderId="1" xfId="0" applyFont="1" applyFill="1" applyBorder="1" applyAlignment="1">
      <alignment horizontal="centerContinuous" vertical="center"/>
    </xf>
    <xf numFmtId="0" fontId="20" fillId="10" borderId="1" xfId="0" applyFont="1" applyFill="1" applyBorder="1" applyAlignment="1">
      <alignment horizontal="centerContinuous" vertical="center"/>
    </xf>
    <xf numFmtId="0" fontId="20" fillId="7" borderId="1" xfId="0" applyFont="1" applyFill="1" applyBorder="1" applyAlignment="1">
      <alignment horizontal="centerContinuous" vertical="center"/>
    </xf>
    <xf numFmtId="0" fontId="21" fillId="11" borderId="1" xfId="0" applyFont="1" applyFill="1" applyBorder="1">
      <alignment vertical="center"/>
    </xf>
    <xf numFmtId="0" fontId="0" fillId="2" borderId="0" xfId="0" applyFill="1" applyAlignment="1">
      <alignment horizontal="centerContinuous" vertical="center"/>
    </xf>
    <xf numFmtId="0" fontId="0" fillId="0" borderId="0" xfId="0" applyAlignment="1">
      <alignment horizontal="centerContinuous" vertical="center"/>
    </xf>
    <xf numFmtId="0" fontId="0" fillId="0" borderId="15" xfId="0" applyBorder="1" applyAlignment="1">
      <alignment horizontal="center" vertical="center"/>
    </xf>
    <xf numFmtId="0" fontId="0" fillId="0" borderId="36" xfId="0" applyBorder="1" applyAlignment="1">
      <alignment horizontal="center" vertical="center" wrapText="1"/>
    </xf>
    <xf numFmtId="0" fontId="0" fillId="0" borderId="21" xfId="0" applyBorder="1" applyAlignment="1">
      <alignment horizontal="center" vertical="center"/>
    </xf>
    <xf numFmtId="0" fontId="22" fillId="0" borderId="0" xfId="0" applyFont="1" applyAlignment="1">
      <alignment horizontal="centerContinuous" vertical="center"/>
    </xf>
    <xf numFmtId="0" fontId="23" fillId="0" borderId="0" xfId="0" applyFont="1" applyAlignment="1">
      <alignment horizontal="centerContinuous" vertical="center"/>
    </xf>
    <xf numFmtId="0" fontId="23" fillId="2" borderId="0" xfId="0" applyFont="1" applyFill="1" applyAlignment="1">
      <alignment horizontal="centerContinuous" vertical="center"/>
    </xf>
    <xf numFmtId="0" fontId="0" fillId="5" borderId="36" xfId="0" applyFill="1" applyBorder="1" applyAlignment="1">
      <alignment horizontal="center" vertical="center" wrapText="1"/>
    </xf>
    <xf numFmtId="178" fontId="0" fillId="6" borderId="37" xfId="0" applyNumberFormat="1" applyFill="1" applyBorder="1" applyAlignment="1">
      <alignment horizontal="center" vertical="center" wrapText="1"/>
    </xf>
    <xf numFmtId="0" fontId="0" fillId="4" borderId="35" xfId="0" applyFill="1" applyBorder="1" applyAlignment="1">
      <alignment horizontal="center" vertical="center"/>
    </xf>
    <xf numFmtId="0" fontId="0" fillId="14" borderId="1" xfId="0" applyFill="1" applyBorder="1">
      <alignment vertical="center"/>
    </xf>
    <xf numFmtId="0" fontId="21" fillId="14" borderId="1" xfId="0" applyFont="1" applyFill="1" applyBorder="1">
      <alignment vertical="center"/>
    </xf>
    <xf numFmtId="0" fontId="0" fillId="13" borderId="1" xfId="0" applyFill="1" applyBorder="1">
      <alignment vertical="center"/>
    </xf>
    <xf numFmtId="0" fontId="21" fillId="13" borderId="1" xfId="0" applyFont="1" applyFill="1" applyBorder="1">
      <alignment vertical="center"/>
    </xf>
    <xf numFmtId="0" fontId="0" fillId="12" borderId="1" xfId="0" applyFill="1" applyBorder="1" applyAlignment="1">
      <alignment horizontal="center" vertical="center"/>
    </xf>
    <xf numFmtId="0" fontId="0" fillId="12" borderId="1" xfId="0" applyFill="1" applyBorder="1">
      <alignment vertical="center"/>
    </xf>
    <xf numFmtId="0" fontId="21" fillId="12" borderId="1" xfId="0" applyFont="1" applyFill="1" applyBorder="1">
      <alignment vertical="center"/>
    </xf>
    <xf numFmtId="0" fontId="21" fillId="0" borderId="0" xfId="0" applyFont="1">
      <alignment vertical="center"/>
    </xf>
    <xf numFmtId="178" fontId="0" fillId="6" borderId="1" xfId="0" applyNumberFormat="1" applyFill="1" applyBorder="1" applyAlignment="1">
      <alignment horizontal="center" vertical="center" wrapText="1"/>
    </xf>
    <xf numFmtId="0" fontId="0" fillId="0" borderId="66" xfId="0" applyBorder="1" applyAlignment="1">
      <alignment horizontal="center" vertical="center"/>
    </xf>
    <xf numFmtId="0" fontId="0" fillId="5" borderId="1" xfId="0" applyFill="1" applyBorder="1" applyAlignment="1">
      <alignment horizontal="center" vertical="center"/>
    </xf>
    <xf numFmtId="0" fontId="0" fillId="0" borderId="4" xfId="0" applyBorder="1" applyAlignment="1">
      <alignment horizontal="center" vertical="center"/>
    </xf>
    <xf numFmtId="0" fontId="0" fillId="0" borderId="65" xfId="0" applyBorder="1" applyAlignment="1">
      <alignment horizontal="center" vertical="center"/>
    </xf>
    <xf numFmtId="0" fontId="10" fillId="0" borderId="0" xfId="0" applyFont="1">
      <alignment vertical="center"/>
    </xf>
    <xf numFmtId="0" fontId="25" fillId="0" borderId="0" xfId="0" applyFont="1">
      <alignment vertical="center"/>
    </xf>
    <xf numFmtId="0" fontId="26" fillId="0" borderId="0" xfId="0" applyFont="1">
      <alignment vertical="center"/>
    </xf>
    <xf numFmtId="0" fontId="17" fillId="0" borderId="0" xfId="0" applyFont="1">
      <alignment vertical="center"/>
    </xf>
    <xf numFmtId="0" fontId="15" fillId="5" borderId="1" xfId="0" applyFont="1" applyFill="1" applyBorder="1" applyAlignment="1">
      <alignment horizontal="center" vertical="center"/>
    </xf>
    <xf numFmtId="9" fontId="0" fillId="0" borderId="1" xfId="0" applyNumberFormat="1" applyBorder="1" applyAlignment="1">
      <alignment horizontal="center" vertical="center"/>
    </xf>
    <xf numFmtId="0" fontId="15" fillId="0" borderId="1" xfId="0" applyFont="1" applyBorder="1" applyAlignment="1">
      <alignment horizontal="center" vertical="center"/>
    </xf>
    <xf numFmtId="9" fontId="0" fillId="0" borderId="0" xfId="0" applyNumberFormat="1">
      <alignment vertical="center"/>
    </xf>
    <xf numFmtId="0" fontId="12" fillId="0" borderId="0" xfId="0" applyFont="1">
      <alignment vertical="center"/>
    </xf>
    <xf numFmtId="38" fontId="0" fillId="0" borderId="0" xfId="2" applyFont="1">
      <alignment vertical="center"/>
    </xf>
    <xf numFmtId="2" fontId="0" fillId="0" borderId="0" xfId="0" applyNumberFormat="1">
      <alignment vertical="center"/>
    </xf>
    <xf numFmtId="0" fontId="15" fillId="0" borderId="0" xfId="0" applyFont="1" applyAlignment="1">
      <alignment horizontal="center" vertical="center"/>
    </xf>
    <xf numFmtId="9" fontId="15" fillId="0" borderId="1" xfId="0" applyNumberFormat="1" applyFont="1" applyBorder="1" applyAlignment="1">
      <alignment horizontal="center" vertical="center"/>
    </xf>
    <xf numFmtId="9" fontId="15" fillId="0" borderId="0" xfId="0" applyNumberFormat="1" applyFont="1" applyAlignment="1">
      <alignment horizontal="center" vertical="center"/>
    </xf>
    <xf numFmtId="9" fontId="0" fillId="0" borderId="0" xfId="0" applyNumberFormat="1" applyAlignment="1">
      <alignment horizontal="center" vertical="center"/>
    </xf>
    <xf numFmtId="38" fontId="0" fillId="4" borderId="33" xfId="2" applyFont="1" applyFill="1" applyBorder="1" applyAlignment="1">
      <alignment horizontal="center" vertical="center"/>
    </xf>
    <xf numFmtId="38" fontId="0" fillId="5" borderId="15" xfId="2" applyFont="1" applyFill="1" applyBorder="1" applyAlignment="1">
      <alignment horizontal="center" vertical="center"/>
    </xf>
    <xf numFmtId="38" fontId="0" fillId="6" borderId="21" xfId="2" applyFont="1" applyFill="1" applyBorder="1" applyAlignment="1">
      <alignment horizontal="center" vertical="center"/>
    </xf>
    <xf numFmtId="38" fontId="0" fillId="4" borderId="54" xfId="2" applyFont="1" applyFill="1" applyBorder="1" applyAlignment="1">
      <alignment horizontal="center" vertical="center"/>
    </xf>
    <xf numFmtId="38" fontId="0" fillId="5" borderId="27" xfId="2" applyFont="1" applyFill="1" applyBorder="1" applyAlignment="1">
      <alignment horizontal="center" vertical="center"/>
    </xf>
    <xf numFmtId="38" fontId="0" fillId="6" borderId="24" xfId="2" applyFont="1" applyFill="1" applyBorder="1" applyAlignment="1">
      <alignment horizontal="center" vertical="center"/>
    </xf>
    <xf numFmtId="38" fontId="0" fillId="4" borderId="53" xfId="2" applyFont="1" applyFill="1" applyBorder="1" applyAlignment="1">
      <alignment horizontal="center" vertical="center"/>
    </xf>
    <xf numFmtId="38" fontId="0" fillId="4" borderId="62" xfId="2" applyFont="1" applyFill="1" applyBorder="1" applyAlignment="1">
      <alignment horizontal="center" vertical="center"/>
    </xf>
    <xf numFmtId="38" fontId="0" fillId="5" borderId="59" xfId="2" applyFont="1" applyFill="1" applyBorder="1" applyAlignment="1">
      <alignment horizontal="center" vertical="center"/>
    </xf>
    <xf numFmtId="38" fontId="0" fillId="6" borderId="60" xfId="2" applyFont="1" applyFill="1" applyBorder="1" applyAlignment="1">
      <alignment horizontal="center" vertical="center"/>
    </xf>
    <xf numFmtId="38" fontId="0" fillId="4" borderId="63" xfId="2" applyFont="1" applyFill="1" applyBorder="1" applyAlignment="1">
      <alignment horizontal="center" vertical="center"/>
    </xf>
    <xf numFmtId="38" fontId="0" fillId="5" borderId="25" xfId="2" applyFont="1" applyFill="1" applyBorder="1" applyAlignment="1">
      <alignment horizontal="center" vertical="center"/>
    </xf>
    <xf numFmtId="38" fontId="0" fillId="6" borderId="26" xfId="2" applyFont="1" applyFill="1" applyBorder="1" applyAlignment="1">
      <alignment horizontal="center" vertical="center"/>
    </xf>
    <xf numFmtId="0" fontId="0" fillId="0" borderId="35" xfId="0" applyBorder="1" applyAlignment="1">
      <alignment vertical="center" textRotation="255"/>
    </xf>
    <xf numFmtId="0" fontId="0" fillId="0" borderId="13" xfId="0" applyBorder="1" applyAlignment="1">
      <alignment horizontal="center" vertical="center"/>
    </xf>
    <xf numFmtId="0" fontId="0" fillId="0" borderId="70" xfId="0" applyBorder="1" applyAlignment="1">
      <alignment horizontal="center" vertical="center"/>
    </xf>
    <xf numFmtId="0" fontId="0" fillId="0" borderId="4" xfId="0" applyBorder="1" applyAlignment="1">
      <alignment horizontal="center" vertical="center" wrapText="1"/>
    </xf>
    <xf numFmtId="0" fontId="0" fillId="4" borderId="4" xfId="0" applyFill="1" applyBorder="1" applyAlignment="1">
      <alignment horizontal="center" vertical="center"/>
    </xf>
    <xf numFmtId="0" fontId="0" fillId="5" borderId="4" xfId="0" applyFill="1" applyBorder="1" applyAlignment="1">
      <alignment horizontal="center" vertical="center" wrapText="1"/>
    </xf>
    <xf numFmtId="178" fontId="0" fillId="6" borderId="4" xfId="0" applyNumberFormat="1" applyFill="1" applyBorder="1" applyAlignment="1">
      <alignment horizontal="center" vertical="center" wrapText="1"/>
    </xf>
    <xf numFmtId="0" fontId="0" fillId="0" borderId="73" xfId="0" applyBorder="1" applyAlignment="1">
      <alignment horizontal="center" vertical="center"/>
    </xf>
    <xf numFmtId="0" fontId="0" fillId="0" borderId="76" xfId="0" applyBorder="1" applyAlignment="1">
      <alignment horizontal="center" vertical="center"/>
    </xf>
    <xf numFmtId="0" fontId="0" fillId="0" borderId="69" xfId="0" applyBorder="1" applyAlignment="1">
      <alignment horizontal="center" vertical="center"/>
    </xf>
    <xf numFmtId="0" fontId="24" fillId="14" borderId="0" xfId="0" applyFont="1" applyFill="1" applyAlignment="1">
      <alignment horizontal="centerContinuous" vertical="center"/>
    </xf>
    <xf numFmtId="0" fontId="0" fillId="14" borderId="0" xfId="0" applyFill="1" applyAlignment="1">
      <alignment horizontal="centerContinuous" vertical="center"/>
    </xf>
    <xf numFmtId="0" fontId="0" fillId="0" borderId="14" xfId="0" applyBorder="1" applyAlignment="1">
      <alignment horizontal="center" vertical="center"/>
    </xf>
    <xf numFmtId="0" fontId="0" fillId="4" borderId="69" xfId="0" applyFill="1" applyBorder="1" applyAlignment="1">
      <alignment horizontal="center" vertical="center"/>
    </xf>
    <xf numFmtId="0" fontId="0" fillId="5" borderId="69" xfId="0" applyFill="1" applyBorder="1" applyAlignment="1">
      <alignment horizontal="center" vertical="center"/>
    </xf>
    <xf numFmtId="1" fontId="0" fillId="6" borderId="1" xfId="0" applyNumberFormat="1" applyFill="1" applyBorder="1" applyAlignment="1">
      <alignment horizontal="center" vertical="center" wrapText="1"/>
    </xf>
    <xf numFmtId="1" fontId="0" fillId="6" borderId="69" xfId="0" applyNumberFormat="1" applyFill="1" applyBorder="1" applyAlignment="1">
      <alignment horizontal="center" vertical="center" wrapText="1"/>
    </xf>
    <xf numFmtId="178" fontId="0" fillId="5" borderId="4" xfId="0" applyNumberFormat="1" applyFill="1" applyBorder="1" applyAlignment="1">
      <alignment horizontal="center" vertical="center"/>
    </xf>
    <xf numFmtId="178" fontId="0" fillId="4" borderId="4" xfId="0" applyNumberFormat="1" applyFill="1" applyBorder="1" applyAlignment="1">
      <alignment horizontal="center" vertical="center"/>
    </xf>
    <xf numFmtId="0" fontId="0" fillId="14" borderId="65" xfId="0" applyFill="1" applyBorder="1">
      <alignment vertical="center"/>
    </xf>
    <xf numFmtId="0" fontId="21" fillId="12" borderId="65" xfId="0" applyFont="1" applyFill="1" applyBorder="1">
      <alignment vertical="center"/>
    </xf>
    <xf numFmtId="0" fontId="0" fillId="13" borderId="65" xfId="0" applyFill="1" applyBorder="1">
      <alignment vertical="center"/>
    </xf>
    <xf numFmtId="0" fontId="0" fillId="0" borderId="35" xfId="0" applyBorder="1" applyAlignment="1">
      <alignment horizontal="center" vertical="center"/>
    </xf>
    <xf numFmtId="0" fontId="0" fillId="2" borderId="15" xfId="0" applyFill="1" applyBorder="1" applyAlignment="1">
      <alignment vertical="center" wrapText="1"/>
    </xf>
    <xf numFmtId="38" fontId="0" fillId="4" borderId="77" xfId="2" applyFont="1" applyFill="1" applyBorder="1" applyAlignment="1">
      <alignment horizontal="center" vertical="center"/>
    </xf>
    <xf numFmtId="38" fontId="0" fillId="5" borderId="47" xfId="2" applyFont="1" applyFill="1" applyBorder="1" applyAlignment="1">
      <alignment horizontal="center" vertical="center"/>
    </xf>
    <xf numFmtId="38" fontId="0" fillId="6" borderId="48" xfId="2" applyFont="1" applyFill="1" applyBorder="1" applyAlignment="1">
      <alignment horizontal="center" vertical="center"/>
    </xf>
    <xf numFmtId="38" fontId="0" fillId="4" borderId="81" xfId="2" applyFont="1" applyFill="1" applyBorder="1" applyAlignment="1">
      <alignment horizontal="center" vertical="center"/>
    </xf>
    <xf numFmtId="38" fontId="0" fillId="5" borderId="45" xfId="2" applyFont="1" applyFill="1" applyBorder="1" applyAlignment="1">
      <alignment horizontal="center" vertical="center"/>
    </xf>
    <xf numFmtId="38" fontId="0" fillId="6" borderId="46" xfId="2" applyFont="1" applyFill="1" applyBorder="1" applyAlignment="1">
      <alignment horizontal="center" vertical="center"/>
    </xf>
    <xf numFmtId="0" fontId="0" fillId="0" borderId="15" xfId="0" applyBorder="1" applyAlignment="1">
      <alignment horizontal="center" vertical="center" wrapText="1"/>
    </xf>
    <xf numFmtId="38" fontId="0" fillId="4" borderId="33" xfId="2" applyFont="1" applyFill="1" applyBorder="1" applyAlignment="1">
      <alignment horizontal="center" vertical="center" wrapText="1"/>
    </xf>
    <xf numFmtId="38" fontId="0" fillId="5" borderId="15" xfId="2" applyFont="1" applyFill="1" applyBorder="1" applyAlignment="1">
      <alignment horizontal="center" vertical="center" wrapText="1"/>
    </xf>
    <xf numFmtId="38" fontId="0" fillId="6" borderId="21" xfId="2" applyFont="1" applyFill="1" applyBorder="1" applyAlignment="1">
      <alignment horizontal="center" vertical="center" wrapText="1"/>
    </xf>
    <xf numFmtId="0" fontId="0" fillId="0" borderId="0" xfId="0" applyAlignment="1">
      <alignment vertical="center" wrapText="1"/>
    </xf>
    <xf numFmtId="0" fontId="22" fillId="0" borderId="0" xfId="0" applyFont="1" applyAlignment="1">
      <alignment horizontal="centerContinuous" vertical="center" wrapText="1"/>
    </xf>
    <xf numFmtId="0" fontId="23" fillId="2" borderId="0" xfId="0" applyFont="1" applyFill="1" applyAlignment="1">
      <alignment horizontal="centerContinuous" vertical="center" wrapText="1"/>
    </xf>
    <xf numFmtId="0" fontId="0" fillId="0" borderId="35" xfId="0" applyBorder="1" applyAlignment="1">
      <alignment vertical="center" textRotation="255" wrapText="1"/>
    </xf>
    <xf numFmtId="38" fontId="0" fillId="5" borderId="43" xfId="2" applyFont="1" applyFill="1" applyBorder="1" applyAlignment="1">
      <alignment horizontal="center" vertical="center"/>
    </xf>
    <xf numFmtId="38" fontId="0" fillId="6" borderId="44" xfId="2" applyFont="1" applyFill="1" applyBorder="1" applyAlignment="1">
      <alignment horizontal="center" vertical="center"/>
    </xf>
    <xf numFmtId="38" fontId="0" fillId="4" borderId="82" xfId="2" applyFont="1" applyFill="1" applyBorder="1" applyAlignment="1">
      <alignment horizontal="center" vertical="center"/>
    </xf>
    <xf numFmtId="38" fontId="0" fillId="5" borderId="83" xfId="2" applyFont="1" applyFill="1" applyBorder="1" applyAlignment="1">
      <alignment horizontal="center" vertical="center"/>
    </xf>
    <xf numFmtId="38" fontId="0" fillId="6" borderId="84" xfId="2" applyFont="1" applyFill="1" applyBorder="1" applyAlignment="1">
      <alignment horizontal="center" vertical="center"/>
    </xf>
    <xf numFmtId="38" fontId="0" fillId="4" borderId="54" xfId="2" applyFont="1" applyFill="1" applyBorder="1" applyAlignment="1">
      <alignment horizontal="center" vertical="center" wrapText="1"/>
    </xf>
    <xf numFmtId="38" fontId="0" fillId="5" borderId="27" xfId="2" applyFont="1" applyFill="1" applyBorder="1" applyAlignment="1">
      <alignment horizontal="center" vertical="center" wrapText="1"/>
    </xf>
    <xf numFmtId="38" fontId="0" fillId="6" borderId="24" xfId="2" applyFont="1" applyFill="1" applyBorder="1" applyAlignment="1">
      <alignment horizontal="center" vertical="center" wrapText="1"/>
    </xf>
    <xf numFmtId="0" fontId="0" fillId="2" borderId="1" xfId="0" applyFill="1" applyBorder="1">
      <alignment vertical="center"/>
    </xf>
    <xf numFmtId="0" fontId="0" fillId="2" borderId="4" xfId="0" applyFill="1" applyBorder="1">
      <alignment vertical="center"/>
    </xf>
    <xf numFmtId="176" fontId="8" fillId="2" borderId="15" xfId="0" applyNumberFormat="1" applyFont="1" applyFill="1" applyBorder="1">
      <alignment vertical="center"/>
    </xf>
    <xf numFmtId="177" fontId="0" fillId="0" borderId="0" xfId="0" applyNumberFormat="1">
      <alignment vertical="center"/>
    </xf>
    <xf numFmtId="0" fontId="0" fillId="0" borderId="12" xfId="0" applyBorder="1">
      <alignment vertical="center"/>
    </xf>
    <xf numFmtId="177" fontId="0" fillId="0" borderId="1" xfId="0" applyNumberFormat="1" applyBorder="1">
      <alignment vertical="center"/>
    </xf>
    <xf numFmtId="0" fontId="0" fillId="0" borderId="10" xfId="0" applyBorder="1">
      <alignment vertical="center"/>
    </xf>
    <xf numFmtId="0" fontId="0" fillId="0" borderId="13" xfId="0" applyBorder="1">
      <alignment vertical="center"/>
    </xf>
    <xf numFmtId="0" fontId="0" fillId="0" borderId="85" xfId="0" applyBorder="1">
      <alignment vertical="center"/>
    </xf>
    <xf numFmtId="0" fontId="29" fillId="3" borderId="0" xfId="0" applyFont="1" applyFill="1">
      <alignment vertical="center"/>
    </xf>
    <xf numFmtId="0" fontId="0" fillId="3" borderId="39" xfId="0" applyFill="1" applyBorder="1" applyAlignment="1">
      <alignment horizontal="center" vertical="center" wrapText="1" shrinkToFit="1"/>
    </xf>
    <xf numFmtId="0" fontId="0" fillId="3" borderId="43" xfId="0" applyFill="1" applyBorder="1" applyAlignment="1">
      <alignment horizontal="center" vertical="center" wrapText="1" shrinkToFit="1"/>
    </xf>
    <xf numFmtId="0" fontId="0" fillId="0" borderId="40" xfId="0" applyBorder="1" applyAlignment="1">
      <alignment horizontal="center" vertical="center" wrapText="1"/>
    </xf>
    <xf numFmtId="0" fontId="0" fillId="0" borderId="44" xfId="0" applyBorder="1" applyAlignment="1">
      <alignment horizontal="center" vertical="center" wrapText="1"/>
    </xf>
    <xf numFmtId="0" fontId="0" fillId="16" borderId="36" xfId="0" applyFill="1" applyBorder="1" applyAlignment="1">
      <alignment horizontal="center" vertical="center"/>
    </xf>
    <xf numFmtId="0" fontId="0" fillId="16" borderId="37" xfId="0" applyFill="1" applyBorder="1" applyAlignment="1">
      <alignment horizontal="center" vertical="center"/>
    </xf>
    <xf numFmtId="0" fontId="0" fillId="16" borderId="15" xfId="0" applyFill="1" applyBorder="1" applyAlignment="1">
      <alignment horizontal="center" vertical="center"/>
    </xf>
    <xf numFmtId="0" fontId="0" fillId="16" borderId="21" xfId="0" applyFill="1" applyBorder="1" applyAlignment="1">
      <alignment horizontal="center" vertical="center"/>
    </xf>
    <xf numFmtId="0" fontId="10" fillId="12" borderId="51" xfId="0" applyFont="1" applyFill="1" applyBorder="1" applyAlignment="1">
      <alignment horizontal="center" vertical="center" shrinkToFit="1"/>
    </xf>
    <xf numFmtId="0" fontId="10" fillId="12" borderId="39" xfId="0" applyFont="1" applyFill="1" applyBorder="1" applyAlignment="1">
      <alignment horizontal="center" vertical="center" shrinkToFit="1"/>
    </xf>
    <xf numFmtId="0" fontId="10" fillId="12" borderId="52" xfId="0" applyFont="1" applyFill="1" applyBorder="1" applyAlignment="1">
      <alignment horizontal="center" vertical="center" shrinkToFit="1"/>
    </xf>
    <xf numFmtId="0" fontId="10" fillId="12" borderId="31" xfId="0" applyFont="1" applyFill="1" applyBorder="1" applyAlignment="1">
      <alignment horizontal="center" vertical="center" shrinkToFit="1"/>
    </xf>
    <xf numFmtId="0" fontId="10" fillId="12" borderId="53" xfId="0" applyFont="1" applyFill="1" applyBorder="1" applyAlignment="1">
      <alignment horizontal="center" vertical="center" shrinkToFit="1"/>
    </xf>
    <xf numFmtId="0" fontId="10" fillId="12" borderId="43" xfId="0" applyFont="1" applyFill="1" applyBorder="1" applyAlignment="1">
      <alignment horizontal="center" vertical="center" shrinkToFit="1"/>
    </xf>
    <xf numFmtId="0" fontId="0" fillId="3" borderId="31" xfId="0" applyFill="1" applyBorder="1" applyAlignment="1">
      <alignment horizontal="center" vertical="center" wrapText="1" shrinkToFit="1"/>
    </xf>
    <xf numFmtId="0" fontId="0" fillId="3" borderId="40" xfId="0" applyFill="1" applyBorder="1" applyAlignment="1">
      <alignment horizontal="center" vertical="center" wrapText="1" shrinkToFit="1"/>
    </xf>
    <xf numFmtId="0" fontId="0" fillId="3" borderId="32" xfId="0" applyFill="1" applyBorder="1" applyAlignment="1">
      <alignment horizontal="center" vertical="center" wrapText="1" shrinkToFit="1"/>
    </xf>
    <xf numFmtId="0" fontId="0" fillId="3" borderId="44" xfId="0" applyFill="1" applyBorder="1" applyAlignment="1">
      <alignment horizontal="center" vertical="center" wrapText="1" shrinkToFit="1"/>
    </xf>
    <xf numFmtId="0" fontId="0" fillId="16" borderId="17" xfId="0" applyFill="1" applyBorder="1" applyAlignment="1">
      <alignment horizontal="center" vertical="center"/>
    </xf>
    <xf numFmtId="0" fontId="0" fillId="16" borderId="22" xfId="0" applyFill="1" applyBorder="1" applyAlignment="1">
      <alignment horizontal="center" vertical="center"/>
    </xf>
    <xf numFmtId="0" fontId="0" fillId="3" borderId="33" xfId="0" applyFill="1" applyBorder="1" applyAlignment="1">
      <alignment horizontal="center" vertical="center"/>
    </xf>
    <xf numFmtId="0" fontId="0" fillId="3" borderId="15" xfId="0" applyFill="1" applyBorder="1" applyAlignment="1">
      <alignment horizontal="center" vertical="center"/>
    </xf>
    <xf numFmtId="0" fontId="0" fillId="2" borderId="15" xfId="0" applyFill="1" applyBorder="1" applyAlignment="1">
      <alignment horizontal="center" vertical="center"/>
    </xf>
    <xf numFmtId="0" fontId="0" fillId="4" borderId="15" xfId="0" applyFill="1" applyBorder="1" applyAlignment="1">
      <alignment horizontal="center" vertical="center"/>
    </xf>
    <xf numFmtId="0" fontId="0" fillId="3" borderId="21" xfId="0" applyFill="1" applyBorder="1" applyAlignment="1">
      <alignment horizontal="center" vertical="center"/>
    </xf>
    <xf numFmtId="0" fontId="0" fillId="3" borderId="37" xfId="0" applyFill="1" applyBorder="1" applyAlignment="1">
      <alignment horizontal="center" vertical="center" shrinkToFit="1"/>
    </xf>
    <xf numFmtId="0" fontId="0" fillId="3" borderId="21" xfId="0" applyFill="1" applyBorder="1" applyAlignment="1">
      <alignment horizontal="center" vertical="center" shrinkToFit="1"/>
    </xf>
    <xf numFmtId="0" fontId="0" fillId="3" borderId="16" xfId="0" applyFill="1" applyBorder="1" applyAlignment="1">
      <alignment horizontal="center" vertical="center"/>
    </xf>
    <xf numFmtId="0" fontId="0" fillId="2" borderId="20" xfId="0" applyFill="1" applyBorder="1" applyAlignment="1">
      <alignment horizontal="center" vertical="center"/>
    </xf>
    <xf numFmtId="0" fontId="0" fillId="2" borderId="30" xfId="0" applyFill="1" applyBorder="1" applyAlignment="1">
      <alignment horizontal="center" vertical="center"/>
    </xf>
    <xf numFmtId="0" fontId="0" fillId="2" borderId="16" xfId="0" applyFill="1" applyBorder="1" applyAlignment="1">
      <alignment horizontal="center" vertical="center"/>
    </xf>
    <xf numFmtId="0" fontId="0" fillId="2" borderId="7" xfId="0" applyFill="1" applyBorder="1" applyAlignment="1">
      <alignment horizontal="center" vertical="center"/>
    </xf>
    <xf numFmtId="0" fontId="0" fillId="3" borderId="36" xfId="0" applyFill="1" applyBorder="1" applyAlignment="1">
      <alignment horizontal="center" vertical="center" wrapText="1" shrinkToFit="1"/>
    </xf>
    <xf numFmtId="0" fontId="0" fillId="3" borderId="15" xfId="0" applyFill="1" applyBorder="1" applyAlignment="1">
      <alignment horizontal="center" vertical="center" wrapText="1" shrinkToFit="1"/>
    </xf>
    <xf numFmtId="0" fontId="0" fillId="3" borderId="36" xfId="0" applyFill="1" applyBorder="1" applyAlignment="1">
      <alignment horizontal="center" vertical="center" shrinkToFit="1"/>
    </xf>
    <xf numFmtId="0" fontId="0" fillId="3" borderId="15" xfId="0" applyFill="1" applyBorder="1" applyAlignment="1">
      <alignment horizontal="center" vertical="center" shrinkToFit="1"/>
    </xf>
    <xf numFmtId="178" fontId="10" fillId="6" borderId="5" xfId="0" applyNumberFormat="1" applyFont="1" applyFill="1" applyBorder="1" applyAlignment="1">
      <alignment horizontal="center" vertical="center"/>
    </xf>
    <xf numFmtId="178" fontId="10" fillId="6" borderId="11" xfId="0" applyNumberFormat="1" applyFont="1" applyFill="1" applyBorder="1" applyAlignment="1">
      <alignment horizontal="center" vertical="center"/>
    </xf>
    <xf numFmtId="178" fontId="10" fillId="6" borderId="38" xfId="0" applyNumberFormat="1" applyFont="1" applyFill="1" applyBorder="1" applyAlignment="1">
      <alignment horizontal="center" vertical="center"/>
    </xf>
    <xf numFmtId="178" fontId="10" fillId="6" borderId="12" xfId="0" applyNumberFormat="1" applyFont="1" applyFill="1" applyBorder="1" applyAlignment="1">
      <alignment horizontal="center" vertical="center"/>
    </xf>
    <xf numFmtId="178" fontId="10" fillId="6" borderId="0" xfId="0" applyNumberFormat="1" applyFont="1" applyFill="1" applyAlignment="1">
      <alignment horizontal="center" vertical="center"/>
    </xf>
    <xf numFmtId="178" fontId="10" fillId="6" borderId="41" xfId="0" applyNumberFormat="1" applyFont="1" applyFill="1" applyBorder="1" applyAlignment="1">
      <alignment horizontal="center" vertical="center"/>
    </xf>
    <xf numFmtId="178" fontId="10" fillId="6" borderId="23" xfId="0" applyNumberFormat="1" applyFont="1" applyFill="1" applyBorder="1" applyAlignment="1">
      <alignment horizontal="center" vertical="center"/>
    </xf>
    <xf numFmtId="178" fontId="10" fillId="6" borderId="19" xfId="0" applyNumberFormat="1" applyFont="1" applyFill="1" applyBorder="1" applyAlignment="1">
      <alignment horizontal="center" vertical="center"/>
    </xf>
    <xf numFmtId="178" fontId="10" fillId="6" borderId="42" xfId="0" applyNumberFormat="1" applyFont="1" applyFill="1" applyBorder="1" applyAlignment="1">
      <alignment horizontal="center" vertical="center"/>
    </xf>
    <xf numFmtId="0" fontId="0" fillId="2" borderId="55" xfId="0" applyFill="1" applyBorder="1" applyAlignment="1">
      <alignment horizontal="center" vertical="center"/>
    </xf>
    <xf numFmtId="0" fontId="0" fillId="2" borderId="57" xfId="0" applyFill="1" applyBorder="1" applyAlignment="1">
      <alignment horizontal="center" vertical="center"/>
    </xf>
    <xf numFmtId="0" fontId="17" fillId="6" borderId="21" xfId="0" applyFont="1" applyFill="1" applyBorder="1" applyAlignment="1">
      <alignment horizontal="center" vertical="center"/>
    </xf>
    <xf numFmtId="0" fontId="0" fillId="3" borderId="33" xfId="0" applyFill="1" applyBorder="1" applyAlignment="1">
      <alignment horizontal="center" vertical="center" wrapText="1"/>
    </xf>
    <xf numFmtId="0" fontId="0" fillId="3" borderId="54" xfId="0" applyFill="1" applyBorder="1" applyAlignment="1">
      <alignment horizontal="center" vertical="center"/>
    </xf>
    <xf numFmtId="0" fontId="0" fillId="3" borderId="27" xfId="0" applyFill="1" applyBorder="1" applyAlignment="1">
      <alignment horizontal="center" vertical="center"/>
    </xf>
    <xf numFmtId="0" fontId="0" fillId="2" borderId="27" xfId="0" applyFill="1" applyBorder="1" applyAlignment="1">
      <alignment horizontal="center" vertical="center"/>
    </xf>
    <xf numFmtId="0" fontId="0" fillId="4" borderId="27" xfId="0" applyFill="1" applyBorder="1" applyAlignment="1">
      <alignment horizontal="center" vertical="center"/>
    </xf>
    <xf numFmtId="0" fontId="0" fillId="3" borderId="24" xfId="0" applyFill="1" applyBorder="1" applyAlignment="1">
      <alignment horizontal="center" vertical="center"/>
    </xf>
    <xf numFmtId="0" fontId="10" fillId="0" borderId="35" xfId="0" applyFont="1" applyBorder="1" applyAlignment="1">
      <alignment horizontal="center" vertical="center" shrinkToFit="1"/>
    </xf>
    <xf numFmtId="0" fontId="10" fillId="0" borderId="36" xfId="0" applyFont="1" applyBorder="1" applyAlignment="1">
      <alignment horizontal="center" vertical="center" shrinkToFit="1"/>
    </xf>
    <xf numFmtId="0" fontId="10" fillId="12" borderId="33" xfId="0" applyFont="1" applyFill="1" applyBorder="1" applyAlignment="1">
      <alignment horizontal="center" vertical="center" shrinkToFit="1"/>
    </xf>
    <xf numFmtId="0" fontId="10" fillId="12" borderId="15" xfId="0" applyFont="1" applyFill="1" applyBorder="1" applyAlignment="1">
      <alignment horizontal="center" vertical="center" shrinkToFit="1"/>
    </xf>
    <xf numFmtId="0" fontId="17" fillId="2" borderId="15" xfId="0" applyFont="1" applyFill="1" applyBorder="1" applyAlignment="1">
      <alignment horizontal="center" vertical="center"/>
    </xf>
    <xf numFmtId="0" fontId="17" fillId="4" borderId="15" xfId="0" applyFont="1" applyFill="1" applyBorder="1" applyAlignment="1">
      <alignment horizontal="center" vertical="center"/>
    </xf>
    <xf numFmtId="0" fontId="17" fillId="5" borderId="15" xfId="0" applyFont="1" applyFill="1" applyBorder="1" applyAlignment="1">
      <alignment horizontal="center" vertical="center"/>
    </xf>
    <xf numFmtId="0" fontId="10" fillId="0" borderId="53" xfId="0" applyFont="1" applyBorder="1" applyAlignment="1">
      <alignment horizontal="center" vertical="center"/>
    </xf>
    <xf numFmtId="0" fontId="10" fillId="0" borderId="43" xfId="0" applyFont="1" applyBorder="1" applyAlignment="1">
      <alignment horizontal="center" vertical="center"/>
    </xf>
    <xf numFmtId="0" fontId="10" fillId="0" borderId="34" xfId="0" applyFont="1" applyBorder="1" applyAlignment="1">
      <alignment horizontal="center" vertical="center"/>
    </xf>
    <xf numFmtId="0" fontId="10" fillId="0" borderId="17" xfId="0" applyFont="1" applyBorder="1" applyAlignment="1">
      <alignment horizontal="center" vertical="center"/>
    </xf>
    <xf numFmtId="0" fontId="0" fillId="0" borderId="43" xfId="0" applyBorder="1" applyAlignment="1">
      <alignment horizontal="center" vertical="center"/>
    </xf>
    <xf numFmtId="0" fontId="0" fillId="0" borderId="17" xfId="0" applyBorder="1" applyAlignment="1">
      <alignment horizontal="center" vertical="center"/>
    </xf>
    <xf numFmtId="0" fontId="0" fillId="0" borderId="44" xfId="0" applyBorder="1" applyAlignment="1">
      <alignment horizontal="center" vertical="center"/>
    </xf>
    <xf numFmtId="0" fontId="0" fillId="0" borderId="22" xfId="0" applyBorder="1" applyAlignment="1">
      <alignment horizontal="center" vertical="center"/>
    </xf>
    <xf numFmtId="0" fontId="10" fillId="15" borderId="5" xfId="0" applyFont="1" applyFill="1" applyBorder="1" applyAlignment="1">
      <alignment horizontal="center" vertical="center" shrinkToFit="1"/>
    </xf>
    <xf numFmtId="0" fontId="10" fillId="15" borderId="11" xfId="0" applyFont="1" applyFill="1" applyBorder="1" applyAlignment="1">
      <alignment horizontal="center" vertical="center" shrinkToFit="1"/>
    </xf>
    <xf numFmtId="0" fontId="10" fillId="15" borderId="38" xfId="0" applyFont="1" applyFill="1" applyBorder="1" applyAlignment="1">
      <alignment horizontal="center" vertical="center" shrinkToFit="1"/>
    </xf>
    <xf numFmtId="0" fontId="10" fillId="15" borderId="23" xfId="0" applyFont="1" applyFill="1" applyBorder="1" applyAlignment="1">
      <alignment horizontal="center" vertical="center" shrinkToFit="1"/>
    </xf>
    <xf numFmtId="0" fontId="10" fillId="15" borderId="19" xfId="0" applyFont="1" applyFill="1" applyBorder="1" applyAlignment="1">
      <alignment horizontal="center" vertical="center" shrinkToFit="1"/>
    </xf>
    <xf numFmtId="0" fontId="10" fillId="15" borderId="42" xfId="0" applyFont="1" applyFill="1" applyBorder="1" applyAlignment="1">
      <alignment horizontal="center" vertical="center" shrinkToFit="1"/>
    </xf>
    <xf numFmtId="0" fontId="10" fillId="15" borderId="33" xfId="0" applyFont="1" applyFill="1" applyBorder="1" applyAlignment="1">
      <alignment horizontal="center" vertical="center" shrinkToFit="1"/>
    </xf>
    <xf numFmtId="0" fontId="10" fillId="15" borderId="15" xfId="0" applyFont="1" applyFill="1" applyBorder="1" applyAlignment="1">
      <alignment horizontal="center" vertical="center" shrinkToFit="1"/>
    </xf>
    <xf numFmtId="0" fontId="10" fillId="15" borderId="54" xfId="0" applyFont="1" applyFill="1" applyBorder="1" applyAlignment="1">
      <alignment horizontal="center" vertical="center" shrinkToFit="1"/>
    </xf>
    <xf numFmtId="0" fontId="10" fillId="15" borderId="27" xfId="0" applyFont="1" applyFill="1" applyBorder="1" applyAlignment="1">
      <alignment horizontal="center" vertical="center" shrinkToFit="1"/>
    </xf>
    <xf numFmtId="0" fontId="17" fillId="2" borderId="49" xfId="0" applyFont="1" applyFill="1" applyBorder="1" applyAlignment="1">
      <alignment horizontal="center" vertical="center" shrinkToFit="1"/>
    </xf>
    <xf numFmtId="0" fontId="17" fillId="2" borderId="50" xfId="0" applyFont="1" applyFill="1" applyBorder="1" applyAlignment="1">
      <alignment horizontal="center" vertical="center" shrinkToFit="1"/>
    </xf>
    <xf numFmtId="0" fontId="17" fillId="4" borderId="49" xfId="0" applyFont="1" applyFill="1" applyBorder="1" applyAlignment="1">
      <alignment horizontal="center" vertical="center" shrinkToFit="1"/>
    </xf>
    <xf numFmtId="0" fontId="17" fillId="4" borderId="50" xfId="0" applyFont="1" applyFill="1" applyBorder="1" applyAlignment="1">
      <alignment horizontal="center" vertical="center" shrinkToFit="1"/>
    </xf>
    <xf numFmtId="0" fontId="17" fillId="5" borderId="45" xfId="0" applyFont="1" applyFill="1" applyBorder="1" applyAlignment="1">
      <alignment horizontal="center" vertical="center" shrinkToFit="1"/>
    </xf>
    <xf numFmtId="0" fontId="17" fillId="5" borderId="47" xfId="0" applyFont="1" applyFill="1" applyBorder="1" applyAlignment="1">
      <alignment horizontal="center" vertical="center" shrinkToFit="1"/>
    </xf>
    <xf numFmtId="0" fontId="17" fillId="6" borderId="46" xfId="0" applyFont="1" applyFill="1" applyBorder="1" applyAlignment="1">
      <alignment horizontal="center" vertical="center" shrinkToFit="1"/>
    </xf>
    <xf numFmtId="0" fontId="17" fillId="6" borderId="48" xfId="0" applyFont="1" applyFill="1" applyBorder="1" applyAlignment="1">
      <alignment horizontal="center" vertical="center" shrinkToFit="1"/>
    </xf>
    <xf numFmtId="0" fontId="0" fillId="3" borderId="13" xfId="0" applyFill="1" applyBorder="1" applyAlignment="1">
      <alignment horizontal="left" vertical="center"/>
    </xf>
    <xf numFmtId="0" fontId="0" fillId="3" borderId="10" xfId="0" applyFill="1" applyBorder="1" applyAlignment="1">
      <alignment horizontal="left" vertical="center"/>
    </xf>
    <xf numFmtId="0" fontId="0" fillId="3" borderId="58" xfId="0" applyFill="1" applyBorder="1" applyAlignment="1">
      <alignment horizontal="left" vertical="center"/>
    </xf>
    <xf numFmtId="0" fontId="0" fillId="5" borderId="16" xfId="0" applyFill="1" applyBorder="1" applyAlignment="1">
      <alignment horizontal="center" vertical="center"/>
    </xf>
    <xf numFmtId="0" fontId="0" fillId="5" borderId="7" xfId="0" applyFill="1" applyBorder="1" applyAlignment="1">
      <alignment horizontal="center" vertical="center"/>
    </xf>
    <xf numFmtId="0" fontId="0" fillId="5" borderId="30" xfId="0" applyFill="1" applyBorder="1" applyAlignment="1">
      <alignment horizontal="center" vertical="center"/>
    </xf>
    <xf numFmtId="178" fontId="10" fillId="6" borderId="33" xfId="0" applyNumberFormat="1" applyFont="1" applyFill="1" applyBorder="1" applyAlignment="1">
      <alignment horizontal="center" vertical="center" shrinkToFit="1"/>
    </xf>
    <xf numFmtId="0" fontId="10" fillId="6" borderId="15" xfId="0" applyFont="1" applyFill="1" applyBorder="1" applyAlignment="1">
      <alignment horizontal="center" vertical="center" shrinkToFit="1"/>
    </xf>
    <xf numFmtId="0" fontId="10" fillId="6" borderId="33" xfId="0" applyFont="1" applyFill="1" applyBorder="1" applyAlignment="1">
      <alignment horizontal="center" vertical="center" shrinkToFit="1"/>
    </xf>
    <xf numFmtId="0" fontId="17" fillId="2" borderId="15" xfId="0" applyFont="1" applyFill="1" applyBorder="1" applyAlignment="1">
      <alignment horizontal="center" vertical="center" shrinkToFit="1"/>
    </xf>
    <xf numFmtId="0" fontId="17" fillId="4" borderId="15" xfId="0" applyFont="1" applyFill="1" applyBorder="1" applyAlignment="1">
      <alignment horizontal="center" vertical="center" shrinkToFit="1"/>
    </xf>
    <xf numFmtId="0" fontId="17" fillId="5" borderId="43" xfId="0" applyFont="1" applyFill="1" applyBorder="1" applyAlignment="1">
      <alignment horizontal="center" vertical="center" shrinkToFit="1"/>
    </xf>
    <xf numFmtId="0" fontId="17" fillId="6" borderId="44" xfId="0" applyFont="1" applyFill="1" applyBorder="1" applyAlignment="1">
      <alignment horizontal="center" vertical="center" shrinkToFit="1"/>
    </xf>
    <xf numFmtId="0" fontId="0" fillId="5" borderId="56" xfId="0" applyFill="1" applyBorder="1" applyAlignment="1">
      <alignment horizontal="center" vertical="center"/>
    </xf>
    <xf numFmtId="0" fontId="0" fillId="5" borderId="9" xfId="0" applyFill="1" applyBorder="1" applyAlignment="1">
      <alignment horizontal="center" vertical="center"/>
    </xf>
    <xf numFmtId="0" fontId="0" fillId="5" borderId="57" xfId="0" applyFill="1" applyBorder="1" applyAlignment="1">
      <alignment horizontal="center" vertical="center"/>
    </xf>
    <xf numFmtId="0" fontId="0" fillId="13" borderId="1" xfId="0" applyFill="1" applyBorder="1" applyAlignment="1">
      <alignment horizontal="center" vertical="center"/>
    </xf>
    <xf numFmtId="0" fontId="0" fillId="14" borderId="65" xfId="0" applyFill="1" applyBorder="1" applyAlignment="1">
      <alignment horizontal="center" vertical="center"/>
    </xf>
    <xf numFmtId="0" fontId="0" fillId="14" borderId="66" xfId="0" applyFill="1" applyBorder="1" applyAlignment="1">
      <alignment horizontal="center" vertical="center"/>
    </xf>
    <xf numFmtId="0" fontId="0" fillId="12" borderId="1" xfId="0" applyFill="1" applyBorder="1" applyAlignment="1">
      <alignment horizontal="center" vertical="center" textRotation="255"/>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9" fontId="6" fillId="0" borderId="5" xfId="1" applyNumberFormat="1" applyFont="1" applyBorder="1" applyAlignment="1">
      <alignment horizontal="center" vertical="top" wrapText="1"/>
    </xf>
    <xf numFmtId="9" fontId="6" fillId="0" borderId="6" xfId="1" applyNumberFormat="1" applyFont="1" applyBorder="1" applyAlignment="1">
      <alignment horizontal="center" vertical="top"/>
    </xf>
    <xf numFmtId="9" fontId="6" fillId="0" borderId="13" xfId="1" applyNumberFormat="1" applyFont="1" applyBorder="1" applyAlignment="1">
      <alignment horizontal="center" vertical="top"/>
    </xf>
    <xf numFmtId="9" fontId="6" fillId="0" borderId="14" xfId="1" applyNumberFormat="1" applyFont="1" applyBorder="1" applyAlignment="1">
      <alignment horizontal="center" vertical="top"/>
    </xf>
    <xf numFmtId="9" fontId="6" fillId="0" borderId="1" xfId="1" applyNumberFormat="1" applyFont="1" applyBorder="1" applyAlignment="1">
      <alignment horizontal="left" vertical="top"/>
    </xf>
    <xf numFmtId="0" fontId="5" fillId="0" borderId="1" xfId="1" applyFont="1" applyBorder="1" applyAlignment="1">
      <alignment horizontal="center" vertical="center"/>
    </xf>
    <xf numFmtId="9" fontId="6" fillId="0" borderId="1" xfId="1" applyNumberFormat="1" applyFont="1" applyBorder="1" applyAlignment="1">
      <alignment horizontal="right" vertical="top"/>
    </xf>
    <xf numFmtId="0" fontId="27" fillId="0" borderId="65" xfId="0" applyFont="1" applyBorder="1" applyAlignment="1">
      <alignment horizontal="left" vertical="center" indent="1"/>
    </xf>
    <xf numFmtId="0" fontId="27" fillId="0" borderId="67" xfId="0" applyFont="1" applyBorder="1" applyAlignment="1">
      <alignment horizontal="left" vertical="center" indent="1"/>
    </xf>
    <xf numFmtId="0" fontId="27" fillId="0" borderId="66" xfId="0" applyFont="1" applyBorder="1" applyAlignment="1">
      <alignment horizontal="left" vertical="center" indent="1"/>
    </xf>
    <xf numFmtId="0" fontId="15" fillId="5" borderId="65" xfId="0" applyFont="1" applyFill="1" applyBorder="1" applyAlignment="1">
      <alignment horizontal="center" vertical="center"/>
    </xf>
    <xf numFmtId="0" fontId="15" fillId="5" borderId="67" xfId="0" applyFont="1" applyFill="1" applyBorder="1" applyAlignment="1">
      <alignment horizontal="center" vertical="center"/>
    </xf>
    <xf numFmtId="0" fontId="15" fillId="5" borderId="66" xfId="0" applyFont="1" applyFill="1" applyBorder="1" applyAlignment="1">
      <alignment horizontal="center" vertical="center"/>
    </xf>
    <xf numFmtId="9" fontId="15" fillId="0" borderId="1" xfId="0" applyNumberFormat="1" applyFont="1" applyBorder="1" applyAlignment="1">
      <alignment horizontal="center" vertical="center" wrapText="1"/>
    </xf>
    <xf numFmtId="9" fontId="15" fillId="0" borderId="1" xfId="0" applyNumberFormat="1" applyFont="1" applyBorder="1" applyAlignment="1">
      <alignment horizontal="center" vertical="center"/>
    </xf>
    <xf numFmtId="9" fontId="0" fillId="0" borderId="1" xfId="0" applyNumberFormat="1" applyBorder="1" applyAlignment="1">
      <alignment horizontal="center" vertical="center"/>
    </xf>
    <xf numFmtId="0" fontId="15" fillId="0" borderId="0" xfId="0" applyFont="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0" fillId="2" borderId="73" xfId="0" applyFill="1" applyBorder="1" applyAlignment="1">
      <alignment horizontal="center" vertical="center"/>
    </xf>
    <xf numFmtId="0" fontId="0" fillId="2" borderId="74" xfId="0" applyFill="1" applyBorder="1" applyAlignment="1">
      <alignment horizontal="center" vertical="center"/>
    </xf>
    <xf numFmtId="0" fontId="0" fillId="2" borderId="75" xfId="0" applyFill="1" applyBorder="1" applyAlignment="1">
      <alignment horizontal="center" vertical="center"/>
    </xf>
    <xf numFmtId="0" fontId="0" fillId="2" borderId="13" xfId="0" applyFill="1" applyBorder="1" applyAlignment="1">
      <alignment horizontal="center" vertical="center"/>
    </xf>
    <xf numFmtId="0" fontId="0" fillId="2" borderId="10" xfId="0" applyFill="1" applyBorder="1" applyAlignment="1">
      <alignment horizontal="center" vertical="center"/>
    </xf>
    <xf numFmtId="0" fontId="0" fillId="2" borderId="14" xfId="0" applyFill="1" applyBorder="1" applyAlignment="1">
      <alignment horizontal="center" vertical="center"/>
    </xf>
    <xf numFmtId="0" fontId="0" fillId="2" borderId="65" xfId="0" applyFill="1" applyBorder="1" applyAlignment="1">
      <alignment horizontal="center" vertical="center"/>
    </xf>
    <xf numFmtId="0" fontId="0" fillId="2" borderId="67" xfId="0" applyFill="1" applyBorder="1" applyAlignment="1">
      <alignment horizontal="center" vertical="center"/>
    </xf>
    <xf numFmtId="0" fontId="0" fillId="2" borderId="66" xfId="0" applyFill="1" applyBorder="1" applyAlignment="1">
      <alignment horizontal="center" vertical="center"/>
    </xf>
    <xf numFmtId="0" fontId="0" fillId="0" borderId="65" xfId="0" applyBorder="1" applyAlignment="1">
      <alignment horizontal="center" vertical="center"/>
    </xf>
    <xf numFmtId="0" fontId="0" fillId="0" borderId="67" xfId="0" applyBorder="1" applyAlignment="1">
      <alignment horizontal="center" vertical="center"/>
    </xf>
    <xf numFmtId="0" fontId="0" fillId="0" borderId="66" xfId="0" applyBorder="1" applyAlignment="1">
      <alignment horizontal="center" vertical="center"/>
    </xf>
    <xf numFmtId="0" fontId="0" fillId="0" borderId="15" xfId="0" applyBorder="1" applyAlignment="1">
      <alignment horizontal="center" vertical="center"/>
    </xf>
    <xf numFmtId="0" fontId="0" fillId="0" borderId="21" xfId="0" applyBorder="1" applyAlignment="1">
      <alignment horizontal="center" vertical="center"/>
    </xf>
    <xf numFmtId="0" fontId="0" fillId="2" borderId="33" xfId="0" applyFill="1" applyBorder="1" applyAlignment="1">
      <alignment vertical="center" textRotation="255" wrapText="1"/>
    </xf>
    <xf numFmtId="0" fontId="0" fillId="0" borderId="61" xfId="0" applyBorder="1" applyAlignment="1">
      <alignment horizontal="center" vertical="center"/>
    </xf>
    <xf numFmtId="0" fontId="0" fillId="0" borderId="68" xfId="0" applyBorder="1" applyAlignment="1">
      <alignment horizontal="center" vertical="center"/>
    </xf>
    <xf numFmtId="0" fontId="0" fillId="0" borderId="34" xfId="0" applyBorder="1" applyAlignment="1">
      <alignment horizontal="center" vertical="center"/>
    </xf>
    <xf numFmtId="0" fontId="0" fillId="0" borderId="18" xfId="0" applyBorder="1" applyAlignment="1">
      <alignment horizontal="center" vertical="center"/>
    </xf>
    <xf numFmtId="0" fontId="0" fillId="0" borderId="8" xfId="0" applyBorder="1" applyAlignment="1">
      <alignment horizontal="center" vertical="center"/>
    </xf>
    <xf numFmtId="0" fontId="0" fillId="0" borderId="64" xfId="0" applyBorder="1" applyAlignment="1">
      <alignment horizontal="center" vertical="center"/>
    </xf>
    <xf numFmtId="0" fontId="0" fillId="2" borderId="79" xfId="0" applyFill="1" applyBorder="1" applyAlignment="1">
      <alignment horizontal="center" vertical="center" textRotation="255"/>
    </xf>
    <xf numFmtId="0" fontId="0" fillId="2" borderId="3" xfId="0" applyFill="1" applyBorder="1" applyAlignment="1">
      <alignment horizontal="center" vertical="center" textRotation="255"/>
    </xf>
    <xf numFmtId="0" fontId="0" fillId="2" borderId="80" xfId="0" applyFill="1" applyBorder="1" applyAlignment="1">
      <alignment horizontal="center" vertical="center" textRotation="255"/>
    </xf>
    <xf numFmtId="0" fontId="0" fillId="0" borderId="78" xfId="0" applyBorder="1" applyAlignment="1">
      <alignment horizontal="center" vertical="center"/>
    </xf>
    <xf numFmtId="0" fontId="0" fillId="2" borderId="79" xfId="0" applyFill="1" applyBorder="1" applyAlignment="1">
      <alignment vertical="center" textRotation="255"/>
    </xf>
    <xf numFmtId="0" fontId="0" fillId="2" borderId="3" xfId="0" applyFill="1" applyBorder="1" applyAlignment="1">
      <alignment vertical="center" textRotation="255"/>
    </xf>
    <xf numFmtId="0" fontId="0" fillId="0" borderId="3" xfId="0" applyBorder="1" applyAlignment="1">
      <alignment vertical="center" textRotation="255"/>
    </xf>
    <xf numFmtId="0" fontId="0" fillId="0" borderId="80" xfId="0" applyBorder="1" applyAlignment="1">
      <alignment vertical="center" textRotation="255"/>
    </xf>
    <xf numFmtId="0" fontId="0" fillId="2" borderId="16"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30" xfId="0" applyFill="1" applyBorder="1" applyAlignment="1">
      <alignment horizontal="center" vertical="center" shrinkToFit="1"/>
    </xf>
    <xf numFmtId="0" fontId="0" fillId="2" borderId="56"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57" xfId="0" applyFill="1" applyBorder="1" applyAlignment="1">
      <alignment horizontal="center" vertical="center" shrinkToFit="1"/>
    </xf>
  </cellXfs>
  <cellStyles count="3">
    <cellStyle name="桁区切り" xfId="2" builtinId="6"/>
    <cellStyle name="標準" xfId="0" builtinId="0"/>
    <cellStyle name="標準 2" xfId="1" xr:uid="{F5EFE06C-32EB-436D-A39B-8F54E3C62B7B}"/>
  </cellStyles>
  <dxfs count="0"/>
  <tableStyles count="0" defaultTableStyle="TableStyleMedium2" defaultPivotStyle="PivotStyleLight16"/>
  <colors>
    <mruColors>
      <color rgb="FFFF66FF"/>
      <color rgb="FFCCFFFF"/>
      <color rgb="FFFFCCFF"/>
      <color rgb="FFFF99FF"/>
      <color rgb="FF99FF99"/>
      <color rgb="FFDDDDDD"/>
      <color rgb="FFFF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152400</xdr:colOff>
      <xdr:row>13</xdr:row>
      <xdr:rowOff>176911</xdr:rowOff>
    </xdr:from>
    <xdr:to>
      <xdr:col>8</xdr:col>
      <xdr:colOff>666588</xdr:colOff>
      <xdr:row>18</xdr:row>
      <xdr:rowOff>161673</xdr:rowOff>
    </xdr:to>
    <xdr:sp macro="" textlink="">
      <xdr:nvSpPr>
        <xdr:cNvPr id="14" name="テキスト ボックス 13">
          <a:extLst>
            <a:ext uri="{FF2B5EF4-FFF2-40B4-BE49-F238E27FC236}">
              <a16:creationId xmlns:a16="http://schemas.microsoft.com/office/drawing/2014/main" id="{0596CAAF-6620-4F2C-990C-75DAAE32A5F3}"/>
            </a:ext>
          </a:extLst>
        </xdr:cNvPr>
        <xdr:cNvSpPr txBox="1"/>
      </xdr:nvSpPr>
      <xdr:spPr>
        <a:xfrm>
          <a:off x="812800" y="3205861"/>
          <a:ext cx="4679788" cy="1127762"/>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①　重要</a:t>
          </a:r>
          <a:r>
            <a:rPr kumimoji="1" lang="ja-JP" altLang="en-US" sz="1100" b="0"/>
            <a:t>に達成すると決めた目標</a:t>
          </a:r>
          <a:endParaRPr kumimoji="1" lang="en-US" altLang="ja-JP" sz="1100" b="0"/>
        </a:p>
        <a:p>
          <a:pPr algn="ctr"/>
          <a:r>
            <a:rPr kumimoji="1" lang="ja-JP" altLang="en-US" sz="1100" b="0"/>
            <a:t>期待される達成率：</a:t>
          </a:r>
          <a:r>
            <a:rPr kumimoji="1" lang="en-US" altLang="ja-JP" sz="1100" b="0"/>
            <a:t>100</a:t>
          </a:r>
          <a:r>
            <a:rPr kumimoji="1" lang="ja-JP" altLang="en-US" sz="1100" b="0"/>
            <a:t>％</a:t>
          </a:r>
          <a:endParaRPr kumimoji="1" lang="en-US" altLang="ja-JP" sz="1100" b="0"/>
        </a:p>
      </xdr:txBody>
    </xdr:sp>
    <xdr:clientData/>
  </xdr:twoCellAnchor>
  <xdr:twoCellAnchor>
    <xdr:from>
      <xdr:col>1</xdr:col>
      <xdr:colOff>165653</xdr:colOff>
      <xdr:row>19</xdr:row>
      <xdr:rowOff>122575</xdr:rowOff>
    </xdr:from>
    <xdr:to>
      <xdr:col>16</xdr:col>
      <xdr:colOff>365760</xdr:colOff>
      <xdr:row>24</xdr:row>
      <xdr:rowOff>172605</xdr:rowOff>
    </xdr:to>
    <xdr:sp macro="" textlink="">
      <xdr:nvSpPr>
        <xdr:cNvPr id="15" name="テキスト ボックス 14">
          <a:extLst>
            <a:ext uri="{FF2B5EF4-FFF2-40B4-BE49-F238E27FC236}">
              <a16:creationId xmlns:a16="http://schemas.microsoft.com/office/drawing/2014/main" id="{A2930922-3719-49AD-BE8E-B4D1C2DA2541}"/>
            </a:ext>
          </a:extLst>
        </xdr:cNvPr>
        <xdr:cNvSpPr txBox="1"/>
      </xdr:nvSpPr>
      <xdr:spPr>
        <a:xfrm>
          <a:off x="826053" y="4523125"/>
          <a:ext cx="9655257" cy="119303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達成基準（</a:t>
          </a:r>
          <a:r>
            <a:rPr kumimoji="1" lang="ja-JP" altLang="ja-JP" sz="1100" b="1">
              <a:solidFill>
                <a:schemeClr val="dk1"/>
              </a:solidFill>
              <a:effectLst/>
              <a:latin typeface="+mn-lt"/>
              <a:ea typeface="+mn-ea"/>
              <a:cs typeface="+mn-cs"/>
            </a:rPr>
            <a:t>結果指標</a:t>
          </a:r>
          <a:r>
            <a:rPr kumimoji="1" lang="ja-JP" altLang="en-US" sz="1100" b="1"/>
            <a:t>）</a:t>
          </a:r>
          <a:endParaRPr kumimoji="1" lang="en-US" altLang="ja-JP" sz="1100" b="1"/>
        </a:p>
        <a:p>
          <a:pPr marL="0" marR="0" lvl="0" indent="0" algn="ctr" defTabSz="914400" eaLnBrk="1" fontAlgn="auto" latinLnBrk="0" hangingPunct="1">
            <a:lnSpc>
              <a:spcPct val="100000"/>
            </a:lnSpc>
            <a:spcBef>
              <a:spcPts val="0"/>
            </a:spcBef>
            <a:spcAft>
              <a:spcPts val="0"/>
            </a:spcAft>
            <a:buClrTx/>
            <a:buSzTx/>
            <a:buFontTx/>
            <a:buNone/>
            <a:tabLst/>
            <a:defRPr/>
          </a:pPr>
          <a:r>
            <a:rPr lang="ja-JP" altLang="ja-JP" sz="1100" b="0" i="0">
              <a:solidFill>
                <a:schemeClr val="dk1"/>
              </a:solidFill>
              <a:effectLst/>
              <a:latin typeface="+mn-lt"/>
              <a:ea typeface="+mn-ea"/>
              <a:cs typeface="+mn-cs"/>
            </a:rPr>
            <a:t>目標や成果物の達成状況を判断するために定められる基準や基準値</a:t>
          </a:r>
          <a:r>
            <a:rPr lang="ja-JP" altLang="en-US" sz="1100" b="0" i="0">
              <a:solidFill>
                <a:schemeClr val="dk1"/>
              </a:solidFill>
              <a:effectLst/>
              <a:latin typeface="+mn-lt"/>
              <a:ea typeface="+mn-ea"/>
              <a:cs typeface="+mn-cs"/>
            </a:rPr>
            <a:t>（下記一例）</a:t>
          </a:r>
          <a:endParaRPr lang="en-US" altLang="ja-JP" sz="1100" b="0" i="0">
            <a:solidFill>
              <a:schemeClr val="dk1"/>
            </a:solidFill>
            <a:effectLst/>
            <a:latin typeface="+mn-lt"/>
            <a:ea typeface="+mn-ea"/>
            <a:cs typeface="+mn-cs"/>
          </a:endParaRPr>
        </a:p>
        <a:p>
          <a:pPr algn="ctr"/>
          <a:r>
            <a:rPr kumimoji="1" lang="ja-JP" altLang="ja-JP" sz="1100">
              <a:solidFill>
                <a:schemeClr val="dk1"/>
              </a:solidFill>
              <a:effectLst/>
              <a:latin typeface="+mn-lt"/>
              <a:ea typeface="+mn-ea"/>
              <a:cs typeface="+mn-cs"/>
            </a:rPr>
            <a:t>・状態基準（目指す状態を示す）</a:t>
          </a:r>
          <a:endParaRPr lang="ja-JP" altLang="ja-JP">
            <a:effectLst/>
          </a:endParaRPr>
        </a:p>
        <a:p>
          <a:pPr algn="ctr"/>
          <a:r>
            <a:rPr kumimoji="1" lang="ja-JP" altLang="ja-JP" sz="1100">
              <a:solidFill>
                <a:schemeClr val="dk1"/>
              </a:solidFill>
              <a:effectLst/>
              <a:latin typeface="+mn-lt"/>
              <a:ea typeface="+mn-ea"/>
              <a:cs typeface="+mn-cs"/>
            </a:rPr>
            <a:t>・数値基準</a:t>
          </a:r>
          <a:endParaRPr lang="ja-JP" altLang="ja-JP">
            <a:effectLst/>
          </a:endParaRPr>
        </a:p>
      </xdr:txBody>
    </xdr:sp>
    <xdr:clientData/>
  </xdr:twoCellAnchor>
  <xdr:twoCellAnchor editAs="oneCell">
    <xdr:from>
      <xdr:col>2</xdr:col>
      <xdr:colOff>22860</xdr:colOff>
      <xdr:row>104</xdr:row>
      <xdr:rowOff>83820</xdr:rowOff>
    </xdr:from>
    <xdr:to>
      <xdr:col>10</xdr:col>
      <xdr:colOff>619004</xdr:colOff>
      <xdr:row>114</xdr:row>
      <xdr:rowOff>181816</xdr:rowOff>
    </xdr:to>
    <xdr:pic>
      <xdr:nvPicPr>
        <xdr:cNvPr id="16" name="図 15">
          <a:extLst>
            <a:ext uri="{FF2B5EF4-FFF2-40B4-BE49-F238E27FC236}">
              <a16:creationId xmlns:a16="http://schemas.microsoft.com/office/drawing/2014/main" id="{33F3832C-241C-4DD5-A834-B2928486CCF4}"/>
            </a:ext>
          </a:extLst>
        </xdr:cNvPr>
        <xdr:cNvPicPr>
          <a:picLocks noChangeAspect="1"/>
        </xdr:cNvPicPr>
      </xdr:nvPicPr>
      <xdr:blipFill>
        <a:blip xmlns:r="http://schemas.openxmlformats.org/officeDocument/2006/relationships" r:embed="rId1"/>
        <a:stretch>
          <a:fillRect/>
        </a:stretch>
      </xdr:blipFill>
      <xdr:spPr>
        <a:xfrm>
          <a:off x="892810" y="23915370"/>
          <a:ext cx="5847594" cy="2377646"/>
        </a:xfrm>
        <a:prstGeom prst="rect">
          <a:avLst/>
        </a:prstGeom>
      </xdr:spPr>
    </xdr:pic>
    <xdr:clientData/>
  </xdr:twoCellAnchor>
  <xdr:twoCellAnchor>
    <xdr:from>
      <xdr:col>2</xdr:col>
      <xdr:colOff>50165</xdr:colOff>
      <xdr:row>75</xdr:row>
      <xdr:rowOff>0</xdr:rowOff>
    </xdr:from>
    <xdr:to>
      <xdr:col>15</xdr:col>
      <xdr:colOff>153164</xdr:colOff>
      <xdr:row>99</xdr:row>
      <xdr:rowOff>50649</xdr:rowOff>
    </xdr:to>
    <xdr:grpSp>
      <xdr:nvGrpSpPr>
        <xdr:cNvPr id="17" name="グループ化 16">
          <a:extLst>
            <a:ext uri="{FF2B5EF4-FFF2-40B4-BE49-F238E27FC236}">
              <a16:creationId xmlns:a16="http://schemas.microsoft.com/office/drawing/2014/main" id="{2E0B63CC-83F3-43BE-AB5C-8B780A45DCB3}"/>
            </a:ext>
          </a:extLst>
        </xdr:cNvPr>
        <xdr:cNvGrpSpPr/>
      </xdr:nvGrpSpPr>
      <xdr:grpSpPr>
        <a:xfrm>
          <a:off x="907415" y="17202150"/>
          <a:ext cx="8688199" cy="5537049"/>
          <a:chOff x="944880" y="7917180"/>
          <a:chExt cx="8817104" cy="5585944"/>
        </a:xfrm>
      </xdr:grpSpPr>
      <xdr:pic>
        <xdr:nvPicPr>
          <xdr:cNvPr id="18" name="図 17">
            <a:extLst>
              <a:ext uri="{FF2B5EF4-FFF2-40B4-BE49-F238E27FC236}">
                <a16:creationId xmlns:a16="http://schemas.microsoft.com/office/drawing/2014/main" id="{D50B390F-5B92-0F6A-1DB7-FC0E8131CC7D}"/>
              </a:ext>
            </a:extLst>
          </xdr:cNvPr>
          <xdr:cNvPicPr>
            <a:picLocks noChangeAspect="1"/>
          </xdr:cNvPicPr>
        </xdr:nvPicPr>
        <xdr:blipFill>
          <a:blip xmlns:r="http://schemas.openxmlformats.org/officeDocument/2006/relationships" r:embed="rId2"/>
          <a:stretch>
            <a:fillRect/>
          </a:stretch>
        </xdr:blipFill>
        <xdr:spPr>
          <a:xfrm>
            <a:off x="944880" y="7917180"/>
            <a:ext cx="8817104" cy="5585944"/>
          </a:xfrm>
          <a:prstGeom prst="rect">
            <a:avLst/>
          </a:prstGeom>
        </xdr:spPr>
      </xdr:pic>
      <xdr:sp macro="" textlink="">
        <xdr:nvSpPr>
          <xdr:cNvPr id="19" name="テキスト ボックス 18">
            <a:extLst>
              <a:ext uri="{FF2B5EF4-FFF2-40B4-BE49-F238E27FC236}">
                <a16:creationId xmlns:a16="http://schemas.microsoft.com/office/drawing/2014/main" id="{97796AAE-6ED4-8B7F-77A4-7E26E67C7A64}"/>
              </a:ext>
            </a:extLst>
          </xdr:cNvPr>
          <xdr:cNvSpPr txBox="1"/>
        </xdr:nvSpPr>
        <xdr:spPr>
          <a:xfrm>
            <a:off x="1150620" y="10027920"/>
            <a:ext cx="2034540" cy="3581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セットで考察</a:t>
            </a:r>
          </a:p>
        </xdr:txBody>
      </xdr:sp>
      <xdr:sp macro="" textlink="">
        <xdr:nvSpPr>
          <xdr:cNvPr id="20" name="テキスト ボックス 19">
            <a:extLst>
              <a:ext uri="{FF2B5EF4-FFF2-40B4-BE49-F238E27FC236}">
                <a16:creationId xmlns:a16="http://schemas.microsoft.com/office/drawing/2014/main" id="{15E8884C-8887-B077-DC50-66B2F4607571}"/>
              </a:ext>
            </a:extLst>
          </xdr:cNvPr>
          <xdr:cNvSpPr txBox="1"/>
        </xdr:nvSpPr>
        <xdr:spPr>
          <a:xfrm>
            <a:off x="8602980" y="8549640"/>
            <a:ext cx="1066800" cy="3581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a:t>Ｌ：リーダー</a:t>
            </a:r>
          </a:p>
        </xdr:txBody>
      </xdr:sp>
    </xdr:grpSp>
    <xdr:clientData/>
  </xdr:twoCellAnchor>
  <xdr:twoCellAnchor>
    <xdr:from>
      <xdr:col>1</xdr:col>
      <xdr:colOff>165653</xdr:colOff>
      <xdr:row>25</xdr:row>
      <xdr:rowOff>132184</xdr:rowOff>
    </xdr:from>
    <xdr:to>
      <xdr:col>16</xdr:col>
      <xdr:colOff>364958</xdr:colOff>
      <xdr:row>30</xdr:row>
      <xdr:rowOff>145436</xdr:rowOff>
    </xdr:to>
    <xdr:sp macro="" textlink="">
      <xdr:nvSpPr>
        <xdr:cNvPr id="21" name="テキスト ボックス 20">
          <a:extLst>
            <a:ext uri="{FF2B5EF4-FFF2-40B4-BE49-F238E27FC236}">
              <a16:creationId xmlns:a16="http://schemas.microsoft.com/office/drawing/2014/main" id="{0C754310-0FAE-4A8F-B667-2EDD6C2BC3DD}"/>
            </a:ext>
          </a:extLst>
        </xdr:cNvPr>
        <xdr:cNvSpPr txBox="1"/>
      </xdr:nvSpPr>
      <xdr:spPr>
        <a:xfrm>
          <a:off x="826053" y="5904334"/>
          <a:ext cx="9654455" cy="1156252"/>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a:t>KPI</a:t>
          </a:r>
          <a:r>
            <a:rPr kumimoji="1" lang="ja-JP" altLang="en-US" sz="1200" b="1"/>
            <a:t>設定とアクションプラン</a:t>
          </a:r>
          <a:endParaRPr kumimoji="1" lang="en-US" altLang="ja-JP" sz="1200" b="1"/>
        </a:p>
        <a:p>
          <a:pPr algn="ctr"/>
          <a:r>
            <a:rPr lang="en-US" altLang="ja-JP" sz="1100" b="0" i="0">
              <a:solidFill>
                <a:schemeClr val="dk1"/>
              </a:solidFill>
              <a:effectLst/>
              <a:latin typeface="+mn-lt"/>
              <a:ea typeface="+mn-ea"/>
              <a:cs typeface="+mn-cs"/>
            </a:rPr>
            <a:t>KPI</a:t>
          </a:r>
          <a:r>
            <a:rPr lang="ja-JP" altLang="en-US" sz="1100" b="0" i="0">
              <a:solidFill>
                <a:schemeClr val="dk1"/>
              </a:solidFill>
              <a:effectLst/>
              <a:latin typeface="+mn-lt"/>
              <a:ea typeface="+mn-ea"/>
              <a:cs typeface="+mn-cs"/>
            </a:rPr>
            <a:t>は、目標を達成するために必要な成果物や行動に関する数値や指標（</a:t>
          </a:r>
          <a:r>
            <a:rPr lang="en-US" altLang="ja-JP" sz="1100" b="0" i="0">
              <a:solidFill>
                <a:schemeClr val="dk1"/>
              </a:solidFill>
              <a:effectLst/>
              <a:latin typeface="+mn-lt"/>
              <a:ea typeface="+mn-ea"/>
              <a:cs typeface="+mn-cs"/>
            </a:rPr>
            <a:t>KPI</a:t>
          </a:r>
          <a:r>
            <a:rPr lang="ja-JP" altLang="en-US" sz="1100" b="0" i="0">
              <a:solidFill>
                <a:schemeClr val="dk1"/>
              </a:solidFill>
              <a:effectLst/>
              <a:latin typeface="+mn-lt"/>
              <a:ea typeface="+mn-ea"/>
              <a:cs typeface="+mn-cs"/>
            </a:rPr>
            <a:t>設定は任意、必要により設定）</a:t>
          </a:r>
          <a:endParaRPr lang="en-US" altLang="ja-JP" sz="1100" b="0" i="0">
            <a:solidFill>
              <a:schemeClr val="dk1"/>
            </a:solidFill>
            <a:effectLst/>
            <a:latin typeface="+mn-lt"/>
            <a:ea typeface="+mn-ea"/>
            <a:cs typeface="+mn-cs"/>
          </a:endParaRPr>
        </a:p>
        <a:p>
          <a:pPr algn="ctr"/>
          <a:r>
            <a:rPr lang="ja-JP" altLang="en-US" sz="1100" b="0" i="0">
              <a:solidFill>
                <a:schemeClr val="dk1"/>
              </a:solidFill>
              <a:effectLst/>
              <a:latin typeface="+mn-lt"/>
              <a:ea typeface="+mn-ea"/>
              <a:cs typeface="+mn-cs"/>
            </a:rPr>
            <a:t>アクションプランは、ををために策定、必須記載項目</a:t>
          </a:r>
          <a:endParaRPr kumimoji="1" lang="en-US" altLang="ja-JP" sz="1100" b="1"/>
        </a:p>
      </xdr:txBody>
    </xdr:sp>
    <xdr:clientData/>
  </xdr:twoCellAnchor>
  <xdr:twoCellAnchor>
    <xdr:from>
      <xdr:col>1</xdr:col>
      <xdr:colOff>165653</xdr:colOff>
      <xdr:row>31</xdr:row>
      <xdr:rowOff>124892</xdr:rowOff>
    </xdr:from>
    <xdr:to>
      <xdr:col>16</xdr:col>
      <xdr:colOff>364958</xdr:colOff>
      <xdr:row>48</xdr:row>
      <xdr:rowOff>92765</xdr:rowOff>
    </xdr:to>
    <xdr:sp macro="" textlink="">
      <xdr:nvSpPr>
        <xdr:cNvPr id="22" name="テキスト ボックス 21">
          <a:extLst>
            <a:ext uri="{FF2B5EF4-FFF2-40B4-BE49-F238E27FC236}">
              <a16:creationId xmlns:a16="http://schemas.microsoft.com/office/drawing/2014/main" id="{718BF021-0792-41B4-9B9B-0AFFCFEEE469}"/>
            </a:ext>
          </a:extLst>
        </xdr:cNvPr>
        <xdr:cNvSpPr txBox="1"/>
      </xdr:nvSpPr>
      <xdr:spPr>
        <a:xfrm>
          <a:off x="826053" y="7268642"/>
          <a:ext cx="9654455" cy="38540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②個人成長目標：職種や職位において向上させたいスキル・能力</a:t>
          </a:r>
          <a:endParaRPr kumimoji="1" lang="en-US" altLang="ja-JP" sz="1200" b="1"/>
        </a:p>
        <a:p>
          <a:pPr algn="ctr"/>
          <a:endParaRPr kumimoji="1" lang="en-US" altLang="ja-JP" sz="1200" b="1"/>
        </a:p>
        <a:p>
          <a:pPr algn="ctr"/>
          <a:r>
            <a:rPr kumimoji="1" lang="ja-JP" altLang="en-US" sz="1100" b="1"/>
            <a:t>単に資格取得を目的とせず、資格を取得し発揮したい能力向上を目標とする</a:t>
          </a:r>
          <a:endParaRPr kumimoji="1" lang="en-US" altLang="ja-JP" sz="1100" b="1"/>
        </a:p>
        <a:p>
          <a:pPr algn="ctr"/>
          <a:endParaRPr kumimoji="1" lang="en-US" altLang="ja-JP" sz="1100" b="1"/>
        </a:p>
        <a:p>
          <a:pPr algn="ctr"/>
          <a:r>
            <a:rPr kumimoji="1" lang="ja-JP" altLang="en-US" sz="1100" b="1"/>
            <a:t>アクションプラン、アウトプット・成果物を明確にする</a:t>
          </a:r>
          <a:endParaRPr kumimoji="1" lang="en-US" altLang="ja-JP" sz="1100" b="1"/>
        </a:p>
        <a:p>
          <a:pPr algn="ctr"/>
          <a:endParaRPr kumimoji="1" lang="en-US" altLang="ja-JP" sz="1100" b="1"/>
        </a:p>
        <a:p>
          <a:pPr algn="ct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目標テーマ例</a:t>
          </a:r>
          <a:r>
            <a:rPr kumimoji="1" lang="ja-JP" altLang="en-US" sz="1100" b="1">
              <a:solidFill>
                <a:schemeClr val="dk1"/>
              </a:solidFill>
              <a:effectLst/>
              <a:latin typeface="+mn-lt"/>
              <a:ea typeface="+mn-ea"/>
              <a:cs typeface="+mn-cs"/>
            </a:rPr>
            <a:t>＞</a:t>
          </a:r>
          <a:br>
            <a:rPr kumimoji="1" lang="en-US" altLang="ja-JP" sz="1100" b="1">
              <a:solidFill>
                <a:schemeClr val="dk1"/>
              </a:solidFill>
              <a:effectLst/>
              <a:latin typeface="+mn-lt"/>
              <a:ea typeface="+mn-ea"/>
              <a:cs typeface="+mn-cs"/>
            </a:rPr>
          </a:br>
          <a:endParaRPr kumimoji="1" lang="en-US" altLang="ja-JP" sz="1100" b="1"/>
        </a:p>
        <a:p>
          <a:pPr algn="ctr"/>
          <a:r>
            <a:rPr kumimoji="1" lang="ja-JP" altLang="en-US" sz="1100" b="1"/>
            <a:t>・スキル向上</a:t>
          </a:r>
          <a:endParaRPr kumimoji="1" lang="en-US" altLang="ja-JP" sz="1100" b="1"/>
        </a:p>
        <a:p>
          <a:pPr algn="ctr"/>
          <a:r>
            <a:rPr kumimoji="1" lang="ja-JP" altLang="en-US" sz="1100" b="0"/>
            <a:t>業務に必要なスキル習得、新しい技術やツールの習得</a:t>
          </a:r>
          <a:endParaRPr kumimoji="1" lang="en-US" altLang="ja-JP" sz="1100" b="0"/>
        </a:p>
        <a:p>
          <a:pPr algn="ctr"/>
          <a:r>
            <a:rPr kumimoji="1" lang="ja-JP" altLang="en-US" sz="1100" b="0"/>
            <a:t>プレゼンテーション、新規顧客開拓、</a:t>
          </a:r>
          <a:r>
            <a:rPr kumimoji="1" lang="ja-JP" altLang="ja-JP" sz="1100" b="0">
              <a:solidFill>
                <a:schemeClr val="dk1"/>
              </a:solidFill>
              <a:effectLst/>
              <a:latin typeface="+mn-lt"/>
              <a:ea typeface="+mn-ea"/>
              <a:cs typeface="+mn-cs"/>
            </a:rPr>
            <a:t>プロジェクトマネジメント</a:t>
          </a:r>
          <a:r>
            <a:rPr kumimoji="1" lang="ja-JP" altLang="en-US" sz="1100" b="0">
              <a:solidFill>
                <a:schemeClr val="dk1"/>
              </a:solidFill>
              <a:effectLst/>
              <a:latin typeface="+mn-lt"/>
              <a:ea typeface="+mn-ea"/>
              <a:cs typeface="+mn-cs"/>
            </a:rPr>
            <a:t>、</a:t>
          </a:r>
          <a:endParaRPr kumimoji="1" lang="en-US" altLang="ja-JP" sz="1100" b="0"/>
        </a:p>
        <a:p>
          <a:pPr algn="ctr"/>
          <a:r>
            <a:rPr kumimoji="1" lang="ja-JP" altLang="en-US" sz="1100" b="0"/>
            <a:t>　リーダーシップ、コミュニケーション、問題解決、財務諸表の読み方・分析　等々</a:t>
          </a:r>
          <a:endParaRPr kumimoji="1" lang="en-US" altLang="ja-JP" sz="1100" b="0"/>
        </a:p>
        <a:p>
          <a:pPr algn="ctr"/>
          <a:endParaRPr kumimoji="1" lang="en-US" altLang="ja-JP" sz="1100" b="1"/>
        </a:p>
        <a:p>
          <a:pPr algn="ctr"/>
          <a:r>
            <a:rPr kumimoji="1" lang="ja-JP" altLang="en-US" sz="1100" b="1"/>
            <a:t>・知識・理解力の向上</a:t>
          </a:r>
          <a:endParaRPr kumimoji="1" lang="en-US" altLang="ja-JP" sz="1100" b="1"/>
        </a:p>
        <a:p>
          <a:pPr algn="ctr"/>
          <a:r>
            <a:rPr kumimoji="1" lang="ja-JP" altLang="en-US" sz="1100" b="0"/>
            <a:t>　商品の特徴や優位性を理解し、顧客に分かりやすく伝えるためのカタログを作成する</a:t>
          </a:r>
          <a:endParaRPr kumimoji="1" lang="en-US" altLang="ja-JP" sz="1100" b="0"/>
        </a:p>
        <a:p>
          <a:pPr algn="ctr"/>
          <a:r>
            <a:rPr kumimoji="1" lang="ja-JP" altLang="en-US" sz="1100" b="0"/>
            <a:t>　データ分析能力を向上させ、営業成績の分析や改善策の立案</a:t>
          </a:r>
          <a:endParaRPr kumimoji="1" lang="en-US" altLang="ja-JP" sz="1100" b="0"/>
        </a:p>
        <a:p>
          <a:pPr algn="ctr"/>
          <a:r>
            <a:rPr kumimoji="1" lang="ja-JP" altLang="en-US" sz="1100" b="0"/>
            <a:t>等々</a:t>
          </a:r>
          <a:endParaRPr kumimoji="1" lang="en-US" altLang="ja-JP" sz="1100" b="0"/>
        </a:p>
        <a:p>
          <a:pPr algn="ctr"/>
          <a:r>
            <a:rPr kumimoji="1" lang="ja-JP" altLang="en-US" sz="1100" b="0"/>
            <a:t>　</a:t>
          </a:r>
          <a:endParaRPr kumimoji="1" lang="en-US" altLang="ja-JP" sz="1100" b="0"/>
        </a:p>
      </xdr:txBody>
    </xdr:sp>
    <xdr:clientData/>
  </xdr:twoCellAnchor>
  <xdr:twoCellAnchor>
    <xdr:from>
      <xdr:col>5</xdr:col>
      <xdr:colOff>443285</xdr:colOff>
      <xdr:row>58</xdr:row>
      <xdr:rowOff>47376</xdr:rowOff>
    </xdr:from>
    <xdr:to>
      <xdr:col>15</xdr:col>
      <xdr:colOff>487679</xdr:colOff>
      <xdr:row>64</xdr:row>
      <xdr:rowOff>85476</xdr:rowOff>
    </xdr:to>
    <xdr:sp macro="" textlink="">
      <xdr:nvSpPr>
        <xdr:cNvPr id="23" name="テキスト ボックス 22">
          <a:extLst>
            <a:ext uri="{FF2B5EF4-FFF2-40B4-BE49-F238E27FC236}">
              <a16:creationId xmlns:a16="http://schemas.microsoft.com/office/drawing/2014/main" id="{2AF0BF11-D784-4D90-B8B0-9ECDB06B68A0}"/>
            </a:ext>
          </a:extLst>
        </xdr:cNvPr>
        <xdr:cNvSpPr txBox="1"/>
      </xdr:nvSpPr>
      <xdr:spPr>
        <a:xfrm>
          <a:off x="3294435" y="13363326"/>
          <a:ext cx="6648394" cy="1409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ストレッチ特別加点　＋５点</a:t>
          </a:r>
          <a:endParaRPr kumimoji="1" lang="en-US" altLang="ja-JP" sz="1100" b="1"/>
        </a:p>
        <a:p>
          <a:pPr algn="ctr"/>
          <a:endParaRPr kumimoji="1" lang="en-US" altLang="ja-JP" sz="1100" b="1"/>
        </a:p>
        <a:p>
          <a:pPr algn="ctr"/>
          <a:r>
            <a:rPr kumimoji="1" lang="ja-JP" altLang="en-US" sz="1100" b="1"/>
            <a:t>目標達成率が</a:t>
          </a:r>
          <a:r>
            <a:rPr kumimoji="1" lang="en-US" altLang="ja-JP" sz="1100" b="1"/>
            <a:t>100</a:t>
          </a:r>
          <a:r>
            <a:rPr kumimoji="1" lang="ja-JP" altLang="en-US" sz="1100" b="1"/>
            <a:t>％を超え、</a:t>
          </a:r>
          <a:r>
            <a:rPr kumimoji="1" lang="en-US" altLang="ja-JP" sz="1100" b="1"/>
            <a:t>120</a:t>
          </a:r>
          <a:r>
            <a:rPr kumimoji="1" lang="ja-JP" altLang="en-US" sz="1100" b="1"/>
            <a:t>％以上となった場合、最終評価点に対し、＋５点を特別加算する。</a:t>
          </a:r>
          <a:endParaRPr kumimoji="1" lang="en-US" altLang="ja-JP" sz="1100" b="1"/>
        </a:p>
        <a:p>
          <a:pPr algn="ctr"/>
          <a:r>
            <a:rPr kumimoji="1" lang="ja-JP" altLang="en-US" sz="1100" b="1"/>
            <a:t>質的目標で状態基準を達成基準とした場合は、予めストレッチ目標の達成基準を定義しておく。</a:t>
          </a:r>
          <a:endParaRPr kumimoji="1" lang="en-US" altLang="ja-JP" sz="1100" b="1"/>
        </a:p>
      </xdr:txBody>
    </xdr:sp>
    <xdr:clientData/>
  </xdr:twoCellAnchor>
  <xdr:twoCellAnchor>
    <xdr:from>
      <xdr:col>9</xdr:col>
      <xdr:colOff>287569</xdr:colOff>
      <xdr:row>13</xdr:row>
      <xdr:rowOff>176910</xdr:rowOff>
    </xdr:from>
    <xdr:to>
      <xdr:col>16</xdr:col>
      <xdr:colOff>337930</xdr:colOff>
      <xdr:row>18</xdr:row>
      <xdr:rowOff>161672</xdr:rowOff>
    </xdr:to>
    <xdr:sp macro="" textlink="">
      <xdr:nvSpPr>
        <xdr:cNvPr id="24" name="テキスト ボックス 23">
          <a:extLst>
            <a:ext uri="{FF2B5EF4-FFF2-40B4-BE49-F238E27FC236}">
              <a16:creationId xmlns:a16="http://schemas.microsoft.com/office/drawing/2014/main" id="{A407A137-DFCC-4C4E-9B97-E89098DD1730}"/>
            </a:ext>
          </a:extLst>
        </xdr:cNvPr>
        <xdr:cNvSpPr txBox="1"/>
      </xdr:nvSpPr>
      <xdr:spPr>
        <a:xfrm>
          <a:off x="5780319" y="3205860"/>
          <a:ext cx="4673161" cy="1127762"/>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dk1"/>
              </a:solidFill>
              <a:effectLst/>
              <a:latin typeface="+mn-lt"/>
              <a:ea typeface="+mn-ea"/>
              <a:cs typeface="+mn-cs"/>
            </a:rPr>
            <a:t>②　</a:t>
          </a:r>
          <a:r>
            <a:rPr kumimoji="1" lang="ja-JP" altLang="ja-JP" sz="1100" b="1">
              <a:solidFill>
                <a:schemeClr val="dk1"/>
              </a:solidFill>
              <a:effectLst/>
              <a:latin typeface="+mn-lt"/>
              <a:ea typeface="+mn-ea"/>
              <a:cs typeface="+mn-cs"/>
            </a:rPr>
            <a:t>個人成長</a:t>
          </a:r>
          <a:r>
            <a:rPr kumimoji="1" lang="ja-JP" altLang="en-US" sz="1100" b="1">
              <a:solidFill>
                <a:schemeClr val="dk1"/>
              </a:solidFill>
              <a:effectLst/>
              <a:latin typeface="+mn-lt"/>
              <a:ea typeface="+mn-ea"/>
              <a:cs typeface="+mn-cs"/>
            </a:rPr>
            <a:t>目標</a:t>
          </a:r>
          <a:r>
            <a:rPr kumimoji="1" lang="ja-JP" altLang="ja-JP" sz="1100" b="1">
              <a:solidFill>
                <a:schemeClr val="dk1"/>
              </a:solidFill>
              <a:effectLst/>
              <a:latin typeface="+mn-lt"/>
              <a:ea typeface="+mn-ea"/>
              <a:cs typeface="+mn-cs"/>
            </a:rPr>
            <a:t>（１つ）</a:t>
          </a:r>
          <a:endParaRPr lang="ja-JP" altLang="ja-JP">
            <a:effectLst/>
          </a:endParaRPr>
        </a:p>
        <a:p>
          <a:pPr algn="ctr"/>
          <a:r>
            <a:rPr kumimoji="1" lang="ja-JP" altLang="ja-JP" sz="1100" b="0">
              <a:solidFill>
                <a:schemeClr val="dk1"/>
              </a:solidFill>
              <a:effectLst/>
              <a:latin typeface="+mn-lt"/>
              <a:ea typeface="+mn-ea"/>
              <a:cs typeface="+mn-cs"/>
            </a:rPr>
            <a:t>職種や職位において向上させたいスキル・能力</a:t>
          </a:r>
          <a:endParaRPr kumimoji="1" lang="en-US" altLang="ja-JP" sz="1100" b="0">
            <a:solidFill>
              <a:schemeClr val="dk1"/>
            </a:solidFill>
            <a:effectLst/>
            <a:latin typeface="+mn-lt"/>
            <a:ea typeface="+mn-ea"/>
            <a:cs typeface="+mn-cs"/>
          </a:endParaRPr>
        </a:p>
        <a:p>
          <a:pPr algn="ctr"/>
          <a:r>
            <a:rPr kumimoji="1" lang="ja-JP" altLang="ja-JP" sz="1100" b="0">
              <a:solidFill>
                <a:schemeClr val="dk1"/>
              </a:solidFill>
              <a:effectLst/>
              <a:latin typeface="+mn-lt"/>
              <a:ea typeface="+mn-ea"/>
              <a:cs typeface="+mn-cs"/>
            </a:rPr>
            <a:t>期待される達成率：</a:t>
          </a:r>
          <a:r>
            <a:rPr kumimoji="1" lang="en-US" altLang="ja-JP" sz="1100" b="0">
              <a:solidFill>
                <a:schemeClr val="dk1"/>
              </a:solidFill>
              <a:effectLst/>
              <a:latin typeface="+mn-lt"/>
              <a:ea typeface="+mn-ea"/>
              <a:cs typeface="+mn-cs"/>
            </a:rPr>
            <a:t>100</a:t>
          </a:r>
          <a:r>
            <a:rPr kumimoji="1" lang="ja-JP" altLang="ja-JP" sz="1100" b="0">
              <a:solidFill>
                <a:schemeClr val="dk1"/>
              </a:solidFill>
              <a:effectLst/>
              <a:latin typeface="+mn-lt"/>
              <a:ea typeface="+mn-ea"/>
              <a:cs typeface="+mn-cs"/>
            </a:rPr>
            <a:t>％</a:t>
          </a:r>
          <a:endParaRPr kumimoji="1" lang="en-US" altLang="ja-JP" sz="1100" b="0">
            <a:solidFill>
              <a:schemeClr val="dk1"/>
            </a:solidFill>
            <a:effectLst/>
            <a:latin typeface="+mn-lt"/>
            <a:ea typeface="+mn-ea"/>
            <a:cs typeface="+mn-cs"/>
          </a:endParaRPr>
        </a:p>
      </xdr:txBody>
    </xdr:sp>
    <xdr:clientData/>
  </xdr:twoCellAnchor>
  <xdr:twoCellAnchor>
    <xdr:from>
      <xdr:col>4</xdr:col>
      <xdr:colOff>419100</xdr:colOff>
      <xdr:row>60</xdr:row>
      <xdr:rowOff>106680</xdr:rowOff>
    </xdr:from>
    <xdr:to>
      <xdr:col>5</xdr:col>
      <xdr:colOff>99060</xdr:colOff>
      <xdr:row>61</xdr:row>
      <xdr:rowOff>114300</xdr:rowOff>
    </xdr:to>
    <xdr:sp macro="" textlink="">
      <xdr:nvSpPr>
        <xdr:cNvPr id="25" name="テキスト ボックス 24">
          <a:extLst>
            <a:ext uri="{FF2B5EF4-FFF2-40B4-BE49-F238E27FC236}">
              <a16:creationId xmlns:a16="http://schemas.microsoft.com/office/drawing/2014/main" id="{54E9EE85-3B23-46FC-AEF1-E072DB341810}"/>
            </a:ext>
          </a:extLst>
        </xdr:cNvPr>
        <xdr:cNvSpPr txBox="1"/>
      </xdr:nvSpPr>
      <xdr:spPr>
        <a:xfrm>
          <a:off x="2609850" y="13879830"/>
          <a:ext cx="340360" cy="236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endParaRPr kumimoji="1" lang="ja-JP" altLang="en-US" sz="8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2047460</xdr:colOff>
      <xdr:row>42</xdr:row>
      <xdr:rowOff>0</xdr:rowOff>
    </xdr:from>
    <xdr:to>
      <xdr:col>1</xdr:col>
      <xdr:colOff>2537791</xdr:colOff>
      <xdr:row>42</xdr:row>
      <xdr:rowOff>291548</xdr:rowOff>
    </xdr:to>
    <xdr:sp macro="" textlink="">
      <xdr:nvSpPr>
        <xdr:cNvPr id="2" name="テキスト ボックス 1">
          <a:extLst>
            <a:ext uri="{FF2B5EF4-FFF2-40B4-BE49-F238E27FC236}">
              <a16:creationId xmlns:a16="http://schemas.microsoft.com/office/drawing/2014/main" id="{B2602CC3-E3C6-29E2-A4BC-15D95B84A8B9}"/>
            </a:ext>
          </a:extLst>
        </xdr:cNvPr>
        <xdr:cNvSpPr txBox="1"/>
      </xdr:nvSpPr>
      <xdr:spPr>
        <a:xfrm>
          <a:off x="2166730" y="12954000"/>
          <a:ext cx="490331" cy="2915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部門</a:t>
          </a:r>
        </a:p>
      </xdr:txBody>
    </xdr:sp>
    <xdr:clientData/>
  </xdr:twoCellAnchor>
  <xdr:twoCellAnchor>
    <xdr:from>
      <xdr:col>1</xdr:col>
      <xdr:colOff>2047460</xdr:colOff>
      <xdr:row>43</xdr:row>
      <xdr:rowOff>13252</xdr:rowOff>
    </xdr:from>
    <xdr:to>
      <xdr:col>1</xdr:col>
      <xdr:colOff>2537791</xdr:colOff>
      <xdr:row>43</xdr:row>
      <xdr:rowOff>304800</xdr:rowOff>
    </xdr:to>
    <xdr:sp macro="" textlink="">
      <xdr:nvSpPr>
        <xdr:cNvPr id="3" name="テキスト ボックス 2">
          <a:extLst>
            <a:ext uri="{FF2B5EF4-FFF2-40B4-BE49-F238E27FC236}">
              <a16:creationId xmlns:a16="http://schemas.microsoft.com/office/drawing/2014/main" id="{E5511AE7-3002-BB0B-FAA3-743E0EC48171}"/>
            </a:ext>
          </a:extLst>
        </xdr:cNvPr>
        <xdr:cNvSpPr txBox="1"/>
      </xdr:nvSpPr>
      <xdr:spPr>
        <a:xfrm>
          <a:off x="2166730" y="13278678"/>
          <a:ext cx="490331" cy="2915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個人</a:t>
          </a:r>
        </a:p>
      </xdr:txBody>
    </xdr:sp>
    <xdr:clientData/>
  </xdr:twoCellAnchor>
  <xdr:twoCellAnchor>
    <xdr:from>
      <xdr:col>1</xdr:col>
      <xdr:colOff>2047460</xdr:colOff>
      <xdr:row>44</xdr:row>
      <xdr:rowOff>6626</xdr:rowOff>
    </xdr:from>
    <xdr:to>
      <xdr:col>1</xdr:col>
      <xdr:colOff>2537791</xdr:colOff>
      <xdr:row>44</xdr:row>
      <xdr:rowOff>298174</xdr:rowOff>
    </xdr:to>
    <xdr:sp macro="" textlink="">
      <xdr:nvSpPr>
        <xdr:cNvPr id="4" name="テキスト ボックス 3">
          <a:extLst>
            <a:ext uri="{FF2B5EF4-FFF2-40B4-BE49-F238E27FC236}">
              <a16:creationId xmlns:a16="http://schemas.microsoft.com/office/drawing/2014/main" id="{E09B77C6-7648-7B77-43A9-481EAC41B58D}"/>
            </a:ext>
          </a:extLst>
        </xdr:cNvPr>
        <xdr:cNvSpPr txBox="1"/>
      </xdr:nvSpPr>
      <xdr:spPr>
        <a:xfrm>
          <a:off x="2166730" y="13583478"/>
          <a:ext cx="490331" cy="2915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平均</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0F85C-7755-4383-AAC4-3CEA8C078A4B}">
  <sheetPr>
    <tabColor rgb="FF7030A0"/>
  </sheetPr>
  <dimension ref="B1:P34"/>
  <sheetViews>
    <sheetView topLeftCell="B1" workbookViewId="0">
      <selection activeCell="B1" sqref="B1"/>
    </sheetView>
  </sheetViews>
  <sheetFormatPr defaultColWidth="8.58203125" defaultRowHeight="18"/>
  <cols>
    <col min="1" max="1" width="1.58203125" style="5" customWidth="1"/>
    <col min="2" max="2" width="3.1640625" style="6" bestFit="1" customWidth="1"/>
    <col min="3" max="3" width="9" style="25" bestFit="1" customWidth="1"/>
    <col min="4" max="16384" width="8.58203125" style="5"/>
  </cols>
  <sheetData>
    <row r="1" spans="2:16" ht="8.15" customHeight="1"/>
    <row r="2" spans="2:16" ht="18" customHeight="1"/>
    <row r="3" spans="2:16" ht="18" customHeight="1">
      <c r="B3" s="31" t="s">
        <v>0</v>
      </c>
      <c r="C3" s="27"/>
      <c r="D3" s="27"/>
      <c r="E3" s="27"/>
      <c r="F3" s="27"/>
      <c r="G3" s="27"/>
      <c r="H3" s="27"/>
      <c r="I3" s="27"/>
      <c r="J3" s="27"/>
      <c r="K3" s="27"/>
      <c r="L3" s="27"/>
      <c r="M3" s="27"/>
      <c r="N3" s="27"/>
      <c r="O3" s="27"/>
      <c r="P3" s="27"/>
    </row>
    <row r="4" spans="2:16" ht="18" customHeight="1"/>
    <row r="5" spans="2:16" ht="18" customHeight="1">
      <c r="B5" s="28" t="s">
        <v>1</v>
      </c>
      <c r="C5" s="29"/>
      <c r="D5" s="30"/>
      <c r="E5" s="30"/>
      <c r="F5" s="30"/>
      <c r="G5" s="30"/>
      <c r="H5" s="27"/>
      <c r="I5" s="27"/>
      <c r="J5" s="27"/>
      <c r="K5" s="27"/>
      <c r="L5" s="27"/>
      <c r="M5" s="27"/>
      <c r="N5" s="27"/>
      <c r="O5" s="27"/>
      <c r="P5" s="27"/>
    </row>
    <row r="6" spans="2:16" ht="18" customHeight="1">
      <c r="B6" s="28" t="s">
        <v>2</v>
      </c>
      <c r="C6" s="29"/>
      <c r="D6" s="30"/>
      <c r="E6" s="30"/>
      <c r="F6" s="30"/>
      <c r="G6" s="30"/>
      <c r="H6" s="27"/>
      <c r="I6" s="27"/>
      <c r="J6" s="27"/>
      <c r="K6" s="27"/>
      <c r="L6" s="27"/>
      <c r="M6" s="27"/>
      <c r="N6" s="27"/>
      <c r="O6" s="27"/>
      <c r="P6" s="27"/>
    </row>
    <row r="7" spans="2:16" ht="18" customHeight="1"/>
    <row r="8" spans="2:16">
      <c r="B8" s="6" t="s">
        <v>3</v>
      </c>
      <c r="C8" s="25" t="s">
        <v>4</v>
      </c>
    </row>
    <row r="9" spans="2:16">
      <c r="C9" s="26" t="s">
        <v>5</v>
      </c>
      <c r="D9" s="5" t="s">
        <v>6</v>
      </c>
    </row>
    <row r="10" spans="2:16">
      <c r="C10" s="26"/>
      <c r="D10" s="5" t="s">
        <v>7</v>
      </c>
    </row>
    <row r="11" spans="2:16">
      <c r="C11" s="26" t="s">
        <v>8</v>
      </c>
      <c r="D11" s="5" t="s">
        <v>9</v>
      </c>
    </row>
    <row r="12" spans="2:16">
      <c r="C12" s="26"/>
      <c r="D12" s="5" t="s">
        <v>10</v>
      </c>
    </row>
    <row r="14" spans="2:16">
      <c r="B14" s="6" t="s">
        <v>11</v>
      </c>
      <c r="C14" s="67" t="s">
        <v>12</v>
      </c>
    </row>
    <row r="15" spans="2:16">
      <c r="C15" s="26" t="s">
        <v>5</v>
      </c>
      <c r="D15" s="5" t="s">
        <v>13</v>
      </c>
    </row>
    <row r="16" spans="2:16">
      <c r="C16" s="26"/>
      <c r="D16" s="5" t="s">
        <v>14</v>
      </c>
    </row>
    <row r="17" spans="2:4">
      <c r="C17" s="26"/>
      <c r="D17" s="5" t="s">
        <v>15</v>
      </c>
    </row>
    <row r="18" spans="2:4">
      <c r="C18" s="26"/>
      <c r="D18" s="5" t="s">
        <v>16</v>
      </c>
    </row>
    <row r="19" spans="2:4">
      <c r="C19" s="26" t="s">
        <v>8</v>
      </c>
      <c r="D19" s="5" t="s">
        <v>17</v>
      </c>
    </row>
    <row r="20" spans="2:4">
      <c r="C20" s="26"/>
      <c r="D20" s="5" t="s">
        <v>18</v>
      </c>
    </row>
    <row r="21" spans="2:4">
      <c r="C21" s="26" t="s">
        <v>19</v>
      </c>
      <c r="D21" s="5" t="s">
        <v>20</v>
      </c>
    </row>
    <row r="22" spans="2:4">
      <c r="C22" s="26" t="s">
        <v>21</v>
      </c>
      <c r="D22" s="5" t="s">
        <v>22</v>
      </c>
    </row>
    <row r="23" spans="2:4">
      <c r="C23" s="32"/>
    </row>
    <row r="24" spans="2:4">
      <c r="B24" s="6" t="s">
        <v>23</v>
      </c>
      <c r="C24" s="25" t="s">
        <v>24</v>
      </c>
    </row>
    <row r="25" spans="2:4">
      <c r="C25" s="26" t="s">
        <v>5</v>
      </c>
      <c r="D25" s="5" t="s">
        <v>25</v>
      </c>
    </row>
    <row r="26" spans="2:4">
      <c r="D26" s="5" t="s">
        <v>26</v>
      </c>
    </row>
    <row r="28" spans="2:4">
      <c r="B28" s="6" t="s">
        <v>27</v>
      </c>
      <c r="C28" s="67" t="s">
        <v>28</v>
      </c>
    </row>
    <row r="29" spans="2:4">
      <c r="C29" s="26" t="s">
        <v>5</v>
      </c>
      <c r="D29" s="5" t="s">
        <v>29</v>
      </c>
    </row>
    <row r="30" spans="2:4">
      <c r="C30" s="26" t="s">
        <v>8</v>
      </c>
      <c r="D30" s="191" t="s">
        <v>30</v>
      </c>
    </row>
    <row r="31" spans="2:4">
      <c r="C31" s="26"/>
      <c r="D31" s="5" t="s">
        <v>31</v>
      </c>
    </row>
    <row r="32" spans="2:4">
      <c r="C32" s="26" t="s">
        <v>19</v>
      </c>
      <c r="D32" s="5" t="s">
        <v>32</v>
      </c>
    </row>
    <row r="33" spans="3:4">
      <c r="C33" s="26" t="s">
        <v>21</v>
      </c>
      <c r="D33" s="5" t="s">
        <v>33</v>
      </c>
    </row>
    <row r="34" spans="3:4">
      <c r="C34" s="26" t="s">
        <v>34</v>
      </c>
      <c r="D34" s="5" t="s">
        <v>35</v>
      </c>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0C3A2-1538-4DB8-9FB9-A3816FB09887}">
  <sheetPr>
    <tabColor rgb="FF00B050"/>
  </sheetPr>
  <dimension ref="B1:L24"/>
  <sheetViews>
    <sheetView workbookViewId="0">
      <selection activeCell="E1" sqref="E1:E1048576"/>
    </sheetView>
  </sheetViews>
  <sheetFormatPr defaultRowHeight="18"/>
  <cols>
    <col min="1" max="1" width="1.58203125" customWidth="1"/>
    <col min="2" max="2" width="6.1640625" customWidth="1"/>
    <col min="3" max="3" width="3.1640625" style="3" bestFit="1" customWidth="1"/>
    <col min="4" max="4" width="43.58203125" customWidth="1"/>
  </cols>
  <sheetData>
    <row r="1" spans="2:12" ht="8.15" customHeight="1"/>
    <row r="2" spans="2:12" ht="40.25" customHeight="1">
      <c r="B2" s="89" t="s">
        <v>331</v>
      </c>
      <c r="C2" s="90"/>
      <c r="D2" s="85"/>
      <c r="E2" s="85"/>
      <c r="F2" s="85"/>
      <c r="G2" s="85"/>
      <c r="H2" s="85"/>
      <c r="I2" s="85"/>
      <c r="J2" s="85"/>
      <c r="K2" s="85"/>
      <c r="L2" s="85"/>
    </row>
    <row r="3" spans="2:12" ht="40.25" customHeight="1">
      <c r="B3" s="91" t="s">
        <v>332</v>
      </c>
      <c r="C3" s="91"/>
      <c r="D3" s="84"/>
      <c r="E3" s="84"/>
      <c r="F3" s="84"/>
      <c r="G3" s="84"/>
      <c r="H3" s="84"/>
      <c r="I3" s="84"/>
      <c r="J3" s="84"/>
      <c r="K3" s="84"/>
      <c r="L3" s="84"/>
    </row>
    <row r="5" spans="2:12" ht="37">
      <c r="B5" s="136" t="s">
        <v>220</v>
      </c>
      <c r="C5" s="342" t="s">
        <v>221</v>
      </c>
      <c r="D5" s="343"/>
      <c r="E5" s="87" t="s">
        <v>222</v>
      </c>
      <c r="F5" s="87" t="s">
        <v>223</v>
      </c>
      <c r="G5" s="87" t="s">
        <v>224</v>
      </c>
      <c r="H5" s="87" t="s">
        <v>225</v>
      </c>
      <c r="I5" s="69" t="s">
        <v>226</v>
      </c>
      <c r="J5" s="94" t="s">
        <v>206</v>
      </c>
      <c r="K5" s="92" t="s">
        <v>207</v>
      </c>
      <c r="L5" s="93" t="s">
        <v>208</v>
      </c>
    </row>
    <row r="6" spans="2:12" ht="36">
      <c r="B6" s="341" t="s">
        <v>333</v>
      </c>
      <c r="C6" s="86" t="s">
        <v>3</v>
      </c>
      <c r="D6" s="159" t="s">
        <v>334</v>
      </c>
      <c r="E6" s="86">
        <v>5</v>
      </c>
      <c r="F6" s="86">
        <v>4</v>
      </c>
      <c r="G6" s="86">
        <v>3</v>
      </c>
      <c r="H6" s="86">
        <v>2</v>
      </c>
      <c r="I6" s="88">
        <v>1</v>
      </c>
      <c r="J6" s="123"/>
      <c r="K6" s="124"/>
      <c r="L6" s="125"/>
    </row>
    <row r="7" spans="2:12" ht="36">
      <c r="B7" s="341"/>
      <c r="C7" s="86" t="s">
        <v>11</v>
      </c>
      <c r="D7" s="159" t="s">
        <v>335</v>
      </c>
      <c r="E7" s="86">
        <v>5</v>
      </c>
      <c r="F7" s="86">
        <v>4</v>
      </c>
      <c r="G7" s="86">
        <v>3</v>
      </c>
      <c r="H7" s="86">
        <v>2</v>
      </c>
      <c r="I7" s="88">
        <v>1</v>
      </c>
      <c r="J7" s="123"/>
      <c r="K7" s="124"/>
      <c r="L7" s="125"/>
    </row>
    <row r="8" spans="2:12" ht="54">
      <c r="B8" s="341"/>
      <c r="C8" s="86" t="s">
        <v>23</v>
      </c>
      <c r="D8" s="159" t="s">
        <v>336</v>
      </c>
      <c r="E8" s="86">
        <v>5</v>
      </c>
      <c r="F8" s="86">
        <v>4</v>
      </c>
      <c r="G8" s="86">
        <v>3</v>
      </c>
      <c r="H8" s="86">
        <v>2</v>
      </c>
      <c r="I8" s="88">
        <v>1</v>
      </c>
      <c r="J8" s="123"/>
      <c r="K8" s="124"/>
      <c r="L8" s="125"/>
    </row>
    <row r="9" spans="2:12" ht="36">
      <c r="B9" s="341"/>
      <c r="C9" s="86" t="s">
        <v>27</v>
      </c>
      <c r="D9" s="159" t="s">
        <v>337</v>
      </c>
      <c r="E9" s="86">
        <v>5</v>
      </c>
      <c r="F9" s="86">
        <v>4</v>
      </c>
      <c r="G9" s="86">
        <v>3</v>
      </c>
      <c r="H9" s="86">
        <v>2</v>
      </c>
      <c r="I9" s="88">
        <v>1</v>
      </c>
      <c r="J9" s="123"/>
      <c r="K9" s="124"/>
      <c r="L9" s="125"/>
    </row>
    <row r="10" spans="2:12">
      <c r="B10" s="341"/>
      <c r="C10" s="339" t="s">
        <v>65</v>
      </c>
      <c r="D10" s="339"/>
      <c r="E10" s="339"/>
      <c r="F10" s="339"/>
      <c r="G10" s="339"/>
      <c r="H10" s="339"/>
      <c r="I10" s="340"/>
      <c r="J10" s="129">
        <f>SUM(J6:J9)</f>
        <v>0</v>
      </c>
      <c r="K10" s="124">
        <f>SUM(K6:K9)</f>
        <v>0</v>
      </c>
      <c r="L10" s="125">
        <f>SUM(L6:L9)</f>
        <v>0</v>
      </c>
    </row>
    <row r="11" spans="2:12" ht="36">
      <c r="B11" s="341" t="s">
        <v>338</v>
      </c>
      <c r="C11" s="86" t="s">
        <v>3</v>
      </c>
      <c r="D11" s="159" t="s">
        <v>339</v>
      </c>
      <c r="E11" s="86">
        <v>5</v>
      </c>
      <c r="F11" s="86">
        <v>4</v>
      </c>
      <c r="G11" s="86">
        <v>3</v>
      </c>
      <c r="H11" s="86">
        <v>2</v>
      </c>
      <c r="I11" s="88">
        <v>1</v>
      </c>
      <c r="J11" s="123"/>
      <c r="K11" s="124"/>
      <c r="L11" s="125"/>
    </row>
    <row r="12" spans="2:12" ht="36">
      <c r="B12" s="341"/>
      <c r="C12" s="86" t="s">
        <v>11</v>
      </c>
      <c r="D12" s="159" t="s">
        <v>340</v>
      </c>
      <c r="E12" s="86">
        <v>5</v>
      </c>
      <c r="F12" s="86">
        <v>4</v>
      </c>
      <c r="G12" s="86">
        <v>3</v>
      </c>
      <c r="H12" s="86">
        <v>2</v>
      </c>
      <c r="I12" s="88">
        <v>1</v>
      </c>
      <c r="J12" s="123"/>
      <c r="K12" s="124"/>
      <c r="L12" s="125"/>
    </row>
    <row r="13" spans="2:12" ht="36">
      <c r="B13" s="341"/>
      <c r="C13" s="86" t="s">
        <v>23</v>
      </c>
      <c r="D13" s="159" t="s">
        <v>341</v>
      </c>
      <c r="E13" s="86">
        <v>5</v>
      </c>
      <c r="F13" s="86">
        <v>4</v>
      </c>
      <c r="G13" s="86">
        <v>3</v>
      </c>
      <c r="H13" s="86">
        <v>2</v>
      </c>
      <c r="I13" s="88">
        <v>1</v>
      </c>
      <c r="J13" s="123"/>
      <c r="K13" s="124"/>
      <c r="L13" s="125"/>
    </row>
    <row r="14" spans="2:12" ht="36">
      <c r="B14" s="341"/>
      <c r="C14" s="86" t="s">
        <v>27</v>
      </c>
      <c r="D14" s="159" t="s">
        <v>342</v>
      </c>
      <c r="E14" s="86">
        <v>5</v>
      </c>
      <c r="F14" s="86">
        <v>4</v>
      </c>
      <c r="G14" s="86">
        <v>3</v>
      </c>
      <c r="H14" s="86">
        <v>2</v>
      </c>
      <c r="I14" s="88">
        <v>1</v>
      </c>
      <c r="J14" s="123"/>
      <c r="K14" s="124"/>
      <c r="L14" s="125"/>
    </row>
    <row r="15" spans="2:12">
      <c r="B15" s="341"/>
      <c r="C15" s="339" t="s">
        <v>65</v>
      </c>
      <c r="D15" s="339"/>
      <c r="E15" s="339"/>
      <c r="F15" s="339"/>
      <c r="G15" s="339"/>
      <c r="H15" s="339"/>
      <c r="I15" s="340"/>
      <c r="J15" s="129">
        <f>SUM(J11:J14)</f>
        <v>0</v>
      </c>
      <c r="K15" s="124">
        <f>SUM(K11:K14)</f>
        <v>0</v>
      </c>
      <c r="L15" s="125">
        <f>SUM(L11:L14)</f>
        <v>0</v>
      </c>
    </row>
    <row r="16" spans="2:12" ht="36">
      <c r="B16" s="341" t="s">
        <v>343</v>
      </c>
      <c r="C16" s="86" t="s">
        <v>3</v>
      </c>
      <c r="D16" s="159" t="s">
        <v>344</v>
      </c>
      <c r="E16" s="86">
        <v>5</v>
      </c>
      <c r="F16" s="86">
        <v>4</v>
      </c>
      <c r="G16" s="86">
        <v>3</v>
      </c>
      <c r="H16" s="86">
        <v>2</v>
      </c>
      <c r="I16" s="88">
        <v>1</v>
      </c>
      <c r="J16" s="123"/>
      <c r="K16" s="124"/>
      <c r="L16" s="125"/>
    </row>
    <row r="17" spans="2:12">
      <c r="B17" s="341"/>
      <c r="C17" s="86" t="s">
        <v>11</v>
      </c>
      <c r="D17" s="159" t="s">
        <v>345</v>
      </c>
      <c r="E17" s="86">
        <v>5</v>
      </c>
      <c r="F17" s="86">
        <v>4</v>
      </c>
      <c r="G17" s="86">
        <v>3</v>
      </c>
      <c r="H17" s="86">
        <v>2</v>
      </c>
      <c r="I17" s="88">
        <v>1</v>
      </c>
      <c r="J17" s="123"/>
      <c r="K17" s="124"/>
      <c r="L17" s="125"/>
    </row>
    <row r="18" spans="2:12" ht="36">
      <c r="B18" s="341"/>
      <c r="C18" s="86" t="s">
        <v>23</v>
      </c>
      <c r="D18" s="159" t="s">
        <v>346</v>
      </c>
      <c r="E18" s="86">
        <v>5</v>
      </c>
      <c r="F18" s="86">
        <v>4</v>
      </c>
      <c r="G18" s="86">
        <v>3</v>
      </c>
      <c r="H18" s="86">
        <v>2</v>
      </c>
      <c r="I18" s="88">
        <v>1</v>
      </c>
      <c r="J18" s="123"/>
      <c r="K18" s="124"/>
      <c r="L18" s="125"/>
    </row>
    <row r="19" spans="2:12">
      <c r="B19" s="341"/>
      <c r="C19" s="339" t="s">
        <v>65</v>
      </c>
      <c r="D19" s="339"/>
      <c r="E19" s="339"/>
      <c r="F19" s="339"/>
      <c r="G19" s="339"/>
      <c r="H19" s="339"/>
      <c r="I19" s="340"/>
      <c r="J19" s="129">
        <f>SUM(J16:J18)</f>
        <v>0</v>
      </c>
      <c r="K19" s="124">
        <f>SUM(K16:K18)</f>
        <v>0</v>
      </c>
      <c r="L19" s="125">
        <f>SUM(L16:L18)</f>
        <v>0</v>
      </c>
    </row>
    <row r="20" spans="2:12" ht="36">
      <c r="B20" s="341" t="s">
        <v>347</v>
      </c>
      <c r="C20" s="86" t="s">
        <v>3</v>
      </c>
      <c r="D20" s="159" t="s">
        <v>348</v>
      </c>
      <c r="E20" s="86">
        <v>5</v>
      </c>
      <c r="F20" s="86">
        <v>4</v>
      </c>
      <c r="G20" s="86">
        <v>3</v>
      </c>
      <c r="H20" s="86">
        <v>2</v>
      </c>
      <c r="I20" s="88">
        <v>1</v>
      </c>
      <c r="J20" s="123"/>
      <c r="K20" s="124"/>
      <c r="L20" s="125"/>
    </row>
    <row r="21" spans="2:12" ht="36">
      <c r="B21" s="341"/>
      <c r="C21" s="86" t="s">
        <v>11</v>
      </c>
      <c r="D21" s="159" t="s">
        <v>349</v>
      </c>
      <c r="E21" s="86">
        <v>5</v>
      </c>
      <c r="F21" s="86">
        <v>4</v>
      </c>
      <c r="G21" s="86">
        <v>3</v>
      </c>
      <c r="H21" s="86">
        <v>2</v>
      </c>
      <c r="I21" s="88">
        <v>1</v>
      </c>
      <c r="J21" s="123"/>
      <c r="K21" s="124"/>
      <c r="L21" s="125"/>
    </row>
    <row r="22" spans="2:12" ht="36.5" thickBot="1">
      <c r="B22" s="341"/>
      <c r="C22" s="86" t="s">
        <v>23</v>
      </c>
      <c r="D22" s="159" t="s">
        <v>350</v>
      </c>
      <c r="E22" s="86">
        <v>5</v>
      </c>
      <c r="F22" s="86">
        <v>4</v>
      </c>
      <c r="G22" s="86">
        <v>3</v>
      </c>
      <c r="H22" s="86">
        <v>2</v>
      </c>
      <c r="I22" s="88">
        <v>1</v>
      </c>
      <c r="J22" s="123"/>
      <c r="K22" s="124"/>
      <c r="L22" s="125"/>
    </row>
    <row r="23" spans="2:12" ht="19" thickTop="1" thickBot="1">
      <c r="B23" s="341"/>
      <c r="C23" s="339" t="s">
        <v>65</v>
      </c>
      <c r="D23" s="339"/>
      <c r="E23" s="339"/>
      <c r="F23" s="339"/>
      <c r="G23" s="339"/>
      <c r="H23" s="339"/>
      <c r="I23" s="340"/>
      <c r="J23" s="130">
        <f>SUM(J20:J22)</f>
        <v>0</v>
      </c>
      <c r="K23" s="131">
        <f>SUM(K20:K22)</f>
        <v>0</v>
      </c>
      <c r="L23" s="132">
        <f>SUM(L20:L22)</f>
        <v>0</v>
      </c>
    </row>
    <row r="24" spans="2:12" ht="18.5" thickTop="1">
      <c r="B24" s="344" t="s">
        <v>96</v>
      </c>
      <c r="C24" s="258"/>
      <c r="D24" s="258"/>
      <c r="E24" s="345"/>
      <c r="F24" s="346"/>
      <c r="G24" s="346"/>
      <c r="H24" s="346"/>
      <c r="I24" s="347"/>
      <c r="J24" s="133">
        <f>J10+J15+J19+J23</f>
        <v>0</v>
      </c>
      <c r="K24" s="134">
        <f>K10+K15+K19+K23</f>
        <v>0</v>
      </c>
      <c r="L24" s="135">
        <f>L10+L15+L19+L23</f>
        <v>0</v>
      </c>
    </row>
  </sheetData>
  <mergeCells count="15">
    <mergeCell ref="C5:D5"/>
    <mergeCell ref="B24:D24"/>
    <mergeCell ref="E24:I24"/>
    <mergeCell ref="B16:B19"/>
    <mergeCell ref="C19:D19"/>
    <mergeCell ref="E19:I19"/>
    <mergeCell ref="B20:B23"/>
    <mergeCell ref="C23:D23"/>
    <mergeCell ref="E23:I23"/>
    <mergeCell ref="B6:B10"/>
    <mergeCell ref="C10:D10"/>
    <mergeCell ref="E10:I10"/>
    <mergeCell ref="B11:B15"/>
    <mergeCell ref="C15:D15"/>
    <mergeCell ref="E15:I15"/>
  </mergeCells>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7A272-763F-48BE-924F-6FBB90D7D6A9}">
  <sheetPr>
    <tabColor rgb="FF00B050"/>
  </sheetPr>
  <dimension ref="B1:L31"/>
  <sheetViews>
    <sheetView workbookViewId="0">
      <selection activeCell="E1" sqref="E1:E1048576"/>
    </sheetView>
  </sheetViews>
  <sheetFormatPr defaultRowHeight="18"/>
  <cols>
    <col min="1" max="1" width="1.58203125" customWidth="1"/>
    <col min="2" max="2" width="6.1640625" style="170" customWidth="1"/>
    <col min="3" max="3" width="3.1640625" style="3" bestFit="1" customWidth="1"/>
    <col min="4" max="4" width="43.58203125" customWidth="1"/>
  </cols>
  <sheetData>
    <row r="1" spans="2:12" ht="8.15" customHeight="1"/>
    <row r="2" spans="2:12" ht="40.25" customHeight="1">
      <c r="B2" s="171" t="s">
        <v>331</v>
      </c>
      <c r="C2" s="90"/>
      <c r="D2" s="85"/>
      <c r="E2" s="85"/>
      <c r="F2" s="85"/>
      <c r="G2" s="85"/>
      <c r="H2" s="85"/>
      <c r="I2" s="85"/>
      <c r="J2" s="85"/>
      <c r="K2" s="85"/>
      <c r="L2" s="85"/>
    </row>
    <row r="3" spans="2:12" ht="40.25" customHeight="1">
      <c r="B3" s="172" t="s">
        <v>351</v>
      </c>
      <c r="C3" s="91"/>
      <c r="D3" s="84"/>
      <c r="E3" s="84"/>
      <c r="F3" s="84"/>
      <c r="G3" s="84"/>
      <c r="H3" s="84"/>
      <c r="I3" s="84"/>
      <c r="J3" s="84"/>
      <c r="K3" s="84"/>
      <c r="L3" s="84"/>
    </row>
    <row r="5" spans="2:12" ht="37">
      <c r="B5" s="173" t="s">
        <v>220</v>
      </c>
      <c r="C5" s="342" t="s">
        <v>221</v>
      </c>
      <c r="D5" s="343"/>
      <c r="E5" s="87" t="s">
        <v>222</v>
      </c>
      <c r="F5" s="87" t="s">
        <v>223</v>
      </c>
      <c r="G5" s="87" t="s">
        <v>224</v>
      </c>
      <c r="H5" s="87" t="s">
        <v>225</v>
      </c>
      <c r="I5" s="69" t="s">
        <v>226</v>
      </c>
      <c r="J5" s="94" t="s">
        <v>206</v>
      </c>
      <c r="K5" s="92" t="s">
        <v>207</v>
      </c>
      <c r="L5" s="93" t="s">
        <v>208</v>
      </c>
    </row>
    <row r="6" spans="2:12" ht="36">
      <c r="B6" s="341" t="s">
        <v>352</v>
      </c>
      <c r="C6" s="86" t="s">
        <v>3</v>
      </c>
      <c r="D6" s="159" t="s">
        <v>353</v>
      </c>
      <c r="E6" s="86">
        <v>5</v>
      </c>
      <c r="F6" s="86">
        <v>4</v>
      </c>
      <c r="G6" s="86">
        <v>3</v>
      </c>
      <c r="H6" s="86">
        <v>2</v>
      </c>
      <c r="I6" s="88">
        <v>1</v>
      </c>
      <c r="J6" s="123"/>
      <c r="K6" s="124"/>
      <c r="L6" s="125"/>
    </row>
    <row r="7" spans="2:12" ht="54">
      <c r="B7" s="341"/>
      <c r="C7" s="86" t="s">
        <v>11</v>
      </c>
      <c r="D7" s="159" t="s">
        <v>354</v>
      </c>
      <c r="E7" s="86">
        <v>5</v>
      </c>
      <c r="F7" s="86">
        <v>4</v>
      </c>
      <c r="G7" s="86">
        <v>3</v>
      </c>
      <c r="H7" s="86">
        <v>2</v>
      </c>
      <c r="I7" s="88">
        <v>1</v>
      </c>
      <c r="J7" s="123"/>
      <c r="K7" s="124"/>
      <c r="L7" s="125"/>
    </row>
    <row r="8" spans="2:12" ht="36">
      <c r="B8" s="341"/>
      <c r="C8" s="86" t="s">
        <v>23</v>
      </c>
      <c r="D8" s="159" t="s">
        <v>355</v>
      </c>
      <c r="E8" s="86">
        <v>5</v>
      </c>
      <c r="F8" s="86">
        <v>4</v>
      </c>
      <c r="G8" s="86">
        <v>3</v>
      </c>
      <c r="H8" s="86">
        <v>2</v>
      </c>
      <c r="I8" s="88">
        <v>1</v>
      </c>
      <c r="J8" s="123"/>
      <c r="K8" s="124"/>
      <c r="L8" s="125"/>
    </row>
    <row r="9" spans="2:12" ht="54">
      <c r="B9" s="341"/>
      <c r="C9" s="86" t="s">
        <v>27</v>
      </c>
      <c r="D9" s="159" t="s">
        <v>356</v>
      </c>
      <c r="E9" s="86">
        <v>5</v>
      </c>
      <c r="F9" s="86">
        <v>4</v>
      </c>
      <c r="G9" s="86">
        <v>3</v>
      </c>
      <c r="H9" s="86">
        <v>2</v>
      </c>
      <c r="I9" s="88">
        <v>1</v>
      </c>
      <c r="J9" s="123"/>
      <c r="K9" s="124"/>
      <c r="L9" s="125"/>
    </row>
    <row r="10" spans="2:12" ht="54.5" thickBot="1">
      <c r="B10" s="341"/>
      <c r="C10" s="86" t="s">
        <v>244</v>
      </c>
      <c r="D10" s="159" t="s">
        <v>357</v>
      </c>
      <c r="E10" s="86">
        <v>5</v>
      </c>
      <c r="F10" s="86">
        <v>4</v>
      </c>
      <c r="G10" s="86">
        <v>3</v>
      </c>
      <c r="H10" s="86">
        <v>2</v>
      </c>
      <c r="I10" s="88">
        <v>1</v>
      </c>
      <c r="J10" s="126"/>
      <c r="K10" s="127"/>
      <c r="L10" s="128"/>
    </row>
    <row r="11" spans="2:12" ht="18.5" thickTop="1">
      <c r="B11" s="341"/>
      <c r="C11" s="339" t="s">
        <v>65</v>
      </c>
      <c r="D11" s="339"/>
      <c r="E11" s="339"/>
      <c r="F11" s="339"/>
      <c r="G11" s="339"/>
      <c r="H11" s="339"/>
      <c r="I11" s="340"/>
      <c r="J11" s="129">
        <f>SUM(J6:J10)</f>
        <v>0</v>
      </c>
      <c r="K11" s="124">
        <f t="shared" ref="K11:L11" si="0">SUM(K6:K10)</f>
        <v>0</v>
      </c>
      <c r="L11" s="125">
        <f t="shared" si="0"/>
        <v>0</v>
      </c>
    </row>
    <row r="12" spans="2:12">
      <c r="B12" s="341" t="s">
        <v>358</v>
      </c>
      <c r="C12" s="86" t="s">
        <v>3</v>
      </c>
      <c r="D12" s="159" t="s">
        <v>359</v>
      </c>
      <c r="E12" s="86">
        <v>5</v>
      </c>
      <c r="F12" s="86">
        <v>4</v>
      </c>
      <c r="G12" s="86">
        <v>3</v>
      </c>
      <c r="H12" s="86">
        <v>2</v>
      </c>
      <c r="I12" s="88">
        <v>1</v>
      </c>
      <c r="J12" s="123"/>
      <c r="K12" s="124"/>
      <c r="L12" s="125"/>
    </row>
    <row r="13" spans="2:12" ht="36">
      <c r="B13" s="341"/>
      <c r="C13" s="86" t="s">
        <v>11</v>
      </c>
      <c r="D13" s="159" t="s">
        <v>360</v>
      </c>
      <c r="E13" s="86">
        <v>5</v>
      </c>
      <c r="F13" s="86">
        <v>4</v>
      </c>
      <c r="G13" s="86">
        <v>3</v>
      </c>
      <c r="H13" s="86">
        <v>2</v>
      </c>
      <c r="I13" s="88">
        <v>1</v>
      </c>
      <c r="J13" s="123"/>
      <c r="K13" s="124"/>
      <c r="L13" s="125"/>
    </row>
    <row r="14" spans="2:12" ht="36">
      <c r="B14" s="341"/>
      <c r="C14" s="86" t="s">
        <v>23</v>
      </c>
      <c r="D14" s="159" t="s">
        <v>361</v>
      </c>
      <c r="E14" s="86">
        <v>5</v>
      </c>
      <c r="F14" s="86">
        <v>4</v>
      </c>
      <c r="G14" s="86">
        <v>3</v>
      </c>
      <c r="H14" s="86">
        <v>2</v>
      </c>
      <c r="I14" s="88">
        <v>1</v>
      </c>
      <c r="J14" s="123"/>
      <c r="K14" s="124"/>
      <c r="L14" s="125"/>
    </row>
    <row r="15" spans="2:12" ht="36">
      <c r="B15" s="341"/>
      <c r="C15" s="86" t="s">
        <v>27</v>
      </c>
      <c r="D15" s="159" t="s">
        <v>362</v>
      </c>
      <c r="E15" s="86">
        <v>5</v>
      </c>
      <c r="F15" s="86">
        <v>4</v>
      </c>
      <c r="G15" s="86">
        <v>3</v>
      </c>
      <c r="H15" s="86">
        <v>2</v>
      </c>
      <c r="I15" s="88">
        <v>1</v>
      </c>
      <c r="J15" s="123"/>
      <c r="K15" s="124"/>
      <c r="L15" s="125"/>
    </row>
    <row r="16" spans="2:12" ht="72">
      <c r="B16" s="341"/>
      <c r="C16" s="86" t="s">
        <v>244</v>
      </c>
      <c r="D16" s="159" t="s">
        <v>363</v>
      </c>
      <c r="E16" s="86">
        <v>5</v>
      </c>
      <c r="F16" s="86">
        <v>4</v>
      </c>
      <c r="G16" s="86">
        <v>3</v>
      </c>
      <c r="H16" s="86">
        <v>2</v>
      </c>
      <c r="I16" s="88">
        <v>1</v>
      </c>
      <c r="J16" s="163"/>
      <c r="K16" s="164"/>
      <c r="L16" s="165"/>
    </row>
    <row r="17" spans="2:12" ht="54">
      <c r="B17" s="341"/>
      <c r="C17" s="86" t="s">
        <v>246</v>
      </c>
      <c r="D17" s="159" t="s">
        <v>364</v>
      </c>
      <c r="E17" s="86">
        <v>5</v>
      </c>
      <c r="F17" s="86">
        <v>4</v>
      </c>
      <c r="G17" s="86">
        <v>3</v>
      </c>
      <c r="H17" s="86">
        <v>2</v>
      </c>
      <c r="I17" s="88">
        <v>1</v>
      </c>
      <c r="J17" s="163"/>
      <c r="K17" s="164"/>
      <c r="L17" s="165"/>
    </row>
    <row r="18" spans="2:12" ht="36">
      <c r="B18" s="341"/>
      <c r="C18" s="86" t="s">
        <v>248</v>
      </c>
      <c r="D18" s="159" t="s">
        <v>365</v>
      </c>
      <c r="E18" s="86">
        <v>5</v>
      </c>
      <c r="F18" s="86">
        <v>4</v>
      </c>
      <c r="G18" s="86">
        <v>3</v>
      </c>
      <c r="H18" s="86">
        <v>2</v>
      </c>
      <c r="I18" s="88">
        <v>1</v>
      </c>
      <c r="J18" s="163"/>
      <c r="K18" s="164"/>
      <c r="L18" s="165"/>
    </row>
    <row r="19" spans="2:12" ht="36">
      <c r="B19" s="341"/>
      <c r="C19" s="86" t="s">
        <v>250</v>
      </c>
      <c r="D19" s="159" t="s">
        <v>366</v>
      </c>
      <c r="E19" s="86">
        <v>5</v>
      </c>
      <c r="F19" s="86">
        <v>4</v>
      </c>
      <c r="G19" s="86">
        <v>3</v>
      </c>
      <c r="H19" s="86">
        <v>2</v>
      </c>
      <c r="I19" s="88">
        <v>1</v>
      </c>
      <c r="J19" s="163"/>
      <c r="K19" s="164"/>
      <c r="L19" s="165"/>
    </row>
    <row r="20" spans="2:12" ht="36.5" thickBot="1">
      <c r="B20" s="341"/>
      <c r="C20" s="86" t="s">
        <v>252</v>
      </c>
      <c r="D20" s="159" t="s">
        <v>367</v>
      </c>
      <c r="E20" s="86">
        <v>5</v>
      </c>
      <c r="F20" s="86">
        <v>4</v>
      </c>
      <c r="G20" s="86">
        <v>3</v>
      </c>
      <c r="H20" s="86">
        <v>2</v>
      </c>
      <c r="I20" s="88">
        <v>1</v>
      </c>
      <c r="J20" s="126"/>
      <c r="K20" s="127"/>
      <c r="L20" s="128"/>
    </row>
    <row r="21" spans="2:12" ht="18.5" thickTop="1">
      <c r="B21" s="341"/>
      <c r="C21" s="339" t="s">
        <v>65</v>
      </c>
      <c r="D21" s="339"/>
      <c r="E21" s="339"/>
      <c r="F21" s="339"/>
      <c r="G21" s="339"/>
      <c r="H21" s="339"/>
      <c r="I21" s="340"/>
      <c r="J21" s="129">
        <f>SUM(J12:J20)</f>
        <v>0</v>
      </c>
      <c r="K21" s="124">
        <f t="shared" ref="K21:L21" si="1">SUM(K12:K20)</f>
        <v>0</v>
      </c>
      <c r="L21" s="125">
        <f t="shared" si="1"/>
        <v>0</v>
      </c>
    </row>
    <row r="22" spans="2:12" ht="71.400000000000006" customHeight="1" thickBot="1">
      <c r="B22" s="341" t="s">
        <v>368</v>
      </c>
      <c r="C22" s="86" t="s">
        <v>3</v>
      </c>
      <c r="D22" s="159" t="s">
        <v>369</v>
      </c>
      <c r="E22" s="86">
        <v>5</v>
      </c>
      <c r="F22" s="86">
        <v>4</v>
      </c>
      <c r="G22" s="86">
        <v>3</v>
      </c>
      <c r="H22" s="86">
        <v>2</v>
      </c>
      <c r="I22" s="88">
        <v>1</v>
      </c>
      <c r="J22" s="126"/>
      <c r="K22" s="127"/>
      <c r="L22" s="128"/>
    </row>
    <row r="23" spans="2:12" ht="18.5" thickTop="1">
      <c r="B23" s="341"/>
      <c r="C23" s="339" t="s">
        <v>65</v>
      </c>
      <c r="D23" s="339"/>
      <c r="E23" s="339"/>
      <c r="F23" s="339"/>
      <c r="G23" s="339"/>
      <c r="H23" s="339"/>
      <c r="I23" s="340"/>
      <c r="J23" s="129">
        <f>SUM(J22:J22)</f>
        <v>0</v>
      </c>
      <c r="K23" s="174">
        <f>SUM(K22:K22)</f>
        <v>0</v>
      </c>
      <c r="L23" s="175">
        <f>SUM(L22:L22)</f>
        <v>0</v>
      </c>
    </row>
    <row r="24" spans="2:12" ht="42" customHeight="1">
      <c r="B24" s="341" t="s">
        <v>370</v>
      </c>
      <c r="C24" s="86" t="s">
        <v>3</v>
      </c>
      <c r="D24" s="68" t="s">
        <v>371</v>
      </c>
      <c r="E24" s="86">
        <v>5</v>
      </c>
      <c r="F24" s="86">
        <v>4</v>
      </c>
      <c r="G24" s="86">
        <v>3</v>
      </c>
      <c r="H24" s="86">
        <v>2</v>
      </c>
      <c r="I24" s="88">
        <v>1</v>
      </c>
      <c r="J24" s="123"/>
      <c r="K24" s="124"/>
      <c r="L24" s="125"/>
    </row>
    <row r="25" spans="2:12" ht="42" customHeight="1" thickBot="1">
      <c r="B25" s="341"/>
      <c r="C25" s="86" t="s">
        <v>11</v>
      </c>
      <c r="D25" s="159" t="s">
        <v>372</v>
      </c>
      <c r="E25" s="86">
        <v>5</v>
      </c>
      <c r="F25" s="86">
        <v>4</v>
      </c>
      <c r="G25" s="86">
        <v>3</v>
      </c>
      <c r="H25" s="86">
        <v>2</v>
      </c>
      <c r="I25" s="88">
        <v>1</v>
      </c>
      <c r="J25" s="123"/>
      <c r="K25" s="124"/>
      <c r="L25" s="125"/>
    </row>
    <row r="26" spans="2:12" ht="18.5" thickTop="1">
      <c r="B26" s="341"/>
      <c r="C26" s="339" t="s">
        <v>65</v>
      </c>
      <c r="D26" s="339"/>
      <c r="E26" s="339"/>
      <c r="F26" s="339"/>
      <c r="G26" s="339"/>
      <c r="H26" s="339"/>
      <c r="I26" s="340"/>
      <c r="J26" s="176">
        <f>SUM(J24:J25)</f>
        <v>0</v>
      </c>
      <c r="K26" s="177">
        <f>SUM(K24:K25)</f>
        <v>0</v>
      </c>
      <c r="L26" s="178">
        <f>SUM(L24:L25)</f>
        <v>0</v>
      </c>
    </row>
    <row r="27" spans="2:12" ht="36">
      <c r="B27" s="341" t="s">
        <v>373</v>
      </c>
      <c r="C27" s="86" t="s">
        <v>3</v>
      </c>
      <c r="D27" s="159" t="s">
        <v>374</v>
      </c>
      <c r="E27" s="86">
        <v>5</v>
      </c>
      <c r="F27" s="86">
        <v>4</v>
      </c>
      <c r="G27" s="86">
        <v>3</v>
      </c>
      <c r="H27" s="86">
        <v>2</v>
      </c>
      <c r="I27" s="88">
        <v>1</v>
      </c>
      <c r="J27" s="129"/>
      <c r="K27" s="174"/>
      <c r="L27" s="175"/>
    </row>
    <row r="28" spans="2:12" ht="36">
      <c r="B28" s="341"/>
      <c r="C28" s="86" t="s">
        <v>11</v>
      </c>
      <c r="D28" s="159" t="s">
        <v>375</v>
      </c>
      <c r="E28" s="86">
        <v>5</v>
      </c>
      <c r="F28" s="86">
        <v>4</v>
      </c>
      <c r="G28" s="86">
        <v>3</v>
      </c>
      <c r="H28" s="86">
        <v>2</v>
      </c>
      <c r="I28" s="88">
        <v>1</v>
      </c>
      <c r="J28" s="123"/>
      <c r="K28" s="124"/>
      <c r="L28" s="125"/>
    </row>
    <row r="29" spans="2:12" ht="51.65" customHeight="1" thickBot="1">
      <c r="B29" s="341"/>
      <c r="C29" s="86" t="s">
        <v>23</v>
      </c>
      <c r="D29" s="159" t="s">
        <v>376</v>
      </c>
      <c r="E29" s="86">
        <v>5</v>
      </c>
      <c r="F29" s="86">
        <v>4</v>
      </c>
      <c r="G29" s="86">
        <v>3</v>
      </c>
      <c r="H29" s="86">
        <v>2</v>
      </c>
      <c r="I29" s="88">
        <v>1</v>
      </c>
      <c r="J29" s="123"/>
      <c r="K29" s="124"/>
      <c r="L29" s="125"/>
    </row>
    <row r="30" spans="2:12" ht="19" thickTop="1" thickBot="1">
      <c r="B30" s="341"/>
      <c r="C30" s="339" t="s">
        <v>65</v>
      </c>
      <c r="D30" s="339"/>
      <c r="E30" s="339"/>
      <c r="F30" s="339"/>
      <c r="G30" s="339"/>
      <c r="H30" s="339"/>
      <c r="I30" s="340"/>
      <c r="J30" s="130">
        <f>SUM(J27:J29)</f>
        <v>0</v>
      </c>
      <c r="K30" s="131">
        <f>SUM(K27:K29)</f>
        <v>0</v>
      </c>
      <c r="L30" s="132">
        <f>SUM(L27:L29)</f>
        <v>0</v>
      </c>
    </row>
    <row r="31" spans="2:12" ht="18.5" thickTop="1">
      <c r="B31" s="344" t="s">
        <v>96</v>
      </c>
      <c r="C31" s="258"/>
      <c r="D31" s="258"/>
      <c r="E31" s="345"/>
      <c r="F31" s="346"/>
      <c r="G31" s="346"/>
      <c r="H31" s="346"/>
      <c r="I31" s="347"/>
      <c r="J31" s="133">
        <f>J11+J21+J23+J26+J30</f>
        <v>0</v>
      </c>
      <c r="K31" s="134">
        <f t="shared" ref="K31:L31" si="2">K11+K21+K23+K26+K30</f>
        <v>0</v>
      </c>
      <c r="L31" s="135">
        <f t="shared" si="2"/>
        <v>0</v>
      </c>
    </row>
  </sheetData>
  <mergeCells count="18">
    <mergeCell ref="C5:D5"/>
    <mergeCell ref="B6:B11"/>
    <mergeCell ref="C11:D11"/>
    <mergeCell ref="E11:I11"/>
    <mergeCell ref="B12:B21"/>
    <mergeCell ref="C21:D21"/>
    <mergeCell ref="E21:I21"/>
    <mergeCell ref="B22:B23"/>
    <mergeCell ref="C23:D23"/>
    <mergeCell ref="E23:I23"/>
    <mergeCell ref="B27:B30"/>
    <mergeCell ref="C30:D30"/>
    <mergeCell ref="E30:I30"/>
    <mergeCell ref="B31:D31"/>
    <mergeCell ref="E31:I31"/>
    <mergeCell ref="B24:B26"/>
    <mergeCell ref="C26:D26"/>
    <mergeCell ref="E26:I26"/>
  </mergeCells>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1201B-6AEC-4978-9960-44D39EDBDEA5}">
  <sheetPr>
    <tabColor rgb="FF00B050"/>
  </sheetPr>
  <dimension ref="B1:L28"/>
  <sheetViews>
    <sheetView workbookViewId="0">
      <selection activeCell="E1" sqref="E1:E1048576"/>
    </sheetView>
  </sheetViews>
  <sheetFormatPr defaultRowHeight="18"/>
  <cols>
    <col min="1" max="1" width="1.58203125" customWidth="1"/>
    <col min="2" max="2" width="6.1640625" customWidth="1"/>
    <col min="3" max="3" width="3.1640625" style="3" bestFit="1" customWidth="1"/>
    <col min="4" max="4" width="43.58203125" customWidth="1"/>
  </cols>
  <sheetData>
    <row r="1" spans="2:12" ht="8.15" customHeight="1"/>
    <row r="2" spans="2:12" ht="40.25" customHeight="1">
      <c r="B2" s="89" t="s">
        <v>331</v>
      </c>
      <c r="C2" s="90"/>
      <c r="D2" s="85"/>
      <c r="E2" s="85"/>
      <c r="F2" s="85"/>
      <c r="G2" s="85"/>
      <c r="H2" s="85"/>
      <c r="I2" s="85"/>
      <c r="J2" s="85"/>
      <c r="K2" s="85"/>
      <c r="L2" s="85"/>
    </row>
    <row r="3" spans="2:12" ht="40.25" customHeight="1">
      <c r="B3" s="91" t="s">
        <v>377</v>
      </c>
      <c r="C3" s="91"/>
      <c r="D3" s="84"/>
      <c r="E3" s="84"/>
      <c r="F3" s="84"/>
      <c r="G3" s="84"/>
      <c r="H3" s="84"/>
      <c r="I3" s="84"/>
      <c r="J3" s="84"/>
      <c r="K3" s="84"/>
      <c r="L3" s="84"/>
    </row>
    <row r="5" spans="2:12" ht="37">
      <c r="B5" s="136" t="s">
        <v>220</v>
      </c>
      <c r="C5" s="342" t="s">
        <v>221</v>
      </c>
      <c r="D5" s="343"/>
      <c r="E5" s="87" t="s">
        <v>222</v>
      </c>
      <c r="F5" s="87" t="s">
        <v>223</v>
      </c>
      <c r="G5" s="87" t="s">
        <v>224</v>
      </c>
      <c r="H5" s="87" t="s">
        <v>225</v>
      </c>
      <c r="I5" s="69" t="s">
        <v>226</v>
      </c>
      <c r="J5" s="94" t="s">
        <v>206</v>
      </c>
      <c r="K5" s="92" t="s">
        <v>207</v>
      </c>
      <c r="L5" s="93" t="s">
        <v>208</v>
      </c>
    </row>
    <row r="6" spans="2:12" ht="90">
      <c r="B6" s="341" t="s">
        <v>378</v>
      </c>
      <c r="C6" s="86" t="s">
        <v>3</v>
      </c>
      <c r="D6" s="159" t="s">
        <v>379</v>
      </c>
      <c r="E6" s="86">
        <v>5</v>
      </c>
      <c r="F6" s="86">
        <v>4</v>
      </c>
      <c r="G6" s="86">
        <v>3</v>
      </c>
      <c r="H6" s="86">
        <v>2</v>
      </c>
      <c r="I6" s="88">
        <v>1</v>
      </c>
      <c r="J6" s="123"/>
      <c r="K6" s="124"/>
      <c r="L6" s="125"/>
    </row>
    <row r="7" spans="2:12" ht="36">
      <c r="B7" s="341"/>
      <c r="C7" s="86" t="s">
        <v>11</v>
      </c>
      <c r="D7" s="159" t="s">
        <v>380</v>
      </c>
      <c r="E7" s="86">
        <v>5</v>
      </c>
      <c r="F7" s="86">
        <v>4</v>
      </c>
      <c r="G7" s="86">
        <v>3</v>
      </c>
      <c r="H7" s="86">
        <v>2</v>
      </c>
      <c r="I7" s="88">
        <v>1</v>
      </c>
      <c r="J7" s="123"/>
      <c r="K7" s="124"/>
      <c r="L7" s="125"/>
    </row>
    <row r="8" spans="2:12" ht="72">
      <c r="B8" s="341"/>
      <c r="C8" s="86" t="s">
        <v>23</v>
      </c>
      <c r="D8" s="159" t="s">
        <v>381</v>
      </c>
      <c r="E8" s="86">
        <v>5</v>
      </c>
      <c r="F8" s="86">
        <v>4</v>
      </c>
      <c r="G8" s="86">
        <v>3</v>
      </c>
      <c r="H8" s="86">
        <v>2</v>
      </c>
      <c r="I8" s="88">
        <v>1</v>
      </c>
      <c r="J8" s="123"/>
      <c r="K8" s="124"/>
      <c r="L8" s="125"/>
    </row>
    <row r="9" spans="2:12">
      <c r="B9" s="341"/>
      <c r="C9" s="339" t="s">
        <v>65</v>
      </c>
      <c r="D9" s="339"/>
      <c r="E9" s="339"/>
      <c r="F9" s="339"/>
      <c r="G9" s="339"/>
      <c r="H9" s="339"/>
      <c r="I9" s="340"/>
      <c r="J9" s="129">
        <f>SUM(J6:J8)</f>
        <v>0</v>
      </c>
      <c r="K9" s="124">
        <f>SUM(K6:K8)</f>
        <v>0</v>
      </c>
      <c r="L9" s="125">
        <f>SUM(L6:L8)</f>
        <v>0</v>
      </c>
    </row>
    <row r="10" spans="2:12" ht="54">
      <c r="B10" s="341" t="s">
        <v>382</v>
      </c>
      <c r="C10" s="86" t="s">
        <v>3</v>
      </c>
      <c r="D10" s="159" t="s">
        <v>383</v>
      </c>
      <c r="E10" s="86">
        <v>5</v>
      </c>
      <c r="F10" s="86">
        <v>4</v>
      </c>
      <c r="G10" s="86">
        <v>3</v>
      </c>
      <c r="H10" s="86">
        <v>2</v>
      </c>
      <c r="I10" s="88">
        <v>1</v>
      </c>
      <c r="J10" s="123"/>
      <c r="K10" s="124"/>
      <c r="L10" s="125"/>
    </row>
    <row r="11" spans="2:12" ht="36">
      <c r="B11" s="341"/>
      <c r="C11" s="86" t="s">
        <v>11</v>
      </c>
      <c r="D11" s="159" t="s">
        <v>384</v>
      </c>
      <c r="E11" s="86">
        <v>5</v>
      </c>
      <c r="F11" s="86">
        <v>4</v>
      </c>
      <c r="G11" s="86">
        <v>3</v>
      </c>
      <c r="H11" s="86">
        <v>2</v>
      </c>
      <c r="I11" s="88">
        <v>1</v>
      </c>
      <c r="J11" s="123"/>
      <c r="K11" s="124"/>
      <c r="L11" s="125"/>
    </row>
    <row r="12" spans="2:12" ht="54">
      <c r="B12" s="341"/>
      <c r="C12" s="86" t="s">
        <v>23</v>
      </c>
      <c r="D12" s="159" t="s">
        <v>385</v>
      </c>
      <c r="E12" s="86">
        <v>5</v>
      </c>
      <c r="F12" s="86">
        <v>4</v>
      </c>
      <c r="G12" s="86">
        <v>3</v>
      </c>
      <c r="H12" s="86">
        <v>2</v>
      </c>
      <c r="I12" s="88">
        <v>1</v>
      </c>
      <c r="J12" s="123"/>
      <c r="K12" s="124"/>
      <c r="L12" s="125"/>
    </row>
    <row r="13" spans="2:12">
      <c r="B13" s="341"/>
      <c r="C13" s="339" t="s">
        <v>65</v>
      </c>
      <c r="D13" s="339"/>
      <c r="E13" s="339"/>
      <c r="F13" s="339"/>
      <c r="G13" s="339"/>
      <c r="H13" s="339"/>
      <c r="I13" s="340"/>
      <c r="J13" s="129">
        <f>SUM(J10:J12)</f>
        <v>0</v>
      </c>
      <c r="K13" s="124">
        <f>SUM(K10:K12)</f>
        <v>0</v>
      </c>
      <c r="L13" s="125">
        <f>SUM(L10:L12)</f>
        <v>0</v>
      </c>
    </row>
    <row r="14" spans="2:12" ht="36">
      <c r="B14" s="341" t="s">
        <v>386</v>
      </c>
      <c r="C14" s="86" t="s">
        <v>3</v>
      </c>
      <c r="D14" s="159" t="s">
        <v>387</v>
      </c>
      <c r="E14" s="86">
        <v>5</v>
      </c>
      <c r="F14" s="86">
        <v>4</v>
      </c>
      <c r="G14" s="86">
        <v>3</v>
      </c>
      <c r="H14" s="86">
        <v>2</v>
      </c>
      <c r="I14" s="88">
        <v>1</v>
      </c>
      <c r="J14" s="123"/>
      <c r="K14" s="124"/>
      <c r="L14" s="125"/>
    </row>
    <row r="15" spans="2:12" ht="36">
      <c r="B15" s="341"/>
      <c r="C15" s="86" t="s">
        <v>11</v>
      </c>
      <c r="D15" s="159" t="s">
        <v>388</v>
      </c>
      <c r="E15" s="86">
        <v>5</v>
      </c>
      <c r="F15" s="86">
        <v>4</v>
      </c>
      <c r="G15" s="86">
        <v>3</v>
      </c>
      <c r="H15" s="86">
        <v>2</v>
      </c>
      <c r="I15" s="88">
        <v>1</v>
      </c>
      <c r="J15" s="123"/>
      <c r="K15" s="124"/>
      <c r="L15" s="125"/>
    </row>
    <row r="16" spans="2:12" ht="36">
      <c r="B16" s="341"/>
      <c r="C16" s="86" t="s">
        <v>23</v>
      </c>
      <c r="D16" s="159" t="s">
        <v>389</v>
      </c>
      <c r="E16" s="86">
        <v>5</v>
      </c>
      <c r="F16" s="86">
        <v>4</v>
      </c>
      <c r="G16" s="86">
        <v>3</v>
      </c>
      <c r="H16" s="86">
        <v>2</v>
      </c>
      <c r="I16" s="88">
        <v>1</v>
      </c>
      <c r="J16" s="123"/>
      <c r="K16" s="124"/>
      <c r="L16" s="125"/>
    </row>
    <row r="17" spans="2:12">
      <c r="B17" s="341"/>
      <c r="C17" s="339" t="s">
        <v>65</v>
      </c>
      <c r="D17" s="339"/>
      <c r="E17" s="339"/>
      <c r="F17" s="339"/>
      <c r="G17" s="339"/>
      <c r="H17" s="339"/>
      <c r="I17" s="340"/>
      <c r="J17" s="129">
        <f>SUM(J14:J16)</f>
        <v>0</v>
      </c>
      <c r="K17" s="124">
        <f>SUM(K14:K16)</f>
        <v>0</v>
      </c>
      <c r="L17" s="125">
        <f>SUM(L14:L16)</f>
        <v>0</v>
      </c>
    </row>
    <row r="18" spans="2:12" ht="54">
      <c r="B18" s="341" t="s">
        <v>390</v>
      </c>
      <c r="C18" s="86" t="s">
        <v>3</v>
      </c>
      <c r="D18" s="159" t="s">
        <v>391</v>
      </c>
      <c r="E18" s="86">
        <v>5</v>
      </c>
      <c r="F18" s="86">
        <v>4</v>
      </c>
      <c r="G18" s="86">
        <v>3</v>
      </c>
      <c r="H18" s="86">
        <v>2</v>
      </c>
      <c r="I18" s="88">
        <v>1</v>
      </c>
      <c r="J18" s="123"/>
      <c r="K18" s="124"/>
      <c r="L18" s="125"/>
    </row>
    <row r="19" spans="2:12" ht="36.5" thickBot="1">
      <c r="B19" s="341"/>
      <c r="C19" s="86" t="s">
        <v>11</v>
      </c>
      <c r="D19" s="159" t="s">
        <v>392</v>
      </c>
      <c r="E19" s="86">
        <v>5</v>
      </c>
      <c r="F19" s="86">
        <v>4</v>
      </c>
      <c r="G19" s="86">
        <v>3</v>
      </c>
      <c r="H19" s="86">
        <v>2</v>
      </c>
      <c r="I19" s="88">
        <v>1</v>
      </c>
      <c r="J19" s="123"/>
      <c r="K19" s="124"/>
      <c r="L19" s="125"/>
    </row>
    <row r="20" spans="2:12" ht="19" thickTop="1" thickBot="1">
      <c r="B20" s="341"/>
      <c r="C20" s="339" t="s">
        <v>65</v>
      </c>
      <c r="D20" s="339"/>
      <c r="E20" s="339"/>
      <c r="F20" s="339"/>
      <c r="G20" s="339"/>
      <c r="H20" s="339"/>
      <c r="I20" s="340"/>
      <c r="J20" s="130">
        <f>SUM(J18:J19)</f>
        <v>0</v>
      </c>
      <c r="K20" s="131">
        <f>SUM(K18:K19)</f>
        <v>0</v>
      </c>
      <c r="L20" s="132">
        <f>SUM(L18:L19)</f>
        <v>0</v>
      </c>
    </row>
    <row r="21" spans="2:12" ht="54.5" thickTop="1">
      <c r="B21" s="341" t="s">
        <v>393</v>
      </c>
      <c r="C21" s="86" t="s">
        <v>3</v>
      </c>
      <c r="D21" s="159" t="s">
        <v>394</v>
      </c>
      <c r="E21" s="86">
        <v>5</v>
      </c>
      <c r="F21" s="86">
        <v>4</v>
      </c>
      <c r="G21" s="86">
        <v>3</v>
      </c>
      <c r="H21" s="86">
        <v>2</v>
      </c>
      <c r="I21" s="88">
        <v>1</v>
      </c>
      <c r="J21" s="123"/>
      <c r="K21" s="124"/>
      <c r="L21" s="125"/>
    </row>
    <row r="22" spans="2:12" ht="36.5" thickBot="1">
      <c r="B22" s="341"/>
      <c r="C22" s="86" t="s">
        <v>11</v>
      </c>
      <c r="D22" s="159" t="s">
        <v>395</v>
      </c>
      <c r="E22" s="86">
        <v>5</v>
      </c>
      <c r="F22" s="86">
        <v>4</v>
      </c>
      <c r="G22" s="86">
        <v>3</v>
      </c>
      <c r="H22" s="86">
        <v>2</v>
      </c>
      <c r="I22" s="88">
        <v>1</v>
      </c>
      <c r="J22" s="123"/>
      <c r="K22" s="124"/>
      <c r="L22" s="125"/>
    </row>
    <row r="23" spans="2:12" ht="19" thickTop="1" thickBot="1">
      <c r="B23" s="341"/>
      <c r="C23" s="339" t="s">
        <v>65</v>
      </c>
      <c r="D23" s="339"/>
      <c r="E23" s="339"/>
      <c r="F23" s="339"/>
      <c r="G23" s="339"/>
      <c r="H23" s="339"/>
      <c r="I23" s="340"/>
      <c r="J23" s="130">
        <f>SUM(J21:J22)</f>
        <v>0</v>
      </c>
      <c r="K23" s="131">
        <f>SUM(K21:K22)</f>
        <v>0</v>
      </c>
      <c r="L23" s="132">
        <f>SUM(L21:L22)</f>
        <v>0</v>
      </c>
    </row>
    <row r="24" spans="2:12" ht="54.5" thickTop="1">
      <c r="B24" s="341" t="s">
        <v>396</v>
      </c>
      <c r="C24" s="86" t="s">
        <v>3</v>
      </c>
      <c r="D24" s="159" t="s">
        <v>397</v>
      </c>
      <c r="E24" s="86">
        <v>5</v>
      </c>
      <c r="F24" s="86">
        <v>4</v>
      </c>
      <c r="G24" s="86">
        <v>3</v>
      </c>
      <c r="H24" s="86">
        <v>2</v>
      </c>
      <c r="I24" s="88">
        <v>1</v>
      </c>
      <c r="J24" s="123"/>
      <c r="K24" s="124"/>
      <c r="L24" s="125"/>
    </row>
    <row r="25" spans="2:12" ht="36">
      <c r="B25" s="341"/>
      <c r="C25" s="86" t="s">
        <v>11</v>
      </c>
      <c r="D25" s="159" t="s">
        <v>398</v>
      </c>
      <c r="E25" s="86">
        <v>5</v>
      </c>
      <c r="F25" s="86">
        <v>4</v>
      </c>
      <c r="G25" s="86">
        <v>3</v>
      </c>
      <c r="H25" s="86">
        <v>2</v>
      </c>
      <c r="I25" s="88">
        <v>1</v>
      </c>
      <c r="J25" s="123"/>
      <c r="K25" s="124"/>
      <c r="L25" s="125"/>
    </row>
    <row r="26" spans="2:12" ht="36.5" thickBot="1">
      <c r="B26" s="341"/>
      <c r="C26" s="86" t="s">
        <v>23</v>
      </c>
      <c r="D26" s="159" t="s">
        <v>399</v>
      </c>
      <c r="E26" s="86">
        <v>5</v>
      </c>
      <c r="F26" s="86">
        <v>4</v>
      </c>
      <c r="G26" s="86">
        <v>3</v>
      </c>
      <c r="H26" s="86">
        <v>2</v>
      </c>
      <c r="I26" s="88">
        <v>1</v>
      </c>
      <c r="J26" s="123"/>
      <c r="K26" s="124"/>
      <c r="L26" s="125"/>
    </row>
    <row r="27" spans="2:12" ht="19" thickTop="1" thickBot="1">
      <c r="B27" s="341"/>
      <c r="C27" s="339" t="s">
        <v>65</v>
      </c>
      <c r="D27" s="339"/>
      <c r="E27" s="339"/>
      <c r="F27" s="339"/>
      <c r="G27" s="339"/>
      <c r="H27" s="339"/>
      <c r="I27" s="340"/>
      <c r="J27" s="130">
        <f>SUM(J24:J26)</f>
        <v>0</v>
      </c>
      <c r="K27" s="131">
        <f>SUM(K24:K26)</f>
        <v>0</v>
      </c>
      <c r="L27" s="132">
        <f>SUM(L24:L26)</f>
        <v>0</v>
      </c>
    </row>
    <row r="28" spans="2:12" ht="18.5" thickTop="1">
      <c r="B28" s="344" t="s">
        <v>96</v>
      </c>
      <c r="C28" s="258"/>
      <c r="D28" s="258"/>
      <c r="E28" s="345"/>
      <c r="F28" s="346"/>
      <c r="G28" s="346"/>
      <c r="H28" s="346"/>
      <c r="I28" s="347"/>
      <c r="J28" s="133">
        <f>J9+J13+J17+J20+J23+J27</f>
        <v>0</v>
      </c>
      <c r="K28" s="134">
        <f t="shared" ref="K28:L28" si="0">K9+K13+K17+K20+K23+K27</f>
        <v>0</v>
      </c>
      <c r="L28" s="135">
        <f t="shared" si="0"/>
        <v>0</v>
      </c>
    </row>
  </sheetData>
  <mergeCells count="21">
    <mergeCell ref="C5:D5"/>
    <mergeCell ref="B6:B9"/>
    <mergeCell ref="C9:D9"/>
    <mergeCell ref="E9:I9"/>
    <mergeCell ref="B10:B13"/>
    <mergeCell ref="C13:D13"/>
    <mergeCell ref="E13:I13"/>
    <mergeCell ref="B28:D28"/>
    <mergeCell ref="E28:I28"/>
    <mergeCell ref="B14:B17"/>
    <mergeCell ref="C17:D17"/>
    <mergeCell ref="E17:I17"/>
    <mergeCell ref="B24:B27"/>
    <mergeCell ref="C27:D27"/>
    <mergeCell ref="E27:I27"/>
    <mergeCell ref="B21:B23"/>
    <mergeCell ref="C23:D23"/>
    <mergeCell ref="E23:I23"/>
    <mergeCell ref="B18:B20"/>
    <mergeCell ref="C20:D20"/>
    <mergeCell ref="E20:I20"/>
  </mergeCells>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4C4AA-5CD6-4CCD-82DF-CBD942396A92}">
  <sheetPr>
    <tabColor rgb="FFFF66FF"/>
  </sheetPr>
  <dimension ref="B1:M55"/>
  <sheetViews>
    <sheetView workbookViewId="0">
      <selection activeCell="F1" sqref="F1:F1048576"/>
    </sheetView>
  </sheetViews>
  <sheetFormatPr defaultRowHeight="18"/>
  <cols>
    <col min="1" max="1" width="1.58203125" customWidth="1"/>
    <col min="2" max="3" width="6.1640625" customWidth="1"/>
    <col min="4" max="4" width="3.1640625" style="3" bestFit="1" customWidth="1"/>
    <col min="5" max="5" width="43.58203125" customWidth="1"/>
  </cols>
  <sheetData>
    <row r="1" spans="2:13" ht="8.15" customHeight="1"/>
    <row r="2" spans="2:13" ht="40.25" customHeight="1">
      <c r="B2" s="89" t="s">
        <v>400</v>
      </c>
      <c r="C2" s="89"/>
      <c r="D2" s="90"/>
      <c r="E2" s="85"/>
      <c r="F2" s="85"/>
      <c r="G2" s="85"/>
      <c r="H2" s="85"/>
      <c r="I2" s="85"/>
      <c r="J2" s="85"/>
      <c r="K2" s="85"/>
      <c r="L2" s="85"/>
      <c r="M2" s="85"/>
    </row>
    <row r="3" spans="2:13" ht="40.25" customHeight="1">
      <c r="B3" s="91" t="s">
        <v>401</v>
      </c>
      <c r="C3" s="91"/>
      <c r="D3" s="91"/>
      <c r="E3" s="84"/>
      <c r="F3" s="84"/>
      <c r="G3" s="84"/>
      <c r="H3" s="84"/>
      <c r="I3" s="84"/>
      <c r="J3" s="84"/>
      <c r="K3" s="84"/>
      <c r="L3" s="84"/>
      <c r="M3" s="84"/>
    </row>
    <row r="4" spans="2:13" ht="40.25" customHeight="1">
      <c r="B4" s="91" t="s">
        <v>402</v>
      </c>
      <c r="C4" s="91"/>
      <c r="D4" s="91"/>
      <c r="E4" s="84"/>
      <c r="F4" s="84"/>
      <c r="G4" s="84"/>
      <c r="H4" s="84"/>
      <c r="I4" s="84"/>
      <c r="J4" s="84"/>
      <c r="K4" s="84"/>
      <c r="L4" s="84"/>
      <c r="M4" s="84"/>
    </row>
    <row r="6" spans="2:13" ht="36">
      <c r="B6" s="158"/>
      <c r="C6" s="158" t="s">
        <v>220</v>
      </c>
      <c r="D6" s="342" t="s">
        <v>221</v>
      </c>
      <c r="E6" s="343"/>
      <c r="F6" s="87" t="s">
        <v>222</v>
      </c>
      <c r="G6" s="87" t="s">
        <v>223</v>
      </c>
      <c r="H6" s="87" t="s">
        <v>224</v>
      </c>
      <c r="I6" s="87" t="s">
        <v>225</v>
      </c>
      <c r="J6" s="69" t="s">
        <v>226</v>
      </c>
      <c r="K6" s="94" t="s">
        <v>206</v>
      </c>
      <c r="L6" s="92" t="s">
        <v>207</v>
      </c>
      <c r="M6" s="93" t="s">
        <v>208</v>
      </c>
    </row>
    <row r="7" spans="2:13" ht="36">
      <c r="B7" s="348" t="s">
        <v>403</v>
      </c>
      <c r="C7" s="341" t="s">
        <v>404</v>
      </c>
      <c r="D7" s="86" t="s">
        <v>3</v>
      </c>
      <c r="E7" s="159" t="s">
        <v>405</v>
      </c>
      <c r="F7" s="86">
        <v>5</v>
      </c>
      <c r="G7" s="86">
        <v>4</v>
      </c>
      <c r="H7" s="86">
        <v>3</v>
      </c>
      <c r="I7" s="86">
        <v>2</v>
      </c>
      <c r="J7" s="88">
        <v>1</v>
      </c>
      <c r="K7" s="123"/>
      <c r="L7" s="124"/>
      <c r="M7" s="125"/>
    </row>
    <row r="8" spans="2:13" ht="36">
      <c r="B8" s="349"/>
      <c r="C8" s="341"/>
      <c r="D8" s="86" t="s">
        <v>11</v>
      </c>
      <c r="E8" s="159" t="s">
        <v>406</v>
      </c>
      <c r="F8" s="86">
        <v>5</v>
      </c>
      <c r="G8" s="86">
        <v>4</v>
      </c>
      <c r="H8" s="86">
        <v>3</v>
      </c>
      <c r="I8" s="86">
        <v>2</v>
      </c>
      <c r="J8" s="88">
        <v>1</v>
      </c>
      <c r="K8" s="123"/>
      <c r="L8" s="124"/>
      <c r="M8" s="125"/>
    </row>
    <row r="9" spans="2:13" ht="36.5" thickBot="1">
      <c r="B9" s="349"/>
      <c r="C9" s="341"/>
      <c r="D9" s="86" t="s">
        <v>23</v>
      </c>
      <c r="E9" s="159" t="s">
        <v>407</v>
      </c>
      <c r="F9" s="86">
        <v>5</v>
      </c>
      <c r="G9" s="86">
        <v>4</v>
      </c>
      <c r="H9" s="86">
        <v>3</v>
      </c>
      <c r="I9" s="86">
        <v>2</v>
      </c>
      <c r="J9" s="88">
        <v>1</v>
      </c>
      <c r="K9" s="126"/>
      <c r="L9" s="127"/>
      <c r="M9" s="128"/>
    </row>
    <row r="10" spans="2:13" ht="18.5" thickTop="1">
      <c r="B10" s="349"/>
      <c r="C10" s="341"/>
      <c r="D10" s="339" t="s">
        <v>65</v>
      </c>
      <c r="E10" s="339"/>
      <c r="F10" s="339"/>
      <c r="G10" s="339"/>
      <c r="H10" s="339"/>
      <c r="I10" s="339"/>
      <c r="J10" s="340"/>
      <c r="K10" s="129">
        <f>SUM(K7:K9)</f>
        <v>0</v>
      </c>
      <c r="L10" s="174">
        <f>SUM(L7:L9)</f>
        <v>0</v>
      </c>
      <c r="M10" s="175">
        <f>SUM(M7:M9)</f>
        <v>0</v>
      </c>
    </row>
    <row r="11" spans="2:13" ht="54">
      <c r="B11" s="349"/>
      <c r="C11" s="341" t="s">
        <v>408</v>
      </c>
      <c r="D11" s="86" t="s">
        <v>3</v>
      </c>
      <c r="E11" s="159" t="s">
        <v>409</v>
      </c>
      <c r="F11" s="86">
        <v>5</v>
      </c>
      <c r="G11" s="86">
        <v>4</v>
      </c>
      <c r="H11" s="86">
        <v>3</v>
      </c>
      <c r="I11" s="86">
        <v>2</v>
      </c>
      <c r="J11" s="88">
        <v>1</v>
      </c>
      <c r="K11" s="123"/>
      <c r="L11" s="124"/>
      <c r="M11" s="125"/>
    </row>
    <row r="12" spans="2:13" ht="36">
      <c r="B12" s="349"/>
      <c r="C12" s="341"/>
      <c r="D12" s="86" t="s">
        <v>11</v>
      </c>
      <c r="E12" s="159" t="s">
        <v>410</v>
      </c>
      <c r="F12" s="86">
        <v>5</v>
      </c>
      <c r="G12" s="86">
        <v>4</v>
      </c>
      <c r="H12" s="86">
        <v>3</v>
      </c>
      <c r="I12" s="86">
        <v>2</v>
      </c>
      <c r="J12" s="88">
        <v>1</v>
      </c>
      <c r="K12" s="123"/>
      <c r="L12" s="124"/>
      <c r="M12" s="125"/>
    </row>
    <row r="13" spans="2:13" ht="72">
      <c r="B13" s="349"/>
      <c r="C13" s="341"/>
      <c r="D13" s="86" t="s">
        <v>23</v>
      </c>
      <c r="E13" s="159" t="s">
        <v>411</v>
      </c>
      <c r="F13" s="86">
        <v>5</v>
      </c>
      <c r="G13" s="86">
        <v>4</v>
      </c>
      <c r="H13" s="86">
        <v>3</v>
      </c>
      <c r="I13" s="86">
        <v>2</v>
      </c>
      <c r="J13" s="88">
        <v>1</v>
      </c>
      <c r="K13" s="123"/>
      <c r="L13" s="124"/>
      <c r="M13" s="125"/>
    </row>
    <row r="14" spans="2:13" ht="36.5" thickBot="1">
      <c r="B14" s="349"/>
      <c r="C14" s="341"/>
      <c r="D14" s="86" t="s">
        <v>27</v>
      </c>
      <c r="E14" s="159" t="s">
        <v>412</v>
      </c>
      <c r="F14" s="86">
        <v>5</v>
      </c>
      <c r="G14" s="86">
        <v>4</v>
      </c>
      <c r="H14" s="86">
        <v>3</v>
      </c>
      <c r="I14" s="86">
        <v>2</v>
      </c>
      <c r="J14" s="88">
        <v>1</v>
      </c>
      <c r="K14" s="126"/>
      <c r="L14" s="127"/>
      <c r="M14" s="128"/>
    </row>
    <row r="15" spans="2:13" ht="18.5" thickTop="1">
      <c r="B15" s="349"/>
      <c r="C15" s="341"/>
      <c r="D15" s="339" t="s">
        <v>65</v>
      </c>
      <c r="E15" s="339"/>
      <c r="F15" s="339"/>
      <c r="G15" s="339"/>
      <c r="H15" s="339"/>
      <c r="I15" s="339"/>
      <c r="J15" s="340"/>
      <c r="K15" s="129">
        <f>SUM(K11:K14)</f>
        <v>0</v>
      </c>
      <c r="L15" s="174">
        <f>SUM(L11:L14)</f>
        <v>0</v>
      </c>
      <c r="M15" s="175">
        <f>SUM(M11:M14)</f>
        <v>0</v>
      </c>
    </row>
    <row r="16" spans="2:13" ht="36">
      <c r="B16" s="349"/>
      <c r="C16" s="341" t="s">
        <v>413</v>
      </c>
      <c r="D16" s="86" t="s">
        <v>3</v>
      </c>
      <c r="E16" s="159" t="s">
        <v>414</v>
      </c>
      <c r="F16" s="86">
        <v>5</v>
      </c>
      <c r="G16" s="86">
        <v>4</v>
      </c>
      <c r="H16" s="86">
        <v>3</v>
      </c>
      <c r="I16" s="86">
        <v>2</v>
      </c>
      <c r="J16" s="88">
        <v>1</v>
      </c>
      <c r="K16" s="123"/>
      <c r="L16" s="124"/>
      <c r="M16" s="125"/>
    </row>
    <row r="17" spans="2:13" ht="36">
      <c r="B17" s="349"/>
      <c r="C17" s="341"/>
      <c r="D17" s="86" t="s">
        <v>11</v>
      </c>
      <c r="E17" s="159" t="s">
        <v>415</v>
      </c>
      <c r="F17" s="86">
        <v>5</v>
      </c>
      <c r="G17" s="86">
        <v>4</v>
      </c>
      <c r="H17" s="86">
        <v>3</v>
      </c>
      <c r="I17" s="86">
        <v>2</v>
      </c>
      <c r="J17" s="88">
        <v>1</v>
      </c>
      <c r="K17" s="123"/>
      <c r="L17" s="124"/>
      <c r="M17" s="125"/>
    </row>
    <row r="18" spans="2:13" ht="54">
      <c r="B18" s="349"/>
      <c r="C18" s="341"/>
      <c r="D18" s="86" t="s">
        <v>23</v>
      </c>
      <c r="E18" s="159" t="s">
        <v>416</v>
      </c>
      <c r="F18" s="86">
        <v>5</v>
      </c>
      <c r="G18" s="86">
        <v>4</v>
      </c>
      <c r="H18" s="86">
        <v>3</v>
      </c>
      <c r="I18" s="86">
        <v>2</v>
      </c>
      <c r="J18" s="88">
        <v>1</v>
      </c>
      <c r="K18" s="123"/>
      <c r="L18" s="124"/>
      <c r="M18" s="125"/>
    </row>
    <row r="19" spans="2:13">
      <c r="B19" s="349"/>
      <c r="C19" s="341"/>
      <c r="D19" s="86" t="s">
        <v>27</v>
      </c>
      <c r="E19" s="159" t="s">
        <v>417</v>
      </c>
      <c r="F19" s="86">
        <v>5</v>
      </c>
      <c r="G19" s="86">
        <v>4</v>
      </c>
      <c r="H19" s="86">
        <v>3</v>
      </c>
      <c r="I19" s="86">
        <v>2</v>
      </c>
      <c r="J19" s="88">
        <v>1</v>
      </c>
      <c r="K19" s="123"/>
      <c r="L19" s="124"/>
      <c r="M19" s="125"/>
    </row>
    <row r="20" spans="2:13" ht="54.5" thickBot="1">
      <c r="B20" s="349"/>
      <c r="C20" s="341"/>
      <c r="D20" s="86" t="s">
        <v>244</v>
      </c>
      <c r="E20" s="159" t="s">
        <v>418</v>
      </c>
      <c r="F20" s="86">
        <v>5</v>
      </c>
      <c r="G20" s="86">
        <v>4</v>
      </c>
      <c r="H20" s="86">
        <v>3</v>
      </c>
      <c r="I20" s="86">
        <v>2</v>
      </c>
      <c r="J20" s="88">
        <v>1</v>
      </c>
      <c r="K20" s="126"/>
      <c r="L20" s="127"/>
      <c r="M20" s="128"/>
    </row>
    <row r="21" spans="2:13" ht="18.5" thickTop="1">
      <c r="B21" s="349"/>
      <c r="C21" s="341"/>
      <c r="D21" s="339" t="s">
        <v>65</v>
      </c>
      <c r="E21" s="339"/>
      <c r="F21" s="339"/>
      <c r="G21" s="339"/>
      <c r="H21" s="339"/>
      <c r="I21" s="339"/>
      <c r="J21" s="340"/>
      <c r="K21" s="129">
        <f>SUM(K16:K20)</f>
        <v>0</v>
      </c>
      <c r="L21" s="124">
        <f t="shared" ref="L21:M21" si="0">SUM(L16:L20)</f>
        <v>0</v>
      </c>
      <c r="M21" s="125">
        <f t="shared" si="0"/>
        <v>0</v>
      </c>
    </row>
    <row r="22" spans="2:13" ht="54">
      <c r="B22" s="349"/>
      <c r="C22" s="341" t="s">
        <v>419</v>
      </c>
      <c r="D22" s="86" t="s">
        <v>3</v>
      </c>
      <c r="E22" s="159" t="s">
        <v>420</v>
      </c>
      <c r="F22" s="86">
        <v>5</v>
      </c>
      <c r="G22" s="86">
        <v>4</v>
      </c>
      <c r="H22" s="86">
        <v>3</v>
      </c>
      <c r="I22" s="86">
        <v>2</v>
      </c>
      <c r="J22" s="88">
        <v>1</v>
      </c>
      <c r="K22" s="123"/>
      <c r="L22" s="124"/>
      <c r="M22" s="125"/>
    </row>
    <row r="23" spans="2:13" ht="36">
      <c r="B23" s="349"/>
      <c r="C23" s="341"/>
      <c r="D23" s="86" t="s">
        <v>11</v>
      </c>
      <c r="E23" s="159" t="s">
        <v>421</v>
      </c>
      <c r="F23" s="86">
        <v>5</v>
      </c>
      <c r="G23" s="86">
        <v>4</v>
      </c>
      <c r="H23" s="86">
        <v>3</v>
      </c>
      <c r="I23" s="86">
        <v>2</v>
      </c>
      <c r="J23" s="88">
        <v>1</v>
      </c>
      <c r="K23" s="123"/>
      <c r="L23" s="124"/>
      <c r="M23" s="125"/>
    </row>
    <row r="24" spans="2:13" ht="36">
      <c r="B24" s="349"/>
      <c r="C24" s="341"/>
      <c r="D24" s="86" t="s">
        <v>23</v>
      </c>
      <c r="E24" s="159" t="s">
        <v>422</v>
      </c>
      <c r="F24" s="86">
        <v>5</v>
      </c>
      <c r="G24" s="86">
        <v>4</v>
      </c>
      <c r="H24" s="86">
        <v>3</v>
      </c>
      <c r="I24" s="86">
        <v>2</v>
      </c>
      <c r="J24" s="88">
        <v>1</v>
      </c>
      <c r="K24" s="123"/>
      <c r="L24" s="124"/>
      <c r="M24" s="125"/>
    </row>
    <row r="25" spans="2:13" ht="36">
      <c r="B25" s="349"/>
      <c r="C25" s="341"/>
      <c r="D25" s="86" t="s">
        <v>27</v>
      </c>
      <c r="E25" s="159" t="s">
        <v>423</v>
      </c>
      <c r="F25" s="86">
        <v>5</v>
      </c>
      <c r="G25" s="86">
        <v>4</v>
      </c>
      <c r="H25" s="86">
        <v>3</v>
      </c>
      <c r="I25" s="86">
        <v>2</v>
      </c>
      <c r="J25" s="88">
        <v>1</v>
      </c>
      <c r="K25" s="123"/>
      <c r="L25" s="124"/>
      <c r="M25" s="125"/>
    </row>
    <row r="26" spans="2:13" ht="36">
      <c r="B26" s="349"/>
      <c r="C26" s="341"/>
      <c r="D26" s="86" t="s">
        <v>244</v>
      </c>
      <c r="E26" s="159" t="s">
        <v>424</v>
      </c>
      <c r="F26" s="86">
        <v>5</v>
      </c>
      <c r="G26" s="86">
        <v>4</v>
      </c>
      <c r="H26" s="86">
        <v>3</v>
      </c>
      <c r="I26" s="86">
        <v>2</v>
      </c>
      <c r="J26" s="88">
        <v>1</v>
      </c>
      <c r="K26" s="163"/>
      <c r="L26" s="164"/>
      <c r="M26" s="165"/>
    </row>
    <row r="27" spans="2:13" ht="36">
      <c r="B27" s="349"/>
      <c r="C27" s="341"/>
      <c r="D27" s="86" t="s">
        <v>246</v>
      </c>
      <c r="E27" s="159" t="s">
        <v>425</v>
      </c>
      <c r="F27" s="86">
        <v>5</v>
      </c>
      <c r="G27" s="86">
        <v>4</v>
      </c>
      <c r="H27" s="86">
        <v>3</v>
      </c>
      <c r="I27" s="86">
        <v>2</v>
      </c>
      <c r="J27" s="88">
        <v>1</v>
      </c>
      <c r="K27" s="163"/>
      <c r="L27" s="164"/>
      <c r="M27" s="165"/>
    </row>
    <row r="28" spans="2:13" ht="36">
      <c r="B28" s="349"/>
      <c r="C28" s="341"/>
      <c r="D28" s="86" t="s">
        <v>248</v>
      </c>
      <c r="E28" s="159" t="s">
        <v>426</v>
      </c>
      <c r="F28" s="86">
        <v>5</v>
      </c>
      <c r="G28" s="86">
        <v>4</v>
      </c>
      <c r="H28" s="86">
        <v>3</v>
      </c>
      <c r="I28" s="86">
        <v>2</v>
      </c>
      <c r="J28" s="88">
        <v>1</v>
      </c>
      <c r="K28" s="163"/>
      <c r="L28" s="164"/>
      <c r="M28" s="165"/>
    </row>
    <row r="29" spans="2:13">
      <c r="B29" s="349"/>
      <c r="C29" s="341"/>
      <c r="D29" s="86" t="s">
        <v>250</v>
      </c>
      <c r="E29" s="159" t="s">
        <v>427</v>
      </c>
      <c r="F29" s="86">
        <v>5</v>
      </c>
      <c r="G29" s="86">
        <v>4</v>
      </c>
      <c r="H29" s="86">
        <v>3</v>
      </c>
      <c r="I29" s="86">
        <v>2</v>
      </c>
      <c r="J29" s="88">
        <v>1</v>
      </c>
      <c r="K29" s="163"/>
      <c r="L29" s="164"/>
      <c r="M29" s="165"/>
    </row>
    <row r="30" spans="2:13" ht="36.5" thickBot="1">
      <c r="B30" s="349"/>
      <c r="C30" s="341"/>
      <c r="D30" s="86" t="s">
        <v>252</v>
      </c>
      <c r="E30" s="159" t="s">
        <v>428</v>
      </c>
      <c r="F30" s="86">
        <v>5</v>
      </c>
      <c r="G30" s="86">
        <v>4</v>
      </c>
      <c r="H30" s="86">
        <v>3</v>
      </c>
      <c r="I30" s="86">
        <v>2</v>
      </c>
      <c r="J30" s="88">
        <v>1</v>
      </c>
      <c r="K30" s="126"/>
      <c r="L30" s="127"/>
      <c r="M30" s="128"/>
    </row>
    <row r="31" spans="2:13" ht="18.5" thickTop="1">
      <c r="B31" s="349"/>
      <c r="C31" s="341"/>
      <c r="D31" s="339" t="s">
        <v>65</v>
      </c>
      <c r="E31" s="339"/>
      <c r="F31" s="339"/>
      <c r="G31" s="339"/>
      <c r="H31" s="339"/>
      <c r="I31" s="339"/>
      <c r="J31" s="340"/>
      <c r="K31" s="129">
        <f>SUM(K22:K30)</f>
        <v>0</v>
      </c>
      <c r="L31" s="124">
        <f t="shared" ref="L31:M31" si="1">SUM(L22:L30)</f>
        <v>0</v>
      </c>
      <c r="M31" s="125">
        <f t="shared" si="1"/>
        <v>0</v>
      </c>
    </row>
    <row r="32" spans="2:13" ht="54">
      <c r="B32" s="349"/>
      <c r="C32" s="341" t="s">
        <v>429</v>
      </c>
      <c r="D32" s="86" t="s">
        <v>3</v>
      </c>
      <c r="E32" s="159" t="s">
        <v>430</v>
      </c>
      <c r="F32" s="86">
        <v>5</v>
      </c>
      <c r="G32" s="86">
        <v>4</v>
      </c>
      <c r="H32" s="86">
        <v>3</v>
      </c>
      <c r="I32" s="86">
        <v>2</v>
      </c>
      <c r="J32" s="88">
        <v>1</v>
      </c>
      <c r="K32" s="123"/>
      <c r="L32" s="124"/>
      <c r="M32" s="125"/>
    </row>
    <row r="33" spans="2:13" ht="54">
      <c r="B33" s="349"/>
      <c r="C33" s="341"/>
      <c r="D33" s="86" t="s">
        <v>11</v>
      </c>
      <c r="E33" s="159" t="s">
        <v>431</v>
      </c>
      <c r="F33" s="86">
        <v>5</v>
      </c>
      <c r="G33" s="86">
        <v>4</v>
      </c>
      <c r="H33" s="86">
        <v>3</v>
      </c>
      <c r="I33" s="86">
        <v>2</v>
      </c>
      <c r="J33" s="88">
        <v>1</v>
      </c>
      <c r="K33" s="123"/>
      <c r="L33" s="124"/>
      <c r="M33" s="125"/>
    </row>
    <row r="34" spans="2:13" ht="36">
      <c r="B34" s="349"/>
      <c r="C34" s="341"/>
      <c r="D34" s="86" t="s">
        <v>23</v>
      </c>
      <c r="E34" s="159" t="s">
        <v>432</v>
      </c>
      <c r="F34" s="86">
        <v>5</v>
      </c>
      <c r="G34" s="86">
        <v>4</v>
      </c>
      <c r="H34" s="86">
        <v>3</v>
      </c>
      <c r="I34" s="86">
        <v>2</v>
      </c>
      <c r="J34" s="88">
        <v>1</v>
      </c>
      <c r="K34" s="123"/>
      <c r="L34" s="124"/>
      <c r="M34" s="125"/>
    </row>
    <row r="35" spans="2:13" ht="36">
      <c r="B35" s="349"/>
      <c r="C35" s="341"/>
      <c r="D35" s="86" t="s">
        <v>27</v>
      </c>
      <c r="E35" s="159" t="s">
        <v>433</v>
      </c>
      <c r="F35" s="86">
        <v>5</v>
      </c>
      <c r="G35" s="86">
        <v>4</v>
      </c>
      <c r="H35" s="86">
        <v>3</v>
      </c>
      <c r="I35" s="86">
        <v>2</v>
      </c>
      <c r="J35" s="88">
        <v>1</v>
      </c>
      <c r="K35" s="123"/>
      <c r="L35" s="124"/>
      <c r="M35" s="125"/>
    </row>
    <row r="36" spans="2:13" ht="54">
      <c r="B36" s="349"/>
      <c r="C36" s="341"/>
      <c r="D36" s="86" t="s">
        <v>244</v>
      </c>
      <c r="E36" s="159" t="s">
        <v>434</v>
      </c>
      <c r="F36" s="86">
        <v>5</v>
      </c>
      <c r="G36" s="86">
        <v>4</v>
      </c>
      <c r="H36" s="86">
        <v>3</v>
      </c>
      <c r="I36" s="86">
        <v>2</v>
      </c>
      <c r="J36" s="88">
        <v>1</v>
      </c>
      <c r="K36" s="163"/>
      <c r="L36" s="164"/>
      <c r="M36" s="165"/>
    </row>
    <row r="37" spans="2:13" ht="18.5" thickBot="1">
      <c r="B37" s="349"/>
      <c r="C37" s="341"/>
      <c r="D37" s="86" t="s">
        <v>246</v>
      </c>
      <c r="E37" s="159" t="s">
        <v>435</v>
      </c>
      <c r="F37" s="86">
        <v>5</v>
      </c>
      <c r="G37" s="86">
        <v>4</v>
      </c>
      <c r="H37" s="86">
        <v>3</v>
      </c>
      <c r="I37" s="86">
        <v>2</v>
      </c>
      <c r="J37" s="88">
        <v>1</v>
      </c>
      <c r="K37" s="126"/>
      <c r="L37" s="127"/>
      <c r="M37" s="128"/>
    </row>
    <row r="38" spans="2:13" ht="18.5" thickTop="1">
      <c r="B38" s="350"/>
      <c r="C38" s="341"/>
      <c r="D38" s="339" t="s">
        <v>65</v>
      </c>
      <c r="E38" s="339"/>
      <c r="F38" s="339"/>
      <c r="G38" s="339"/>
      <c r="H38" s="339"/>
      <c r="I38" s="339"/>
      <c r="J38" s="340"/>
      <c r="K38" s="129">
        <f>SUM(K32:K37)</f>
        <v>0</v>
      </c>
      <c r="L38" s="124">
        <f t="shared" ref="L38:M38" si="2">SUM(L32:L37)</f>
        <v>0</v>
      </c>
      <c r="M38" s="125">
        <f t="shared" si="2"/>
        <v>0</v>
      </c>
    </row>
    <row r="39" spans="2:13" ht="50" customHeight="1">
      <c r="B39" s="348" t="s">
        <v>436</v>
      </c>
      <c r="C39" s="341" t="s">
        <v>437</v>
      </c>
      <c r="D39" s="86" t="s">
        <v>3</v>
      </c>
      <c r="E39" s="159" t="s">
        <v>438</v>
      </c>
      <c r="F39" s="86">
        <v>5</v>
      </c>
      <c r="G39" s="86">
        <v>4</v>
      </c>
      <c r="H39" s="86">
        <v>3</v>
      </c>
      <c r="I39" s="86">
        <v>2</v>
      </c>
      <c r="J39" s="88">
        <v>1</v>
      </c>
      <c r="K39" s="123"/>
      <c r="L39" s="124"/>
      <c r="M39" s="125"/>
    </row>
    <row r="40" spans="2:13" ht="50" customHeight="1">
      <c r="B40" s="349"/>
      <c r="C40" s="341"/>
      <c r="D40" s="86" t="s">
        <v>11</v>
      </c>
      <c r="E40" s="159" t="s">
        <v>439</v>
      </c>
      <c r="F40" s="86">
        <v>5</v>
      </c>
      <c r="G40" s="86">
        <v>4</v>
      </c>
      <c r="H40" s="86">
        <v>3</v>
      </c>
      <c r="I40" s="86">
        <v>2</v>
      </c>
      <c r="J40" s="88">
        <v>1</v>
      </c>
      <c r="K40" s="123"/>
      <c r="L40" s="124"/>
      <c r="M40" s="125"/>
    </row>
    <row r="41" spans="2:13" ht="50" customHeight="1" thickBot="1">
      <c r="B41" s="349"/>
      <c r="C41" s="341"/>
      <c r="D41" s="86" t="s">
        <v>23</v>
      </c>
      <c r="E41" s="159" t="s">
        <v>440</v>
      </c>
      <c r="F41" s="86">
        <v>5</v>
      </c>
      <c r="G41" s="86">
        <v>4</v>
      </c>
      <c r="H41" s="86">
        <v>3</v>
      </c>
      <c r="I41" s="86">
        <v>2</v>
      </c>
      <c r="J41" s="88">
        <v>1</v>
      </c>
      <c r="K41" s="126"/>
      <c r="L41" s="127"/>
      <c r="M41" s="128"/>
    </row>
    <row r="42" spans="2:13" ht="18.5" thickTop="1">
      <c r="B42" s="349"/>
      <c r="C42" s="341"/>
      <c r="D42" s="339" t="s">
        <v>65</v>
      </c>
      <c r="E42" s="339"/>
      <c r="F42" s="339"/>
      <c r="G42" s="339"/>
      <c r="H42" s="339"/>
      <c r="I42" s="339"/>
      <c r="J42" s="340"/>
      <c r="K42" s="129">
        <f>SUM(K39:K41)</f>
        <v>0</v>
      </c>
      <c r="L42" s="174">
        <f>SUM(L39:L41)</f>
        <v>0</v>
      </c>
      <c r="M42" s="175">
        <f>SUM(M39:M41)</f>
        <v>0</v>
      </c>
    </row>
    <row r="43" spans="2:13" ht="40.25" customHeight="1">
      <c r="B43" s="349"/>
      <c r="C43" s="341" t="s">
        <v>441</v>
      </c>
      <c r="D43" s="86" t="s">
        <v>3</v>
      </c>
      <c r="E43" s="159" t="s">
        <v>442</v>
      </c>
      <c r="F43" s="86">
        <v>5</v>
      </c>
      <c r="G43" s="86">
        <v>4</v>
      </c>
      <c r="H43" s="86">
        <v>3</v>
      </c>
      <c r="I43" s="86">
        <v>2</v>
      </c>
      <c r="J43" s="88">
        <v>1</v>
      </c>
      <c r="K43" s="123"/>
      <c r="L43" s="124"/>
      <c r="M43" s="125"/>
    </row>
    <row r="44" spans="2:13" ht="40.25" customHeight="1" thickBot="1">
      <c r="B44" s="349"/>
      <c r="C44" s="341"/>
      <c r="D44" s="86" t="s">
        <v>11</v>
      </c>
      <c r="E44" s="159" t="s">
        <v>443</v>
      </c>
      <c r="F44" s="86">
        <v>5</v>
      </c>
      <c r="G44" s="86">
        <v>4</v>
      </c>
      <c r="H44" s="86">
        <v>3</v>
      </c>
      <c r="I44" s="86">
        <v>2</v>
      </c>
      <c r="J44" s="88">
        <v>1</v>
      </c>
      <c r="K44" s="126"/>
      <c r="L44" s="127"/>
      <c r="M44" s="128"/>
    </row>
    <row r="45" spans="2:13" ht="18.5" thickTop="1">
      <c r="B45" s="349"/>
      <c r="C45" s="341"/>
      <c r="D45" s="339" t="s">
        <v>65</v>
      </c>
      <c r="E45" s="339"/>
      <c r="F45" s="339"/>
      <c r="G45" s="339"/>
      <c r="H45" s="339"/>
      <c r="I45" s="339"/>
      <c r="J45" s="340"/>
      <c r="K45" s="129">
        <f>SUM(K43:K44)</f>
        <v>0</v>
      </c>
      <c r="L45" s="174">
        <f>SUM(L43:L44)</f>
        <v>0</v>
      </c>
      <c r="M45" s="175">
        <f>SUM(M43:M44)</f>
        <v>0</v>
      </c>
    </row>
    <row r="46" spans="2:13" s="170" customFormat="1" ht="36">
      <c r="B46" s="349"/>
      <c r="C46" s="341" t="s">
        <v>444</v>
      </c>
      <c r="D46" s="166" t="s">
        <v>3</v>
      </c>
      <c r="E46" s="159" t="s">
        <v>445</v>
      </c>
      <c r="F46" s="166">
        <v>5</v>
      </c>
      <c r="G46" s="166">
        <v>4</v>
      </c>
      <c r="H46" s="166">
        <v>3</v>
      </c>
      <c r="I46" s="166">
        <v>2</v>
      </c>
      <c r="J46" s="77">
        <v>1</v>
      </c>
      <c r="K46" s="167"/>
      <c r="L46" s="168"/>
      <c r="M46" s="169"/>
    </row>
    <row r="47" spans="2:13" s="170" customFormat="1" ht="36.5" thickBot="1">
      <c r="B47" s="349"/>
      <c r="C47" s="341"/>
      <c r="D47" s="166" t="s">
        <v>11</v>
      </c>
      <c r="E47" s="159" t="s">
        <v>446</v>
      </c>
      <c r="F47" s="166">
        <v>5</v>
      </c>
      <c r="G47" s="166">
        <v>4</v>
      </c>
      <c r="H47" s="166">
        <v>3</v>
      </c>
      <c r="I47" s="166">
        <v>2</v>
      </c>
      <c r="J47" s="77">
        <v>1</v>
      </c>
      <c r="K47" s="179"/>
      <c r="L47" s="180"/>
      <c r="M47" s="181"/>
    </row>
    <row r="48" spans="2:13" ht="18.5" thickTop="1">
      <c r="B48" s="349"/>
      <c r="C48" s="341"/>
      <c r="D48" s="339" t="s">
        <v>65</v>
      </c>
      <c r="E48" s="339"/>
      <c r="F48" s="339"/>
      <c r="G48" s="339"/>
      <c r="H48" s="339"/>
      <c r="I48" s="339"/>
      <c r="J48" s="340"/>
      <c r="K48" s="129">
        <f>SUM(K46:K47)</f>
        <v>0</v>
      </c>
      <c r="L48" s="174">
        <f>SUM(L46:L47)</f>
        <v>0</v>
      </c>
      <c r="M48" s="175">
        <f>SUM(M46:M47)</f>
        <v>0</v>
      </c>
    </row>
    <row r="49" spans="2:13" s="170" customFormat="1" ht="60" customHeight="1">
      <c r="B49" s="349"/>
      <c r="C49" s="341" t="s">
        <v>447</v>
      </c>
      <c r="D49" s="166" t="s">
        <v>3</v>
      </c>
      <c r="E49" s="159" t="s">
        <v>448</v>
      </c>
      <c r="F49" s="166">
        <v>5</v>
      </c>
      <c r="G49" s="166">
        <v>4</v>
      </c>
      <c r="H49" s="166">
        <v>3</v>
      </c>
      <c r="I49" s="166">
        <v>2</v>
      </c>
      <c r="J49" s="77">
        <v>1</v>
      </c>
      <c r="K49" s="167"/>
      <c r="L49" s="168"/>
      <c r="M49" s="169"/>
    </row>
    <row r="50" spans="2:13" s="170" customFormat="1" ht="60" customHeight="1" thickBot="1">
      <c r="B50" s="349"/>
      <c r="C50" s="341"/>
      <c r="D50" s="166" t="s">
        <v>11</v>
      </c>
      <c r="E50" s="159" t="s">
        <v>449</v>
      </c>
      <c r="F50" s="166">
        <v>5</v>
      </c>
      <c r="G50" s="166">
        <v>4</v>
      </c>
      <c r="H50" s="166">
        <v>3</v>
      </c>
      <c r="I50" s="166">
        <v>2</v>
      </c>
      <c r="J50" s="77">
        <v>1</v>
      </c>
      <c r="K50" s="167"/>
      <c r="L50" s="168"/>
      <c r="M50" s="169"/>
    </row>
    <row r="51" spans="2:13" ht="18.5" thickTop="1">
      <c r="B51" s="349"/>
      <c r="C51" s="341"/>
      <c r="D51" s="339" t="s">
        <v>65</v>
      </c>
      <c r="E51" s="339"/>
      <c r="F51" s="339"/>
      <c r="G51" s="339"/>
      <c r="H51" s="339"/>
      <c r="I51" s="339"/>
      <c r="J51" s="340"/>
      <c r="K51" s="176">
        <f>SUM(K49:K50)</f>
        <v>0</v>
      </c>
      <c r="L51" s="177">
        <f>SUM(L49:L50)</f>
        <v>0</v>
      </c>
      <c r="M51" s="178">
        <f>SUM(M49:M50)</f>
        <v>0</v>
      </c>
    </row>
    <row r="52" spans="2:13" ht="57" customHeight="1">
      <c r="B52" s="349"/>
      <c r="C52" s="341" t="s">
        <v>450</v>
      </c>
      <c r="D52" s="86" t="s">
        <v>3</v>
      </c>
      <c r="E52" s="159" t="s">
        <v>451</v>
      </c>
      <c r="F52" s="86">
        <v>5</v>
      </c>
      <c r="G52" s="86">
        <v>4</v>
      </c>
      <c r="H52" s="86">
        <v>3</v>
      </c>
      <c r="I52" s="86">
        <v>2</v>
      </c>
      <c r="J52" s="88">
        <v>1</v>
      </c>
      <c r="K52" s="129"/>
      <c r="L52" s="174"/>
      <c r="M52" s="175"/>
    </row>
    <row r="53" spans="2:13" ht="57" customHeight="1" thickBot="1">
      <c r="B53" s="349"/>
      <c r="C53" s="341"/>
      <c r="D53" s="86" t="s">
        <v>11</v>
      </c>
      <c r="E53" s="159" t="s">
        <v>452</v>
      </c>
      <c r="F53" s="86">
        <v>5</v>
      </c>
      <c r="G53" s="86">
        <v>4</v>
      </c>
      <c r="H53" s="86">
        <v>3</v>
      </c>
      <c r="I53" s="86">
        <v>2</v>
      </c>
      <c r="J53" s="88">
        <v>1</v>
      </c>
      <c r="K53" s="123"/>
      <c r="L53" s="124"/>
      <c r="M53" s="125"/>
    </row>
    <row r="54" spans="2:13" ht="19" thickTop="1" thickBot="1">
      <c r="B54" s="350"/>
      <c r="C54" s="341"/>
      <c r="D54" s="339" t="s">
        <v>65</v>
      </c>
      <c r="E54" s="339"/>
      <c r="F54" s="339"/>
      <c r="G54" s="339"/>
      <c r="H54" s="339"/>
      <c r="I54" s="339"/>
      <c r="J54" s="340"/>
      <c r="K54" s="130">
        <f>SUM(K52:K53)</f>
        <v>0</v>
      </c>
      <c r="L54" s="131">
        <f>SUM(L52:L53)</f>
        <v>0</v>
      </c>
      <c r="M54" s="132">
        <f>SUM(M52:M53)</f>
        <v>0</v>
      </c>
    </row>
    <row r="55" spans="2:13" ht="18.5" thickTop="1">
      <c r="B55" s="344" t="s">
        <v>96</v>
      </c>
      <c r="C55" s="351"/>
      <c r="D55" s="258"/>
      <c r="E55" s="258"/>
      <c r="F55" s="345"/>
      <c r="G55" s="346"/>
      <c r="H55" s="346"/>
      <c r="I55" s="346"/>
      <c r="J55" s="347"/>
      <c r="K55" s="133">
        <f>K10+K15+K21+K31+K38+K42+K45+K48+K51+K54</f>
        <v>0</v>
      </c>
      <c r="L55" s="134">
        <f t="shared" ref="L55:M55" si="3">L10+L15+L21+L31+L38+L42+L45+L48+L51+L54</f>
        <v>0</v>
      </c>
      <c r="M55" s="135">
        <f t="shared" si="3"/>
        <v>0</v>
      </c>
    </row>
  </sheetData>
  <mergeCells count="35">
    <mergeCell ref="C16:C21"/>
    <mergeCell ref="C52:C54"/>
    <mergeCell ref="C46:C48"/>
    <mergeCell ref="D48:E48"/>
    <mergeCell ref="C49:C51"/>
    <mergeCell ref="D51:E51"/>
    <mergeCell ref="D31:E31"/>
    <mergeCell ref="D6:E6"/>
    <mergeCell ref="B55:E55"/>
    <mergeCell ref="F55:J55"/>
    <mergeCell ref="D21:E21"/>
    <mergeCell ref="F21:J21"/>
    <mergeCell ref="D54:E54"/>
    <mergeCell ref="F54:J54"/>
    <mergeCell ref="D10:E10"/>
    <mergeCell ref="F10:J10"/>
    <mergeCell ref="D15:E15"/>
    <mergeCell ref="F15:J15"/>
    <mergeCell ref="C7:C10"/>
    <mergeCell ref="F38:J38"/>
    <mergeCell ref="B7:B38"/>
    <mergeCell ref="B39:B54"/>
    <mergeCell ref="C11:C15"/>
    <mergeCell ref="F51:J51"/>
    <mergeCell ref="D42:E42"/>
    <mergeCell ref="F42:J42"/>
    <mergeCell ref="C43:C45"/>
    <mergeCell ref="D45:E45"/>
    <mergeCell ref="F45:J45"/>
    <mergeCell ref="F48:J48"/>
    <mergeCell ref="F31:J31"/>
    <mergeCell ref="C32:C38"/>
    <mergeCell ref="D38:E38"/>
    <mergeCell ref="C22:C31"/>
    <mergeCell ref="C39:C42"/>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006AB-0AF8-4EAB-8CF4-9A0A221A2DA4}">
  <sheetPr>
    <tabColor rgb="FFFF0000"/>
    <pageSetUpPr fitToPage="1"/>
  </sheetPr>
  <dimension ref="B1:AA46"/>
  <sheetViews>
    <sheetView tabSelected="1" topLeftCell="A13" zoomScale="70" zoomScaleNormal="70" workbookViewId="0">
      <selection activeCell="N14" sqref="N14:R14"/>
    </sheetView>
  </sheetViews>
  <sheetFormatPr defaultRowHeight="18"/>
  <cols>
    <col min="1" max="1" width="1.58203125" customWidth="1"/>
    <col min="5" max="5" width="10" bestFit="1" customWidth="1"/>
    <col min="6" max="11" width="10.58203125" customWidth="1"/>
    <col min="13" max="13" width="13" customWidth="1"/>
  </cols>
  <sheetData>
    <row r="1" spans="2:27" ht="8.15" customHeight="1"/>
    <row r="2" spans="2:27" s="5" customFormat="1" ht="29">
      <c r="B2" s="33" t="s">
        <v>36</v>
      </c>
      <c r="C2" s="9"/>
      <c r="D2" s="9"/>
      <c r="E2" s="9"/>
      <c r="F2" s="9"/>
      <c r="G2" s="9"/>
      <c r="H2" s="9"/>
      <c r="I2" s="9"/>
      <c r="J2" s="9"/>
      <c r="K2" s="9"/>
      <c r="L2" s="9"/>
      <c r="M2" s="9"/>
      <c r="N2" s="9"/>
      <c r="O2" s="9"/>
      <c r="P2" s="9"/>
      <c r="Q2" s="9"/>
      <c r="R2" s="9"/>
      <c r="S2" s="9"/>
      <c r="T2" s="9"/>
      <c r="U2" s="9"/>
      <c r="V2" s="9"/>
      <c r="W2" s="9"/>
      <c r="X2" s="9"/>
      <c r="Y2" s="9"/>
    </row>
    <row r="4" spans="2:27">
      <c r="N4" s="3"/>
      <c r="T4" s="64" t="s">
        <v>37</v>
      </c>
      <c r="U4" s="196"/>
      <c r="V4" s="196"/>
      <c r="W4" s="196"/>
      <c r="X4" s="197"/>
    </row>
    <row r="5" spans="2:27">
      <c r="N5" s="3"/>
      <c r="T5" s="65" t="s">
        <v>38</v>
      </c>
      <c r="U5" s="198"/>
      <c r="V5" s="198"/>
      <c r="W5" s="198"/>
      <c r="X5" s="199"/>
    </row>
    <row r="6" spans="2:27" ht="18" customHeight="1">
      <c r="B6" s="200" t="s">
        <v>39</v>
      </c>
      <c r="C6" s="201"/>
      <c r="D6" s="201"/>
      <c r="E6" s="201"/>
      <c r="F6" s="192" t="s">
        <v>40</v>
      </c>
      <c r="G6" s="192" t="s">
        <v>41</v>
      </c>
      <c r="H6" s="207" t="s">
        <v>42</v>
      </c>
      <c r="N6" s="3"/>
      <c r="T6" s="66" t="s">
        <v>43</v>
      </c>
      <c r="U6" s="210"/>
      <c r="V6" s="210"/>
      <c r="W6" s="210"/>
      <c r="X6" s="211"/>
    </row>
    <row r="7" spans="2:27" ht="18" customHeight="1">
      <c r="B7" s="202"/>
      <c r="C7" s="203"/>
      <c r="D7" s="203"/>
      <c r="E7" s="203"/>
      <c r="F7" s="206"/>
      <c r="G7" s="206"/>
      <c r="H7" s="208"/>
    </row>
    <row r="8" spans="2:27" ht="18" customHeight="1">
      <c r="B8" s="204"/>
      <c r="C8" s="205"/>
      <c r="D8" s="205"/>
      <c r="E8" s="205"/>
      <c r="F8" s="193"/>
      <c r="G8" s="193"/>
      <c r="H8" s="209"/>
    </row>
    <row r="9" spans="2:27" ht="18" customHeight="1">
      <c r="B9" s="212" t="s">
        <v>44</v>
      </c>
      <c r="C9" s="213" t="s">
        <v>45</v>
      </c>
      <c r="D9" s="50" t="s">
        <v>46</v>
      </c>
      <c r="E9" s="184">
        <v>2220000</v>
      </c>
      <c r="F9" s="214">
        <v>0</v>
      </c>
      <c r="G9" s="215"/>
      <c r="H9" s="216">
        <f>F9/10*G9</f>
        <v>0</v>
      </c>
    </row>
    <row r="10" spans="2:27" ht="18" customHeight="1">
      <c r="B10" s="212"/>
      <c r="C10" s="213"/>
      <c r="D10" s="50" t="s">
        <v>47</v>
      </c>
      <c r="E10" s="52"/>
      <c r="F10" s="214"/>
      <c r="G10" s="215"/>
      <c r="H10" s="216"/>
    </row>
    <row r="11" spans="2:27" ht="18" customHeight="1">
      <c r="B11" s="212"/>
      <c r="C11" s="213"/>
      <c r="D11" s="50" t="s">
        <v>48</v>
      </c>
      <c r="E11" s="53">
        <f>IFERROR(E10/E9,"")</f>
        <v>0</v>
      </c>
      <c r="F11" s="214"/>
      <c r="G11" s="215"/>
      <c r="H11" s="216"/>
      <c r="L11" s="228" t="s">
        <v>49</v>
      </c>
      <c r="M11" s="229"/>
      <c r="N11" s="229"/>
      <c r="O11" s="229"/>
      <c r="P11" s="229"/>
      <c r="Q11" s="229"/>
      <c r="R11" s="230"/>
      <c r="S11" s="224" t="s">
        <v>50</v>
      </c>
      <c r="T11" s="224" t="s">
        <v>51</v>
      </c>
      <c r="U11" s="226" t="s">
        <v>52</v>
      </c>
      <c r="V11" s="224" t="s">
        <v>53</v>
      </c>
      <c r="W11" s="226" t="s">
        <v>52</v>
      </c>
      <c r="X11" s="224" t="s">
        <v>54</v>
      </c>
      <c r="Y11" s="217" t="s">
        <v>55</v>
      </c>
    </row>
    <row r="12" spans="2:27" ht="18" customHeight="1">
      <c r="B12" s="212"/>
      <c r="C12" s="213" t="s">
        <v>56</v>
      </c>
      <c r="D12" s="50" t="s">
        <v>46</v>
      </c>
      <c r="E12" s="51">
        <v>600000</v>
      </c>
      <c r="F12" s="214">
        <v>0</v>
      </c>
      <c r="G12" s="215"/>
      <c r="H12" s="219">
        <f t="shared" ref="H12" si="0">F12/10*G12</f>
        <v>0</v>
      </c>
      <c r="I12" s="189" t="s">
        <v>57</v>
      </c>
      <c r="J12" s="188"/>
      <c r="L12" s="231"/>
      <c r="M12" s="232"/>
      <c r="N12" s="232"/>
      <c r="O12" s="232"/>
      <c r="P12" s="232"/>
      <c r="Q12" s="232"/>
      <c r="R12" s="233"/>
      <c r="S12" s="225"/>
      <c r="T12" s="225"/>
      <c r="U12" s="227"/>
      <c r="V12" s="225"/>
      <c r="W12" s="227"/>
      <c r="X12" s="225"/>
      <c r="Y12" s="218"/>
    </row>
    <row r="13" spans="2:27" ht="18" customHeight="1">
      <c r="B13" s="212"/>
      <c r="C13" s="213"/>
      <c r="D13" s="50" t="s">
        <v>47</v>
      </c>
      <c r="E13" s="52"/>
      <c r="F13" s="214"/>
      <c r="G13" s="215"/>
      <c r="H13" s="216"/>
      <c r="I13" s="1" t="s">
        <v>46</v>
      </c>
      <c r="J13" s="187">
        <f>E12/E9</f>
        <v>0.27027027027027029</v>
      </c>
      <c r="K13" s="185"/>
      <c r="L13" s="234"/>
      <c r="M13" s="235"/>
      <c r="N13" s="235"/>
      <c r="O13" s="235"/>
      <c r="P13" s="235"/>
      <c r="Q13" s="235"/>
      <c r="R13" s="236"/>
      <c r="S13" s="225"/>
      <c r="T13" s="225"/>
      <c r="U13" s="227"/>
      <c r="V13" s="225"/>
      <c r="W13" s="227"/>
      <c r="X13" s="225"/>
      <c r="Y13" s="218"/>
    </row>
    <row r="14" spans="2:27" ht="18" customHeight="1">
      <c r="B14" s="212"/>
      <c r="C14" s="213"/>
      <c r="D14" s="50" t="s">
        <v>48</v>
      </c>
      <c r="E14" s="53">
        <f>IFERROR(E13/E12,"")</f>
        <v>0</v>
      </c>
      <c r="F14" s="214"/>
      <c r="G14" s="215"/>
      <c r="H14" s="216"/>
      <c r="I14" s="1" t="s">
        <v>47</v>
      </c>
      <c r="J14" s="187" t="str">
        <f>IFERROR(E13/E10,"")</f>
        <v/>
      </c>
      <c r="K14" s="185"/>
      <c r="L14" s="220" t="s">
        <v>58</v>
      </c>
      <c r="M14" s="221"/>
      <c r="N14" s="356" t="s">
        <v>453</v>
      </c>
      <c r="O14" s="357"/>
      <c r="P14" s="357"/>
      <c r="Q14" s="357"/>
      <c r="R14" s="358"/>
      <c r="S14" s="46"/>
      <c r="T14" s="47"/>
      <c r="U14" s="54"/>
      <c r="V14" s="47"/>
      <c r="W14" s="48"/>
      <c r="X14" s="47"/>
      <c r="Y14" s="49"/>
    </row>
    <row r="15" spans="2:27" ht="18" customHeight="1">
      <c r="B15" s="212"/>
      <c r="C15" s="213" t="s">
        <v>59</v>
      </c>
      <c r="D15" s="50" t="s">
        <v>46</v>
      </c>
      <c r="E15" s="51"/>
      <c r="F15" s="214">
        <v>0</v>
      </c>
      <c r="G15" s="215"/>
      <c r="H15" s="216">
        <f t="shared" ref="H15" si="1">F15/10*G15</f>
        <v>0</v>
      </c>
      <c r="L15" s="220" t="s">
        <v>60</v>
      </c>
      <c r="M15" s="221"/>
      <c r="N15" s="356"/>
      <c r="O15" s="357"/>
      <c r="P15" s="357"/>
      <c r="Q15" s="357"/>
      <c r="R15" s="358"/>
      <c r="S15" s="10"/>
      <c r="T15" s="11"/>
      <c r="U15" s="14">
        <f>S15*T15/5</f>
        <v>0</v>
      </c>
      <c r="V15" s="12"/>
      <c r="W15" s="14">
        <f>S15*V15/5</f>
        <v>0</v>
      </c>
      <c r="X15" s="13"/>
      <c r="Y15" s="34">
        <f>S15*X15/5</f>
        <v>0</v>
      </c>
      <c r="AA15" s="70"/>
    </row>
    <row r="16" spans="2:27" ht="18" customHeight="1">
      <c r="B16" s="212"/>
      <c r="C16" s="213"/>
      <c r="D16" s="50" t="s">
        <v>47</v>
      </c>
      <c r="E16" s="52"/>
      <c r="F16" s="214"/>
      <c r="G16" s="215"/>
      <c r="H16" s="216"/>
      <c r="L16" s="220" t="s">
        <v>61</v>
      </c>
      <c r="M16" s="221"/>
      <c r="N16" s="356" t="s">
        <v>454</v>
      </c>
      <c r="O16" s="357"/>
      <c r="P16" s="357"/>
      <c r="Q16" s="357"/>
      <c r="R16" s="358"/>
      <c r="S16" s="46"/>
      <c r="T16" s="47"/>
      <c r="U16" s="48"/>
      <c r="V16" s="47"/>
      <c r="W16" s="48"/>
      <c r="X16" s="47"/>
      <c r="Y16" s="49"/>
      <c r="AA16" s="70"/>
    </row>
    <row r="17" spans="2:25" ht="18" customHeight="1">
      <c r="B17" s="212"/>
      <c r="C17" s="213"/>
      <c r="D17" s="50" t="s">
        <v>48</v>
      </c>
      <c r="E17" s="53" t="str">
        <f>IFERROR(E16/E15,"")</f>
        <v/>
      </c>
      <c r="F17" s="214"/>
      <c r="G17" s="215"/>
      <c r="H17" s="216"/>
      <c r="L17" s="220" t="s">
        <v>62</v>
      </c>
      <c r="M17" s="221"/>
      <c r="N17" s="222"/>
      <c r="O17" s="223"/>
      <c r="P17" s="223"/>
      <c r="Q17" s="223"/>
      <c r="R17" s="221"/>
      <c r="S17" s="10"/>
      <c r="T17" s="11"/>
      <c r="U17" s="14">
        <f>S17*T17/5</f>
        <v>0</v>
      </c>
      <c r="V17" s="12"/>
      <c r="W17" s="14">
        <f t="shared" ref="W17:W18" si="2">S17*V17/5</f>
        <v>0</v>
      </c>
      <c r="X17" s="13"/>
      <c r="Y17" s="34">
        <f t="shared" ref="Y17:Y18" si="3">S17*X17/5</f>
        <v>0</v>
      </c>
    </row>
    <row r="18" spans="2:25" ht="18" customHeight="1" thickBot="1">
      <c r="B18" s="212" t="s">
        <v>63</v>
      </c>
      <c r="C18" s="213" t="s">
        <v>45</v>
      </c>
      <c r="D18" s="50" t="s">
        <v>46</v>
      </c>
      <c r="E18" s="184">
        <v>946500</v>
      </c>
      <c r="F18" s="214">
        <v>0</v>
      </c>
      <c r="G18" s="215"/>
      <c r="H18" s="216">
        <f t="shared" ref="H18" si="4">F18/10*G18</f>
        <v>0</v>
      </c>
      <c r="L18" s="237" t="s">
        <v>64</v>
      </c>
      <c r="M18" s="238"/>
      <c r="N18" s="359" t="s">
        <v>454</v>
      </c>
      <c r="O18" s="360"/>
      <c r="P18" s="360"/>
      <c r="Q18" s="360"/>
      <c r="R18" s="361"/>
      <c r="S18" s="40">
        <v>20</v>
      </c>
      <c r="T18" s="41"/>
      <c r="U18" s="42">
        <f>S18*T18/5</f>
        <v>0</v>
      </c>
      <c r="V18" s="43"/>
      <c r="W18" s="42">
        <f t="shared" si="2"/>
        <v>0</v>
      </c>
      <c r="X18" s="44"/>
      <c r="Y18" s="45">
        <f t="shared" si="3"/>
        <v>0</v>
      </c>
    </row>
    <row r="19" spans="2:25" ht="18" customHeight="1" thickTop="1">
      <c r="B19" s="212"/>
      <c r="C19" s="213"/>
      <c r="D19" s="50" t="s">
        <v>47</v>
      </c>
      <c r="E19" s="52"/>
      <c r="F19" s="214"/>
      <c r="G19" s="215"/>
      <c r="H19" s="216"/>
      <c r="L19" s="73" t="s">
        <v>65</v>
      </c>
      <c r="M19" s="71"/>
      <c r="N19" s="71"/>
      <c r="O19" s="71"/>
      <c r="P19" s="71"/>
      <c r="Q19" s="71"/>
      <c r="R19" s="72"/>
      <c r="S19" s="35">
        <f>S15+S17+S18</f>
        <v>20</v>
      </c>
      <c r="T19" s="36"/>
      <c r="U19" s="37">
        <f>U15+U17+U18</f>
        <v>0</v>
      </c>
      <c r="V19" s="38"/>
      <c r="W19" s="37">
        <f>W15+W17+W18</f>
        <v>0</v>
      </c>
      <c r="X19" s="38"/>
      <c r="Y19" s="39">
        <f>Y15+Y17+Y18</f>
        <v>0</v>
      </c>
    </row>
    <row r="20" spans="2:25" ht="18" customHeight="1">
      <c r="B20" s="212"/>
      <c r="C20" s="213"/>
      <c r="D20" s="50" t="s">
        <v>48</v>
      </c>
      <c r="E20" s="53">
        <f>IFERROR(E19/E18,"")</f>
        <v>0</v>
      </c>
      <c r="F20" s="214"/>
      <c r="G20" s="215"/>
      <c r="H20" s="216"/>
    </row>
    <row r="21" spans="2:25" ht="18" customHeight="1">
      <c r="B21" s="212"/>
      <c r="C21" s="213" t="s">
        <v>56</v>
      </c>
      <c r="D21" s="50" t="s">
        <v>46</v>
      </c>
      <c r="E21" s="51"/>
      <c r="F21" s="214">
        <v>100</v>
      </c>
      <c r="G21" s="215"/>
      <c r="H21" s="219">
        <f t="shared" ref="H21" si="5">F21/10*G21</f>
        <v>0</v>
      </c>
      <c r="I21" s="189" t="s">
        <v>57</v>
      </c>
      <c r="J21" s="188"/>
    </row>
    <row r="22" spans="2:25" ht="18" customHeight="1">
      <c r="B22" s="212"/>
      <c r="C22" s="213"/>
      <c r="D22" s="50" t="s">
        <v>47</v>
      </c>
      <c r="E22" s="52"/>
      <c r="F22" s="214"/>
      <c r="G22" s="215"/>
      <c r="H22" s="216"/>
      <c r="I22" s="1" t="s">
        <v>46</v>
      </c>
      <c r="J22" s="187">
        <f>E21/E18</f>
        <v>0</v>
      </c>
      <c r="K22" s="185"/>
    </row>
    <row r="23" spans="2:25" ht="18" customHeight="1">
      <c r="B23" s="212"/>
      <c r="C23" s="213"/>
      <c r="D23" s="50" t="s">
        <v>48</v>
      </c>
      <c r="E23" s="53" t="str">
        <f>IFERROR(E22/E21,"")</f>
        <v/>
      </c>
      <c r="F23" s="214"/>
      <c r="G23" s="215"/>
      <c r="H23" s="216"/>
      <c r="I23" s="1" t="s">
        <v>47</v>
      </c>
      <c r="J23" s="187" t="str">
        <f>IFERROR(E22/E19,"")</f>
        <v/>
      </c>
      <c r="K23" s="185"/>
      <c r="S23" s="3"/>
      <c r="T23" s="3"/>
      <c r="U23" s="3"/>
      <c r="V23" s="3"/>
      <c r="W23" s="3"/>
      <c r="X23" s="3"/>
      <c r="Y23" s="3"/>
    </row>
    <row r="24" spans="2:25" ht="18" customHeight="1">
      <c r="B24" s="212"/>
      <c r="C24" s="213" t="s">
        <v>59</v>
      </c>
      <c r="D24" s="50" t="s">
        <v>46</v>
      </c>
      <c r="E24" s="51"/>
      <c r="F24" s="214">
        <v>0</v>
      </c>
      <c r="G24" s="215"/>
      <c r="H24" s="216">
        <f t="shared" ref="H24" si="6">F24/10*G24</f>
        <v>0</v>
      </c>
    </row>
    <row r="25" spans="2:25" ht="18" customHeight="1">
      <c r="B25" s="212"/>
      <c r="C25" s="213"/>
      <c r="D25" s="50" t="s">
        <v>47</v>
      </c>
      <c r="E25" s="52"/>
      <c r="F25" s="214"/>
      <c r="G25" s="215"/>
      <c r="H25" s="216"/>
      <c r="L25" s="261" t="s">
        <v>66</v>
      </c>
      <c r="M25" s="262"/>
      <c r="N25" s="262"/>
      <c r="O25" s="262"/>
      <c r="P25" s="263"/>
      <c r="Q25" s="192" t="s">
        <v>67</v>
      </c>
      <c r="R25" s="194" t="s">
        <v>68</v>
      </c>
      <c r="T25" s="57" t="s">
        <v>69</v>
      </c>
    </row>
    <row r="26" spans="2:25" ht="18" customHeight="1">
      <c r="B26" s="212"/>
      <c r="C26" s="213"/>
      <c r="D26" s="50" t="s">
        <v>48</v>
      </c>
      <c r="E26" s="53" t="str">
        <f>IFERROR(E25/E24,"")</f>
        <v/>
      </c>
      <c r="F26" s="214"/>
      <c r="G26" s="215"/>
      <c r="H26" s="216"/>
      <c r="L26" s="264"/>
      <c r="M26" s="265"/>
      <c r="N26" s="265"/>
      <c r="O26" s="265"/>
      <c r="P26" s="266"/>
      <c r="Q26" s="193"/>
      <c r="R26" s="195"/>
      <c r="T26" t="s">
        <v>70</v>
      </c>
    </row>
    <row r="27" spans="2:25" ht="18" customHeight="1">
      <c r="B27" s="240" t="s">
        <v>71</v>
      </c>
      <c r="C27" s="213" t="s">
        <v>56</v>
      </c>
      <c r="D27" s="50" t="s">
        <v>46</v>
      </c>
      <c r="E27" s="51"/>
      <c r="F27" s="214">
        <v>0</v>
      </c>
      <c r="G27" s="215"/>
      <c r="H27" s="216">
        <f t="shared" ref="H27" si="7">F27/10*G27</f>
        <v>0</v>
      </c>
      <c r="L27" s="58" t="s">
        <v>3</v>
      </c>
      <c r="M27" s="282"/>
      <c r="N27" s="283"/>
      <c r="O27" s="283"/>
      <c r="P27" s="284"/>
      <c r="Q27" s="55"/>
      <c r="R27" s="56"/>
      <c r="T27" t="s">
        <v>72</v>
      </c>
    </row>
    <row r="28" spans="2:25" ht="18" customHeight="1">
      <c r="B28" s="212"/>
      <c r="C28" s="213"/>
      <c r="D28" s="50" t="s">
        <v>47</v>
      </c>
      <c r="E28" s="52"/>
      <c r="F28" s="214"/>
      <c r="G28" s="215"/>
      <c r="H28" s="216"/>
      <c r="L28" s="58" t="s">
        <v>11</v>
      </c>
      <c r="M28" s="282"/>
      <c r="N28" s="283"/>
      <c r="O28" s="283"/>
      <c r="P28" s="284"/>
      <c r="Q28" s="55"/>
      <c r="R28" s="56"/>
      <c r="T28" t="s">
        <v>73</v>
      </c>
    </row>
    <row r="29" spans="2:25" ht="18" customHeight="1" thickBot="1">
      <c r="B29" s="212"/>
      <c r="C29" s="213"/>
      <c r="D29" s="50" t="s">
        <v>48</v>
      </c>
      <c r="E29" s="53" t="str">
        <f>IFERROR(E28/E27,"")</f>
        <v/>
      </c>
      <c r="F29" s="214"/>
      <c r="G29" s="215"/>
      <c r="H29" s="216"/>
      <c r="L29" s="76" t="s">
        <v>23</v>
      </c>
      <c r="M29" s="292"/>
      <c r="N29" s="293"/>
      <c r="O29" s="293"/>
      <c r="P29" s="294"/>
      <c r="Q29" s="62"/>
      <c r="R29" s="63"/>
      <c r="T29" t="s">
        <v>74</v>
      </c>
    </row>
    <row r="30" spans="2:25" ht="18" customHeight="1" thickTop="1">
      <c r="B30" s="212"/>
      <c r="C30" s="213" t="s">
        <v>59</v>
      </c>
      <c r="D30" s="50" t="s">
        <v>46</v>
      </c>
      <c r="E30" s="51"/>
      <c r="F30" s="214">
        <v>0</v>
      </c>
      <c r="G30" s="215"/>
      <c r="H30" s="216">
        <f t="shared" ref="H30" si="8">F30/10*G30</f>
        <v>0</v>
      </c>
      <c r="L30" s="279" t="s">
        <v>65</v>
      </c>
      <c r="M30" s="280"/>
      <c r="N30" s="280"/>
      <c r="O30" s="280"/>
      <c r="P30" s="281"/>
      <c r="Q30" s="35">
        <f>IF(SUM(Q27:Q29)&gt;=10,10,SUM(Q27:Q29))</f>
        <v>0</v>
      </c>
      <c r="R30" s="61">
        <f>IF(SUM(R27:R29)&gt;=10,10,SUM(R27:R29))</f>
        <v>0</v>
      </c>
    </row>
    <row r="31" spans="2:25" ht="18" customHeight="1">
      <c r="B31" s="212"/>
      <c r="C31" s="213"/>
      <c r="D31" s="50" t="s">
        <v>47</v>
      </c>
      <c r="E31" s="52"/>
      <c r="F31" s="214"/>
      <c r="G31" s="215"/>
      <c r="H31" s="216"/>
    </row>
    <row r="32" spans="2:25" ht="18" customHeight="1" thickBot="1">
      <c r="B32" s="241"/>
      <c r="C32" s="242"/>
      <c r="D32" s="74" t="s">
        <v>48</v>
      </c>
      <c r="E32" s="75" t="str">
        <f>IFERROR(E31/E30,"")</f>
        <v/>
      </c>
      <c r="F32" s="243"/>
      <c r="G32" s="244"/>
      <c r="H32" s="245"/>
    </row>
    <row r="33" spans="2:22" ht="18" customHeight="1" thickTop="1">
      <c r="B33" s="279" t="s">
        <v>65</v>
      </c>
      <c r="C33" s="280"/>
      <c r="D33" s="280"/>
      <c r="E33" s="281"/>
      <c r="F33" s="35">
        <f>SUM(F9:F32)</f>
        <v>100</v>
      </c>
      <c r="G33" s="35">
        <f>SUM(G9:G32)</f>
        <v>0</v>
      </c>
      <c r="H33" s="61">
        <f>SUM(H9:H32)</f>
        <v>0</v>
      </c>
      <c r="T33" s="4"/>
      <c r="U33" s="7" t="s">
        <v>75</v>
      </c>
      <c r="V33" s="5"/>
    </row>
    <row r="34" spans="2:22" ht="18" customHeight="1">
      <c r="T34" s="8"/>
      <c r="U34" s="7" t="s">
        <v>76</v>
      </c>
      <c r="V34" s="5"/>
    </row>
    <row r="35" spans="2:22" ht="22.5">
      <c r="B35" s="108" t="s">
        <v>24</v>
      </c>
      <c r="T35" s="16"/>
      <c r="U35" s="7" t="s">
        <v>77</v>
      </c>
      <c r="V35" s="5"/>
    </row>
    <row r="36" spans="2:22" ht="18" customHeight="1">
      <c r="B36" s="246"/>
      <c r="C36" s="247"/>
      <c r="D36" s="247"/>
      <c r="E36" s="247"/>
      <c r="F36" s="59" t="s">
        <v>78</v>
      </c>
      <c r="G36" s="59" t="s">
        <v>79</v>
      </c>
      <c r="H36" s="59" t="s">
        <v>80</v>
      </c>
      <c r="I36" s="60" t="s">
        <v>81</v>
      </c>
      <c r="T36" s="15"/>
      <c r="U36" s="7" t="s">
        <v>82</v>
      </c>
      <c r="V36" s="5"/>
    </row>
    <row r="37" spans="2:22" ht="18" customHeight="1">
      <c r="B37" s="248" t="str">
        <f>B6</f>
        <v>Ⅰ.業績目標</v>
      </c>
      <c r="C37" s="249"/>
      <c r="D37" s="249"/>
      <c r="E37" s="249"/>
      <c r="F37" s="250"/>
      <c r="G37" s="251">
        <f>$H$33*$F$37/100</f>
        <v>0</v>
      </c>
      <c r="H37" s="252">
        <f>$H$33*$F$37/100</f>
        <v>0</v>
      </c>
      <c r="I37" s="239">
        <f>$H$33*$F$37/100</f>
        <v>0</v>
      </c>
    </row>
    <row r="38" spans="2:22" ht="18" customHeight="1">
      <c r="B38" s="248"/>
      <c r="C38" s="249"/>
      <c r="D38" s="249"/>
      <c r="E38" s="249"/>
      <c r="F38" s="250"/>
      <c r="G38" s="251"/>
      <c r="H38" s="252"/>
      <c r="I38" s="239"/>
    </row>
    <row r="39" spans="2:22" ht="18" customHeight="1">
      <c r="B39" s="285" t="str">
        <f>L11</f>
        <v>Ⅱ.期間重要目標</v>
      </c>
      <c r="C39" s="286"/>
      <c r="D39" s="286"/>
      <c r="E39" s="286"/>
      <c r="F39" s="288"/>
      <c r="G39" s="289">
        <f>U19*$F$39/100</f>
        <v>0</v>
      </c>
      <c r="H39" s="275">
        <f>W19*$F$39/100</f>
        <v>0</v>
      </c>
      <c r="I39" s="277">
        <f>Y19*$F$39/100</f>
        <v>0</v>
      </c>
    </row>
    <row r="40" spans="2:22" ht="18" customHeight="1">
      <c r="B40" s="287"/>
      <c r="C40" s="286"/>
      <c r="D40" s="286"/>
      <c r="E40" s="286"/>
      <c r="F40" s="288"/>
      <c r="G40" s="289"/>
      <c r="H40" s="290"/>
      <c r="I40" s="291"/>
    </row>
    <row r="41" spans="2:22" ht="18" customHeight="1">
      <c r="B41" s="267" t="s">
        <v>83</v>
      </c>
      <c r="C41" s="268"/>
      <c r="D41" s="268"/>
      <c r="E41" s="268"/>
      <c r="F41" s="271"/>
      <c r="G41" s="273"/>
      <c r="H41" s="275">
        <f>Q30</f>
        <v>0</v>
      </c>
      <c r="I41" s="277">
        <f>R30</f>
        <v>0</v>
      </c>
    </row>
    <row r="42" spans="2:22" ht="18" customHeight="1" thickBot="1">
      <c r="B42" s="269"/>
      <c r="C42" s="270"/>
      <c r="D42" s="270"/>
      <c r="E42" s="270"/>
      <c r="F42" s="272"/>
      <c r="G42" s="274"/>
      <c r="H42" s="276"/>
      <c r="I42" s="278"/>
    </row>
    <row r="43" spans="2:22" ht="18.5" thickTop="1">
      <c r="B43" s="253" t="s">
        <v>84</v>
      </c>
      <c r="C43" s="254"/>
      <c r="D43" s="254"/>
      <c r="E43" s="254"/>
      <c r="F43" s="257">
        <f>SUM(F37:F42)</f>
        <v>0</v>
      </c>
      <c r="G43" s="257">
        <f t="shared" ref="G43:I43" si="9">SUM(G37:G42)</f>
        <v>0</v>
      </c>
      <c r="H43" s="257">
        <f t="shared" si="9"/>
        <v>0</v>
      </c>
      <c r="I43" s="259">
        <f t="shared" si="9"/>
        <v>0</v>
      </c>
    </row>
    <row r="44" spans="2:22">
      <c r="B44" s="255"/>
      <c r="C44" s="256"/>
      <c r="D44" s="256"/>
      <c r="E44" s="256"/>
      <c r="F44" s="258"/>
      <c r="G44" s="258"/>
      <c r="H44" s="258"/>
      <c r="I44" s="260"/>
    </row>
    <row r="46" spans="2:22">
      <c r="U46" s="5"/>
    </row>
  </sheetData>
  <mergeCells count="89">
    <mergeCell ref="N18:R18"/>
    <mergeCell ref="L25:P26"/>
    <mergeCell ref="B41:E42"/>
    <mergeCell ref="F41:F42"/>
    <mergeCell ref="G41:G42"/>
    <mergeCell ref="H41:H42"/>
    <mergeCell ref="I41:I42"/>
    <mergeCell ref="L30:P30"/>
    <mergeCell ref="M27:P27"/>
    <mergeCell ref="B39:E40"/>
    <mergeCell ref="F39:F40"/>
    <mergeCell ref="G39:G40"/>
    <mergeCell ref="H39:H40"/>
    <mergeCell ref="I39:I40"/>
    <mergeCell ref="M28:P28"/>
    <mergeCell ref="M29:P29"/>
    <mergeCell ref="B33:E33"/>
    <mergeCell ref="B43:E44"/>
    <mergeCell ref="F43:F44"/>
    <mergeCell ref="G43:G44"/>
    <mergeCell ref="H43:H44"/>
    <mergeCell ref="I43:I44"/>
    <mergeCell ref="I37:I38"/>
    <mergeCell ref="B27:B32"/>
    <mergeCell ref="C27:C29"/>
    <mergeCell ref="F27:F29"/>
    <mergeCell ref="G27:G29"/>
    <mergeCell ref="H27:H29"/>
    <mergeCell ref="C30:C32"/>
    <mergeCell ref="F30:F32"/>
    <mergeCell ref="G30:G32"/>
    <mergeCell ref="H30:H32"/>
    <mergeCell ref="B36:E36"/>
    <mergeCell ref="B37:E38"/>
    <mergeCell ref="F37:F38"/>
    <mergeCell ref="G37:G38"/>
    <mergeCell ref="H37:H38"/>
    <mergeCell ref="C24:C26"/>
    <mergeCell ref="F24:F26"/>
    <mergeCell ref="G24:G26"/>
    <mergeCell ref="H24:H26"/>
    <mergeCell ref="B18:B26"/>
    <mergeCell ref="C18:C20"/>
    <mergeCell ref="F18:F20"/>
    <mergeCell ref="G18:G20"/>
    <mergeCell ref="H18:H20"/>
    <mergeCell ref="L18:M18"/>
    <mergeCell ref="C21:C23"/>
    <mergeCell ref="F21:F23"/>
    <mergeCell ref="G21:G23"/>
    <mergeCell ref="H21:H23"/>
    <mergeCell ref="L15:M15"/>
    <mergeCell ref="N15:R15"/>
    <mergeCell ref="L16:M16"/>
    <mergeCell ref="N16:R16"/>
    <mergeCell ref="L17:M17"/>
    <mergeCell ref="N17:R17"/>
    <mergeCell ref="G15:G17"/>
    <mergeCell ref="H15:H17"/>
    <mergeCell ref="Y11:Y13"/>
    <mergeCell ref="C12:C14"/>
    <mergeCell ref="F12:F14"/>
    <mergeCell ref="G12:G14"/>
    <mergeCell ref="H12:H14"/>
    <mergeCell ref="L14:M14"/>
    <mergeCell ref="N14:R14"/>
    <mergeCell ref="S11:S13"/>
    <mergeCell ref="T11:T13"/>
    <mergeCell ref="U11:U13"/>
    <mergeCell ref="V11:V13"/>
    <mergeCell ref="W11:W13"/>
    <mergeCell ref="X11:X13"/>
    <mergeCell ref="L11:R13"/>
    <mergeCell ref="Q25:Q26"/>
    <mergeCell ref="R25:R26"/>
    <mergeCell ref="U4:X4"/>
    <mergeCell ref="U5:X5"/>
    <mergeCell ref="B6:E8"/>
    <mergeCell ref="F6:F8"/>
    <mergeCell ref="G6:G8"/>
    <mergeCell ref="H6:H8"/>
    <mergeCell ref="U6:X6"/>
    <mergeCell ref="B9:B17"/>
    <mergeCell ref="C9:C11"/>
    <mergeCell ref="F9:F11"/>
    <mergeCell ref="G9:G11"/>
    <mergeCell ref="H9:H11"/>
    <mergeCell ref="C15:C17"/>
    <mergeCell ref="F15:F17"/>
  </mergeCells>
  <phoneticPr fontId="1"/>
  <dataValidations count="1">
    <dataValidation type="list" allowBlank="1" showInputMessage="1" showErrorMessage="1" sqref="J15:K15 J17:K18" xr:uid="{45DDC16D-1A38-4B1C-98D2-EB1E0180B4EF}">
      <formula1>"　,○"</formula1>
    </dataValidation>
  </dataValidations>
  <pageMargins left="0.7" right="0.7" top="0.75" bottom="0.75" header="0.3" footer="0.3"/>
  <pageSetup paperSize="9" scale="47"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28023-77DF-4499-B630-F13E330995D5}">
  <sheetPr>
    <tabColor rgb="FF7030A0"/>
  </sheetPr>
  <dimension ref="A2:Q122"/>
  <sheetViews>
    <sheetView topLeftCell="A77" workbookViewId="0">
      <selection activeCell="A77" sqref="A77"/>
    </sheetView>
  </sheetViews>
  <sheetFormatPr defaultRowHeight="18"/>
  <cols>
    <col min="1" max="1" width="3.58203125" bestFit="1" customWidth="1"/>
    <col min="2" max="2" width="20.08203125" bestFit="1" customWidth="1"/>
  </cols>
  <sheetData>
    <row r="2" spans="1:17" ht="20">
      <c r="A2" s="23" t="s">
        <v>85</v>
      </c>
      <c r="C2" s="78" t="s">
        <v>86</v>
      </c>
      <c r="D2" s="79"/>
      <c r="E2" s="79"/>
      <c r="F2" s="80" t="s">
        <v>87</v>
      </c>
      <c r="G2" s="80"/>
      <c r="H2" s="80"/>
      <c r="I2" s="81" t="s">
        <v>88</v>
      </c>
      <c r="J2" s="81"/>
      <c r="K2" s="81"/>
      <c r="L2" s="82" t="s">
        <v>89</v>
      </c>
      <c r="M2" s="82"/>
      <c r="N2" s="82"/>
      <c r="O2" s="82" t="s">
        <v>90</v>
      </c>
      <c r="P2" s="82"/>
      <c r="Q2" s="82"/>
    </row>
    <row r="3" spans="1:17">
      <c r="C3" s="1"/>
      <c r="D3" s="2" t="s">
        <v>91</v>
      </c>
      <c r="E3" s="2" t="s">
        <v>92</v>
      </c>
      <c r="F3" s="2"/>
      <c r="G3" s="2" t="s">
        <v>91</v>
      </c>
      <c r="H3" s="2" t="s">
        <v>92</v>
      </c>
      <c r="I3" s="2"/>
      <c r="J3" s="2" t="s">
        <v>91</v>
      </c>
      <c r="K3" s="2" t="s">
        <v>92</v>
      </c>
      <c r="L3" s="2"/>
      <c r="M3" s="2" t="s">
        <v>91</v>
      </c>
      <c r="N3" s="2" t="s">
        <v>92</v>
      </c>
      <c r="O3" s="2"/>
      <c r="P3" s="2" t="s">
        <v>91</v>
      </c>
      <c r="Q3" s="2" t="s">
        <v>92</v>
      </c>
    </row>
    <row r="4" spans="1:17" ht="18" customHeight="1">
      <c r="A4" s="298" t="s">
        <v>4</v>
      </c>
      <c r="B4" s="299" t="s">
        <v>93</v>
      </c>
      <c r="C4" s="2" t="s">
        <v>45</v>
      </c>
      <c r="D4" s="21">
        <v>10</v>
      </c>
      <c r="E4" s="1">
        <f>D4*$E$12/100</f>
        <v>7</v>
      </c>
      <c r="F4" s="2" t="s">
        <v>45</v>
      </c>
      <c r="G4" s="21">
        <v>0</v>
      </c>
      <c r="H4" s="1">
        <f>G4*$H$12/100</f>
        <v>0</v>
      </c>
      <c r="I4" s="2" t="s">
        <v>45</v>
      </c>
      <c r="J4" s="83">
        <v>0</v>
      </c>
      <c r="K4" s="1">
        <f>J4*$K$12/100</f>
        <v>0</v>
      </c>
      <c r="L4" s="2" t="s">
        <v>45</v>
      </c>
      <c r="M4" s="21">
        <v>0</v>
      </c>
      <c r="N4" s="1">
        <f>M4*$Q$12/100</f>
        <v>0</v>
      </c>
      <c r="O4" s="2" t="s">
        <v>45</v>
      </c>
      <c r="P4" s="21">
        <v>0</v>
      </c>
      <c r="Q4" s="1">
        <f>P4*$Q$12/100</f>
        <v>0</v>
      </c>
    </row>
    <row r="5" spans="1:17">
      <c r="A5" s="298"/>
      <c r="B5" s="300"/>
      <c r="C5" s="2" t="s">
        <v>56</v>
      </c>
      <c r="D5" s="21">
        <v>50</v>
      </c>
      <c r="E5" s="1">
        <f t="shared" ref="E5:E11" si="0">D5*$E$12/100</f>
        <v>35</v>
      </c>
      <c r="F5" s="2" t="s">
        <v>56</v>
      </c>
      <c r="G5" s="21">
        <v>40</v>
      </c>
      <c r="H5" s="1">
        <f t="shared" ref="H5:H11" si="1">G5*$H$12/100</f>
        <v>28</v>
      </c>
      <c r="I5" s="2" t="s">
        <v>56</v>
      </c>
      <c r="J5" s="83">
        <v>60</v>
      </c>
      <c r="K5" s="1">
        <f t="shared" ref="K5:K11" si="2">J5*$K$12/100</f>
        <v>6</v>
      </c>
      <c r="L5" s="2" t="s">
        <v>56</v>
      </c>
      <c r="M5" s="21">
        <v>0</v>
      </c>
      <c r="N5" s="1">
        <f t="shared" ref="N5:N11" si="3">M5*$Q$12/100</f>
        <v>0</v>
      </c>
      <c r="O5" s="2" t="s">
        <v>56</v>
      </c>
      <c r="P5" s="21">
        <v>60</v>
      </c>
      <c r="Q5" s="1">
        <f t="shared" ref="Q5:Q11" si="4">P5*$Q$12/100</f>
        <v>6</v>
      </c>
    </row>
    <row r="6" spans="1:17">
      <c r="A6" s="298"/>
      <c r="B6" s="300"/>
      <c r="C6" s="2" t="s">
        <v>59</v>
      </c>
      <c r="D6" s="21">
        <v>0</v>
      </c>
      <c r="E6" s="1">
        <f t="shared" si="0"/>
        <v>0</v>
      </c>
      <c r="F6" s="2" t="s">
        <v>59</v>
      </c>
      <c r="G6" s="21">
        <v>20</v>
      </c>
      <c r="H6" s="1">
        <f t="shared" si="1"/>
        <v>14</v>
      </c>
      <c r="I6" s="2" t="s">
        <v>59</v>
      </c>
      <c r="J6" s="83">
        <v>0</v>
      </c>
      <c r="K6" s="1">
        <f t="shared" si="2"/>
        <v>0</v>
      </c>
      <c r="L6" s="2" t="s">
        <v>59</v>
      </c>
      <c r="M6" s="21">
        <v>60</v>
      </c>
      <c r="N6" s="1">
        <f t="shared" si="3"/>
        <v>6</v>
      </c>
      <c r="O6" s="2" t="s">
        <v>59</v>
      </c>
      <c r="P6" s="21">
        <v>0</v>
      </c>
      <c r="Q6" s="1">
        <f t="shared" si="4"/>
        <v>0</v>
      </c>
    </row>
    <row r="7" spans="1:17">
      <c r="A7" s="298"/>
      <c r="B7" s="299" t="s">
        <v>94</v>
      </c>
      <c r="C7" s="2" t="s">
        <v>45</v>
      </c>
      <c r="D7" s="21">
        <v>0</v>
      </c>
      <c r="E7" s="1">
        <f t="shared" si="0"/>
        <v>0</v>
      </c>
      <c r="F7" s="2" t="s">
        <v>45</v>
      </c>
      <c r="G7" s="21">
        <v>0</v>
      </c>
      <c r="H7" s="1">
        <f t="shared" si="1"/>
        <v>0</v>
      </c>
      <c r="I7" s="2" t="s">
        <v>45</v>
      </c>
      <c r="J7" s="83">
        <v>0</v>
      </c>
      <c r="K7" s="1">
        <f t="shared" si="2"/>
        <v>0</v>
      </c>
      <c r="L7" s="2" t="s">
        <v>45</v>
      </c>
      <c r="M7" s="21">
        <v>0</v>
      </c>
      <c r="N7" s="1">
        <f t="shared" si="3"/>
        <v>0</v>
      </c>
      <c r="O7" s="2" t="s">
        <v>45</v>
      </c>
      <c r="P7" s="21">
        <v>0</v>
      </c>
      <c r="Q7" s="1">
        <f t="shared" si="4"/>
        <v>0</v>
      </c>
    </row>
    <row r="8" spans="1:17">
      <c r="A8" s="298"/>
      <c r="B8" s="300"/>
      <c r="C8" s="2" t="s">
        <v>56</v>
      </c>
      <c r="D8" s="21">
        <v>30</v>
      </c>
      <c r="E8" s="1">
        <f t="shared" si="0"/>
        <v>21</v>
      </c>
      <c r="F8" s="2" t="s">
        <v>56</v>
      </c>
      <c r="G8" s="21">
        <v>20</v>
      </c>
      <c r="H8" s="1">
        <f t="shared" si="1"/>
        <v>14</v>
      </c>
      <c r="I8" s="2" t="s">
        <v>56</v>
      </c>
      <c r="J8" s="83">
        <v>30</v>
      </c>
      <c r="K8" s="1">
        <f t="shared" si="2"/>
        <v>3</v>
      </c>
      <c r="L8" s="2" t="s">
        <v>56</v>
      </c>
      <c r="M8" s="21">
        <v>0</v>
      </c>
      <c r="N8" s="1">
        <f t="shared" si="3"/>
        <v>0</v>
      </c>
      <c r="O8" s="2" t="s">
        <v>56</v>
      </c>
      <c r="P8" s="21">
        <v>30</v>
      </c>
      <c r="Q8" s="1">
        <f t="shared" si="4"/>
        <v>3</v>
      </c>
    </row>
    <row r="9" spans="1:17">
      <c r="A9" s="298"/>
      <c r="B9" s="300"/>
      <c r="C9" s="2" t="s">
        <v>59</v>
      </c>
      <c r="D9" s="21">
        <v>0</v>
      </c>
      <c r="E9" s="1">
        <f t="shared" si="0"/>
        <v>0</v>
      </c>
      <c r="F9" s="2" t="s">
        <v>59</v>
      </c>
      <c r="G9" s="21">
        <v>10</v>
      </c>
      <c r="H9" s="1">
        <f t="shared" si="1"/>
        <v>7</v>
      </c>
      <c r="I9" s="2" t="s">
        <v>59</v>
      </c>
      <c r="J9" s="83">
        <v>0</v>
      </c>
      <c r="K9" s="1">
        <f t="shared" si="2"/>
        <v>0</v>
      </c>
      <c r="L9" s="2" t="s">
        <v>59</v>
      </c>
      <c r="M9" s="21">
        <v>30</v>
      </c>
      <c r="N9" s="1">
        <f t="shared" si="3"/>
        <v>3</v>
      </c>
      <c r="O9" s="2" t="s">
        <v>59</v>
      </c>
      <c r="P9" s="21">
        <v>0</v>
      </c>
      <c r="Q9" s="1">
        <f t="shared" si="4"/>
        <v>0</v>
      </c>
    </row>
    <row r="10" spans="1:17">
      <c r="A10" s="298"/>
      <c r="B10" s="299" t="s">
        <v>95</v>
      </c>
      <c r="C10" s="2" t="s">
        <v>56</v>
      </c>
      <c r="D10" s="21">
        <v>10</v>
      </c>
      <c r="E10" s="1">
        <f t="shared" si="0"/>
        <v>7</v>
      </c>
      <c r="F10" s="2" t="s">
        <v>56</v>
      </c>
      <c r="G10" s="21">
        <v>10</v>
      </c>
      <c r="H10" s="1">
        <f t="shared" si="1"/>
        <v>7</v>
      </c>
      <c r="I10" s="2" t="s">
        <v>56</v>
      </c>
      <c r="J10" s="83">
        <v>10</v>
      </c>
      <c r="K10" s="1">
        <f t="shared" si="2"/>
        <v>1</v>
      </c>
      <c r="L10" s="2" t="s">
        <v>56</v>
      </c>
      <c r="M10" s="21">
        <v>0</v>
      </c>
      <c r="N10" s="1">
        <f t="shared" si="3"/>
        <v>0</v>
      </c>
      <c r="O10" s="2" t="s">
        <v>56</v>
      </c>
      <c r="P10" s="21">
        <v>10</v>
      </c>
      <c r="Q10" s="1">
        <f t="shared" si="4"/>
        <v>1</v>
      </c>
    </row>
    <row r="11" spans="1:17">
      <c r="A11" s="298"/>
      <c r="B11" s="300"/>
      <c r="C11" s="2" t="s">
        <v>59</v>
      </c>
      <c r="D11" s="21">
        <v>0</v>
      </c>
      <c r="E11" s="1">
        <f t="shared" si="0"/>
        <v>0</v>
      </c>
      <c r="F11" s="2" t="s">
        <v>59</v>
      </c>
      <c r="G11" s="21">
        <v>0</v>
      </c>
      <c r="H11" s="1">
        <f t="shared" si="1"/>
        <v>0</v>
      </c>
      <c r="I11" s="2" t="s">
        <v>59</v>
      </c>
      <c r="J11" s="83">
        <v>0</v>
      </c>
      <c r="K11" s="1">
        <f t="shared" si="2"/>
        <v>0</v>
      </c>
      <c r="L11" s="2" t="s">
        <v>59</v>
      </c>
      <c r="M11" s="21">
        <v>10</v>
      </c>
      <c r="N11" s="1">
        <f t="shared" si="3"/>
        <v>1</v>
      </c>
      <c r="O11" s="2" t="s">
        <v>59</v>
      </c>
      <c r="P11" s="21">
        <v>0</v>
      </c>
      <c r="Q11" s="1">
        <f t="shared" si="4"/>
        <v>0</v>
      </c>
    </row>
    <row r="12" spans="1:17">
      <c r="A12" s="298"/>
      <c r="B12" s="99"/>
      <c r="C12" s="100"/>
      <c r="D12" s="100">
        <f>SUM(D4:D11)</f>
        <v>100</v>
      </c>
      <c r="E12" s="100">
        <v>70</v>
      </c>
      <c r="F12" s="100"/>
      <c r="G12" s="100">
        <f>SUM(G4:G11)</f>
        <v>100</v>
      </c>
      <c r="H12" s="100">
        <v>70</v>
      </c>
      <c r="I12" s="100"/>
      <c r="J12" s="100">
        <f>SUM(J4:J11)</f>
        <v>100</v>
      </c>
      <c r="K12" s="101">
        <v>10</v>
      </c>
      <c r="L12" s="100"/>
      <c r="M12" s="100">
        <f>SUM(M4:M11)</f>
        <v>100</v>
      </c>
      <c r="N12" s="100">
        <v>70</v>
      </c>
      <c r="O12" s="100"/>
      <c r="P12" s="100">
        <f>SUM(P4:P11)</f>
        <v>100</v>
      </c>
      <c r="Q12" s="100">
        <v>10</v>
      </c>
    </row>
    <row r="13" spans="1:17">
      <c r="A13" s="295" t="s">
        <v>12</v>
      </c>
      <c r="B13" s="295"/>
      <c r="C13" s="97"/>
      <c r="D13" s="97"/>
      <c r="E13" s="97">
        <v>30</v>
      </c>
      <c r="F13" s="97"/>
      <c r="G13" s="97"/>
      <c r="H13" s="97">
        <v>30</v>
      </c>
      <c r="I13" s="97"/>
      <c r="J13" s="97"/>
      <c r="K13" s="98">
        <v>90</v>
      </c>
      <c r="L13" s="97"/>
      <c r="M13" s="97"/>
      <c r="N13" s="97">
        <v>30</v>
      </c>
      <c r="O13" s="97"/>
      <c r="P13" s="97"/>
      <c r="Q13" s="97">
        <v>90</v>
      </c>
    </row>
    <row r="14" spans="1:17">
      <c r="A14" s="296" t="s">
        <v>96</v>
      </c>
      <c r="B14" s="297"/>
      <c r="C14" s="95"/>
      <c r="D14" s="95"/>
      <c r="E14" s="95">
        <f>SUM(E12:E13)</f>
        <v>100</v>
      </c>
      <c r="F14" s="95"/>
      <c r="G14" s="95"/>
      <c r="H14" s="95">
        <f>SUM(H12:H13)</f>
        <v>100</v>
      </c>
      <c r="I14" s="95"/>
      <c r="J14" s="95"/>
      <c r="K14" s="96">
        <f>SUM(K12:K13)</f>
        <v>100</v>
      </c>
      <c r="L14" s="95"/>
      <c r="M14" s="95"/>
      <c r="N14" s="95">
        <f>SUM(N12:N13)</f>
        <v>100</v>
      </c>
      <c r="O14" s="95"/>
      <c r="P14" s="95"/>
      <c r="Q14" s="95">
        <f>SUM(Q12:Q13)</f>
        <v>100</v>
      </c>
    </row>
    <row r="15" spans="1:17" s="3" customFormat="1">
      <c r="B15" s="3" t="s">
        <v>97</v>
      </c>
      <c r="C15" s="3" t="s">
        <v>98</v>
      </c>
      <c r="I15" s="3" t="s">
        <v>99</v>
      </c>
      <c r="L15" s="3" t="s">
        <v>100</v>
      </c>
    </row>
    <row r="17" spans="1:17" ht="20">
      <c r="A17" s="23" t="s">
        <v>101</v>
      </c>
      <c r="C17" s="78" t="s">
        <v>86</v>
      </c>
      <c r="D17" s="79"/>
      <c r="E17" s="79"/>
      <c r="F17" s="80" t="s">
        <v>87</v>
      </c>
      <c r="G17" s="80"/>
      <c r="H17" s="80"/>
      <c r="I17" s="81" t="s">
        <v>88</v>
      </c>
      <c r="J17" s="81"/>
      <c r="K17" s="81"/>
      <c r="L17" s="82" t="s">
        <v>89</v>
      </c>
      <c r="M17" s="82"/>
      <c r="N17" s="82"/>
      <c r="O17" s="82" t="s">
        <v>90</v>
      </c>
      <c r="P17" s="82"/>
      <c r="Q17" s="82"/>
    </row>
    <row r="18" spans="1:17">
      <c r="C18" s="1"/>
      <c r="D18" s="2" t="s">
        <v>91</v>
      </c>
      <c r="E18" s="2" t="s">
        <v>92</v>
      </c>
      <c r="F18" s="2"/>
      <c r="G18" s="2" t="s">
        <v>91</v>
      </c>
      <c r="H18" s="2" t="s">
        <v>92</v>
      </c>
      <c r="I18" s="2"/>
      <c r="J18" s="2" t="s">
        <v>91</v>
      </c>
      <c r="K18" s="2" t="s">
        <v>92</v>
      </c>
      <c r="L18" s="2"/>
      <c r="M18" s="2" t="s">
        <v>91</v>
      </c>
      <c r="N18" s="2" t="s">
        <v>92</v>
      </c>
      <c r="O18" s="2"/>
      <c r="P18" s="2" t="s">
        <v>91</v>
      </c>
      <c r="Q18" s="2" t="s">
        <v>92</v>
      </c>
    </row>
    <row r="19" spans="1:17" ht="18" customHeight="1">
      <c r="A19" s="298" t="s">
        <v>4</v>
      </c>
      <c r="B19" s="299" t="s">
        <v>102</v>
      </c>
      <c r="C19" s="2" t="s">
        <v>45</v>
      </c>
      <c r="D19" s="21">
        <v>10</v>
      </c>
      <c r="E19" s="1">
        <f>D19*$E$27/100</f>
        <v>7</v>
      </c>
      <c r="F19" s="2" t="s">
        <v>45</v>
      </c>
      <c r="G19" s="21">
        <v>0</v>
      </c>
      <c r="H19" s="1">
        <f>G19*$H$27/100</f>
        <v>0</v>
      </c>
      <c r="I19" s="2" t="s">
        <v>45</v>
      </c>
      <c r="J19" s="21">
        <v>0</v>
      </c>
      <c r="K19" s="1">
        <f>J19*$K$27/100</f>
        <v>0</v>
      </c>
      <c r="L19" s="2" t="s">
        <v>45</v>
      </c>
      <c r="M19" s="21">
        <v>0</v>
      </c>
      <c r="N19" s="1">
        <f>M19*$Q$27/100</f>
        <v>0</v>
      </c>
      <c r="O19" s="2" t="s">
        <v>45</v>
      </c>
      <c r="P19" s="21">
        <v>0</v>
      </c>
      <c r="Q19" s="1">
        <f>P19*$Q$27/100</f>
        <v>0</v>
      </c>
    </row>
    <row r="20" spans="1:17">
      <c r="A20" s="298"/>
      <c r="B20" s="300"/>
      <c r="C20" s="2" t="s">
        <v>56</v>
      </c>
      <c r="D20" s="21">
        <v>50</v>
      </c>
      <c r="E20" s="1">
        <f t="shared" ref="E20:E26" si="5">D20*$E$27/100</f>
        <v>35</v>
      </c>
      <c r="F20" s="2" t="s">
        <v>56</v>
      </c>
      <c r="G20" s="21">
        <v>30</v>
      </c>
      <c r="H20" s="1">
        <f t="shared" ref="H20:H26" si="6">G20*$H$27/100</f>
        <v>21</v>
      </c>
      <c r="I20" s="2" t="s">
        <v>56</v>
      </c>
      <c r="J20" s="21">
        <v>50</v>
      </c>
      <c r="K20" s="1">
        <f t="shared" ref="K20:K26" si="7">J20*$K$27/100</f>
        <v>5</v>
      </c>
      <c r="L20" s="2" t="s">
        <v>56</v>
      </c>
      <c r="M20" s="21">
        <v>0</v>
      </c>
      <c r="N20" s="1">
        <f t="shared" ref="N20:N26" si="8">M20*$Q$27/100</f>
        <v>0</v>
      </c>
      <c r="O20" s="2" t="s">
        <v>56</v>
      </c>
      <c r="P20" s="21">
        <v>50</v>
      </c>
      <c r="Q20" s="1">
        <f t="shared" ref="Q20:Q26" si="9">P20*$Q$27/100</f>
        <v>5</v>
      </c>
    </row>
    <row r="21" spans="1:17">
      <c r="A21" s="298"/>
      <c r="B21" s="300"/>
      <c r="C21" s="2" t="s">
        <v>59</v>
      </c>
      <c r="D21" s="21"/>
      <c r="E21" s="1">
        <f t="shared" si="5"/>
        <v>0</v>
      </c>
      <c r="F21" s="2" t="s">
        <v>59</v>
      </c>
      <c r="G21" s="21">
        <v>20</v>
      </c>
      <c r="H21" s="1">
        <f t="shared" si="6"/>
        <v>14</v>
      </c>
      <c r="I21" s="2" t="s">
        <v>59</v>
      </c>
      <c r="J21" s="21">
        <v>0</v>
      </c>
      <c r="K21" s="1">
        <f t="shared" si="7"/>
        <v>0</v>
      </c>
      <c r="L21" s="2" t="s">
        <v>59</v>
      </c>
      <c r="M21" s="21">
        <v>50</v>
      </c>
      <c r="N21" s="1">
        <f t="shared" si="8"/>
        <v>5</v>
      </c>
      <c r="O21" s="2" t="s">
        <v>59</v>
      </c>
      <c r="P21" s="21">
        <v>0</v>
      </c>
      <c r="Q21" s="1">
        <f t="shared" si="9"/>
        <v>0</v>
      </c>
    </row>
    <row r="22" spans="1:17">
      <c r="A22" s="298"/>
      <c r="B22" s="299" t="s">
        <v>94</v>
      </c>
      <c r="C22" s="2" t="s">
        <v>45</v>
      </c>
      <c r="D22" s="21"/>
      <c r="E22" s="1">
        <f t="shared" si="5"/>
        <v>0</v>
      </c>
      <c r="F22" s="2" t="s">
        <v>45</v>
      </c>
      <c r="G22" s="21">
        <v>0</v>
      </c>
      <c r="H22" s="1">
        <f t="shared" si="6"/>
        <v>0</v>
      </c>
      <c r="I22" s="2" t="s">
        <v>45</v>
      </c>
      <c r="J22" s="21">
        <v>0</v>
      </c>
      <c r="K22" s="1">
        <f t="shared" si="7"/>
        <v>0</v>
      </c>
      <c r="L22" s="2" t="s">
        <v>45</v>
      </c>
      <c r="M22" s="21">
        <v>0</v>
      </c>
      <c r="N22" s="1">
        <f t="shared" si="8"/>
        <v>0</v>
      </c>
      <c r="O22" s="2" t="s">
        <v>45</v>
      </c>
      <c r="P22" s="21">
        <v>0</v>
      </c>
      <c r="Q22" s="1">
        <f t="shared" si="9"/>
        <v>0</v>
      </c>
    </row>
    <row r="23" spans="1:17">
      <c r="A23" s="298"/>
      <c r="B23" s="300"/>
      <c r="C23" s="2" t="s">
        <v>56</v>
      </c>
      <c r="D23" s="21">
        <v>30</v>
      </c>
      <c r="E23" s="1">
        <f t="shared" si="5"/>
        <v>21</v>
      </c>
      <c r="F23" s="2" t="s">
        <v>56</v>
      </c>
      <c r="G23" s="21">
        <v>20</v>
      </c>
      <c r="H23" s="1">
        <f t="shared" si="6"/>
        <v>14</v>
      </c>
      <c r="I23" s="2" t="s">
        <v>56</v>
      </c>
      <c r="J23" s="21">
        <v>30</v>
      </c>
      <c r="K23" s="1">
        <f t="shared" si="7"/>
        <v>3</v>
      </c>
      <c r="L23" s="2" t="s">
        <v>56</v>
      </c>
      <c r="M23" s="21">
        <v>0</v>
      </c>
      <c r="N23" s="1">
        <f t="shared" si="8"/>
        <v>0</v>
      </c>
      <c r="O23" s="2" t="s">
        <v>56</v>
      </c>
      <c r="P23" s="21">
        <v>30</v>
      </c>
      <c r="Q23" s="1">
        <f t="shared" si="9"/>
        <v>3</v>
      </c>
    </row>
    <row r="24" spans="1:17">
      <c r="A24" s="298"/>
      <c r="B24" s="300"/>
      <c r="C24" s="2" t="s">
        <v>59</v>
      </c>
      <c r="D24" s="21"/>
      <c r="E24" s="1">
        <f t="shared" si="5"/>
        <v>0</v>
      </c>
      <c r="F24" s="2" t="s">
        <v>59</v>
      </c>
      <c r="G24" s="21">
        <v>10</v>
      </c>
      <c r="H24" s="1">
        <f t="shared" si="6"/>
        <v>7</v>
      </c>
      <c r="I24" s="2" t="s">
        <v>59</v>
      </c>
      <c r="J24" s="21">
        <v>0</v>
      </c>
      <c r="K24" s="1">
        <f t="shared" si="7"/>
        <v>0</v>
      </c>
      <c r="L24" s="2" t="s">
        <v>59</v>
      </c>
      <c r="M24" s="21">
        <v>30</v>
      </c>
      <c r="N24" s="1">
        <f t="shared" si="8"/>
        <v>3</v>
      </c>
      <c r="O24" s="2" t="s">
        <v>59</v>
      </c>
      <c r="P24" s="21">
        <v>0</v>
      </c>
      <c r="Q24" s="1">
        <f t="shared" si="9"/>
        <v>0</v>
      </c>
    </row>
    <row r="25" spans="1:17">
      <c r="A25" s="298"/>
      <c r="B25" s="299" t="s">
        <v>103</v>
      </c>
      <c r="C25" s="2" t="s">
        <v>56</v>
      </c>
      <c r="D25" s="21">
        <v>10</v>
      </c>
      <c r="E25" s="1">
        <f t="shared" si="5"/>
        <v>7</v>
      </c>
      <c r="F25" s="2" t="s">
        <v>56</v>
      </c>
      <c r="G25" s="21">
        <v>10</v>
      </c>
      <c r="H25" s="1">
        <f t="shared" si="6"/>
        <v>7</v>
      </c>
      <c r="I25" s="2" t="s">
        <v>56</v>
      </c>
      <c r="J25" s="21">
        <v>20</v>
      </c>
      <c r="K25" s="1">
        <f t="shared" si="7"/>
        <v>2</v>
      </c>
      <c r="L25" s="2" t="s">
        <v>56</v>
      </c>
      <c r="M25" s="21">
        <v>0</v>
      </c>
      <c r="N25" s="1">
        <f t="shared" si="8"/>
        <v>0</v>
      </c>
      <c r="O25" s="2" t="s">
        <v>56</v>
      </c>
      <c r="P25" s="21">
        <v>20</v>
      </c>
      <c r="Q25" s="1">
        <f t="shared" si="9"/>
        <v>2</v>
      </c>
    </row>
    <row r="26" spans="1:17">
      <c r="A26" s="298"/>
      <c r="B26" s="300"/>
      <c r="C26" s="2" t="s">
        <v>59</v>
      </c>
      <c r="D26" s="21"/>
      <c r="E26" s="1">
        <f t="shared" si="5"/>
        <v>0</v>
      </c>
      <c r="F26" s="2" t="s">
        <v>59</v>
      </c>
      <c r="G26" s="21">
        <v>10</v>
      </c>
      <c r="H26" s="1">
        <f t="shared" si="6"/>
        <v>7</v>
      </c>
      <c r="I26" s="2" t="s">
        <v>59</v>
      </c>
      <c r="J26" s="21">
        <v>0</v>
      </c>
      <c r="K26" s="1">
        <f t="shared" si="7"/>
        <v>0</v>
      </c>
      <c r="L26" s="2" t="s">
        <v>59</v>
      </c>
      <c r="M26" s="21">
        <v>20</v>
      </c>
      <c r="N26" s="1">
        <f t="shared" si="8"/>
        <v>2</v>
      </c>
      <c r="O26" s="2" t="s">
        <v>59</v>
      </c>
      <c r="P26" s="21">
        <v>0</v>
      </c>
      <c r="Q26" s="1">
        <f t="shared" si="9"/>
        <v>0</v>
      </c>
    </row>
    <row r="27" spans="1:17">
      <c r="A27" s="298"/>
      <c r="B27" s="99"/>
      <c r="C27" s="100"/>
      <c r="D27" s="100">
        <f>SUM(D19:D26)</f>
        <v>100</v>
      </c>
      <c r="E27" s="100">
        <v>70</v>
      </c>
      <c r="F27" s="100"/>
      <c r="G27" s="100">
        <f>SUM(G19:G26)</f>
        <v>100</v>
      </c>
      <c r="H27" s="100">
        <v>70</v>
      </c>
      <c r="I27" s="100"/>
      <c r="J27" s="100">
        <f>SUM(J19:J26)</f>
        <v>100</v>
      </c>
      <c r="K27" s="101">
        <v>10</v>
      </c>
      <c r="L27" s="100"/>
      <c r="M27" s="100">
        <f>SUM(M19:M26)</f>
        <v>100</v>
      </c>
      <c r="N27" s="100">
        <v>70</v>
      </c>
      <c r="O27" s="100"/>
      <c r="P27" s="100">
        <f>SUM(P19:P26)</f>
        <v>100</v>
      </c>
      <c r="Q27" s="100">
        <v>10</v>
      </c>
    </row>
    <row r="28" spans="1:17">
      <c r="A28" s="295" t="s">
        <v>12</v>
      </c>
      <c r="B28" s="295"/>
      <c r="C28" s="97"/>
      <c r="D28" s="97"/>
      <c r="E28" s="97">
        <v>30</v>
      </c>
      <c r="F28" s="97"/>
      <c r="G28" s="97"/>
      <c r="H28" s="97">
        <v>30</v>
      </c>
      <c r="I28" s="97"/>
      <c r="J28" s="97"/>
      <c r="K28" s="98">
        <v>90</v>
      </c>
      <c r="L28" s="97"/>
      <c r="M28" s="97"/>
      <c r="N28" s="97">
        <v>30</v>
      </c>
      <c r="O28" s="97"/>
      <c r="P28" s="97"/>
      <c r="Q28" s="97">
        <v>90</v>
      </c>
    </row>
    <row r="29" spans="1:17">
      <c r="A29" s="296" t="s">
        <v>96</v>
      </c>
      <c r="B29" s="297"/>
      <c r="C29" s="95"/>
      <c r="D29" s="95"/>
      <c r="E29" s="95">
        <f>SUM(E27:E28)</f>
        <v>100</v>
      </c>
      <c r="F29" s="95"/>
      <c r="G29" s="95"/>
      <c r="H29" s="95">
        <f>SUM(H27:H28)</f>
        <v>100</v>
      </c>
      <c r="I29" s="95"/>
      <c r="J29" s="95"/>
      <c r="K29" s="96">
        <f>SUM(K27:K28)</f>
        <v>100</v>
      </c>
      <c r="L29" s="95"/>
      <c r="M29" s="95"/>
      <c r="N29" s="95">
        <f>SUM(N27:N28)</f>
        <v>100</v>
      </c>
      <c r="O29" s="95"/>
      <c r="P29" s="95"/>
      <c r="Q29" s="95">
        <f>SUM(Q27:Q28)</f>
        <v>100</v>
      </c>
    </row>
    <row r="30" spans="1:17" s="3" customFormat="1">
      <c r="B30" s="3" t="s">
        <v>97</v>
      </c>
      <c r="F30" s="3" t="s">
        <v>104</v>
      </c>
      <c r="I30" s="3" t="s">
        <v>105</v>
      </c>
      <c r="J30" s="3" t="s">
        <v>106</v>
      </c>
      <c r="O30" s="3" t="s">
        <v>107</v>
      </c>
      <c r="P30" s="3" t="s">
        <v>108</v>
      </c>
    </row>
    <row r="32" spans="1:17" ht="20">
      <c r="A32" s="23" t="s">
        <v>109</v>
      </c>
      <c r="C32" s="78" t="s">
        <v>86</v>
      </c>
      <c r="D32" s="79"/>
      <c r="E32" s="79"/>
      <c r="F32" s="80" t="s">
        <v>87</v>
      </c>
      <c r="G32" s="80"/>
      <c r="H32" s="80"/>
      <c r="I32" s="81" t="s">
        <v>88</v>
      </c>
      <c r="J32" s="81"/>
      <c r="K32" s="81"/>
      <c r="L32" s="82" t="s">
        <v>89</v>
      </c>
      <c r="M32" s="82"/>
      <c r="N32" s="82"/>
      <c r="O32" s="82" t="s">
        <v>90</v>
      </c>
      <c r="P32" s="82"/>
      <c r="Q32" s="82"/>
    </row>
    <row r="33" spans="1:17">
      <c r="C33" s="1"/>
      <c r="D33" s="2" t="s">
        <v>91</v>
      </c>
      <c r="E33" s="2" t="s">
        <v>92</v>
      </c>
      <c r="F33" s="2"/>
      <c r="G33" s="2" t="s">
        <v>91</v>
      </c>
      <c r="H33" s="2" t="s">
        <v>92</v>
      </c>
      <c r="I33" s="2"/>
      <c r="J33" s="2" t="s">
        <v>91</v>
      </c>
      <c r="K33" s="2" t="s">
        <v>92</v>
      </c>
      <c r="L33" s="2"/>
      <c r="M33" s="2" t="s">
        <v>91</v>
      </c>
      <c r="N33" s="2" t="s">
        <v>92</v>
      </c>
      <c r="O33" s="2"/>
      <c r="P33" s="2" t="s">
        <v>91</v>
      </c>
      <c r="Q33" s="2" t="s">
        <v>92</v>
      </c>
    </row>
    <row r="34" spans="1:17" ht="18" customHeight="1">
      <c r="A34" s="298" t="s">
        <v>4</v>
      </c>
      <c r="B34" s="299" t="s">
        <v>110</v>
      </c>
      <c r="C34" s="2" t="s">
        <v>45</v>
      </c>
      <c r="D34" s="21">
        <v>10</v>
      </c>
      <c r="E34" s="1">
        <f>D34*$E$42/100</f>
        <v>7</v>
      </c>
      <c r="F34" s="2" t="s">
        <v>45</v>
      </c>
      <c r="G34" s="21"/>
      <c r="H34" s="1">
        <f>G34*$H$42/100</f>
        <v>0</v>
      </c>
      <c r="I34" s="2" t="s">
        <v>45</v>
      </c>
      <c r="J34" s="21">
        <v>0</v>
      </c>
      <c r="K34" s="1">
        <f>J34*$K$42/100</f>
        <v>0</v>
      </c>
      <c r="L34" s="2" t="s">
        <v>45</v>
      </c>
      <c r="M34" s="21">
        <v>0</v>
      </c>
      <c r="N34" s="1">
        <f>M34*$Q$42/100</f>
        <v>0</v>
      </c>
      <c r="O34" s="2" t="s">
        <v>45</v>
      </c>
      <c r="P34" s="21">
        <v>0</v>
      </c>
      <c r="Q34" s="1">
        <f>P34*$Q$42/100</f>
        <v>0</v>
      </c>
    </row>
    <row r="35" spans="1:17">
      <c r="A35" s="298"/>
      <c r="B35" s="300"/>
      <c r="C35" s="2" t="s">
        <v>56</v>
      </c>
      <c r="D35" s="21">
        <v>40</v>
      </c>
      <c r="E35" s="1">
        <f t="shared" ref="E35:E41" si="10">D35*$E$42/100</f>
        <v>28</v>
      </c>
      <c r="F35" s="2" t="s">
        <v>56</v>
      </c>
      <c r="G35" s="21">
        <v>30</v>
      </c>
      <c r="H35" s="1">
        <f t="shared" ref="H35:H41" si="11">G35*$H$42/100</f>
        <v>21</v>
      </c>
      <c r="I35" s="2" t="s">
        <v>56</v>
      </c>
      <c r="J35" s="21">
        <v>50</v>
      </c>
      <c r="K35" s="1">
        <f t="shared" ref="K35:K41" si="12">J35*$K$42/100</f>
        <v>5</v>
      </c>
      <c r="L35" s="2" t="s">
        <v>56</v>
      </c>
      <c r="M35" s="21">
        <v>0</v>
      </c>
      <c r="N35" s="1">
        <f t="shared" ref="N35:N41" si="13">M35*$Q$42/100</f>
        <v>0</v>
      </c>
      <c r="O35" s="2" t="s">
        <v>56</v>
      </c>
      <c r="P35" s="21">
        <v>50</v>
      </c>
      <c r="Q35" s="1">
        <f t="shared" ref="Q35:Q41" si="14">P35*$Q$42/100</f>
        <v>5</v>
      </c>
    </row>
    <row r="36" spans="1:17">
      <c r="A36" s="298"/>
      <c r="B36" s="300"/>
      <c r="C36" s="2" t="s">
        <v>59</v>
      </c>
      <c r="D36" s="21">
        <v>0</v>
      </c>
      <c r="E36" s="1">
        <f t="shared" si="10"/>
        <v>0</v>
      </c>
      <c r="F36" s="2" t="s">
        <v>59</v>
      </c>
      <c r="G36" s="21">
        <v>20</v>
      </c>
      <c r="H36" s="1">
        <f t="shared" si="11"/>
        <v>14</v>
      </c>
      <c r="I36" s="2" t="s">
        <v>59</v>
      </c>
      <c r="J36" s="21">
        <v>0</v>
      </c>
      <c r="K36" s="1">
        <f t="shared" si="12"/>
        <v>0</v>
      </c>
      <c r="L36" s="2" t="s">
        <v>59</v>
      </c>
      <c r="M36" s="21">
        <v>50</v>
      </c>
      <c r="N36" s="1">
        <f t="shared" si="13"/>
        <v>5</v>
      </c>
      <c r="O36" s="2" t="s">
        <v>59</v>
      </c>
      <c r="P36" s="21">
        <v>0</v>
      </c>
      <c r="Q36" s="1">
        <f t="shared" si="14"/>
        <v>0</v>
      </c>
    </row>
    <row r="37" spans="1:17">
      <c r="A37" s="298"/>
      <c r="B37" s="299" t="s">
        <v>111</v>
      </c>
      <c r="C37" s="2" t="s">
        <v>45</v>
      </c>
      <c r="D37" s="21">
        <v>0</v>
      </c>
      <c r="E37" s="1">
        <f t="shared" si="10"/>
        <v>0</v>
      </c>
      <c r="F37" s="2" t="s">
        <v>45</v>
      </c>
      <c r="G37" s="21"/>
      <c r="H37" s="1">
        <f t="shared" si="11"/>
        <v>0</v>
      </c>
      <c r="I37" s="2" t="s">
        <v>45</v>
      </c>
      <c r="J37" s="21">
        <v>0</v>
      </c>
      <c r="K37" s="1">
        <f t="shared" si="12"/>
        <v>0</v>
      </c>
      <c r="L37" s="2" t="s">
        <v>45</v>
      </c>
      <c r="M37" s="21">
        <v>0</v>
      </c>
      <c r="N37" s="1">
        <f t="shared" si="13"/>
        <v>0</v>
      </c>
      <c r="O37" s="2" t="s">
        <v>45</v>
      </c>
      <c r="P37" s="21">
        <v>0</v>
      </c>
      <c r="Q37" s="1">
        <f t="shared" si="14"/>
        <v>0</v>
      </c>
    </row>
    <row r="38" spans="1:17">
      <c r="A38" s="298"/>
      <c r="B38" s="300"/>
      <c r="C38" s="2" t="s">
        <v>56</v>
      </c>
      <c r="D38" s="21">
        <v>10</v>
      </c>
      <c r="E38" s="1">
        <f t="shared" si="10"/>
        <v>7</v>
      </c>
      <c r="F38" s="2" t="s">
        <v>56</v>
      </c>
      <c r="G38" s="21">
        <v>10</v>
      </c>
      <c r="H38" s="1">
        <f t="shared" si="11"/>
        <v>7</v>
      </c>
      <c r="I38" s="2" t="s">
        <v>56</v>
      </c>
      <c r="J38" s="21">
        <v>10</v>
      </c>
      <c r="K38" s="1">
        <f t="shared" si="12"/>
        <v>1</v>
      </c>
      <c r="L38" s="2" t="s">
        <v>56</v>
      </c>
      <c r="M38" s="21">
        <v>0</v>
      </c>
      <c r="N38" s="1">
        <f t="shared" si="13"/>
        <v>0</v>
      </c>
      <c r="O38" s="2" t="s">
        <v>56</v>
      </c>
      <c r="P38" s="21">
        <v>10</v>
      </c>
      <c r="Q38" s="1">
        <f t="shared" si="14"/>
        <v>1</v>
      </c>
    </row>
    <row r="39" spans="1:17">
      <c r="A39" s="298"/>
      <c r="B39" s="300"/>
      <c r="C39" s="2" t="s">
        <v>59</v>
      </c>
      <c r="D39" s="21">
        <v>0</v>
      </c>
      <c r="E39" s="1">
        <f t="shared" si="10"/>
        <v>0</v>
      </c>
      <c r="F39" s="2" t="s">
        <v>59</v>
      </c>
      <c r="G39" s="21"/>
      <c r="H39" s="1">
        <f t="shared" si="11"/>
        <v>0</v>
      </c>
      <c r="I39" s="2" t="s">
        <v>59</v>
      </c>
      <c r="J39" s="21">
        <v>0</v>
      </c>
      <c r="K39" s="1">
        <f t="shared" si="12"/>
        <v>0</v>
      </c>
      <c r="L39" s="2" t="s">
        <v>59</v>
      </c>
      <c r="M39" s="21">
        <v>20</v>
      </c>
      <c r="N39" s="1">
        <f t="shared" si="13"/>
        <v>2</v>
      </c>
      <c r="O39" s="2" t="s">
        <v>59</v>
      </c>
      <c r="P39" s="21">
        <v>0</v>
      </c>
      <c r="Q39" s="1">
        <f t="shared" si="14"/>
        <v>0</v>
      </c>
    </row>
    <row r="40" spans="1:17">
      <c r="A40" s="298"/>
      <c r="B40" s="299" t="s">
        <v>112</v>
      </c>
      <c r="C40" s="2" t="s">
        <v>56</v>
      </c>
      <c r="D40" s="21">
        <v>40</v>
      </c>
      <c r="E40" s="1">
        <f t="shared" si="10"/>
        <v>28</v>
      </c>
      <c r="F40" s="2" t="s">
        <v>56</v>
      </c>
      <c r="G40" s="21">
        <v>30</v>
      </c>
      <c r="H40" s="1">
        <f t="shared" si="11"/>
        <v>21</v>
      </c>
      <c r="I40" s="2" t="s">
        <v>56</v>
      </c>
      <c r="J40" s="21">
        <v>40</v>
      </c>
      <c r="K40" s="1">
        <f t="shared" si="12"/>
        <v>4</v>
      </c>
      <c r="L40" s="2" t="s">
        <v>56</v>
      </c>
      <c r="M40" s="21">
        <v>0</v>
      </c>
      <c r="N40" s="1">
        <f t="shared" si="13"/>
        <v>0</v>
      </c>
      <c r="O40" s="2" t="s">
        <v>56</v>
      </c>
      <c r="P40" s="21">
        <v>40</v>
      </c>
      <c r="Q40" s="1">
        <f t="shared" si="14"/>
        <v>4</v>
      </c>
    </row>
    <row r="41" spans="1:17">
      <c r="A41" s="298"/>
      <c r="B41" s="300"/>
      <c r="C41" s="2" t="s">
        <v>59</v>
      </c>
      <c r="D41" s="21">
        <v>0</v>
      </c>
      <c r="E41" s="1">
        <f t="shared" si="10"/>
        <v>0</v>
      </c>
      <c r="F41" s="2" t="s">
        <v>59</v>
      </c>
      <c r="G41" s="21">
        <v>10</v>
      </c>
      <c r="H41" s="1">
        <f t="shared" si="11"/>
        <v>7</v>
      </c>
      <c r="I41" s="2" t="s">
        <v>59</v>
      </c>
      <c r="J41" s="21">
        <v>0</v>
      </c>
      <c r="K41" s="1">
        <f t="shared" si="12"/>
        <v>0</v>
      </c>
      <c r="L41" s="2" t="s">
        <v>59</v>
      </c>
      <c r="M41" s="21">
        <v>30</v>
      </c>
      <c r="N41" s="1">
        <f t="shared" si="13"/>
        <v>3</v>
      </c>
      <c r="O41" s="2" t="s">
        <v>59</v>
      </c>
      <c r="P41" s="21">
        <v>0</v>
      </c>
      <c r="Q41" s="1">
        <f t="shared" si="14"/>
        <v>0</v>
      </c>
    </row>
    <row r="42" spans="1:17">
      <c r="A42" s="298"/>
      <c r="B42" s="99"/>
      <c r="C42" s="100"/>
      <c r="D42" s="100">
        <f>SUM(D34:D41)</f>
        <v>100</v>
      </c>
      <c r="E42" s="100">
        <v>70</v>
      </c>
      <c r="F42" s="100"/>
      <c r="G42" s="100">
        <f>SUM(G34:G41)</f>
        <v>100</v>
      </c>
      <c r="H42" s="100">
        <v>70</v>
      </c>
      <c r="I42" s="100"/>
      <c r="J42" s="100">
        <f>SUM(J34:J41)</f>
        <v>100</v>
      </c>
      <c r="K42" s="101">
        <v>10</v>
      </c>
      <c r="L42" s="100"/>
      <c r="M42" s="100">
        <f>SUM(M34:M41)</f>
        <v>100</v>
      </c>
      <c r="N42" s="100">
        <v>70</v>
      </c>
      <c r="O42" s="100"/>
      <c r="P42" s="100">
        <f>SUM(P34:P41)</f>
        <v>100</v>
      </c>
      <c r="Q42" s="100">
        <v>10</v>
      </c>
    </row>
    <row r="43" spans="1:17">
      <c r="A43" s="295" t="s">
        <v>12</v>
      </c>
      <c r="B43" s="295"/>
      <c r="C43" s="97"/>
      <c r="D43" s="97"/>
      <c r="E43" s="97">
        <v>30</v>
      </c>
      <c r="F43" s="97"/>
      <c r="G43" s="97"/>
      <c r="H43" s="97">
        <v>30</v>
      </c>
      <c r="I43" s="97"/>
      <c r="J43" s="97"/>
      <c r="K43" s="98">
        <v>90</v>
      </c>
      <c r="L43" s="97"/>
      <c r="M43" s="97"/>
      <c r="N43" s="97">
        <v>30</v>
      </c>
      <c r="O43" s="97"/>
      <c r="P43" s="97"/>
      <c r="Q43" s="97">
        <v>90</v>
      </c>
    </row>
    <row r="44" spans="1:17">
      <c r="A44" s="296" t="s">
        <v>96</v>
      </c>
      <c r="B44" s="297"/>
      <c r="C44" s="95"/>
      <c r="D44" s="95"/>
      <c r="E44" s="95">
        <f>SUM(E42:E43)</f>
        <v>100</v>
      </c>
      <c r="F44" s="95"/>
      <c r="G44" s="95"/>
      <c r="H44" s="95">
        <f>SUM(H42:H43)</f>
        <v>100</v>
      </c>
      <c r="I44" s="95"/>
      <c r="J44" s="95"/>
      <c r="K44" s="96">
        <f>SUM(K42:K43)</f>
        <v>100</v>
      </c>
      <c r="L44" s="95"/>
      <c r="M44" s="95"/>
      <c r="N44" s="95">
        <f>SUM(N42:N43)</f>
        <v>100</v>
      </c>
      <c r="O44" s="95"/>
      <c r="P44" s="95"/>
      <c r="Q44" s="95">
        <f>SUM(Q42:Q43)</f>
        <v>100</v>
      </c>
    </row>
    <row r="45" spans="1:17" s="3" customFormat="1">
      <c r="B45" s="3" t="s">
        <v>97</v>
      </c>
      <c r="L45" s="3" t="s">
        <v>113</v>
      </c>
    </row>
    <row r="47" spans="1:17">
      <c r="A47" s="24" t="s">
        <v>114</v>
      </c>
      <c r="C47" s="78" t="s">
        <v>86</v>
      </c>
      <c r="D47" s="79"/>
      <c r="E47" s="79"/>
      <c r="F47" s="80" t="s">
        <v>87</v>
      </c>
      <c r="G47" s="80"/>
      <c r="H47" s="80"/>
      <c r="I47" s="81" t="s">
        <v>88</v>
      </c>
      <c r="J47" s="81"/>
      <c r="K47" s="81"/>
      <c r="L47" s="82" t="s">
        <v>89</v>
      </c>
      <c r="M47" s="82"/>
      <c r="N47" s="82"/>
      <c r="O47" s="82" t="s">
        <v>90</v>
      </c>
      <c r="P47" s="82"/>
      <c r="Q47" s="82"/>
    </row>
    <row r="48" spans="1:17">
      <c r="C48" s="1"/>
      <c r="D48" s="2" t="s">
        <v>91</v>
      </c>
      <c r="E48" s="2" t="s">
        <v>92</v>
      </c>
      <c r="F48" s="2"/>
      <c r="G48" s="2" t="s">
        <v>91</v>
      </c>
      <c r="H48" s="2" t="s">
        <v>92</v>
      </c>
      <c r="I48" s="2"/>
      <c r="J48" s="2" t="s">
        <v>91</v>
      </c>
      <c r="K48" s="2" t="s">
        <v>92</v>
      </c>
      <c r="L48" s="2"/>
      <c r="M48" s="2" t="s">
        <v>91</v>
      </c>
      <c r="N48" s="2" t="s">
        <v>92</v>
      </c>
      <c r="O48" s="2"/>
      <c r="P48" s="2" t="s">
        <v>91</v>
      </c>
      <c r="Q48" s="2" t="s">
        <v>92</v>
      </c>
    </row>
    <row r="49" spans="1:17" ht="18" customHeight="1">
      <c r="A49" s="298" t="s">
        <v>4</v>
      </c>
      <c r="B49" s="299" t="s">
        <v>115</v>
      </c>
      <c r="C49" s="2" t="s">
        <v>45</v>
      </c>
      <c r="D49" s="21">
        <v>10</v>
      </c>
      <c r="E49" s="1">
        <f>D49*$E$57/100</f>
        <v>7</v>
      </c>
      <c r="F49" s="2" t="s">
        <v>45</v>
      </c>
      <c r="G49" s="21"/>
      <c r="H49" s="1">
        <f>G49*$H$57/100</f>
        <v>0</v>
      </c>
      <c r="I49" s="2" t="s">
        <v>45</v>
      </c>
      <c r="J49" s="21">
        <v>0</v>
      </c>
      <c r="K49" s="1">
        <f>J49*$K$57/100</f>
        <v>0</v>
      </c>
      <c r="L49" s="2" t="s">
        <v>45</v>
      </c>
      <c r="M49" s="21">
        <v>0</v>
      </c>
      <c r="N49" s="1">
        <f>M49*$Q$57/100</f>
        <v>0</v>
      </c>
      <c r="O49" s="2" t="s">
        <v>45</v>
      </c>
      <c r="P49" s="21">
        <v>0</v>
      </c>
      <c r="Q49" s="1">
        <f>P49*$Q$57/100</f>
        <v>0</v>
      </c>
    </row>
    <row r="50" spans="1:17">
      <c r="A50" s="298"/>
      <c r="B50" s="300"/>
      <c r="C50" s="2" t="s">
        <v>56</v>
      </c>
      <c r="D50" s="21">
        <v>20</v>
      </c>
      <c r="E50" s="1">
        <f t="shared" ref="E50:E56" si="15">D50*$E$57/100</f>
        <v>14</v>
      </c>
      <c r="F50" s="2" t="s">
        <v>56</v>
      </c>
      <c r="G50" s="21">
        <v>20</v>
      </c>
      <c r="H50" s="1">
        <f t="shared" ref="H50:H56" si="16">G50*$H$57/100</f>
        <v>14</v>
      </c>
      <c r="I50" s="2" t="s">
        <v>56</v>
      </c>
      <c r="J50" s="21">
        <v>30</v>
      </c>
      <c r="K50" s="1">
        <f t="shared" ref="K50:K56" si="17">J50*$K$57/100</f>
        <v>3</v>
      </c>
      <c r="L50" s="2" t="s">
        <v>56</v>
      </c>
      <c r="M50" s="21">
        <v>0</v>
      </c>
      <c r="N50" s="1">
        <f t="shared" ref="N50:N56" si="18">M50*$Q$57/100</f>
        <v>0</v>
      </c>
      <c r="O50" s="2" t="s">
        <v>56</v>
      </c>
      <c r="P50" s="21">
        <v>30</v>
      </c>
      <c r="Q50" s="1">
        <f t="shared" ref="Q50:Q56" si="19">P50*$Q$57/100</f>
        <v>3</v>
      </c>
    </row>
    <row r="51" spans="1:17">
      <c r="A51" s="298"/>
      <c r="B51" s="300"/>
      <c r="C51" s="2" t="s">
        <v>59</v>
      </c>
      <c r="D51" s="21">
        <v>0</v>
      </c>
      <c r="E51" s="1">
        <f t="shared" si="15"/>
        <v>0</v>
      </c>
      <c r="F51" s="2" t="s">
        <v>59</v>
      </c>
      <c r="G51" s="21">
        <v>10</v>
      </c>
      <c r="H51" s="1">
        <f t="shared" si="16"/>
        <v>7</v>
      </c>
      <c r="I51" s="2" t="s">
        <v>59</v>
      </c>
      <c r="J51" s="21">
        <v>0</v>
      </c>
      <c r="K51" s="1">
        <f t="shared" si="17"/>
        <v>0</v>
      </c>
      <c r="L51" s="2" t="s">
        <v>59</v>
      </c>
      <c r="M51" s="21">
        <v>30</v>
      </c>
      <c r="N51" s="1">
        <f t="shared" si="18"/>
        <v>3</v>
      </c>
      <c r="O51" s="2" t="s">
        <v>59</v>
      </c>
      <c r="P51" s="21">
        <v>0</v>
      </c>
      <c r="Q51" s="1">
        <f t="shared" si="19"/>
        <v>0</v>
      </c>
    </row>
    <row r="52" spans="1:17">
      <c r="A52" s="298"/>
      <c r="B52" s="299" t="s">
        <v>111</v>
      </c>
      <c r="C52" s="2" t="s">
        <v>45</v>
      </c>
      <c r="D52" s="21">
        <v>0</v>
      </c>
      <c r="E52" s="1">
        <f t="shared" si="15"/>
        <v>0</v>
      </c>
      <c r="F52" s="2" t="s">
        <v>45</v>
      </c>
      <c r="G52" s="21"/>
      <c r="H52" s="1">
        <f t="shared" si="16"/>
        <v>0</v>
      </c>
      <c r="I52" s="2" t="s">
        <v>45</v>
      </c>
      <c r="J52" s="21">
        <v>0</v>
      </c>
      <c r="K52" s="1">
        <f t="shared" si="17"/>
        <v>0</v>
      </c>
      <c r="L52" s="2" t="s">
        <v>45</v>
      </c>
      <c r="M52" s="21">
        <v>0</v>
      </c>
      <c r="N52" s="1">
        <f t="shared" si="18"/>
        <v>0</v>
      </c>
      <c r="O52" s="2" t="s">
        <v>45</v>
      </c>
      <c r="P52" s="21">
        <v>0</v>
      </c>
      <c r="Q52" s="1">
        <f t="shared" si="19"/>
        <v>0</v>
      </c>
    </row>
    <row r="53" spans="1:17">
      <c r="A53" s="298"/>
      <c r="B53" s="300"/>
      <c r="C53" s="2" t="s">
        <v>56</v>
      </c>
      <c r="D53" s="21">
        <v>10</v>
      </c>
      <c r="E53" s="1">
        <f t="shared" si="15"/>
        <v>7</v>
      </c>
      <c r="F53" s="2" t="s">
        <v>56</v>
      </c>
      <c r="G53" s="21">
        <v>10</v>
      </c>
      <c r="H53" s="1">
        <f t="shared" si="16"/>
        <v>7</v>
      </c>
      <c r="I53" s="2" t="s">
        <v>56</v>
      </c>
      <c r="J53" s="21">
        <v>10</v>
      </c>
      <c r="K53" s="1">
        <f t="shared" si="17"/>
        <v>1</v>
      </c>
      <c r="L53" s="2" t="s">
        <v>56</v>
      </c>
      <c r="M53" s="21">
        <v>0</v>
      </c>
      <c r="N53" s="1">
        <f t="shared" si="18"/>
        <v>0</v>
      </c>
      <c r="O53" s="2" t="s">
        <v>56</v>
      </c>
      <c r="P53" s="21">
        <v>10</v>
      </c>
      <c r="Q53" s="1">
        <f t="shared" si="19"/>
        <v>1</v>
      </c>
    </row>
    <row r="54" spans="1:17">
      <c r="A54" s="298"/>
      <c r="B54" s="300"/>
      <c r="C54" s="2" t="s">
        <v>59</v>
      </c>
      <c r="D54" s="21">
        <v>0</v>
      </c>
      <c r="E54" s="1">
        <f t="shared" si="15"/>
        <v>0</v>
      </c>
      <c r="F54" s="2" t="s">
        <v>59</v>
      </c>
      <c r="G54" s="21"/>
      <c r="H54" s="1">
        <f t="shared" si="16"/>
        <v>0</v>
      </c>
      <c r="I54" s="2" t="s">
        <v>59</v>
      </c>
      <c r="J54" s="21">
        <v>0</v>
      </c>
      <c r="K54" s="1">
        <f t="shared" si="17"/>
        <v>0</v>
      </c>
      <c r="L54" s="2" t="s">
        <v>59</v>
      </c>
      <c r="M54" s="21">
        <v>10</v>
      </c>
      <c r="N54" s="1">
        <f t="shared" si="18"/>
        <v>1</v>
      </c>
      <c r="O54" s="2" t="s">
        <v>59</v>
      </c>
      <c r="P54" s="21">
        <v>0</v>
      </c>
      <c r="Q54" s="1">
        <f t="shared" si="19"/>
        <v>0</v>
      </c>
    </row>
    <row r="55" spans="1:17">
      <c r="A55" s="298"/>
      <c r="B55" s="299" t="s">
        <v>116</v>
      </c>
      <c r="C55" s="2" t="s">
        <v>56</v>
      </c>
      <c r="D55" s="21">
        <v>60</v>
      </c>
      <c r="E55" s="1">
        <f t="shared" si="15"/>
        <v>42</v>
      </c>
      <c r="F55" s="2" t="s">
        <v>56</v>
      </c>
      <c r="G55" s="21">
        <v>40</v>
      </c>
      <c r="H55" s="1">
        <f t="shared" si="16"/>
        <v>28</v>
      </c>
      <c r="I55" s="2" t="s">
        <v>56</v>
      </c>
      <c r="J55" s="21">
        <v>60</v>
      </c>
      <c r="K55" s="1">
        <f t="shared" si="17"/>
        <v>6</v>
      </c>
      <c r="L55" s="2" t="s">
        <v>56</v>
      </c>
      <c r="M55" s="21">
        <v>0</v>
      </c>
      <c r="N55" s="1">
        <f t="shared" si="18"/>
        <v>0</v>
      </c>
      <c r="O55" s="2" t="s">
        <v>56</v>
      </c>
      <c r="P55" s="21">
        <v>60</v>
      </c>
      <c r="Q55" s="1">
        <f t="shared" si="19"/>
        <v>6</v>
      </c>
    </row>
    <row r="56" spans="1:17">
      <c r="A56" s="298"/>
      <c r="B56" s="300"/>
      <c r="C56" s="2" t="s">
        <v>59</v>
      </c>
      <c r="D56" s="21">
        <v>0</v>
      </c>
      <c r="E56" s="1">
        <f t="shared" si="15"/>
        <v>0</v>
      </c>
      <c r="F56" s="2" t="s">
        <v>59</v>
      </c>
      <c r="G56" s="21">
        <v>20</v>
      </c>
      <c r="H56" s="1">
        <f t="shared" si="16"/>
        <v>14</v>
      </c>
      <c r="I56" s="2" t="s">
        <v>59</v>
      </c>
      <c r="J56" s="21">
        <v>0</v>
      </c>
      <c r="K56" s="1">
        <f t="shared" si="17"/>
        <v>0</v>
      </c>
      <c r="L56" s="2" t="s">
        <v>59</v>
      </c>
      <c r="M56" s="21">
        <v>60</v>
      </c>
      <c r="N56" s="1">
        <f t="shared" si="18"/>
        <v>6</v>
      </c>
      <c r="O56" s="2" t="s">
        <v>59</v>
      </c>
      <c r="P56" s="21">
        <v>0</v>
      </c>
      <c r="Q56" s="1">
        <f t="shared" si="19"/>
        <v>0</v>
      </c>
    </row>
    <row r="57" spans="1:17">
      <c r="A57" s="298"/>
      <c r="B57" s="99"/>
      <c r="C57" s="100"/>
      <c r="D57" s="100">
        <f>SUM(D49:D56)</f>
        <v>100</v>
      </c>
      <c r="E57" s="100">
        <v>70</v>
      </c>
      <c r="F57" s="100"/>
      <c r="G57" s="100">
        <f>SUM(G49:G56)</f>
        <v>100</v>
      </c>
      <c r="H57" s="100">
        <v>70</v>
      </c>
      <c r="I57" s="100"/>
      <c r="J57" s="100">
        <f>SUM(J49:J56)</f>
        <v>100</v>
      </c>
      <c r="K57" s="101">
        <v>10</v>
      </c>
      <c r="L57" s="100"/>
      <c r="M57" s="100">
        <f>SUM(M49:M56)</f>
        <v>100</v>
      </c>
      <c r="N57" s="100">
        <v>70</v>
      </c>
      <c r="O57" s="100"/>
      <c r="P57" s="100">
        <f>SUM(P49:P56)</f>
        <v>100</v>
      </c>
      <c r="Q57" s="100">
        <v>10</v>
      </c>
    </row>
    <row r="58" spans="1:17">
      <c r="A58" s="295" t="s">
        <v>12</v>
      </c>
      <c r="B58" s="295"/>
      <c r="C58" s="97"/>
      <c r="D58" s="97"/>
      <c r="E58" s="97">
        <v>30</v>
      </c>
      <c r="F58" s="97"/>
      <c r="G58" s="97"/>
      <c r="H58" s="97">
        <v>30</v>
      </c>
      <c r="I58" s="97"/>
      <c r="J58" s="97"/>
      <c r="K58" s="98">
        <v>90</v>
      </c>
      <c r="L58" s="97"/>
      <c r="M58" s="97"/>
      <c r="N58" s="97">
        <v>30</v>
      </c>
      <c r="O58" s="97"/>
      <c r="P58" s="97"/>
      <c r="Q58" s="97">
        <v>90</v>
      </c>
    </row>
    <row r="59" spans="1:17">
      <c r="A59" s="296" t="s">
        <v>96</v>
      </c>
      <c r="B59" s="297"/>
      <c r="C59" s="95"/>
      <c r="D59" s="95"/>
      <c r="E59" s="95">
        <f>SUM(E57:E58)</f>
        <v>100</v>
      </c>
      <c r="F59" s="95"/>
      <c r="G59" s="95"/>
      <c r="H59" s="95">
        <f>SUM(H57:H58)</f>
        <v>100</v>
      </c>
      <c r="I59" s="95"/>
      <c r="J59" s="95"/>
      <c r="K59" s="96">
        <f>SUM(K57:K58)</f>
        <v>100</v>
      </c>
      <c r="L59" s="95"/>
      <c r="M59" s="95"/>
      <c r="N59" s="95">
        <f>SUM(N57:N58)</f>
        <v>100</v>
      </c>
      <c r="O59" s="95"/>
      <c r="P59" s="95"/>
      <c r="Q59" s="95">
        <f>SUM(Q57:Q58)</f>
        <v>100</v>
      </c>
    </row>
    <row r="60" spans="1:17" s="3" customFormat="1">
      <c r="B60" s="3" t="s">
        <v>97</v>
      </c>
      <c r="C60" s="3" t="s">
        <v>117</v>
      </c>
      <c r="L60" s="3" t="s">
        <v>118</v>
      </c>
      <c r="M60" s="3" t="s">
        <v>119</v>
      </c>
      <c r="N60" s="3" t="s">
        <v>120</v>
      </c>
    </row>
    <row r="62" spans="1:17" ht="20">
      <c r="A62" s="23" t="s">
        <v>121</v>
      </c>
      <c r="C62" s="78" t="s">
        <v>86</v>
      </c>
      <c r="D62" s="18"/>
      <c r="E62" s="18"/>
    </row>
    <row r="63" spans="1:17">
      <c r="C63" s="1"/>
      <c r="D63" s="2" t="s">
        <v>91</v>
      </c>
      <c r="E63" s="2" t="s">
        <v>92</v>
      </c>
    </row>
    <row r="64" spans="1:17" ht="18" customHeight="1">
      <c r="A64" s="298" t="s">
        <v>4</v>
      </c>
      <c r="B64" s="299" t="s">
        <v>93</v>
      </c>
      <c r="C64" s="2" t="s">
        <v>45</v>
      </c>
      <c r="D64" s="21"/>
      <c r="E64" s="1">
        <f>D64*$E$72/100</f>
        <v>0</v>
      </c>
    </row>
    <row r="65" spans="1:11">
      <c r="A65" s="298"/>
      <c r="B65" s="300"/>
      <c r="C65" s="2" t="s">
        <v>56</v>
      </c>
      <c r="D65" s="21">
        <v>70</v>
      </c>
      <c r="E65" s="1">
        <f t="shared" ref="E65:E71" si="20">D65*$E$72/100</f>
        <v>49</v>
      </c>
    </row>
    <row r="66" spans="1:11">
      <c r="A66" s="298"/>
      <c r="B66" s="300"/>
      <c r="C66" s="2" t="s">
        <v>59</v>
      </c>
      <c r="D66" s="21"/>
      <c r="E66" s="1">
        <f t="shared" si="20"/>
        <v>0</v>
      </c>
    </row>
    <row r="67" spans="1:11">
      <c r="A67" s="298"/>
      <c r="B67" s="299" t="s">
        <v>122</v>
      </c>
      <c r="C67" s="2" t="s">
        <v>45</v>
      </c>
      <c r="D67" s="21"/>
      <c r="E67" s="1">
        <f t="shared" si="20"/>
        <v>0</v>
      </c>
    </row>
    <row r="68" spans="1:11">
      <c r="A68" s="298"/>
      <c r="B68" s="300"/>
      <c r="C68" s="2" t="s">
        <v>56</v>
      </c>
      <c r="D68" s="21">
        <v>30</v>
      </c>
      <c r="E68" s="1">
        <f t="shared" si="20"/>
        <v>21</v>
      </c>
    </row>
    <row r="69" spans="1:11">
      <c r="A69" s="298"/>
      <c r="B69" s="300"/>
      <c r="C69" s="2" t="s">
        <v>59</v>
      </c>
      <c r="D69" s="21"/>
      <c r="E69" s="1">
        <f t="shared" si="20"/>
        <v>0</v>
      </c>
    </row>
    <row r="70" spans="1:11">
      <c r="A70" s="298"/>
      <c r="B70" s="299" t="s">
        <v>123</v>
      </c>
      <c r="C70" s="2" t="s">
        <v>56</v>
      </c>
      <c r="D70" s="21">
        <v>0</v>
      </c>
      <c r="E70" s="1">
        <f t="shared" si="20"/>
        <v>0</v>
      </c>
    </row>
    <row r="71" spans="1:11">
      <c r="A71" s="298"/>
      <c r="B71" s="300"/>
      <c r="C71" s="2" t="s">
        <v>59</v>
      </c>
      <c r="D71" s="21"/>
      <c r="E71" s="1">
        <f t="shared" si="20"/>
        <v>0</v>
      </c>
    </row>
    <row r="72" spans="1:11">
      <c r="A72" s="298"/>
      <c r="B72" s="99"/>
      <c r="C72" s="100"/>
      <c r="D72" s="100">
        <f>SUM(D64:D71)</f>
        <v>100</v>
      </c>
      <c r="E72" s="100">
        <v>70</v>
      </c>
      <c r="H72" s="102"/>
    </row>
    <row r="73" spans="1:11">
      <c r="A73" s="295" t="s">
        <v>12</v>
      </c>
      <c r="B73" s="295"/>
      <c r="C73" s="97"/>
      <c r="D73" s="97"/>
      <c r="E73" s="97">
        <v>30</v>
      </c>
    </row>
    <row r="74" spans="1:11">
      <c r="A74" s="296" t="s">
        <v>96</v>
      </c>
      <c r="B74" s="297"/>
      <c r="C74" s="95"/>
      <c r="D74" s="95"/>
      <c r="E74" s="95">
        <f>SUM(E72:E73)</f>
        <v>100</v>
      </c>
    </row>
    <row r="75" spans="1:11" s="3" customFormat="1">
      <c r="B75" s="3" t="s">
        <v>97</v>
      </c>
      <c r="C75" s="3" t="s">
        <v>124</v>
      </c>
    </row>
    <row r="77" spans="1:11" ht="22.5">
      <c r="A77" s="17" t="s">
        <v>125</v>
      </c>
      <c r="C77" s="78" t="s">
        <v>86</v>
      </c>
      <c r="D77" s="79"/>
      <c r="E77" s="79"/>
      <c r="F77" s="81" t="s">
        <v>88</v>
      </c>
      <c r="G77" s="81"/>
      <c r="H77" s="81"/>
      <c r="I77" s="82" t="s">
        <v>90</v>
      </c>
      <c r="J77" s="82"/>
      <c r="K77" s="82"/>
    </row>
    <row r="78" spans="1:11">
      <c r="C78" s="1"/>
      <c r="D78" s="2" t="s">
        <v>91</v>
      </c>
      <c r="E78" s="2" t="s">
        <v>92</v>
      </c>
      <c r="F78" s="2"/>
      <c r="G78" s="2" t="s">
        <v>91</v>
      </c>
      <c r="H78" s="2" t="s">
        <v>92</v>
      </c>
      <c r="I78" s="2"/>
      <c r="J78" s="2" t="s">
        <v>91</v>
      </c>
      <c r="K78" s="2" t="s">
        <v>92</v>
      </c>
    </row>
    <row r="79" spans="1:11" ht="18" customHeight="1">
      <c r="A79" s="298" t="s">
        <v>4</v>
      </c>
      <c r="B79" s="299" t="s">
        <v>126</v>
      </c>
      <c r="C79" s="2" t="s">
        <v>45</v>
      </c>
      <c r="D79" s="21">
        <v>0</v>
      </c>
      <c r="E79" s="1">
        <f>D79*$E$87/100</f>
        <v>0</v>
      </c>
      <c r="F79" s="2" t="s">
        <v>45</v>
      </c>
      <c r="G79" s="21">
        <v>0</v>
      </c>
      <c r="H79" s="1">
        <f t="shared" ref="H79:H86" si="21">G79*$H$87/100</f>
        <v>0</v>
      </c>
      <c r="I79" s="2" t="s">
        <v>45</v>
      </c>
      <c r="J79" s="21">
        <v>0</v>
      </c>
      <c r="K79" s="1">
        <f>J79*$H$87/100</f>
        <v>0</v>
      </c>
    </row>
    <row r="80" spans="1:11">
      <c r="A80" s="298"/>
      <c r="B80" s="300"/>
      <c r="C80" s="2" t="s">
        <v>56</v>
      </c>
      <c r="D80" s="21">
        <v>0</v>
      </c>
      <c r="E80" s="1">
        <f t="shared" ref="E80:E86" si="22">D80*$E$87/100</f>
        <v>0</v>
      </c>
      <c r="F80" s="2" t="s">
        <v>56</v>
      </c>
      <c r="G80" s="21">
        <v>0</v>
      </c>
      <c r="H80" s="1">
        <f t="shared" si="21"/>
        <v>0</v>
      </c>
      <c r="I80" s="2" t="s">
        <v>56</v>
      </c>
      <c r="J80" s="21">
        <v>0</v>
      </c>
      <c r="K80" s="1">
        <f t="shared" ref="K80:K86" si="23">J80*$H$87/100</f>
        <v>0</v>
      </c>
    </row>
    <row r="81" spans="1:17">
      <c r="A81" s="298"/>
      <c r="B81" s="300"/>
      <c r="C81" s="2" t="s">
        <v>59</v>
      </c>
      <c r="D81" s="21">
        <v>0</v>
      </c>
      <c r="E81" s="1">
        <f t="shared" si="22"/>
        <v>0</v>
      </c>
      <c r="F81" s="2" t="s">
        <v>59</v>
      </c>
      <c r="G81" s="21">
        <v>0</v>
      </c>
      <c r="H81" s="1">
        <f t="shared" si="21"/>
        <v>0</v>
      </c>
      <c r="I81" s="2" t="s">
        <v>59</v>
      </c>
      <c r="J81" s="21">
        <v>0</v>
      </c>
      <c r="K81" s="1">
        <f t="shared" si="23"/>
        <v>0</v>
      </c>
    </row>
    <row r="82" spans="1:17">
      <c r="A82" s="298"/>
      <c r="B82" s="299" t="s">
        <v>127</v>
      </c>
      <c r="C82" s="2" t="s">
        <v>45</v>
      </c>
      <c r="D82" s="21">
        <v>20</v>
      </c>
      <c r="E82" s="1">
        <f t="shared" si="22"/>
        <v>2</v>
      </c>
      <c r="F82" s="2" t="s">
        <v>45</v>
      </c>
      <c r="G82" s="21">
        <v>0</v>
      </c>
      <c r="H82" s="1">
        <f t="shared" si="21"/>
        <v>0</v>
      </c>
      <c r="I82" s="2" t="s">
        <v>45</v>
      </c>
      <c r="J82" s="21">
        <v>0</v>
      </c>
      <c r="K82" s="1">
        <f t="shared" si="23"/>
        <v>0</v>
      </c>
    </row>
    <row r="83" spans="1:17">
      <c r="A83" s="298"/>
      <c r="B83" s="300"/>
      <c r="C83" s="2" t="s">
        <v>56</v>
      </c>
      <c r="D83" s="21">
        <v>80</v>
      </c>
      <c r="E83" s="1">
        <f t="shared" si="22"/>
        <v>8</v>
      </c>
      <c r="F83" s="2" t="s">
        <v>56</v>
      </c>
      <c r="G83" s="21">
        <v>100</v>
      </c>
      <c r="H83" s="1">
        <f>G83*$H$87/100</f>
        <v>10</v>
      </c>
      <c r="I83" s="2" t="s">
        <v>56</v>
      </c>
      <c r="J83" s="21">
        <v>100</v>
      </c>
      <c r="K83" s="1">
        <f t="shared" si="23"/>
        <v>10</v>
      </c>
    </row>
    <row r="84" spans="1:17">
      <c r="A84" s="298"/>
      <c r="B84" s="300"/>
      <c r="C84" s="2" t="s">
        <v>59</v>
      </c>
      <c r="D84" s="21">
        <v>0</v>
      </c>
      <c r="E84" s="1">
        <f t="shared" si="22"/>
        <v>0</v>
      </c>
      <c r="F84" s="2" t="s">
        <v>59</v>
      </c>
      <c r="G84" s="21">
        <v>0</v>
      </c>
      <c r="H84" s="1">
        <f t="shared" si="21"/>
        <v>0</v>
      </c>
      <c r="I84" s="2" t="s">
        <v>59</v>
      </c>
      <c r="J84" s="21">
        <v>0</v>
      </c>
      <c r="K84" s="1">
        <f t="shared" si="23"/>
        <v>0</v>
      </c>
    </row>
    <row r="85" spans="1:17">
      <c r="A85" s="298"/>
      <c r="B85" s="299" t="s">
        <v>128</v>
      </c>
      <c r="C85" s="2" t="s">
        <v>56</v>
      </c>
      <c r="D85" s="21">
        <v>0</v>
      </c>
      <c r="E85" s="1">
        <f t="shared" si="22"/>
        <v>0</v>
      </c>
      <c r="F85" s="2" t="s">
        <v>56</v>
      </c>
      <c r="G85" s="21">
        <v>0</v>
      </c>
      <c r="H85" s="1">
        <f t="shared" si="21"/>
        <v>0</v>
      </c>
      <c r="I85" s="2" t="s">
        <v>56</v>
      </c>
      <c r="J85" s="21">
        <v>0</v>
      </c>
      <c r="K85" s="1">
        <f t="shared" si="23"/>
        <v>0</v>
      </c>
    </row>
    <row r="86" spans="1:17">
      <c r="A86" s="298"/>
      <c r="B86" s="300"/>
      <c r="C86" s="2" t="s">
        <v>59</v>
      </c>
      <c r="D86" s="21">
        <v>0</v>
      </c>
      <c r="E86" s="1">
        <f t="shared" si="22"/>
        <v>0</v>
      </c>
      <c r="F86" s="2" t="s">
        <v>59</v>
      </c>
      <c r="G86" s="21">
        <v>0</v>
      </c>
      <c r="H86" s="1">
        <f t="shared" si="21"/>
        <v>0</v>
      </c>
      <c r="I86" s="2" t="s">
        <v>59</v>
      </c>
      <c r="J86" s="21">
        <v>0</v>
      </c>
      <c r="K86" s="1">
        <f t="shared" si="23"/>
        <v>0</v>
      </c>
    </row>
    <row r="87" spans="1:17">
      <c r="A87" s="298"/>
      <c r="B87" s="99"/>
      <c r="C87" s="100"/>
      <c r="D87" s="100">
        <f>SUM(D79:D86)</f>
        <v>100</v>
      </c>
      <c r="E87" s="100">
        <v>10</v>
      </c>
      <c r="F87" s="100"/>
      <c r="G87" s="100">
        <f>SUM(G79:G86)</f>
        <v>100</v>
      </c>
      <c r="H87" s="100">
        <v>10</v>
      </c>
      <c r="I87" s="100"/>
      <c r="J87" s="100">
        <f>SUM(J79:J86)</f>
        <v>100</v>
      </c>
      <c r="K87" s="101">
        <v>10</v>
      </c>
    </row>
    <row r="88" spans="1:17">
      <c r="A88" s="295" t="s">
        <v>12</v>
      </c>
      <c r="B88" s="295"/>
      <c r="C88" s="295"/>
      <c r="D88" s="295"/>
      <c r="E88" s="97">
        <v>90</v>
      </c>
      <c r="F88" s="97"/>
      <c r="G88" s="97"/>
      <c r="H88" s="97">
        <v>90</v>
      </c>
      <c r="I88" s="97"/>
      <c r="J88" s="97"/>
      <c r="K88" s="97">
        <v>90</v>
      </c>
    </row>
    <row r="89" spans="1:17">
      <c r="A89" s="296" t="s">
        <v>96</v>
      </c>
      <c r="B89" s="297"/>
      <c r="C89" s="296"/>
      <c r="D89" s="297"/>
      <c r="E89" s="95">
        <f>SUM(E87:E88)</f>
        <v>100</v>
      </c>
      <c r="F89" s="95"/>
      <c r="G89" s="95"/>
      <c r="H89" s="95">
        <f>SUM(H87:H88)</f>
        <v>100</v>
      </c>
      <c r="I89" s="95"/>
      <c r="J89" s="95"/>
      <c r="K89" s="95">
        <f>SUM(K87:K88)</f>
        <v>100</v>
      </c>
    </row>
    <row r="90" spans="1:17" s="3" customFormat="1">
      <c r="B90" s="3" t="s">
        <v>97</v>
      </c>
      <c r="F90" s="3" t="s">
        <v>129</v>
      </c>
      <c r="G90" s="3" t="s">
        <v>130</v>
      </c>
      <c r="H90" s="3" t="s">
        <v>131</v>
      </c>
      <c r="I90" s="3" t="s">
        <v>132</v>
      </c>
      <c r="J90" s="3" t="s">
        <v>133</v>
      </c>
      <c r="K90" s="3" t="s">
        <v>134</v>
      </c>
    </row>
    <row r="91" spans="1:17" s="3" customFormat="1">
      <c r="F91" s="3" t="s">
        <v>135</v>
      </c>
      <c r="G91" s="3" t="s">
        <v>136</v>
      </c>
      <c r="I91" s="3" t="s">
        <v>137</v>
      </c>
      <c r="J91" s="3" t="s">
        <v>138</v>
      </c>
      <c r="K91" s="3" t="s">
        <v>139</v>
      </c>
    </row>
    <row r="93" spans="1:17" ht="20">
      <c r="A93" s="23" t="s">
        <v>140</v>
      </c>
      <c r="C93" s="78" t="s">
        <v>86</v>
      </c>
      <c r="D93" s="79"/>
      <c r="E93" s="79"/>
      <c r="F93" s="80" t="s">
        <v>87</v>
      </c>
      <c r="G93" s="80"/>
      <c r="H93" s="80"/>
      <c r="I93" s="81" t="s">
        <v>88</v>
      </c>
      <c r="J93" s="81"/>
      <c r="K93" s="81"/>
      <c r="L93" s="82" t="s">
        <v>89</v>
      </c>
      <c r="M93" s="82"/>
      <c r="N93" s="82"/>
      <c r="O93" s="82" t="s">
        <v>90</v>
      </c>
      <c r="P93" s="82"/>
      <c r="Q93" s="82"/>
    </row>
    <row r="94" spans="1:17">
      <c r="C94" s="1"/>
      <c r="D94" s="2" t="s">
        <v>91</v>
      </c>
      <c r="E94" s="2" t="s">
        <v>92</v>
      </c>
      <c r="F94" s="2"/>
      <c r="G94" s="2" t="s">
        <v>91</v>
      </c>
      <c r="H94" s="2" t="s">
        <v>92</v>
      </c>
      <c r="I94" s="2"/>
      <c r="J94" s="2" t="s">
        <v>91</v>
      </c>
      <c r="K94" s="2" t="s">
        <v>92</v>
      </c>
      <c r="L94" s="2"/>
      <c r="M94" s="2" t="s">
        <v>91</v>
      </c>
      <c r="N94" s="2" t="s">
        <v>92</v>
      </c>
      <c r="O94" s="2"/>
      <c r="P94" s="2" t="s">
        <v>91</v>
      </c>
      <c r="Q94" s="2" t="s">
        <v>92</v>
      </c>
    </row>
    <row r="95" spans="1:17" ht="18" customHeight="1">
      <c r="A95" s="298" t="s">
        <v>4</v>
      </c>
      <c r="B95" s="299" t="s">
        <v>102</v>
      </c>
      <c r="C95" s="2" t="s">
        <v>45</v>
      </c>
      <c r="D95" s="21">
        <v>20</v>
      </c>
      <c r="E95" s="1">
        <f>D95*$E$103/100</f>
        <v>14</v>
      </c>
      <c r="F95" s="2" t="s">
        <v>45</v>
      </c>
      <c r="G95" s="21"/>
      <c r="H95" s="1">
        <f>G95*$H$103/100</f>
        <v>0</v>
      </c>
      <c r="I95" s="2" t="s">
        <v>45</v>
      </c>
      <c r="J95" s="21">
        <v>50</v>
      </c>
      <c r="K95" s="1">
        <f>J95*$K$103/100</f>
        <v>5</v>
      </c>
      <c r="L95" s="2" t="s">
        <v>45</v>
      </c>
      <c r="M95" s="21">
        <v>50</v>
      </c>
      <c r="N95" s="1">
        <f>M95*$Q$103/100</f>
        <v>5</v>
      </c>
      <c r="O95" s="2" t="s">
        <v>45</v>
      </c>
      <c r="P95" s="21">
        <v>50</v>
      </c>
      <c r="Q95" s="1">
        <f>P95*$Q$103/100</f>
        <v>5</v>
      </c>
    </row>
    <row r="96" spans="1:17">
      <c r="A96" s="298"/>
      <c r="B96" s="300"/>
      <c r="C96" s="2" t="s">
        <v>56</v>
      </c>
      <c r="D96" s="21">
        <v>30</v>
      </c>
      <c r="E96" s="1">
        <f t="shared" ref="E96:E102" si="24">D96*$E$103/100</f>
        <v>21</v>
      </c>
      <c r="F96" s="2" t="s">
        <v>56</v>
      </c>
      <c r="G96" s="21">
        <v>30</v>
      </c>
      <c r="H96" s="1">
        <f t="shared" ref="H96:H102" si="25">G96*$H$103/100</f>
        <v>21</v>
      </c>
      <c r="I96" s="2" t="s">
        <v>56</v>
      </c>
      <c r="J96" s="21">
        <v>0</v>
      </c>
      <c r="K96" s="1">
        <f t="shared" ref="K96:K102" si="26">J96*$K$103/100</f>
        <v>0</v>
      </c>
      <c r="L96" s="2" t="s">
        <v>56</v>
      </c>
      <c r="M96" s="21">
        <v>0</v>
      </c>
      <c r="N96" s="1">
        <f t="shared" ref="N96:N102" si="27">M96*$Q$103/100</f>
        <v>0</v>
      </c>
      <c r="O96" s="2" t="s">
        <v>56</v>
      </c>
      <c r="P96" s="21">
        <v>0</v>
      </c>
      <c r="Q96" s="1">
        <f t="shared" ref="Q96:Q102" si="28">P96*$Q$103/100</f>
        <v>0</v>
      </c>
    </row>
    <row r="97" spans="1:17">
      <c r="A97" s="298"/>
      <c r="B97" s="300"/>
      <c r="C97" s="2" t="s">
        <v>59</v>
      </c>
      <c r="D97" s="21"/>
      <c r="E97" s="1">
        <f t="shared" si="24"/>
        <v>0</v>
      </c>
      <c r="F97" s="2" t="s">
        <v>59</v>
      </c>
      <c r="G97" s="21">
        <v>20</v>
      </c>
      <c r="H97" s="1">
        <f t="shared" si="25"/>
        <v>14</v>
      </c>
      <c r="I97" s="2" t="s">
        <v>59</v>
      </c>
      <c r="J97" s="21">
        <v>0</v>
      </c>
      <c r="K97" s="1">
        <f t="shared" si="26"/>
        <v>0</v>
      </c>
      <c r="L97" s="2" t="s">
        <v>59</v>
      </c>
      <c r="M97" s="21">
        <v>0</v>
      </c>
      <c r="N97" s="1">
        <f t="shared" si="27"/>
        <v>0</v>
      </c>
      <c r="O97" s="2" t="s">
        <v>59</v>
      </c>
      <c r="P97" s="21">
        <v>0</v>
      </c>
      <c r="Q97" s="1">
        <f t="shared" si="28"/>
        <v>0</v>
      </c>
    </row>
    <row r="98" spans="1:17">
      <c r="A98" s="298"/>
      <c r="B98" s="299" t="s">
        <v>94</v>
      </c>
      <c r="C98" s="2" t="s">
        <v>45</v>
      </c>
      <c r="D98" s="21">
        <v>20</v>
      </c>
      <c r="E98" s="1">
        <f t="shared" si="24"/>
        <v>14</v>
      </c>
      <c r="F98" s="2" t="s">
        <v>45</v>
      </c>
      <c r="G98" s="21"/>
      <c r="H98" s="1">
        <f t="shared" si="25"/>
        <v>0</v>
      </c>
      <c r="I98" s="2" t="s">
        <v>45</v>
      </c>
      <c r="J98" s="21">
        <v>50</v>
      </c>
      <c r="K98" s="1">
        <f t="shared" si="26"/>
        <v>5</v>
      </c>
      <c r="L98" s="2" t="s">
        <v>45</v>
      </c>
      <c r="M98" s="21">
        <v>50</v>
      </c>
      <c r="N98" s="1">
        <f t="shared" si="27"/>
        <v>5</v>
      </c>
      <c r="O98" s="2" t="s">
        <v>45</v>
      </c>
      <c r="P98" s="21">
        <v>50</v>
      </c>
      <c r="Q98" s="1">
        <f t="shared" si="28"/>
        <v>5</v>
      </c>
    </row>
    <row r="99" spans="1:17">
      <c r="A99" s="298"/>
      <c r="B99" s="300"/>
      <c r="C99" s="2" t="s">
        <v>56</v>
      </c>
      <c r="D99" s="21">
        <v>30</v>
      </c>
      <c r="E99" s="1">
        <f t="shared" si="24"/>
        <v>21</v>
      </c>
      <c r="F99" s="2" t="s">
        <v>56</v>
      </c>
      <c r="G99" s="21">
        <v>30</v>
      </c>
      <c r="H99" s="1">
        <f t="shared" si="25"/>
        <v>21</v>
      </c>
      <c r="I99" s="2" t="s">
        <v>56</v>
      </c>
      <c r="J99" s="21">
        <v>0</v>
      </c>
      <c r="K99" s="1">
        <f t="shared" si="26"/>
        <v>0</v>
      </c>
      <c r="L99" s="2" t="s">
        <v>56</v>
      </c>
      <c r="M99" s="21">
        <v>0</v>
      </c>
      <c r="N99" s="1">
        <f t="shared" si="27"/>
        <v>0</v>
      </c>
      <c r="O99" s="2" t="s">
        <v>56</v>
      </c>
      <c r="P99" s="21">
        <v>0</v>
      </c>
      <c r="Q99" s="1">
        <f t="shared" si="28"/>
        <v>0</v>
      </c>
    </row>
    <row r="100" spans="1:17">
      <c r="A100" s="298"/>
      <c r="B100" s="300"/>
      <c r="C100" s="2" t="s">
        <v>59</v>
      </c>
      <c r="D100" s="21"/>
      <c r="E100" s="1">
        <f t="shared" si="24"/>
        <v>0</v>
      </c>
      <c r="F100" s="2" t="s">
        <v>59</v>
      </c>
      <c r="G100" s="21">
        <v>20</v>
      </c>
      <c r="H100" s="1">
        <f t="shared" si="25"/>
        <v>14</v>
      </c>
      <c r="I100" s="2" t="s">
        <v>59</v>
      </c>
      <c r="J100" s="21">
        <v>0</v>
      </c>
      <c r="K100" s="1">
        <f t="shared" si="26"/>
        <v>0</v>
      </c>
      <c r="L100" s="2" t="s">
        <v>59</v>
      </c>
      <c r="M100" s="21"/>
      <c r="N100" s="1">
        <f t="shared" si="27"/>
        <v>0</v>
      </c>
      <c r="O100" s="2" t="s">
        <v>59</v>
      </c>
      <c r="P100" s="21">
        <v>0</v>
      </c>
      <c r="Q100" s="1">
        <f t="shared" si="28"/>
        <v>0</v>
      </c>
    </row>
    <row r="101" spans="1:17">
      <c r="A101" s="298"/>
      <c r="B101" s="299" t="s">
        <v>103</v>
      </c>
      <c r="C101" s="2" t="s">
        <v>56</v>
      </c>
      <c r="D101" s="21"/>
      <c r="E101" s="1">
        <f t="shared" si="24"/>
        <v>0</v>
      </c>
      <c r="F101" s="2" t="s">
        <v>56</v>
      </c>
      <c r="G101" s="21"/>
      <c r="H101" s="1">
        <f t="shared" si="25"/>
        <v>0</v>
      </c>
      <c r="I101" s="2" t="s">
        <v>56</v>
      </c>
      <c r="J101" s="21">
        <v>0</v>
      </c>
      <c r="K101" s="1">
        <f t="shared" si="26"/>
        <v>0</v>
      </c>
      <c r="L101" s="2" t="s">
        <v>56</v>
      </c>
      <c r="M101" s="21">
        <v>0</v>
      </c>
      <c r="N101" s="1">
        <f t="shared" si="27"/>
        <v>0</v>
      </c>
      <c r="O101" s="2" t="s">
        <v>56</v>
      </c>
      <c r="P101" s="21">
        <v>0</v>
      </c>
      <c r="Q101" s="1">
        <f t="shared" si="28"/>
        <v>0</v>
      </c>
    </row>
    <row r="102" spans="1:17">
      <c r="A102" s="298"/>
      <c r="B102" s="300"/>
      <c r="C102" s="2" t="s">
        <v>59</v>
      </c>
      <c r="D102" s="21"/>
      <c r="E102" s="1">
        <f t="shared" si="24"/>
        <v>0</v>
      </c>
      <c r="F102" s="2" t="s">
        <v>59</v>
      </c>
      <c r="G102" s="21"/>
      <c r="H102" s="1">
        <f t="shared" si="25"/>
        <v>0</v>
      </c>
      <c r="I102" s="2" t="s">
        <v>59</v>
      </c>
      <c r="J102" s="21">
        <v>0</v>
      </c>
      <c r="K102" s="1">
        <f t="shared" si="26"/>
        <v>0</v>
      </c>
      <c r="L102" s="2" t="s">
        <v>59</v>
      </c>
      <c r="M102" s="21">
        <v>0</v>
      </c>
      <c r="N102" s="1">
        <f t="shared" si="27"/>
        <v>0</v>
      </c>
      <c r="O102" s="2" t="s">
        <v>59</v>
      </c>
      <c r="P102" s="21">
        <v>0</v>
      </c>
      <c r="Q102" s="1">
        <f t="shared" si="28"/>
        <v>0</v>
      </c>
    </row>
    <row r="103" spans="1:17">
      <c r="A103" s="298"/>
      <c r="B103" s="99"/>
      <c r="C103" s="100"/>
      <c r="D103" s="100">
        <f>SUM(D95:D102)</f>
        <v>100</v>
      </c>
      <c r="E103" s="100">
        <v>70</v>
      </c>
      <c r="F103" s="100"/>
      <c r="G103" s="100">
        <f>SUM(G95:G102)</f>
        <v>100</v>
      </c>
      <c r="H103" s="100">
        <v>70</v>
      </c>
      <c r="I103" s="100"/>
      <c r="J103" s="100">
        <f>SUM(J95:J102)</f>
        <v>100</v>
      </c>
      <c r="K103" s="156">
        <v>10</v>
      </c>
      <c r="L103" s="100"/>
      <c r="M103" s="100">
        <f>SUM(M95:M102)</f>
        <v>100</v>
      </c>
      <c r="N103" s="100">
        <v>10</v>
      </c>
      <c r="O103" s="100"/>
      <c r="P103" s="100">
        <f>SUM(P95:P102)</f>
        <v>100</v>
      </c>
      <c r="Q103" s="100">
        <v>10</v>
      </c>
    </row>
    <row r="104" spans="1:17">
      <c r="A104" s="295" t="s">
        <v>12</v>
      </c>
      <c r="B104" s="295"/>
      <c r="C104" s="295"/>
      <c r="D104" s="295"/>
      <c r="E104" s="97">
        <v>30</v>
      </c>
      <c r="F104" s="97"/>
      <c r="G104" s="97"/>
      <c r="H104" s="97">
        <v>30</v>
      </c>
      <c r="I104" s="97"/>
      <c r="J104" s="97"/>
      <c r="K104" s="157">
        <v>90</v>
      </c>
      <c r="L104" s="97"/>
      <c r="M104" s="97"/>
      <c r="N104" s="97">
        <v>90</v>
      </c>
      <c r="O104" s="97"/>
      <c r="P104" s="97"/>
      <c r="Q104" s="97">
        <v>90</v>
      </c>
    </row>
    <row r="105" spans="1:17">
      <c r="A105" s="296" t="s">
        <v>96</v>
      </c>
      <c r="B105" s="297"/>
      <c r="C105" s="296"/>
      <c r="D105" s="297"/>
      <c r="E105" s="95">
        <f>SUM(E103:E104)</f>
        <v>100</v>
      </c>
      <c r="F105" s="95"/>
      <c r="G105" s="95"/>
      <c r="H105" s="95">
        <f>SUM(H103:H104)</f>
        <v>100</v>
      </c>
      <c r="I105" s="95"/>
      <c r="J105" s="95"/>
      <c r="K105" s="155">
        <f>SUM(K103:K104)</f>
        <v>100</v>
      </c>
      <c r="L105" s="95"/>
      <c r="M105" s="95"/>
      <c r="N105" s="95">
        <f>SUM(N103:N104)</f>
        <v>100</v>
      </c>
      <c r="O105" s="95"/>
      <c r="P105" s="95"/>
      <c r="Q105" s="95">
        <f>SUM(Q103:Q104)</f>
        <v>100</v>
      </c>
    </row>
    <row r="106" spans="1:17" s="3" customFormat="1">
      <c r="B106" s="3" t="s">
        <v>97</v>
      </c>
      <c r="O106" s="3" t="s">
        <v>142</v>
      </c>
      <c r="P106" s="3" t="s">
        <v>141</v>
      </c>
    </row>
    <row r="107" spans="1:17">
      <c r="A107" s="3"/>
      <c r="B107" s="3"/>
    </row>
    <row r="108" spans="1:17" ht="20">
      <c r="A108" s="23" t="s">
        <v>143</v>
      </c>
      <c r="C108" s="18" t="s">
        <v>86</v>
      </c>
      <c r="D108" s="18"/>
      <c r="E108" s="18"/>
      <c r="F108" s="19" t="s">
        <v>144</v>
      </c>
      <c r="G108" s="19"/>
      <c r="H108" s="19"/>
      <c r="I108" s="20" t="s">
        <v>145</v>
      </c>
      <c r="J108" s="20"/>
      <c r="K108" s="20"/>
    </row>
    <row r="109" spans="1:17">
      <c r="C109" s="1"/>
      <c r="D109" s="2" t="s">
        <v>91</v>
      </c>
      <c r="E109" s="2" t="s">
        <v>92</v>
      </c>
      <c r="F109" s="2"/>
      <c r="G109" s="2" t="s">
        <v>91</v>
      </c>
      <c r="H109" s="2" t="s">
        <v>92</v>
      </c>
      <c r="I109" s="2"/>
      <c r="J109" s="2" t="s">
        <v>91</v>
      </c>
      <c r="K109" s="2" t="s">
        <v>92</v>
      </c>
    </row>
    <row r="110" spans="1:17" ht="18" customHeight="1">
      <c r="A110" s="298" t="s">
        <v>4</v>
      </c>
      <c r="B110" s="301" t="s">
        <v>102</v>
      </c>
      <c r="C110" s="2" t="s">
        <v>45</v>
      </c>
      <c r="D110" s="21">
        <v>50</v>
      </c>
      <c r="E110" s="1">
        <f t="shared" ref="E110:E117" si="29">D110*$E$118/100</f>
        <v>5</v>
      </c>
      <c r="F110" s="2" t="s">
        <v>45</v>
      </c>
      <c r="G110" s="21">
        <v>50</v>
      </c>
      <c r="H110" s="1">
        <f t="shared" ref="H110:H117" si="30">G110*$H$118/100</f>
        <v>5</v>
      </c>
      <c r="I110" s="2" t="s">
        <v>45</v>
      </c>
      <c r="J110" s="21">
        <v>50</v>
      </c>
      <c r="K110" s="1">
        <f t="shared" ref="K110:K117" si="31">J110*$K$118/100</f>
        <v>5</v>
      </c>
    </row>
    <row r="111" spans="1:17">
      <c r="A111" s="298"/>
      <c r="B111" s="302"/>
      <c r="C111" s="2" t="s">
        <v>56</v>
      </c>
      <c r="D111" s="21">
        <v>0</v>
      </c>
      <c r="E111" s="1">
        <f t="shared" si="29"/>
        <v>0</v>
      </c>
      <c r="F111" s="2" t="s">
        <v>56</v>
      </c>
      <c r="G111" s="21">
        <v>0</v>
      </c>
      <c r="H111" s="1">
        <f t="shared" si="30"/>
        <v>0</v>
      </c>
      <c r="I111" s="2" t="s">
        <v>56</v>
      </c>
      <c r="J111" s="21">
        <v>0</v>
      </c>
      <c r="K111" s="1">
        <f t="shared" si="31"/>
        <v>0</v>
      </c>
    </row>
    <row r="112" spans="1:17">
      <c r="A112" s="298"/>
      <c r="B112" s="303"/>
      <c r="C112" s="2" t="s">
        <v>59</v>
      </c>
      <c r="D112" s="21">
        <v>0</v>
      </c>
      <c r="E112" s="1">
        <f t="shared" si="29"/>
        <v>0</v>
      </c>
      <c r="F112" s="2" t="s">
        <v>59</v>
      </c>
      <c r="G112" s="21">
        <v>0</v>
      </c>
      <c r="H112" s="1">
        <f t="shared" si="30"/>
        <v>0</v>
      </c>
      <c r="I112" s="2" t="s">
        <v>59</v>
      </c>
      <c r="J112" s="21">
        <v>0</v>
      </c>
      <c r="K112" s="1">
        <f t="shared" si="31"/>
        <v>0</v>
      </c>
    </row>
    <row r="113" spans="1:11">
      <c r="A113" s="298"/>
      <c r="B113" s="301" t="s">
        <v>146</v>
      </c>
      <c r="C113" s="2" t="s">
        <v>45</v>
      </c>
      <c r="D113" s="21">
        <v>50</v>
      </c>
      <c r="E113" s="1">
        <f t="shared" si="29"/>
        <v>5</v>
      </c>
      <c r="F113" s="2" t="s">
        <v>45</v>
      </c>
      <c r="G113" s="21">
        <v>50</v>
      </c>
      <c r="H113" s="1">
        <f t="shared" si="30"/>
        <v>5</v>
      </c>
      <c r="I113" s="2" t="s">
        <v>45</v>
      </c>
      <c r="J113" s="21">
        <v>50</v>
      </c>
      <c r="K113" s="1">
        <f t="shared" si="31"/>
        <v>5</v>
      </c>
    </row>
    <row r="114" spans="1:11">
      <c r="A114" s="298"/>
      <c r="B114" s="302"/>
      <c r="C114" s="2" t="s">
        <v>56</v>
      </c>
      <c r="D114" s="21">
        <v>0</v>
      </c>
      <c r="E114" s="1">
        <f t="shared" si="29"/>
        <v>0</v>
      </c>
      <c r="F114" s="2" t="s">
        <v>56</v>
      </c>
      <c r="G114" s="21">
        <v>0</v>
      </c>
      <c r="H114" s="1">
        <f t="shared" si="30"/>
        <v>0</v>
      </c>
      <c r="I114" s="2" t="s">
        <v>56</v>
      </c>
      <c r="J114" s="21">
        <v>0</v>
      </c>
      <c r="K114" s="1">
        <f t="shared" si="31"/>
        <v>0</v>
      </c>
    </row>
    <row r="115" spans="1:11">
      <c r="A115" s="298"/>
      <c r="B115" s="303"/>
      <c r="C115" s="2" t="s">
        <v>59</v>
      </c>
      <c r="D115" s="21">
        <v>0</v>
      </c>
      <c r="E115" s="1">
        <f t="shared" si="29"/>
        <v>0</v>
      </c>
      <c r="F115" s="2" t="s">
        <v>59</v>
      </c>
      <c r="G115" s="21">
        <v>0</v>
      </c>
      <c r="H115" s="1">
        <f t="shared" si="30"/>
        <v>0</v>
      </c>
      <c r="I115" s="2" t="s">
        <v>59</v>
      </c>
      <c r="J115" s="21">
        <v>0</v>
      </c>
      <c r="K115" s="1">
        <f t="shared" si="31"/>
        <v>0</v>
      </c>
    </row>
    <row r="116" spans="1:11">
      <c r="A116" s="298"/>
      <c r="B116" s="301" t="s">
        <v>128</v>
      </c>
      <c r="C116" s="2" t="s">
        <v>56</v>
      </c>
      <c r="D116" s="21">
        <v>0</v>
      </c>
      <c r="E116" s="1">
        <f t="shared" si="29"/>
        <v>0</v>
      </c>
      <c r="F116" s="2" t="s">
        <v>56</v>
      </c>
      <c r="G116" s="21">
        <v>0</v>
      </c>
      <c r="H116" s="1">
        <f t="shared" si="30"/>
        <v>0</v>
      </c>
      <c r="I116" s="2" t="s">
        <v>56</v>
      </c>
      <c r="J116" s="21">
        <v>0</v>
      </c>
      <c r="K116" s="1">
        <f t="shared" si="31"/>
        <v>0</v>
      </c>
    </row>
    <row r="117" spans="1:11">
      <c r="A117" s="298"/>
      <c r="B117" s="303"/>
      <c r="C117" s="2" t="s">
        <v>59</v>
      </c>
      <c r="D117" s="21">
        <v>0</v>
      </c>
      <c r="E117" s="1">
        <f t="shared" si="29"/>
        <v>0</v>
      </c>
      <c r="F117" s="2" t="s">
        <v>59</v>
      </c>
      <c r="G117" s="21">
        <v>0</v>
      </c>
      <c r="H117" s="1">
        <f t="shared" si="30"/>
        <v>0</v>
      </c>
      <c r="I117" s="2" t="s">
        <v>59</v>
      </c>
      <c r="J117" s="21">
        <v>0</v>
      </c>
      <c r="K117" s="1">
        <f t="shared" si="31"/>
        <v>0</v>
      </c>
    </row>
    <row r="118" spans="1:11">
      <c r="A118" s="298"/>
      <c r="B118" s="99"/>
      <c r="C118" s="100"/>
      <c r="D118" s="100">
        <f>SUM(D110:D117)</f>
        <v>100</v>
      </c>
      <c r="E118" s="100">
        <v>10</v>
      </c>
      <c r="F118" s="100"/>
      <c r="G118" s="100">
        <f>SUM(G110:G117)</f>
        <v>100</v>
      </c>
      <c r="H118" s="100">
        <v>10</v>
      </c>
      <c r="I118" s="100"/>
      <c r="J118" s="100">
        <f>SUM(J110:J117)</f>
        <v>100</v>
      </c>
      <c r="K118" s="101">
        <v>10</v>
      </c>
    </row>
    <row r="119" spans="1:11">
      <c r="A119" s="295" t="s">
        <v>12</v>
      </c>
      <c r="B119" s="295"/>
      <c r="C119" s="295"/>
      <c r="D119" s="295"/>
      <c r="E119" s="97">
        <v>90</v>
      </c>
      <c r="F119" s="97"/>
      <c r="G119" s="97"/>
      <c r="H119" s="97">
        <v>90</v>
      </c>
      <c r="I119" s="97"/>
      <c r="J119" s="97"/>
      <c r="K119" s="97">
        <v>90</v>
      </c>
    </row>
    <row r="120" spans="1:11">
      <c r="A120" s="296" t="s">
        <v>96</v>
      </c>
      <c r="B120" s="297"/>
      <c r="C120" s="296"/>
      <c r="D120" s="297"/>
      <c r="E120" s="95">
        <f>SUM(E118:E119)</f>
        <v>100</v>
      </c>
      <c r="F120" s="95"/>
      <c r="G120" s="95"/>
      <c r="H120" s="95">
        <f>SUM(H118:H119)</f>
        <v>100</v>
      </c>
      <c r="I120" s="95"/>
      <c r="J120" s="95"/>
      <c r="K120" s="95">
        <f>SUM(K118:K119)</f>
        <v>100</v>
      </c>
    </row>
    <row r="121" spans="1:11" s="3" customFormat="1">
      <c r="B121" s="3" t="s">
        <v>97</v>
      </c>
      <c r="C121" s="3" t="s">
        <v>147</v>
      </c>
      <c r="F121" s="3" t="s">
        <v>148</v>
      </c>
      <c r="G121" s="3" t="s">
        <v>149</v>
      </c>
      <c r="H121" s="3" t="s">
        <v>150</v>
      </c>
      <c r="I121" s="3" t="s">
        <v>151</v>
      </c>
      <c r="J121" s="3" t="s">
        <v>124</v>
      </c>
      <c r="K121" s="3" t="s">
        <v>152</v>
      </c>
    </row>
    <row r="122" spans="1:11" s="3" customFormat="1">
      <c r="I122" s="3" t="s">
        <v>153</v>
      </c>
      <c r="J122" s="3" t="s">
        <v>154</v>
      </c>
      <c r="K122" s="3" t="s">
        <v>155</v>
      </c>
    </row>
  </sheetData>
  <mergeCells count="54">
    <mergeCell ref="A120:B120"/>
    <mergeCell ref="A95:A103"/>
    <mergeCell ref="B95:B97"/>
    <mergeCell ref="B98:B100"/>
    <mergeCell ref="B101:B102"/>
    <mergeCell ref="A104:B104"/>
    <mergeCell ref="A105:B105"/>
    <mergeCell ref="A110:A118"/>
    <mergeCell ref="B110:B112"/>
    <mergeCell ref="B113:B115"/>
    <mergeCell ref="B116:B117"/>
    <mergeCell ref="A119:B119"/>
    <mergeCell ref="A89:B89"/>
    <mergeCell ref="A64:A72"/>
    <mergeCell ref="B64:B66"/>
    <mergeCell ref="B67:B69"/>
    <mergeCell ref="B70:B71"/>
    <mergeCell ref="A73:B73"/>
    <mergeCell ref="A74:B74"/>
    <mergeCell ref="A79:A87"/>
    <mergeCell ref="B79:B81"/>
    <mergeCell ref="B82:B84"/>
    <mergeCell ref="B85:B86"/>
    <mergeCell ref="A88:B88"/>
    <mergeCell ref="A59:B59"/>
    <mergeCell ref="A34:A42"/>
    <mergeCell ref="B34:B36"/>
    <mergeCell ref="B37:B39"/>
    <mergeCell ref="B40:B41"/>
    <mergeCell ref="A43:B43"/>
    <mergeCell ref="A44:B44"/>
    <mergeCell ref="A49:A57"/>
    <mergeCell ref="B49:B51"/>
    <mergeCell ref="B52:B54"/>
    <mergeCell ref="B55:B56"/>
    <mergeCell ref="A58:B58"/>
    <mergeCell ref="A29:B29"/>
    <mergeCell ref="A4:A12"/>
    <mergeCell ref="B4:B6"/>
    <mergeCell ref="B7:B9"/>
    <mergeCell ref="B10:B11"/>
    <mergeCell ref="A13:B13"/>
    <mergeCell ref="A14:B14"/>
    <mergeCell ref="A19:A27"/>
    <mergeCell ref="B19:B21"/>
    <mergeCell ref="B22:B24"/>
    <mergeCell ref="B25:B26"/>
    <mergeCell ref="A28:B28"/>
    <mergeCell ref="C119:D119"/>
    <mergeCell ref="C120:D120"/>
    <mergeCell ref="C88:D88"/>
    <mergeCell ref="C89:D89"/>
    <mergeCell ref="C104:D104"/>
    <mergeCell ref="C105:D105"/>
  </mergeCells>
  <phoneticPr fontId="1"/>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2D9B6-94C4-4F80-AF96-4D27BFE015CE}">
  <sheetPr>
    <tabColor rgb="FF7030A0"/>
  </sheetPr>
  <dimension ref="A1:U5"/>
  <sheetViews>
    <sheetView workbookViewId="0"/>
  </sheetViews>
  <sheetFormatPr defaultRowHeight="18"/>
  <cols>
    <col min="1" max="1" width="10.1640625" bestFit="1" customWidth="1"/>
    <col min="2" max="21" width="5.08203125" customWidth="1"/>
    <col min="23" max="23" width="10.1640625" bestFit="1" customWidth="1"/>
  </cols>
  <sheetData>
    <row r="1" spans="1:21" ht="20">
      <c r="A1" s="3"/>
      <c r="B1" s="310"/>
      <c r="C1" s="310"/>
      <c r="D1" s="310"/>
      <c r="E1" s="310"/>
      <c r="F1" s="310"/>
      <c r="G1" s="310"/>
      <c r="H1" s="310"/>
      <c r="I1" s="310"/>
      <c r="J1" s="310"/>
      <c r="K1" s="310"/>
      <c r="L1" s="310"/>
      <c r="M1" s="310"/>
      <c r="N1" s="310"/>
      <c r="O1" s="310"/>
      <c r="P1" s="310"/>
      <c r="Q1" s="310"/>
      <c r="R1" s="310"/>
      <c r="S1" s="310"/>
      <c r="T1" s="310"/>
      <c r="U1" s="310"/>
    </row>
    <row r="2" spans="1:21">
      <c r="A2" s="3"/>
      <c r="B2" s="310">
        <v>1</v>
      </c>
      <c r="C2" s="310"/>
      <c r="D2" s="310">
        <v>2</v>
      </c>
      <c r="E2" s="310"/>
      <c r="F2" s="310">
        <v>3</v>
      </c>
      <c r="G2" s="310"/>
      <c r="H2" s="310">
        <v>4</v>
      </c>
      <c r="I2" s="310"/>
      <c r="J2" s="310">
        <v>5</v>
      </c>
      <c r="K2" s="310"/>
      <c r="L2" s="310">
        <v>6</v>
      </c>
      <c r="M2" s="310"/>
      <c r="N2" s="310">
        <v>7</v>
      </c>
      <c r="O2" s="310"/>
      <c r="P2" s="310">
        <v>8</v>
      </c>
      <c r="Q2" s="310"/>
      <c r="R2" s="310">
        <v>9</v>
      </c>
      <c r="S2" s="310"/>
      <c r="T2" s="310">
        <v>10</v>
      </c>
      <c r="U2" s="310"/>
    </row>
    <row r="3" spans="1:21">
      <c r="A3" s="3"/>
      <c r="B3" s="310"/>
      <c r="C3" s="310"/>
      <c r="D3" s="310"/>
      <c r="E3" s="310"/>
      <c r="F3" s="310"/>
      <c r="G3" s="310"/>
      <c r="H3" s="310"/>
      <c r="I3" s="310"/>
      <c r="J3" s="310"/>
      <c r="K3" s="310"/>
      <c r="L3" s="310"/>
      <c r="M3" s="310"/>
      <c r="N3" s="310"/>
      <c r="O3" s="310"/>
      <c r="P3" s="310"/>
      <c r="Q3" s="310"/>
      <c r="R3" s="310"/>
      <c r="S3" s="310"/>
      <c r="T3" s="310"/>
      <c r="U3" s="310"/>
    </row>
    <row r="4" spans="1:21">
      <c r="A4" s="304" t="s">
        <v>156</v>
      </c>
      <c r="B4" s="305" t="s">
        <v>157</v>
      </c>
      <c r="C4" s="306"/>
      <c r="D4" s="309" t="s">
        <v>158</v>
      </c>
      <c r="E4" s="309"/>
      <c r="F4" s="309">
        <v>0.65</v>
      </c>
      <c r="G4" s="309"/>
      <c r="H4" s="309">
        <v>0.7</v>
      </c>
      <c r="I4" s="309"/>
      <c r="J4" s="309">
        <v>0.75</v>
      </c>
      <c r="K4" s="309"/>
      <c r="L4" s="309">
        <v>0.8</v>
      </c>
      <c r="M4" s="309"/>
      <c r="N4" s="309">
        <v>0.85</v>
      </c>
      <c r="O4" s="309"/>
      <c r="P4" s="309">
        <v>0.9</v>
      </c>
      <c r="Q4" s="309"/>
      <c r="R4" s="309">
        <v>0.95</v>
      </c>
      <c r="S4" s="309"/>
      <c r="T4" s="305" t="s">
        <v>159</v>
      </c>
      <c r="U4" s="306"/>
    </row>
    <row r="5" spans="1:21">
      <c r="A5" s="303"/>
      <c r="B5" s="307"/>
      <c r="C5" s="308"/>
      <c r="D5" s="311" t="s">
        <v>160</v>
      </c>
      <c r="E5" s="311"/>
      <c r="F5" s="311">
        <v>0.7</v>
      </c>
      <c r="G5" s="311"/>
      <c r="H5" s="311">
        <v>0.75</v>
      </c>
      <c r="I5" s="311"/>
      <c r="J5" s="311">
        <v>0.8</v>
      </c>
      <c r="K5" s="311"/>
      <c r="L5" s="311">
        <v>0.85</v>
      </c>
      <c r="M5" s="311"/>
      <c r="N5" s="311">
        <v>0.9</v>
      </c>
      <c r="O5" s="311"/>
      <c r="P5" s="311">
        <v>0.95</v>
      </c>
      <c r="Q5" s="311"/>
      <c r="R5" s="311">
        <v>1</v>
      </c>
      <c r="S5" s="311"/>
      <c r="T5" s="307"/>
      <c r="U5" s="308"/>
    </row>
  </sheetData>
  <mergeCells count="30">
    <mergeCell ref="J4:K4"/>
    <mergeCell ref="L4:M4"/>
    <mergeCell ref="T4:U5"/>
    <mergeCell ref="D5:E5"/>
    <mergeCell ref="F5:G5"/>
    <mergeCell ref="H5:I5"/>
    <mergeCell ref="J5:K5"/>
    <mergeCell ref="L5:M5"/>
    <mergeCell ref="N5:O5"/>
    <mergeCell ref="P5:Q5"/>
    <mergeCell ref="R5:S5"/>
    <mergeCell ref="N4:O4"/>
    <mergeCell ref="P4:Q4"/>
    <mergeCell ref="R4:S4"/>
    <mergeCell ref="A4:A5"/>
    <mergeCell ref="B4:C5"/>
    <mergeCell ref="D4:E4"/>
    <mergeCell ref="F4:G4"/>
    <mergeCell ref="B1:U1"/>
    <mergeCell ref="B2:C3"/>
    <mergeCell ref="D2:E3"/>
    <mergeCell ref="F2:G3"/>
    <mergeCell ref="H2:I3"/>
    <mergeCell ref="J2:K3"/>
    <mergeCell ref="L2:M3"/>
    <mergeCell ref="N2:O3"/>
    <mergeCell ref="P2:Q3"/>
    <mergeCell ref="R2:S3"/>
    <mergeCell ref="T2:U3"/>
    <mergeCell ref="H4:I4"/>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A5B84-B184-41D4-9368-D4B484AEFA03}">
  <sheetPr>
    <tabColor rgb="FF7030A0"/>
  </sheetPr>
  <dimension ref="A1:R104"/>
  <sheetViews>
    <sheetView topLeftCell="A54" workbookViewId="0">
      <selection activeCell="A21" sqref="A21"/>
    </sheetView>
  </sheetViews>
  <sheetFormatPr defaultRowHeight="18"/>
  <cols>
    <col min="2" max="2" width="2.58203125" customWidth="1"/>
  </cols>
  <sheetData>
    <row r="1" spans="1:11" ht="22.5">
      <c r="A1" s="108" t="s">
        <v>161</v>
      </c>
    </row>
    <row r="3" spans="1:11">
      <c r="A3" s="57" t="s">
        <v>162</v>
      </c>
    </row>
    <row r="4" spans="1:11">
      <c r="B4" s="57" t="s">
        <v>163</v>
      </c>
    </row>
    <row r="5" spans="1:11">
      <c r="C5" t="s">
        <v>164</v>
      </c>
    </row>
    <row r="7" spans="1:11">
      <c r="A7" s="57" t="s">
        <v>165</v>
      </c>
    </row>
    <row r="8" spans="1:11">
      <c r="A8" s="57"/>
      <c r="B8" s="57" t="s">
        <v>166</v>
      </c>
    </row>
    <row r="9" spans="1:11">
      <c r="A9" s="57"/>
      <c r="B9" s="57"/>
      <c r="C9" s="57" t="s">
        <v>167</v>
      </c>
    </row>
    <row r="10" spans="1:11">
      <c r="C10" s="109" t="s">
        <v>168</v>
      </c>
    </row>
    <row r="11" spans="1:11">
      <c r="C11" s="109"/>
    </row>
    <row r="12" spans="1:11">
      <c r="A12" s="57"/>
      <c r="B12" s="57" t="s">
        <v>169</v>
      </c>
      <c r="K12" s="110"/>
    </row>
    <row r="28" spans="1:1">
      <c r="A28" s="57"/>
    </row>
    <row r="29" spans="1:1">
      <c r="A29" s="57"/>
    </row>
    <row r="30" spans="1:1">
      <c r="A30" s="57"/>
    </row>
    <row r="31" spans="1:1">
      <c r="A31" s="57"/>
    </row>
    <row r="32" spans="1:1">
      <c r="A32" s="57"/>
    </row>
    <row r="33" spans="1:2">
      <c r="A33" s="57"/>
      <c r="B33" s="57"/>
    </row>
    <row r="34" spans="1:2">
      <c r="A34" s="57"/>
      <c r="B34" s="57"/>
    </row>
    <row r="35" spans="1:2">
      <c r="A35" s="57"/>
      <c r="B35" s="57"/>
    </row>
    <row r="36" spans="1:2">
      <c r="A36" s="57"/>
      <c r="B36" s="57"/>
    </row>
    <row r="37" spans="1:2">
      <c r="B37" s="111"/>
    </row>
    <row r="50" spans="2:18">
      <c r="B50" s="57" t="s">
        <v>170</v>
      </c>
    </row>
    <row r="51" spans="2:18">
      <c r="B51" s="57"/>
      <c r="J51" s="57"/>
    </row>
    <row r="52" spans="2:18">
      <c r="C52" s="112" t="s">
        <v>48</v>
      </c>
      <c r="D52" s="112" t="s">
        <v>171</v>
      </c>
      <c r="E52" s="315" t="s">
        <v>172</v>
      </c>
      <c r="F52" s="316"/>
      <c r="G52" s="316"/>
      <c r="H52" s="316"/>
      <c r="I52" s="316"/>
      <c r="J52" s="316"/>
      <c r="K52" s="316"/>
      <c r="L52" s="316"/>
      <c r="M52" s="316"/>
      <c r="N52" s="316"/>
      <c r="O52" s="316"/>
      <c r="P52" s="317"/>
    </row>
    <row r="53" spans="2:18">
      <c r="C53" s="113">
        <v>1</v>
      </c>
      <c r="D53" s="114">
        <v>5</v>
      </c>
      <c r="E53" s="312" t="s">
        <v>173</v>
      </c>
      <c r="F53" s="313"/>
      <c r="G53" s="313"/>
      <c r="H53" s="313"/>
      <c r="I53" s="313"/>
      <c r="J53" s="313"/>
      <c r="K53" s="313"/>
      <c r="L53" s="313"/>
      <c r="M53" s="313"/>
      <c r="N53" s="313"/>
      <c r="O53" s="313"/>
      <c r="P53" s="314"/>
    </row>
    <row r="54" spans="2:18">
      <c r="C54" s="113">
        <v>0.8</v>
      </c>
      <c r="D54" s="114">
        <v>4</v>
      </c>
      <c r="E54" s="312" t="s">
        <v>174</v>
      </c>
      <c r="F54" s="313"/>
      <c r="G54" s="313"/>
      <c r="H54" s="313"/>
      <c r="I54" s="313"/>
      <c r="J54" s="313"/>
      <c r="K54" s="313"/>
      <c r="L54" s="313"/>
      <c r="M54" s="313"/>
      <c r="N54" s="313"/>
      <c r="O54" s="313"/>
      <c r="P54" s="314"/>
    </row>
    <row r="55" spans="2:18">
      <c r="C55" s="113">
        <v>0.7</v>
      </c>
      <c r="D55" s="114">
        <v>3</v>
      </c>
      <c r="E55" s="312" t="s">
        <v>175</v>
      </c>
      <c r="F55" s="313"/>
      <c r="G55" s="313"/>
      <c r="H55" s="313"/>
      <c r="I55" s="313"/>
      <c r="J55" s="313"/>
      <c r="K55" s="313"/>
      <c r="L55" s="313"/>
      <c r="M55" s="313"/>
      <c r="N55" s="313"/>
      <c r="O55" s="313"/>
      <c r="P55" s="314"/>
    </row>
    <row r="56" spans="2:18">
      <c r="C56" s="113">
        <v>0.5</v>
      </c>
      <c r="D56" s="114">
        <v>2</v>
      </c>
      <c r="E56" s="312" t="s">
        <v>176</v>
      </c>
      <c r="F56" s="313"/>
      <c r="G56" s="313"/>
      <c r="H56" s="313"/>
      <c r="I56" s="313"/>
      <c r="J56" s="313"/>
      <c r="K56" s="313"/>
      <c r="L56" s="313"/>
      <c r="M56" s="313"/>
      <c r="N56" s="313"/>
      <c r="O56" s="313"/>
      <c r="P56" s="314"/>
    </row>
    <row r="57" spans="2:18">
      <c r="C57" s="113">
        <v>0.1</v>
      </c>
      <c r="D57" s="114">
        <v>1</v>
      </c>
      <c r="E57" s="312" t="s">
        <v>177</v>
      </c>
      <c r="F57" s="313"/>
      <c r="G57" s="313"/>
      <c r="H57" s="313"/>
      <c r="I57" s="313"/>
      <c r="J57" s="313"/>
      <c r="K57" s="313"/>
      <c r="L57" s="313"/>
      <c r="M57" s="313"/>
      <c r="N57" s="313"/>
      <c r="O57" s="313"/>
      <c r="P57" s="314"/>
    </row>
    <row r="58" spans="2:18">
      <c r="C58" s="115"/>
      <c r="G58" s="115"/>
      <c r="N58" s="115"/>
    </row>
    <row r="59" spans="2:18">
      <c r="G59" s="116"/>
      <c r="N59" s="115"/>
      <c r="Q59" s="117"/>
      <c r="R59" s="118"/>
    </row>
    <row r="60" spans="2:18">
      <c r="C60" s="321" t="s">
        <v>78</v>
      </c>
      <c r="D60" s="321"/>
      <c r="E60" s="321"/>
      <c r="G60" s="115"/>
      <c r="H60" s="115"/>
      <c r="I60" s="115"/>
      <c r="J60" s="115"/>
      <c r="K60" s="115"/>
      <c r="L60" s="115"/>
      <c r="M60" s="115"/>
      <c r="N60" s="115"/>
      <c r="Q60" s="117"/>
      <c r="R60" s="118"/>
    </row>
    <row r="61" spans="2:18">
      <c r="C61" s="320" t="s">
        <v>178</v>
      </c>
      <c r="D61" s="320"/>
      <c r="E61" s="318">
        <v>0.8</v>
      </c>
      <c r="G61" s="115"/>
      <c r="H61" s="115"/>
      <c r="I61" s="115"/>
      <c r="J61" s="115"/>
      <c r="K61" s="115"/>
      <c r="L61" s="115"/>
      <c r="M61" s="115"/>
      <c r="N61" s="115"/>
      <c r="Q61" s="117"/>
      <c r="R61" s="118"/>
    </row>
    <row r="62" spans="2:18">
      <c r="C62" s="320" t="s">
        <v>179</v>
      </c>
      <c r="D62" s="320"/>
      <c r="E62" s="319"/>
      <c r="F62" s="121"/>
      <c r="G62" s="115"/>
      <c r="H62" s="115"/>
      <c r="I62" s="115"/>
      <c r="J62" s="115"/>
      <c r="K62" s="115"/>
      <c r="L62" s="115"/>
      <c r="M62" s="115"/>
      <c r="N62" s="115"/>
      <c r="Q62" s="117"/>
      <c r="R62" s="118"/>
    </row>
    <row r="63" spans="2:18">
      <c r="C63" s="320" t="s">
        <v>180</v>
      </c>
      <c r="D63" s="320"/>
      <c r="E63" s="120">
        <v>0.2</v>
      </c>
      <c r="F63" s="121"/>
      <c r="G63" s="121"/>
      <c r="H63" s="121"/>
      <c r="N63" s="115"/>
      <c r="Q63" s="117"/>
      <c r="R63" s="118"/>
    </row>
    <row r="64" spans="2:18">
      <c r="C64" s="115" t="s">
        <v>181</v>
      </c>
      <c r="D64" s="119"/>
      <c r="E64" s="122">
        <f>SUM(E60:E63)</f>
        <v>1</v>
      </c>
      <c r="F64" s="122"/>
      <c r="G64" s="122"/>
      <c r="H64" s="122"/>
      <c r="N64" s="115"/>
      <c r="Q64" s="115"/>
    </row>
    <row r="65" spans="2:17">
      <c r="D65" s="119"/>
      <c r="N65" s="115"/>
      <c r="Q65" s="115"/>
    </row>
    <row r="66" spans="2:17">
      <c r="D66" s="119"/>
      <c r="G66" s="115"/>
      <c r="N66" s="115"/>
    </row>
    <row r="67" spans="2:17">
      <c r="D67" s="119"/>
      <c r="G67" s="115"/>
      <c r="N67" s="115"/>
    </row>
    <row r="68" spans="2:17">
      <c r="D68" s="119"/>
      <c r="G68" s="115"/>
      <c r="N68" s="115"/>
    </row>
    <row r="69" spans="2:17">
      <c r="B69" s="57" t="s">
        <v>182</v>
      </c>
    </row>
    <row r="70" spans="2:17">
      <c r="B70" s="57"/>
    </row>
    <row r="71" spans="2:17">
      <c r="C71" t="s">
        <v>183</v>
      </c>
    </row>
    <row r="72" spans="2:17">
      <c r="C72" t="s">
        <v>184</v>
      </c>
    </row>
    <row r="74" spans="2:17">
      <c r="C74" t="s">
        <v>185</v>
      </c>
    </row>
    <row r="103" spans="2:3">
      <c r="B103" s="57" t="s">
        <v>186</v>
      </c>
    </row>
    <row r="104" spans="2:3">
      <c r="B104" t="s">
        <v>187</v>
      </c>
      <c r="C104" t="s">
        <v>188</v>
      </c>
    </row>
  </sheetData>
  <mergeCells count="11">
    <mergeCell ref="E61:E62"/>
    <mergeCell ref="C62:D62"/>
    <mergeCell ref="C63:D63"/>
    <mergeCell ref="C60:E60"/>
    <mergeCell ref="C61:D61"/>
    <mergeCell ref="E57:P57"/>
    <mergeCell ref="E52:P52"/>
    <mergeCell ref="E53:P53"/>
    <mergeCell ref="E54:P54"/>
    <mergeCell ref="E55:P55"/>
    <mergeCell ref="E56:P56"/>
  </mergeCells>
  <phoneticPr fontId="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E0116-CA67-4601-A434-7AAE2D5AFDBF}">
  <sheetPr>
    <tabColor rgb="FFFF0000"/>
  </sheetPr>
  <dimension ref="B1:K58"/>
  <sheetViews>
    <sheetView zoomScale="90" zoomScaleNormal="90" workbookViewId="0"/>
  </sheetViews>
  <sheetFormatPr defaultRowHeight="18"/>
  <cols>
    <col min="1" max="1" width="1.58203125" customWidth="1"/>
    <col min="2" max="2" width="33.6640625" bestFit="1" customWidth="1"/>
    <col min="11" max="11" width="12.4140625" bestFit="1" customWidth="1"/>
  </cols>
  <sheetData>
    <row r="1" spans="2:11" ht="8.15" customHeight="1"/>
    <row r="2" spans="2:11" ht="26.5">
      <c r="B2" s="146" t="s">
        <v>189</v>
      </c>
      <c r="C2" s="147"/>
      <c r="D2" s="147"/>
      <c r="E2" s="147"/>
      <c r="F2" s="147"/>
      <c r="G2" s="147"/>
      <c r="H2" s="147"/>
      <c r="I2" s="147"/>
      <c r="J2" s="147"/>
    </row>
    <row r="4" spans="2:11" ht="25.25" customHeight="1">
      <c r="B4" s="108" t="s">
        <v>190</v>
      </c>
      <c r="K4" s="190" t="s">
        <v>191</v>
      </c>
    </row>
    <row r="5" spans="2:11" ht="25.25" customHeight="1">
      <c r="B5" s="107" t="s">
        <v>192</v>
      </c>
      <c r="C5" s="333"/>
      <c r="D5" s="334"/>
      <c r="E5" s="334"/>
      <c r="F5" s="334"/>
      <c r="G5" s="334"/>
      <c r="H5" s="334"/>
      <c r="I5" s="334"/>
      <c r="J5" s="335"/>
      <c r="K5" s="183"/>
    </row>
    <row r="6" spans="2:11" ht="25.25" customHeight="1" thickBot="1">
      <c r="B6" s="143" t="s">
        <v>193</v>
      </c>
      <c r="C6" s="327"/>
      <c r="D6" s="328"/>
      <c r="E6" s="328"/>
      <c r="F6" s="328"/>
      <c r="G6" s="328"/>
      <c r="H6" s="328"/>
      <c r="I6" s="328"/>
      <c r="J6" s="329"/>
      <c r="K6" s="182"/>
    </row>
    <row r="7" spans="2:11" ht="25.25" customHeight="1">
      <c r="B7" s="137" t="s">
        <v>194</v>
      </c>
      <c r="C7" s="330"/>
      <c r="D7" s="331"/>
      <c r="E7" s="331"/>
      <c r="F7" s="331"/>
      <c r="G7" s="331"/>
      <c r="H7" s="331"/>
      <c r="I7" s="331"/>
      <c r="J7" s="332"/>
    </row>
    <row r="8" spans="2:11" ht="25.25" customHeight="1" thickBot="1">
      <c r="B8" s="143" t="s">
        <v>195</v>
      </c>
      <c r="C8" s="327"/>
      <c r="D8" s="328"/>
      <c r="E8" s="328"/>
      <c r="F8" s="328"/>
      <c r="G8" s="328"/>
      <c r="H8" s="328"/>
      <c r="I8" s="328"/>
      <c r="J8" s="329"/>
      <c r="K8" s="186"/>
    </row>
    <row r="9" spans="2:11" ht="25.25" customHeight="1">
      <c r="B9" s="137" t="s">
        <v>196</v>
      </c>
      <c r="C9" s="330"/>
      <c r="D9" s="331"/>
      <c r="E9" s="331"/>
      <c r="F9" s="331"/>
      <c r="G9" s="331"/>
      <c r="H9" s="331"/>
      <c r="I9" s="331"/>
      <c r="J9" s="332"/>
      <c r="K9" s="186"/>
    </row>
    <row r="10" spans="2:11" ht="25.25" customHeight="1">
      <c r="B10" s="107" t="s">
        <v>197</v>
      </c>
      <c r="C10" s="333"/>
      <c r="D10" s="334"/>
      <c r="E10" s="334"/>
      <c r="F10" s="334"/>
      <c r="G10" s="334"/>
      <c r="H10" s="334"/>
      <c r="I10" s="334"/>
      <c r="J10" s="335"/>
      <c r="K10" s="186"/>
    </row>
    <row r="11" spans="2:11" ht="25.25" customHeight="1">
      <c r="B11" s="107" t="s">
        <v>197</v>
      </c>
      <c r="C11" s="333"/>
      <c r="D11" s="334"/>
      <c r="E11" s="334"/>
      <c r="F11" s="334"/>
      <c r="G11" s="334"/>
      <c r="H11" s="334"/>
      <c r="I11" s="334"/>
      <c r="J11" s="335"/>
      <c r="K11" s="186"/>
    </row>
    <row r="12" spans="2:11" ht="25.25" customHeight="1">
      <c r="B12" s="107" t="s">
        <v>198</v>
      </c>
      <c r="C12" s="336"/>
      <c r="D12" s="337"/>
      <c r="E12" s="337"/>
      <c r="F12" s="337"/>
      <c r="G12" s="337"/>
      <c r="H12" s="337"/>
      <c r="I12" s="337"/>
      <c r="J12" s="338"/>
    </row>
    <row r="13" spans="2:11" ht="25.25" customHeight="1" thickBot="1">
      <c r="B13" s="138" t="s">
        <v>199</v>
      </c>
      <c r="C13" s="322"/>
      <c r="D13" s="323"/>
      <c r="E13" s="323"/>
      <c r="F13" s="323"/>
      <c r="G13" s="323"/>
      <c r="H13" s="323"/>
      <c r="I13" s="323"/>
      <c r="J13" s="324"/>
    </row>
    <row r="14" spans="2:11" ht="36.5" thickTop="1">
      <c r="B14" s="325" t="s">
        <v>200</v>
      </c>
      <c r="C14" s="139" t="s">
        <v>201</v>
      </c>
      <c r="D14" s="139" t="s">
        <v>202</v>
      </c>
      <c r="E14" s="139" t="s">
        <v>203</v>
      </c>
      <c r="F14" s="139" t="s">
        <v>204</v>
      </c>
      <c r="G14" s="139" t="s">
        <v>205</v>
      </c>
      <c r="H14" s="140" t="s">
        <v>206</v>
      </c>
      <c r="I14" s="141" t="s">
        <v>207</v>
      </c>
      <c r="J14" s="142" t="s">
        <v>208</v>
      </c>
    </row>
    <row r="15" spans="2:11" ht="25.25" customHeight="1">
      <c r="B15" s="326"/>
      <c r="C15" s="104">
        <v>5</v>
      </c>
      <c r="D15" s="2">
        <v>4</v>
      </c>
      <c r="E15" s="2">
        <v>3</v>
      </c>
      <c r="F15" s="2">
        <v>2</v>
      </c>
      <c r="G15" s="2">
        <v>1</v>
      </c>
      <c r="H15" s="22"/>
      <c r="I15" s="105"/>
      <c r="J15" s="103"/>
    </row>
    <row r="18" spans="2:11" ht="25.25" customHeight="1">
      <c r="B18" s="108" t="s">
        <v>209</v>
      </c>
      <c r="K18" s="190" t="s">
        <v>191</v>
      </c>
    </row>
    <row r="19" spans="2:11" ht="25.25" customHeight="1">
      <c r="B19" s="107" t="s">
        <v>192</v>
      </c>
      <c r="C19" s="333"/>
      <c r="D19" s="334"/>
      <c r="E19" s="334"/>
      <c r="F19" s="334"/>
      <c r="G19" s="334"/>
      <c r="H19" s="334"/>
      <c r="I19" s="334"/>
      <c r="J19" s="335"/>
      <c r="K19" s="183"/>
    </row>
    <row r="20" spans="2:11" ht="25.25" customHeight="1" thickBot="1">
      <c r="B20" s="143" t="s">
        <v>193</v>
      </c>
      <c r="C20" s="327"/>
      <c r="D20" s="328"/>
      <c r="E20" s="328"/>
      <c r="F20" s="328"/>
      <c r="G20" s="328"/>
      <c r="H20" s="328"/>
      <c r="I20" s="328"/>
      <c r="J20" s="329"/>
      <c r="K20" s="182"/>
    </row>
    <row r="21" spans="2:11" ht="25.25" customHeight="1">
      <c r="B21" s="137" t="s">
        <v>194</v>
      </c>
      <c r="C21" s="330"/>
      <c r="D21" s="331"/>
      <c r="E21" s="331"/>
      <c r="F21" s="331"/>
      <c r="G21" s="331"/>
      <c r="H21" s="331"/>
      <c r="I21" s="331"/>
      <c r="J21" s="332"/>
    </row>
    <row r="22" spans="2:11" ht="25.25" customHeight="1" thickBot="1">
      <c r="B22" s="143" t="s">
        <v>195</v>
      </c>
      <c r="C22" s="327"/>
      <c r="D22" s="328"/>
      <c r="E22" s="328"/>
      <c r="F22" s="328"/>
      <c r="G22" s="328"/>
      <c r="H22" s="328"/>
      <c r="I22" s="328"/>
      <c r="J22" s="329"/>
      <c r="K22" s="186"/>
    </row>
    <row r="23" spans="2:11" ht="25.25" customHeight="1">
      <c r="B23" s="137" t="s">
        <v>196</v>
      </c>
      <c r="C23" s="330"/>
      <c r="D23" s="331"/>
      <c r="E23" s="331"/>
      <c r="F23" s="331"/>
      <c r="G23" s="331"/>
      <c r="H23" s="331"/>
      <c r="I23" s="331"/>
      <c r="J23" s="332"/>
      <c r="K23" s="186"/>
    </row>
    <row r="24" spans="2:11" ht="25.25" customHeight="1">
      <c r="B24" s="107" t="s">
        <v>197</v>
      </c>
      <c r="C24" s="333"/>
      <c r="D24" s="334"/>
      <c r="E24" s="334"/>
      <c r="F24" s="334"/>
      <c r="G24" s="334"/>
      <c r="H24" s="334"/>
      <c r="I24" s="334"/>
      <c r="J24" s="335"/>
      <c r="K24" s="186"/>
    </row>
    <row r="25" spans="2:11" ht="25.25" customHeight="1">
      <c r="B25" s="107" t="s">
        <v>197</v>
      </c>
      <c r="C25" s="333"/>
      <c r="D25" s="334"/>
      <c r="E25" s="334"/>
      <c r="F25" s="334"/>
      <c r="G25" s="334"/>
      <c r="H25" s="334"/>
      <c r="I25" s="334"/>
      <c r="J25" s="335"/>
      <c r="K25" s="186"/>
    </row>
    <row r="26" spans="2:11" ht="25.25" customHeight="1">
      <c r="B26" s="107" t="s">
        <v>198</v>
      </c>
      <c r="C26" s="336"/>
      <c r="D26" s="337"/>
      <c r="E26" s="337"/>
      <c r="F26" s="337"/>
      <c r="G26" s="337"/>
      <c r="H26" s="337"/>
      <c r="I26" s="337"/>
      <c r="J26" s="338"/>
      <c r="K26" s="186"/>
    </row>
    <row r="27" spans="2:11" ht="25.25" customHeight="1" thickBot="1">
      <c r="B27" s="138" t="s">
        <v>199</v>
      </c>
      <c r="C27" s="322"/>
      <c r="D27" s="323"/>
      <c r="E27" s="323"/>
      <c r="F27" s="323"/>
      <c r="G27" s="323"/>
      <c r="H27" s="323"/>
      <c r="I27" s="323"/>
      <c r="J27" s="324"/>
    </row>
    <row r="28" spans="2:11" ht="36.5" thickTop="1">
      <c r="B28" s="325" t="s">
        <v>200</v>
      </c>
      <c r="C28" s="139" t="s">
        <v>201</v>
      </c>
      <c r="D28" s="139" t="s">
        <v>202</v>
      </c>
      <c r="E28" s="139" t="s">
        <v>203</v>
      </c>
      <c r="F28" s="139" t="s">
        <v>204</v>
      </c>
      <c r="G28" s="139" t="s">
        <v>205</v>
      </c>
      <c r="H28" s="140" t="s">
        <v>206</v>
      </c>
      <c r="I28" s="141" t="s">
        <v>207</v>
      </c>
      <c r="J28" s="142" t="s">
        <v>208</v>
      </c>
    </row>
    <row r="29" spans="2:11" ht="25.25" customHeight="1">
      <c r="B29" s="326"/>
      <c r="C29" s="104">
        <v>5</v>
      </c>
      <c r="D29" s="2">
        <v>4</v>
      </c>
      <c r="E29" s="2">
        <v>3</v>
      </c>
      <c r="F29" s="2">
        <v>2</v>
      </c>
      <c r="G29" s="2">
        <v>1</v>
      </c>
      <c r="H29" s="22"/>
      <c r="I29" s="105"/>
      <c r="J29" s="103"/>
    </row>
    <row r="32" spans="2:11" ht="25.25" customHeight="1">
      <c r="B32" s="108" t="s">
        <v>210</v>
      </c>
      <c r="K32" s="190" t="s">
        <v>191</v>
      </c>
    </row>
    <row r="33" spans="2:11" ht="25.25" customHeight="1">
      <c r="B33" s="107" t="s">
        <v>211</v>
      </c>
      <c r="C33" s="333"/>
      <c r="D33" s="334"/>
      <c r="E33" s="334"/>
      <c r="F33" s="334"/>
      <c r="G33" s="334"/>
      <c r="H33" s="334"/>
      <c r="I33" s="334"/>
      <c r="J33" s="335"/>
      <c r="K33" s="183"/>
    </row>
    <row r="34" spans="2:11" ht="25.25" customHeight="1" thickBot="1">
      <c r="B34" s="143" t="s">
        <v>212</v>
      </c>
      <c r="C34" s="327"/>
      <c r="D34" s="328"/>
      <c r="E34" s="328"/>
      <c r="F34" s="328"/>
      <c r="G34" s="328"/>
      <c r="H34" s="328"/>
      <c r="I34" s="328"/>
      <c r="J34" s="329"/>
      <c r="K34" s="182"/>
    </row>
    <row r="35" spans="2:11" ht="25.25" customHeight="1">
      <c r="B35" s="137" t="s">
        <v>213</v>
      </c>
      <c r="C35" s="330"/>
      <c r="D35" s="331"/>
      <c r="E35" s="331"/>
      <c r="F35" s="331"/>
      <c r="G35" s="331"/>
      <c r="H35" s="331"/>
      <c r="I35" s="331"/>
      <c r="J35" s="332"/>
    </row>
    <row r="36" spans="2:11" ht="25.25" customHeight="1" thickBot="1">
      <c r="B36" s="143" t="s">
        <v>195</v>
      </c>
      <c r="C36" s="327"/>
      <c r="D36" s="328"/>
      <c r="E36" s="328"/>
      <c r="F36" s="328"/>
      <c r="G36" s="328"/>
      <c r="H36" s="328"/>
      <c r="I36" s="328"/>
      <c r="J36" s="329"/>
      <c r="K36" s="186"/>
    </row>
    <row r="37" spans="2:11" ht="25.25" customHeight="1">
      <c r="B37" s="137" t="s">
        <v>214</v>
      </c>
      <c r="C37" s="330"/>
      <c r="D37" s="331"/>
      <c r="E37" s="331"/>
      <c r="F37" s="331"/>
      <c r="G37" s="331"/>
      <c r="H37" s="331"/>
      <c r="I37" s="331"/>
      <c r="J37" s="332"/>
      <c r="K37" s="186"/>
    </row>
    <row r="38" spans="2:11" ht="25.25" customHeight="1">
      <c r="B38" s="107" t="s">
        <v>215</v>
      </c>
      <c r="C38" s="333"/>
      <c r="D38" s="334"/>
      <c r="E38" s="334"/>
      <c r="F38" s="334"/>
      <c r="G38" s="334"/>
      <c r="H38" s="334"/>
      <c r="I38" s="334"/>
      <c r="J38" s="335"/>
      <c r="K38" s="186"/>
    </row>
    <row r="39" spans="2:11" ht="25.25" customHeight="1">
      <c r="B39" s="107" t="s">
        <v>215</v>
      </c>
      <c r="C39" s="333"/>
      <c r="D39" s="334"/>
      <c r="E39" s="334"/>
      <c r="F39" s="334"/>
      <c r="G39" s="334"/>
      <c r="H39" s="334"/>
      <c r="I39" s="334"/>
      <c r="J39" s="335"/>
      <c r="K39" s="186"/>
    </row>
    <row r="40" spans="2:11" ht="25.25" customHeight="1">
      <c r="B40" s="107" t="s">
        <v>198</v>
      </c>
      <c r="C40" s="336"/>
      <c r="D40" s="337"/>
      <c r="E40" s="337"/>
      <c r="F40" s="337"/>
      <c r="G40" s="337"/>
      <c r="H40" s="337"/>
      <c r="I40" s="337"/>
      <c r="J40" s="338"/>
    </row>
    <row r="41" spans="2:11" ht="25.25" customHeight="1" thickBot="1">
      <c r="B41" s="138" t="s">
        <v>198</v>
      </c>
      <c r="C41" s="322"/>
      <c r="D41" s="323"/>
      <c r="E41" s="323"/>
      <c r="F41" s="323"/>
      <c r="G41" s="323"/>
      <c r="H41" s="323"/>
      <c r="I41" s="323"/>
      <c r="J41" s="324"/>
    </row>
    <row r="42" spans="2:11" ht="36.5" thickTop="1">
      <c r="B42" s="325" t="s">
        <v>200</v>
      </c>
      <c r="C42" s="139" t="s">
        <v>201</v>
      </c>
      <c r="D42" s="139" t="s">
        <v>202</v>
      </c>
      <c r="E42" s="139" t="s">
        <v>203</v>
      </c>
      <c r="F42" s="139" t="s">
        <v>204</v>
      </c>
      <c r="G42" s="139" t="s">
        <v>205</v>
      </c>
      <c r="H42" s="140" t="s">
        <v>206</v>
      </c>
      <c r="I42" s="141" t="s">
        <v>207</v>
      </c>
      <c r="J42" s="142" t="s">
        <v>208</v>
      </c>
    </row>
    <row r="43" spans="2:11" ht="25.25" customHeight="1">
      <c r="B43" s="325"/>
      <c r="C43" s="104">
        <v>5</v>
      </c>
      <c r="D43" s="2">
        <v>4</v>
      </c>
      <c r="E43" s="2">
        <v>3</v>
      </c>
      <c r="F43" s="2">
        <v>2</v>
      </c>
      <c r="G43" s="2">
        <v>1</v>
      </c>
      <c r="H43" s="22"/>
      <c r="I43" s="105"/>
      <c r="J43" s="151"/>
    </row>
    <row r="44" spans="2:11" ht="25.25" customHeight="1" thickBot="1">
      <c r="B44" s="325"/>
      <c r="C44" s="145">
        <v>5</v>
      </c>
      <c r="D44" s="145">
        <v>4</v>
      </c>
      <c r="E44" s="145">
        <v>3</v>
      </c>
      <c r="F44" s="145">
        <v>2</v>
      </c>
      <c r="G44" s="145">
        <v>1</v>
      </c>
      <c r="H44" s="149"/>
      <c r="I44" s="150"/>
      <c r="J44" s="152"/>
    </row>
    <row r="45" spans="2:11" ht="25.25" customHeight="1" thickTop="1">
      <c r="B45" s="326"/>
      <c r="C45" s="148"/>
      <c r="D45" s="106"/>
      <c r="E45" s="106"/>
      <c r="F45" s="106"/>
      <c r="G45" s="106"/>
      <c r="H45" s="154">
        <f>(H43+H44)/2</f>
        <v>0</v>
      </c>
      <c r="I45" s="153">
        <f t="shared" ref="I45:J45" si="0">(I43+I44)/2</f>
        <v>0</v>
      </c>
      <c r="J45" s="142">
        <f t="shared" si="0"/>
        <v>0</v>
      </c>
    </row>
    <row r="48" spans="2:11" ht="25.25" customHeight="1">
      <c r="B48" s="108" t="s">
        <v>216</v>
      </c>
    </row>
    <row r="49" spans="2:11" ht="25.25" customHeight="1" thickBot="1">
      <c r="B49" s="143" t="s">
        <v>180</v>
      </c>
      <c r="C49" s="327"/>
      <c r="D49" s="328"/>
      <c r="E49" s="328"/>
      <c r="F49" s="328"/>
      <c r="G49" s="328"/>
      <c r="H49" s="328"/>
      <c r="I49" s="328"/>
      <c r="J49" s="329"/>
    </row>
    <row r="50" spans="2:11" ht="25.25" customHeight="1">
      <c r="B50" s="137" t="s">
        <v>217</v>
      </c>
      <c r="C50" s="330"/>
      <c r="D50" s="331"/>
      <c r="E50" s="331"/>
      <c r="F50" s="331"/>
      <c r="G50" s="331"/>
      <c r="H50" s="331"/>
      <c r="I50" s="331"/>
      <c r="J50" s="332"/>
    </row>
    <row r="51" spans="2:11" ht="25.25" customHeight="1" thickBot="1">
      <c r="B51" s="143" t="s">
        <v>195</v>
      </c>
      <c r="C51" s="327"/>
      <c r="D51" s="328"/>
      <c r="E51" s="328"/>
      <c r="F51" s="328"/>
      <c r="G51" s="328"/>
      <c r="H51" s="328"/>
      <c r="I51" s="328"/>
      <c r="J51" s="329"/>
      <c r="K51" s="186"/>
    </row>
    <row r="52" spans="2:11" ht="25.25" customHeight="1">
      <c r="B52" s="144" t="s">
        <v>196</v>
      </c>
      <c r="C52" s="331"/>
      <c r="D52" s="331"/>
      <c r="E52" s="331"/>
      <c r="F52" s="331"/>
      <c r="G52" s="331"/>
      <c r="H52" s="331"/>
      <c r="I52" s="331"/>
      <c r="J52" s="332"/>
      <c r="K52" s="186"/>
    </row>
    <row r="53" spans="2:11" ht="25.25" customHeight="1">
      <c r="B53" s="2" t="s">
        <v>197</v>
      </c>
      <c r="C53" s="334"/>
      <c r="D53" s="334"/>
      <c r="E53" s="334"/>
      <c r="F53" s="334"/>
      <c r="G53" s="334"/>
      <c r="H53" s="334"/>
      <c r="I53" s="334"/>
      <c r="J53" s="335"/>
      <c r="K53" s="186"/>
    </row>
    <row r="54" spans="2:11" ht="25.25" customHeight="1">
      <c r="B54" s="2" t="s">
        <v>197</v>
      </c>
      <c r="C54" s="334"/>
      <c r="D54" s="334"/>
      <c r="E54" s="334"/>
      <c r="F54" s="334"/>
      <c r="G54" s="334"/>
      <c r="H54" s="334"/>
      <c r="I54" s="334"/>
      <c r="J54" s="335"/>
      <c r="K54" s="186"/>
    </row>
    <row r="55" spans="2:11" ht="25.25" customHeight="1">
      <c r="B55" s="2" t="s">
        <v>198</v>
      </c>
      <c r="C55" s="337"/>
      <c r="D55" s="337"/>
      <c r="E55" s="337"/>
      <c r="F55" s="337"/>
      <c r="G55" s="337"/>
      <c r="H55" s="337"/>
      <c r="I55" s="337"/>
      <c r="J55" s="338"/>
    </row>
    <row r="56" spans="2:11" ht="25.25" customHeight="1" thickBot="1">
      <c r="B56" s="145" t="s">
        <v>199</v>
      </c>
      <c r="C56" s="323"/>
      <c r="D56" s="323"/>
      <c r="E56" s="323"/>
      <c r="F56" s="323"/>
      <c r="G56" s="323"/>
      <c r="H56" s="323"/>
      <c r="I56" s="323"/>
      <c r="J56" s="324"/>
    </row>
    <row r="57" spans="2:11" ht="36.5" thickTop="1">
      <c r="B57" s="325" t="s">
        <v>200</v>
      </c>
      <c r="C57" s="139" t="s">
        <v>201</v>
      </c>
      <c r="D57" s="139" t="s">
        <v>202</v>
      </c>
      <c r="E57" s="139" t="s">
        <v>203</v>
      </c>
      <c r="F57" s="139" t="s">
        <v>204</v>
      </c>
      <c r="G57" s="139" t="s">
        <v>205</v>
      </c>
      <c r="H57" s="140" t="s">
        <v>206</v>
      </c>
      <c r="I57" s="141" t="s">
        <v>207</v>
      </c>
      <c r="J57" s="142" t="s">
        <v>208</v>
      </c>
    </row>
    <row r="58" spans="2:11" ht="25.25" customHeight="1">
      <c r="B58" s="326"/>
      <c r="C58" s="104">
        <v>5</v>
      </c>
      <c r="D58" s="2">
        <v>4</v>
      </c>
      <c r="E58" s="2">
        <v>3</v>
      </c>
      <c r="F58" s="2">
        <v>2</v>
      </c>
      <c r="G58" s="2">
        <v>1</v>
      </c>
      <c r="H58" s="22"/>
      <c r="I58" s="105"/>
      <c r="J58" s="103"/>
    </row>
  </sheetData>
  <mergeCells count="39">
    <mergeCell ref="B57:B58"/>
    <mergeCell ref="C12:J12"/>
    <mergeCell ref="C13:J13"/>
    <mergeCell ref="C26:J26"/>
    <mergeCell ref="C27:J27"/>
    <mergeCell ref="C55:J55"/>
    <mergeCell ref="C19:J19"/>
    <mergeCell ref="C20:J20"/>
    <mergeCell ref="C21:J21"/>
    <mergeCell ref="C22:J22"/>
    <mergeCell ref="C49:J49"/>
    <mergeCell ref="C50:J50"/>
    <mergeCell ref="C51:J51"/>
    <mergeCell ref="B28:B29"/>
    <mergeCell ref="B14:B15"/>
    <mergeCell ref="C35:J35"/>
    <mergeCell ref="C5:J5"/>
    <mergeCell ref="C6:J6"/>
    <mergeCell ref="C7:J7"/>
    <mergeCell ref="C8:J8"/>
    <mergeCell ref="C56:J56"/>
    <mergeCell ref="C9:J9"/>
    <mergeCell ref="C10:J10"/>
    <mergeCell ref="C11:J11"/>
    <mergeCell ref="C23:J23"/>
    <mergeCell ref="C24:J24"/>
    <mergeCell ref="C25:J25"/>
    <mergeCell ref="C52:J52"/>
    <mergeCell ref="C53:J53"/>
    <mergeCell ref="C54:J54"/>
    <mergeCell ref="C33:J33"/>
    <mergeCell ref="C34:J34"/>
    <mergeCell ref="C41:J41"/>
    <mergeCell ref="B42:B45"/>
    <mergeCell ref="C36:J36"/>
    <mergeCell ref="C37:J37"/>
    <mergeCell ref="C38:J38"/>
    <mergeCell ref="C39:J39"/>
    <mergeCell ref="C40:J40"/>
  </mergeCells>
  <phoneticPr fontId="1"/>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8E6F1-4330-493E-915E-C7D6F85AAFB8}">
  <sheetPr>
    <tabColor rgb="FF00B0F0"/>
  </sheetPr>
  <dimension ref="B1:L32"/>
  <sheetViews>
    <sheetView topLeftCell="A10" workbookViewId="0">
      <selection activeCell="F6" sqref="F6"/>
    </sheetView>
  </sheetViews>
  <sheetFormatPr defaultRowHeight="18"/>
  <cols>
    <col min="1" max="1" width="1.58203125" customWidth="1"/>
    <col min="2" max="2" width="6.1640625" customWidth="1"/>
    <col min="3" max="3" width="3.1640625" style="3" bestFit="1" customWidth="1"/>
    <col min="4" max="4" width="43.58203125" customWidth="1"/>
  </cols>
  <sheetData>
    <row r="1" spans="2:12" ht="8.15" customHeight="1"/>
    <row r="2" spans="2:12" ht="40.25" customHeight="1">
      <c r="B2" s="89" t="s">
        <v>218</v>
      </c>
      <c r="C2" s="90"/>
      <c r="D2" s="85"/>
      <c r="E2" s="85"/>
      <c r="F2" s="85"/>
      <c r="G2" s="85"/>
      <c r="H2" s="85"/>
      <c r="I2" s="85"/>
      <c r="J2" s="85"/>
      <c r="K2" s="85"/>
      <c r="L2" s="85"/>
    </row>
    <row r="3" spans="2:12" ht="40.25" customHeight="1">
      <c r="B3" s="91" t="s">
        <v>219</v>
      </c>
      <c r="C3" s="91"/>
      <c r="D3" s="84"/>
      <c r="E3" s="84"/>
      <c r="F3" s="84"/>
      <c r="G3" s="84"/>
      <c r="H3" s="84"/>
      <c r="I3" s="84"/>
      <c r="J3" s="84"/>
      <c r="K3" s="84"/>
      <c r="L3" s="84"/>
    </row>
    <row r="5" spans="2:12" ht="36">
      <c r="B5" s="158" t="s">
        <v>220</v>
      </c>
      <c r="C5" s="342" t="s">
        <v>221</v>
      </c>
      <c r="D5" s="343"/>
      <c r="E5" s="87" t="s">
        <v>222</v>
      </c>
      <c r="F5" s="87" t="s">
        <v>223</v>
      </c>
      <c r="G5" s="87" t="s">
        <v>224</v>
      </c>
      <c r="H5" s="87" t="s">
        <v>225</v>
      </c>
      <c r="I5" s="69" t="s">
        <v>226</v>
      </c>
      <c r="J5" s="94" t="s">
        <v>206</v>
      </c>
      <c r="K5" s="92" t="s">
        <v>207</v>
      </c>
      <c r="L5" s="93" t="s">
        <v>208</v>
      </c>
    </row>
    <row r="6" spans="2:12" ht="54">
      <c r="B6" s="341" t="s">
        <v>227</v>
      </c>
      <c r="C6" s="86" t="s">
        <v>3</v>
      </c>
      <c r="D6" s="159" t="s">
        <v>228</v>
      </c>
      <c r="E6" s="86">
        <v>5</v>
      </c>
      <c r="F6" s="86">
        <v>4</v>
      </c>
      <c r="G6" s="86">
        <v>3</v>
      </c>
      <c r="H6" s="86">
        <v>2</v>
      </c>
      <c r="I6" s="88">
        <v>1</v>
      </c>
      <c r="J6" s="123"/>
      <c r="K6" s="124"/>
      <c r="L6" s="125"/>
    </row>
    <row r="7" spans="2:12" ht="36.5" thickBot="1">
      <c r="B7" s="341"/>
      <c r="C7" s="86" t="s">
        <v>11</v>
      </c>
      <c r="D7" s="159" t="s">
        <v>229</v>
      </c>
      <c r="E7" s="86">
        <v>5</v>
      </c>
      <c r="F7" s="86">
        <v>4</v>
      </c>
      <c r="G7" s="86">
        <v>3</v>
      </c>
      <c r="H7" s="86">
        <v>2</v>
      </c>
      <c r="I7" s="88">
        <v>1</v>
      </c>
      <c r="J7" s="126"/>
      <c r="K7" s="127"/>
      <c r="L7" s="128"/>
    </row>
    <row r="8" spans="2:12" ht="18.5" thickTop="1">
      <c r="B8" s="341"/>
      <c r="C8" s="339" t="s">
        <v>65</v>
      </c>
      <c r="D8" s="339"/>
      <c r="E8" s="339"/>
      <c r="F8" s="339"/>
      <c r="G8" s="339"/>
      <c r="H8" s="339"/>
      <c r="I8" s="340"/>
      <c r="J8" s="129">
        <f>SUM(J6:J7)</f>
        <v>0</v>
      </c>
      <c r="K8" s="174">
        <f>SUM(K6:K7)</f>
        <v>0</v>
      </c>
      <c r="L8" s="175">
        <f>SUM(L6:L7)</f>
        <v>0</v>
      </c>
    </row>
    <row r="9" spans="2:12" ht="54.5" thickBot="1">
      <c r="B9" s="341" t="s">
        <v>230</v>
      </c>
      <c r="C9" s="86" t="s">
        <v>3</v>
      </c>
      <c r="D9" s="159" t="s">
        <v>231</v>
      </c>
      <c r="E9" s="86">
        <v>5</v>
      </c>
      <c r="F9" s="86">
        <v>4</v>
      </c>
      <c r="G9" s="86">
        <v>3</v>
      </c>
      <c r="H9" s="86">
        <v>2</v>
      </c>
      <c r="I9" s="88">
        <v>1</v>
      </c>
      <c r="J9" s="126"/>
      <c r="K9" s="127"/>
      <c r="L9" s="128"/>
    </row>
    <row r="10" spans="2:12" ht="18.5" thickTop="1">
      <c r="B10" s="341"/>
      <c r="C10" s="339" t="s">
        <v>65</v>
      </c>
      <c r="D10" s="339"/>
      <c r="E10" s="339"/>
      <c r="F10" s="339"/>
      <c r="G10" s="339"/>
      <c r="H10" s="339"/>
      <c r="I10" s="340"/>
      <c r="J10" s="129">
        <f>SUM(J9:J9)</f>
        <v>0</v>
      </c>
      <c r="K10" s="174">
        <f>SUM(K9:K9)</f>
        <v>0</v>
      </c>
      <c r="L10" s="175">
        <f>SUM(L9:L9)</f>
        <v>0</v>
      </c>
    </row>
    <row r="11" spans="2:12" ht="72">
      <c r="B11" s="341" t="s">
        <v>232</v>
      </c>
      <c r="C11" s="86" t="s">
        <v>3</v>
      </c>
      <c r="D11" s="159" t="s">
        <v>233</v>
      </c>
      <c r="E11" s="86">
        <v>5</v>
      </c>
      <c r="F11" s="86">
        <v>4</v>
      </c>
      <c r="G11" s="86">
        <v>3</v>
      </c>
      <c r="H11" s="86">
        <v>2</v>
      </c>
      <c r="I11" s="88">
        <v>1</v>
      </c>
      <c r="J11" s="123"/>
      <c r="K11" s="124"/>
      <c r="L11" s="125"/>
    </row>
    <row r="12" spans="2:12" ht="54.5" thickBot="1">
      <c r="B12" s="341"/>
      <c r="C12" s="86" t="s">
        <v>11</v>
      </c>
      <c r="D12" s="159" t="s">
        <v>234</v>
      </c>
      <c r="E12" s="86">
        <v>5</v>
      </c>
      <c r="F12" s="86">
        <v>4</v>
      </c>
      <c r="G12" s="86">
        <v>3</v>
      </c>
      <c r="H12" s="86">
        <v>2</v>
      </c>
      <c r="I12" s="88">
        <v>1</v>
      </c>
      <c r="J12" s="126"/>
      <c r="K12" s="127"/>
      <c r="L12" s="128"/>
    </row>
    <row r="13" spans="2:12" ht="18.5" thickTop="1">
      <c r="B13" s="341"/>
      <c r="C13" s="339" t="s">
        <v>65</v>
      </c>
      <c r="D13" s="339"/>
      <c r="E13" s="339"/>
      <c r="F13" s="339"/>
      <c r="G13" s="339"/>
      <c r="H13" s="339"/>
      <c r="I13" s="340"/>
      <c r="J13" s="129">
        <f>SUM(J11:J12)</f>
        <v>0</v>
      </c>
      <c r="K13" s="174">
        <f>SUM(K11:K12)</f>
        <v>0</v>
      </c>
      <c r="L13" s="175">
        <f>SUM(L11:L12)</f>
        <v>0</v>
      </c>
    </row>
    <row r="14" spans="2:12" ht="36">
      <c r="B14" s="341" t="s">
        <v>235</v>
      </c>
      <c r="C14" s="86" t="s">
        <v>3</v>
      </c>
      <c r="D14" s="159" t="s">
        <v>236</v>
      </c>
      <c r="E14" s="86">
        <v>5</v>
      </c>
      <c r="F14" s="86">
        <v>4</v>
      </c>
      <c r="G14" s="86">
        <v>3</v>
      </c>
      <c r="H14" s="86">
        <v>2</v>
      </c>
      <c r="I14" s="88">
        <v>1</v>
      </c>
      <c r="J14" s="123"/>
      <c r="K14" s="124"/>
      <c r="L14" s="125"/>
    </row>
    <row r="15" spans="2:12" ht="36">
      <c r="B15" s="341"/>
      <c r="C15" s="86" t="s">
        <v>11</v>
      </c>
      <c r="D15" s="159" t="s">
        <v>237</v>
      </c>
      <c r="E15" s="86">
        <v>5</v>
      </c>
      <c r="F15" s="86">
        <v>4</v>
      </c>
      <c r="G15" s="86">
        <v>3</v>
      </c>
      <c r="H15" s="86">
        <v>2</v>
      </c>
      <c r="I15" s="88">
        <v>1</v>
      </c>
      <c r="J15" s="123"/>
      <c r="K15" s="124"/>
      <c r="L15" s="125"/>
    </row>
    <row r="16" spans="2:12" ht="72.5" thickBot="1">
      <c r="B16" s="341"/>
      <c r="C16" s="86" t="s">
        <v>23</v>
      </c>
      <c r="D16" s="159" t="s">
        <v>238</v>
      </c>
      <c r="E16" s="86">
        <v>5</v>
      </c>
      <c r="F16" s="86">
        <v>4</v>
      </c>
      <c r="G16" s="86">
        <v>3</v>
      </c>
      <c r="H16" s="86">
        <v>2</v>
      </c>
      <c r="I16" s="88">
        <v>1</v>
      </c>
      <c r="J16" s="126"/>
      <c r="K16" s="127"/>
      <c r="L16" s="128"/>
    </row>
    <row r="17" spans="2:12" ht="18.5" thickTop="1">
      <c r="B17" s="341"/>
      <c r="C17" s="339" t="s">
        <v>65</v>
      </c>
      <c r="D17" s="339"/>
      <c r="E17" s="339"/>
      <c r="F17" s="339"/>
      <c r="G17" s="339"/>
      <c r="H17" s="339"/>
      <c r="I17" s="340"/>
      <c r="J17" s="129">
        <f>SUM(J14:J16)</f>
        <v>0</v>
      </c>
      <c r="K17" s="174">
        <f>SUM(K14:K16)</f>
        <v>0</v>
      </c>
      <c r="L17" s="175">
        <f>SUM(L14:L16)</f>
        <v>0</v>
      </c>
    </row>
    <row r="18" spans="2:12" ht="36">
      <c r="B18" s="341" t="s">
        <v>239</v>
      </c>
      <c r="C18" s="86" t="s">
        <v>3</v>
      </c>
      <c r="D18" s="159" t="s">
        <v>240</v>
      </c>
      <c r="E18" s="86">
        <v>5</v>
      </c>
      <c r="F18" s="86">
        <v>4</v>
      </c>
      <c r="G18" s="86">
        <v>3</v>
      </c>
      <c r="H18" s="86">
        <v>2</v>
      </c>
      <c r="I18" s="88">
        <v>1</v>
      </c>
      <c r="J18" s="123"/>
      <c r="K18" s="124"/>
      <c r="L18" s="125"/>
    </row>
    <row r="19" spans="2:12" ht="54">
      <c r="B19" s="341"/>
      <c r="C19" s="86" t="s">
        <v>11</v>
      </c>
      <c r="D19" s="159" t="s">
        <v>241</v>
      </c>
      <c r="E19" s="86">
        <v>5</v>
      </c>
      <c r="F19" s="86">
        <v>4</v>
      </c>
      <c r="G19" s="86">
        <v>3</v>
      </c>
      <c r="H19" s="86">
        <v>2</v>
      </c>
      <c r="I19" s="88">
        <v>1</v>
      </c>
      <c r="J19" s="123"/>
      <c r="K19" s="124"/>
      <c r="L19" s="125"/>
    </row>
    <row r="20" spans="2:12" ht="54">
      <c r="B20" s="341"/>
      <c r="C20" s="86" t="s">
        <v>23</v>
      </c>
      <c r="D20" s="159" t="s">
        <v>242</v>
      </c>
      <c r="E20" s="86">
        <v>5</v>
      </c>
      <c r="F20" s="86">
        <v>4</v>
      </c>
      <c r="G20" s="86">
        <v>3</v>
      </c>
      <c r="H20" s="86">
        <v>2</v>
      </c>
      <c r="I20" s="88">
        <v>1</v>
      </c>
      <c r="J20" s="123"/>
      <c r="K20" s="124"/>
      <c r="L20" s="125"/>
    </row>
    <row r="21" spans="2:12" ht="36">
      <c r="B21" s="341"/>
      <c r="C21" s="86" t="s">
        <v>27</v>
      </c>
      <c r="D21" s="159" t="s">
        <v>243</v>
      </c>
      <c r="E21" s="86">
        <v>5</v>
      </c>
      <c r="F21" s="86">
        <v>4</v>
      </c>
      <c r="G21" s="86">
        <v>3</v>
      </c>
      <c r="H21" s="86">
        <v>2</v>
      </c>
      <c r="I21" s="88">
        <v>1</v>
      </c>
      <c r="J21" s="123"/>
      <c r="K21" s="124"/>
      <c r="L21" s="125"/>
    </row>
    <row r="22" spans="2:12" ht="54">
      <c r="B22" s="341"/>
      <c r="C22" s="86" t="s">
        <v>244</v>
      </c>
      <c r="D22" s="159" t="s">
        <v>245</v>
      </c>
      <c r="E22" s="86">
        <v>5</v>
      </c>
      <c r="F22" s="86">
        <v>4</v>
      </c>
      <c r="G22" s="86">
        <v>3</v>
      </c>
      <c r="H22" s="86">
        <v>2</v>
      </c>
      <c r="I22" s="88">
        <v>1</v>
      </c>
      <c r="J22" s="123"/>
      <c r="K22" s="124"/>
      <c r="L22" s="125"/>
    </row>
    <row r="23" spans="2:12" ht="36">
      <c r="B23" s="341"/>
      <c r="C23" s="86" t="s">
        <v>246</v>
      </c>
      <c r="D23" s="159" t="s">
        <v>247</v>
      </c>
      <c r="E23" s="86">
        <v>5</v>
      </c>
      <c r="F23" s="86">
        <v>4</v>
      </c>
      <c r="G23" s="86">
        <v>3</v>
      </c>
      <c r="H23" s="86">
        <v>2</v>
      </c>
      <c r="I23" s="88">
        <v>1</v>
      </c>
      <c r="J23" s="123"/>
      <c r="K23" s="124"/>
      <c r="L23" s="125"/>
    </row>
    <row r="24" spans="2:12" ht="54">
      <c r="B24" s="341"/>
      <c r="C24" s="86" t="s">
        <v>248</v>
      </c>
      <c r="D24" s="159" t="s">
        <v>249</v>
      </c>
      <c r="E24" s="86">
        <v>5</v>
      </c>
      <c r="F24" s="86">
        <v>4</v>
      </c>
      <c r="G24" s="86">
        <v>3</v>
      </c>
      <c r="H24" s="86">
        <v>2</v>
      </c>
      <c r="I24" s="88">
        <v>1</v>
      </c>
      <c r="J24" s="123"/>
      <c r="K24" s="124"/>
      <c r="L24" s="125"/>
    </row>
    <row r="25" spans="2:12" ht="72">
      <c r="B25" s="341"/>
      <c r="C25" s="86" t="s">
        <v>250</v>
      </c>
      <c r="D25" s="159" t="s">
        <v>251</v>
      </c>
      <c r="E25" s="86">
        <v>5</v>
      </c>
      <c r="F25" s="86">
        <v>4</v>
      </c>
      <c r="G25" s="86">
        <v>3</v>
      </c>
      <c r="H25" s="86">
        <v>2</v>
      </c>
      <c r="I25" s="88">
        <v>1</v>
      </c>
      <c r="J25" s="123"/>
      <c r="K25" s="124"/>
      <c r="L25" s="125"/>
    </row>
    <row r="26" spans="2:12" ht="54">
      <c r="B26" s="341"/>
      <c r="C26" s="86" t="s">
        <v>252</v>
      </c>
      <c r="D26" s="159" t="s">
        <v>253</v>
      </c>
      <c r="E26" s="86">
        <v>5</v>
      </c>
      <c r="F26" s="86">
        <v>4</v>
      </c>
      <c r="G26" s="86">
        <v>3</v>
      </c>
      <c r="H26" s="86">
        <v>2</v>
      </c>
      <c r="I26" s="88">
        <v>1</v>
      </c>
      <c r="J26" s="123"/>
      <c r="K26" s="124"/>
      <c r="L26" s="125"/>
    </row>
    <row r="27" spans="2:12" ht="54.5" thickBot="1">
      <c r="B27" s="341"/>
      <c r="C27" s="86" t="s">
        <v>254</v>
      </c>
      <c r="D27" s="159" t="s">
        <v>255</v>
      </c>
      <c r="E27" s="86">
        <v>5</v>
      </c>
      <c r="F27" s="86">
        <v>4</v>
      </c>
      <c r="G27" s="86">
        <v>3</v>
      </c>
      <c r="H27" s="86">
        <v>2</v>
      </c>
      <c r="I27" s="88">
        <v>1</v>
      </c>
      <c r="J27" s="160"/>
      <c r="K27" s="161"/>
      <c r="L27" s="162"/>
    </row>
    <row r="28" spans="2:12" ht="18.5" thickTop="1">
      <c r="B28" s="341"/>
      <c r="C28" s="339" t="s">
        <v>65</v>
      </c>
      <c r="D28" s="339"/>
      <c r="E28" s="339"/>
      <c r="F28" s="339"/>
      <c r="G28" s="339"/>
      <c r="H28" s="339"/>
      <c r="I28" s="340"/>
      <c r="J28" s="176">
        <f>SUM(J18:J27)</f>
        <v>0</v>
      </c>
      <c r="K28" s="177">
        <f t="shared" ref="K28:L28" si="0">SUM(K18:K27)</f>
        <v>0</v>
      </c>
      <c r="L28" s="178">
        <f t="shared" si="0"/>
        <v>0</v>
      </c>
    </row>
    <row r="29" spans="2:12" ht="54">
      <c r="B29" s="341" t="s">
        <v>256</v>
      </c>
      <c r="C29" s="86" t="s">
        <v>3</v>
      </c>
      <c r="D29" s="159" t="s">
        <v>257</v>
      </c>
      <c r="E29" s="86">
        <v>5</v>
      </c>
      <c r="F29" s="86">
        <v>4</v>
      </c>
      <c r="G29" s="86">
        <v>3</v>
      </c>
      <c r="H29" s="86">
        <v>2</v>
      </c>
      <c r="I29" s="88">
        <v>1</v>
      </c>
      <c r="J29" s="129"/>
      <c r="K29" s="174"/>
      <c r="L29" s="175"/>
    </row>
    <row r="30" spans="2:12" ht="72.5" thickBot="1">
      <c r="B30" s="341"/>
      <c r="C30" s="86" t="s">
        <v>11</v>
      </c>
      <c r="D30" s="159" t="s">
        <v>258</v>
      </c>
      <c r="E30" s="86">
        <v>5</v>
      </c>
      <c r="F30" s="86">
        <v>4</v>
      </c>
      <c r="G30" s="86">
        <v>3</v>
      </c>
      <c r="H30" s="86">
        <v>2</v>
      </c>
      <c r="I30" s="88">
        <v>1</v>
      </c>
      <c r="J30" s="123"/>
      <c r="K30" s="124"/>
      <c r="L30" s="125"/>
    </row>
    <row r="31" spans="2:12" ht="19" thickTop="1" thickBot="1">
      <c r="B31" s="341"/>
      <c r="C31" s="339" t="s">
        <v>65</v>
      </c>
      <c r="D31" s="339"/>
      <c r="E31" s="339"/>
      <c r="F31" s="339"/>
      <c r="G31" s="339"/>
      <c r="H31" s="339"/>
      <c r="I31" s="340"/>
      <c r="J31" s="130">
        <f>SUM(J29:J30)</f>
        <v>0</v>
      </c>
      <c r="K31" s="131">
        <f>SUM(K29:K30)</f>
        <v>0</v>
      </c>
      <c r="L31" s="132">
        <f>SUM(L29:L30)</f>
        <v>0</v>
      </c>
    </row>
    <row r="32" spans="2:12" ht="18.5" thickTop="1">
      <c r="B32" s="344" t="s">
        <v>96</v>
      </c>
      <c r="C32" s="258"/>
      <c r="D32" s="258"/>
      <c r="E32" s="345"/>
      <c r="F32" s="346"/>
      <c r="G32" s="346"/>
      <c r="H32" s="346"/>
      <c r="I32" s="347"/>
      <c r="J32" s="133">
        <f>J8+J10+J13+J17+J28+J31</f>
        <v>0</v>
      </c>
      <c r="K32" s="134">
        <f t="shared" ref="K32:L32" si="1">K8+K10+K13+K17+K28+K31</f>
        <v>0</v>
      </c>
      <c r="L32" s="135">
        <f t="shared" si="1"/>
        <v>0</v>
      </c>
    </row>
  </sheetData>
  <mergeCells count="21">
    <mergeCell ref="C5:D5"/>
    <mergeCell ref="B32:D32"/>
    <mergeCell ref="E31:I31"/>
    <mergeCell ref="E13:I13"/>
    <mergeCell ref="E10:I10"/>
    <mergeCell ref="E8:I8"/>
    <mergeCell ref="E32:I32"/>
    <mergeCell ref="B6:B8"/>
    <mergeCell ref="B9:B10"/>
    <mergeCell ref="B11:B13"/>
    <mergeCell ref="B29:B31"/>
    <mergeCell ref="C31:D31"/>
    <mergeCell ref="C13:D13"/>
    <mergeCell ref="C10:D10"/>
    <mergeCell ref="C8:D8"/>
    <mergeCell ref="B14:B17"/>
    <mergeCell ref="C17:D17"/>
    <mergeCell ref="E17:I17"/>
    <mergeCell ref="B18:B28"/>
    <mergeCell ref="C28:D28"/>
    <mergeCell ref="E28:I28"/>
  </mergeCells>
  <phoneticPr fontId="1"/>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31076-AC4B-4771-BB48-806512011AE7}">
  <sheetPr>
    <tabColor rgb="FF00B0F0"/>
  </sheetPr>
  <dimension ref="B1:M46"/>
  <sheetViews>
    <sheetView topLeftCell="B12" workbookViewId="0">
      <selection activeCell="G15" sqref="G15"/>
    </sheetView>
  </sheetViews>
  <sheetFormatPr defaultRowHeight="18"/>
  <cols>
    <col min="1" max="1" width="1.58203125" customWidth="1"/>
    <col min="2" max="3" width="6.1640625" customWidth="1"/>
    <col min="4" max="4" width="3.1640625" style="3" bestFit="1" customWidth="1"/>
    <col min="5" max="5" width="43.58203125" customWidth="1"/>
  </cols>
  <sheetData>
    <row r="1" spans="2:13" ht="8.15" customHeight="1"/>
    <row r="2" spans="2:13" ht="40.25" customHeight="1">
      <c r="B2" s="89" t="s">
        <v>218</v>
      </c>
      <c r="C2" s="89"/>
      <c r="D2" s="90"/>
      <c r="E2" s="85"/>
      <c r="F2" s="85"/>
      <c r="G2" s="85"/>
      <c r="H2" s="85"/>
      <c r="I2" s="85"/>
      <c r="J2" s="85"/>
      <c r="K2" s="85"/>
      <c r="L2" s="85"/>
      <c r="M2" s="85"/>
    </row>
    <row r="3" spans="2:13" ht="40.25" customHeight="1">
      <c r="B3" s="91" t="s">
        <v>259</v>
      </c>
      <c r="C3" s="91"/>
      <c r="D3" s="91"/>
      <c r="E3" s="84"/>
      <c r="F3" s="84"/>
      <c r="G3" s="84"/>
      <c r="H3" s="84"/>
      <c r="I3" s="84"/>
      <c r="J3" s="84"/>
      <c r="K3" s="84"/>
      <c r="L3" s="84"/>
      <c r="M3" s="84"/>
    </row>
    <row r="4" spans="2:13" ht="40.25" customHeight="1">
      <c r="B4" s="91" t="s">
        <v>260</v>
      </c>
      <c r="C4" s="91"/>
      <c r="D4" s="91"/>
      <c r="E4" s="84"/>
      <c r="F4" s="84"/>
      <c r="G4" s="84"/>
      <c r="H4" s="84"/>
      <c r="I4" s="84"/>
      <c r="J4" s="84"/>
      <c r="K4" s="84"/>
      <c r="L4" s="84"/>
      <c r="M4" s="84"/>
    </row>
    <row r="6" spans="2:13" ht="36">
      <c r="B6" s="136"/>
      <c r="C6" s="158" t="s">
        <v>220</v>
      </c>
      <c r="D6" s="342" t="s">
        <v>221</v>
      </c>
      <c r="E6" s="343"/>
      <c r="F6" s="87" t="s">
        <v>222</v>
      </c>
      <c r="G6" s="87" t="s">
        <v>223</v>
      </c>
      <c r="H6" s="87" t="s">
        <v>224</v>
      </c>
      <c r="I6" s="87" t="s">
        <v>225</v>
      </c>
      <c r="J6" s="69" t="s">
        <v>226</v>
      </c>
      <c r="K6" s="94" t="s">
        <v>206</v>
      </c>
      <c r="L6" s="92" t="s">
        <v>207</v>
      </c>
      <c r="M6" s="93" t="s">
        <v>208</v>
      </c>
    </row>
    <row r="7" spans="2:13" ht="36">
      <c r="B7" s="348" t="s">
        <v>261</v>
      </c>
      <c r="C7" s="341" t="s">
        <v>262</v>
      </c>
      <c r="D7" s="86" t="s">
        <v>3</v>
      </c>
      <c r="E7" s="159" t="s">
        <v>263</v>
      </c>
      <c r="F7" s="86">
        <v>5</v>
      </c>
      <c r="G7" s="86">
        <v>4</v>
      </c>
      <c r="H7" s="86">
        <v>3</v>
      </c>
      <c r="I7" s="86">
        <v>2</v>
      </c>
      <c r="J7" s="88">
        <v>1</v>
      </c>
      <c r="K7" s="123"/>
      <c r="L7" s="124"/>
      <c r="M7" s="125"/>
    </row>
    <row r="8" spans="2:13" ht="36">
      <c r="B8" s="349"/>
      <c r="C8" s="341"/>
      <c r="D8" s="86" t="s">
        <v>11</v>
      </c>
      <c r="E8" s="159" t="s">
        <v>264</v>
      </c>
      <c r="F8" s="86">
        <v>5</v>
      </c>
      <c r="G8" s="86">
        <v>4</v>
      </c>
      <c r="H8" s="86">
        <v>3</v>
      </c>
      <c r="I8" s="86">
        <v>2</v>
      </c>
      <c r="J8" s="88">
        <v>1</v>
      </c>
      <c r="K8" s="123"/>
      <c r="L8" s="124"/>
      <c r="M8" s="125"/>
    </row>
    <row r="9" spans="2:13" ht="72">
      <c r="B9" s="349"/>
      <c r="C9" s="341"/>
      <c r="D9" s="86" t="s">
        <v>23</v>
      </c>
      <c r="E9" s="159" t="s">
        <v>265</v>
      </c>
      <c r="F9" s="86">
        <v>5</v>
      </c>
      <c r="G9" s="86">
        <v>4</v>
      </c>
      <c r="H9" s="86">
        <v>3</v>
      </c>
      <c r="I9" s="86">
        <v>2</v>
      </c>
      <c r="J9" s="88">
        <v>1</v>
      </c>
      <c r="K9" s="123"/>
      <c r="L9" s="124"/>
      <c r="M9" s="125"/>
    </row>
    <row r="10" spans="2:13" ht="90">
      <c r="B10" s="349"/>
      <c r="C10" s="341"/>
      <c r="D10" s="86" t="s">
        <v>27</v>
      </c>
      <c r="E10" s="159" t="s">
        <v>266</v>
      </c>
      <c r="F10" s="86">
        <v>5</v>
      </c>
      <c r="G10" s="86">
        <v>4</v>
      </c>
      <c r="H10" s="86">
        <v>3</v>
      </c>
      <c r="I10" s="86">
        <v>2</v>
      </c>
      <c r="J10" s="88">
        <v>1</v>
      </c>
      <c r="K10" s="123"/>
      <c r="L10" s="124"/>
      <c r="M10" s="125"/>
    </row>
    <row r="11" spans="2:13" ht="54">
      <c r="B11" s="349"/>
      <c r="C11" s="341"/>
      <c r="D11" s="86" t="s">
        <v>244</v>
      </c>
      <c r="E11" s="159" t="s">
        <v>267</v>
      </c>
      <c r="F11" s="86">
        <v>5</v>
      </c>
      <c r="G11" s="86">
        <v>4</v>
      </c>
      <c r="H11" s="86">
        <v>3</v>
      </c>
      <c r="I11" s="86">
        <v>2</v>
      </c>
      <c r="J11" s="88">
        <v>1</v>
      </c>
      <c r="K11" s="163"/>
      <c r="L11" s="164"/>
      <c r="M11" s="165"/>
    </row>
    <row r="12" spans="2:13" ht="72">
      <c r="B12" s="349"/>
      <c r="C12" s="341"/>
      <c r="D12" s="86" t="s">
        <v>246</v>
      </c>
      <c r="E12" s="159" t="s">
        <v>268</v>
      </c>
      <c r="F12" s="86">
        <v>5</v>
      </c>
      <c r="G12" s="86">
        <v>4</v>
      </c>
      <c r="H12" s="86">
        <v>3</v>
      </c>
      <c r="I12" s="86">
        <v>2</v>
      </c>
      <c r="J12" s="88">
        <v>1</v>
      </c>
      <c r="K12" s="163"/>
      <c r="L12" s="164"/>
      <c r="M12" s="165"/>
    </row>
    <row r="13" spans="2:13" ht="51" customHeight="1" thickBot="1">
      <c r="B13" s="349"/>
      <c r="C13" s="341"/>
      <c r="D13" s="86" t="s">
        <v>248</v>
      </c>
      <c r="E13" s="159" t="s">
        <v>269</v>
      </c>
      <c r="F13" s="86">
        <v>5</v>
      </c>
      <c r="G13" s="86">
        <v>4</v>
      </c>
      <c r="H13" s="86">
        <v>3</v>
      </c>
      <c r="I13" s="86">
        <v>2</v>
      </c>
      <c r="J13" s="88">
        <v>1</v>
      </c>
      <c r="K13" s="126"/>
      <c r="L13" s="127"/>
      <c r="M13" s="128"/>
    </row>
    <row r="14" spans="2:13" ht="18.5" thickTop="1">
      <c r="B14" s="349"/>
      <c r="C14" s="341"/>
      <c r="D14" s="339" t="s">
        <v>65</v>
      </c>
      <c r="E14" s="339"/>
      <c r="F14" s="339"/>
      <c r="G14" s="339"/>
      <c r="H14" s="339"/>
      <c r="I14" s="339"/>
      <c r="J14" s="340"/>
      <c r="K14" s="129">
        <f>SUM(K7:K13)</f>
        <v>0</v>
      </c>
      <c r="L14" s="124">
        <f t="shared" ref="L14:M14" si="0">SUM(L7:L13)</f>
        <v>0</v>
      </c>
      <c r="M14" s="125">
        <f t="shared" si="0"/>
        <v>0</v>
      </c>
    </row>
    <row r="15" spans="2:13" ht="54">
      <c r="B15" s="349"/>
      <c r="C15" s="341" t="s">
        <v>270</v>
      </c>
      <c r="D15" s="86" t="s">
        <v>3</v>
      </c>
      <c r="E15" s="159" t="s">
        <v>271</v>
      </c>
      <c r="F15" s="86">
        <v>5</v>
      </c>
      <c r="G15" s="86">
        <v>4</v>
      </c>
      <c r="H15" s="86">
        <v>3</v>
      </c>
      <c r="I15" s="86">
        <v>2</v>
      </c>
      <c r="J15" s="88">
        <v>1</v>
      </c>
      <c r="K15" s="123"/>
      <c r="L15" s="124"/>
      <c r="M15" s="125"/>
    </row>
    <row r="16" spans="2:13" ht="72">
      <c r="B16" s="349"/>
      <c r="C16" s="341"/>
      <c r="D16" s="86" t="s">
        <v>11</v>
      </c>
      <c r="E16" s="159" t="s">
        <v>272</v>
      </c>
      <c r="F16" s="86">
        <v>5</v>
      </c>
      <c r="G16" s="86">
        <v>4</v>
      </c>
      <c r="H16" s="86">
        <v>3</v>
      </c>
      <c r="I16" s="86">
        <v>2</v>
      </c>
      <c r="J16" s="88">
        <v>1</v>
      </c>
      <c r="K16" s="123"/>
      <c r="L16" s="124"/>
      <c r="M16" s="125"/>
    </row>
    <row r="17" spans="2:13" ht="54">
      <c r="B17" s="349"/>
      <c r="C17" s="341"/>
      <c r="D17" s="86" t="s">
        <v>23</v>
      </c>
      <c r="E17" s="159" t="s">
        <v>273</v>
      </c>
      <c r="F17" s="86">
        <v>5</v>
      </c>
      <c r="G17" s="86">
        <v>4</v>
      </c>
      <c r="H17" s="86">
        <v>3</v>
      </c>
      <c r="I17" s="86">
        <v>2</v>
      </c>
      <c r="J17" s="88">
        <v>1</v>
      </c>
      <c r="K17" s="123"/>
      <c r="L17" s="124"/>
      <c r="M17" s="125"/>
    </row>
    <row r="18" spans="2:13" ht="54.5" thickBot="1">
      <c r="B18" s="349"/>
      <c r="C18" s="341"/>
      <c r="D18" s="86" t="s">
        <v>27</v>
      </c>
      <c r="E18" s="159" t="s">
        <v>274</v>
      </c>
      <c r="F18" s="86">
        <v>5</v>
      </c>
      <c r="G18" s="86">
        <v>4</v>
      </c>
      <c r="H18" s="86">
        <v>3</v>
      </c>
      <c r="I18" s="86">
        <v>2</v>
      </c>
      <c r="J18" s="88">
        <v>1</v>
      </c>
      <c r="K18" s="126"/>
      <c r="L18" s="127"/>
      <c r="M18" s="128"/>
    </row>
    <row r="19" spans="2:13" ht="18.5" thickTop="1">
      <c r="B19" s="349"/>
      <c r="C19" s="341"/>
      <c r="D19" s="339" t="s">
        <v>65</v>
      </c>
      <c r="E19" s="339"/>
      <c r="F19" s="339"/>
      <c r="G19" s="339"/>
      <c r="H19" s="339"/>
      <c r="I19" s="339"/>
      <c r="J19" s="340"/>
      <c r="K19" s="129">
        <f>SUM(K15:K18)</f>
        <v>0</v>
      </c>
      <c r="L19" s="174">
        <f>SUM(L15:L18)</f>
        <v>0</v>
      </c>
      <c r="M19" s="175">
        <f>SUM(M15:M18)</f>
        <v>0</v>
      </c>
    </row>
    <row r="20" spans="2:13">
      <c r="B20" s="349"/>
      <c r="C20" s="341" t="s">
        <v>275</v>
      </c>
      <c r="D20" s="86" t="s">
        <v>3</v>
      </c>
      <c r="E20" s="159" t="s">
        <v>276</v>
      </c>
      <c r="F20" s="86">
        <v>5</v>
      </c>
      <c r="G20" s="86">
        <v>4</v>
      </c>
      <c r="H20" s="86">
        <v>3</v>
      </c>
      <c r="I20" s="86">
        <v>2</v>
      </c>
      <c r="J20" s="88">
        <v>1</v>
      </c>
      <c r="K20" s="123"/>
      <c r="L20" s="124"/>
      <c r="M20" s="125"/>
    </row>
    <row r="21" spans="2:13" ht="36">
      <c r="B21" s="349"/>
      <c r="C21" s="341"/>
      <c r="D21" s="86" t="s">
        <v>11</v>
      </c>
      <c r="E21" s="159" t="s">
        <v>277</v>
      </c>
      <c r="F21" s="86">
        <v>5</v>
      </c>
      <c r="G21" s="86">
        <v>4</v>
      </c>
      <c r="H21" s="86">
        <v>3</v>
      </c>
      <c r="I21" s="86">
        <v>2</v>
      </c>
      <c r="J21" s="88">
        <v>1</v>
      </c>
      <c r="K21" s="123"/>
      <c r="L21" s="124"/>
      <c r="M21" s="125"/>
    </row>
    <row r="22" spans="2:13" ht="54">
      <c r="B22" s="349"/>
      <c r="C22" s="341"/>
      <c r="D22" s="86" t="s">
        <v>23</v>
      </c>
      <c r="E22" s="159" t="s">
        <v>278</v>
      </c>
      <c r="F22" s="86">
        <v>5</v>
      </c>
      <c r="G22" s="86">
        <v>4</v>
      </c>
      <c r="H22" s="86">
        <v>3</v>
      </c>
      <c r="I22" s="86">
        <v>2</v>
      </c>
      <c r="J22" s="88">
        <v>1</v>
      </c>
      <c r="K22" s="123"/>
      <c r="L22" s="124"/>
      <c r="M22" s="125"/>
    </row>
    <row r="23" spans="2:13" ht="54">
      <c r="B23" s="349"/>
      <c r="C23" s="341"/>
      <c r="D23" s="86" t="s">
        <v>27</v>
      </c>
      <c r="E23" s="159" t="s">
        <v>279</v>
      </c>
      <c r="F23" s="86">
        <v>5</v>
      </c>
      <c r="G23" s="86">
        <v>4</v>
      </c>
      <c r="H23" s="86">
        <v>3</v>
      </c>
      <c r="I23" s="86">
        <v>2</v>
      </c>
      <c r="J23" s="88">
        <v>1</v>
      </c>
      <c r="K23" s="123"/>
      <c r="L23" s="124"/>
      <c r="M23" s="125"/>
    </row>
    <row r="24" spans="2:13" ht="54">
      <c r="B24" s="349"/>
      <c r="C24" s="341"/>
      <c r="D24" s="86" t="s">
        <v>244</v>
      </c>
      <c r="E24" s="159" t="s">
        <v>280</v>
      </c>
      <c r="F24" s="86">
        <v>5</v>
      </c>
      <c r="G24" s="86">
        <v>4</v>
      </c>
      <c r="H24" s="86">
        <v>3</v>
      </c>
      <c r="I24" s="86">
        <v>2</v>
      </c>
      <c r="J24" s="88">
        <v>1</v>
      </c>
      <c r="K24" s="163"/>
      <c r="L24" s="164"/>
      <c r="M24" s="165"/>
    </row>
    <row r="25" spans="2:13" ht="36">
      <c r="B25" s="349"/>
      <c r="C25" s="341"/>
      <c r="D25" s="86" t="s">
        <v>246</v>
      </c>
      <c r="E25" s="159" t="s">
        <v>281</v>
      </c>
      <c r="F25" s="86">
        <v>5</v>
      </c>
      <c r="G25" s="86">
        <v>4</v>
      </c>
      <c r="H25" s="86">
        <v>3</v>
      </c>
      <c r="I25" s="86">
        <v>2</v>
      </c>
      <c r="J25" s="88">
        <v>1</v>
      </c>
      <c r="K25" s="163"/>
      <c r="L25" s="164"/>
      <c r="M25" s="165"/>
    </row>
    <row r="26" spans="2:13" ht="36.5" thickBot="1">
      <c r="B26" s="349"/>
      <c r="C26" s="341"/>
      <c r="D26" s="86" t="s">
        <v>248</v>
      </c>
      <c r="E26" s="159" t="s">
        <v>282</v>
      </c>
      <c r="F26" s="86">
        <v>5</v>
      </c>
      <c r="G26" s="86">
        <v>4</v>
      </c>
      <c r="H26" s="86">
        <v>3</v>
      </c>
      <c r="I26" s="86">
        <v>2</v>
      </c>
      <c r="J26" s="88">
        <v>1</v>
      </c>
      <c r="K26" s="126"/>
      <c r="L26" s="127"/>
      <c r="M26" s="128"/>
    </row>
    <row r="27" spans="2:13" ht="18.5" thickTop="1">
      <c r="B27" s="350"/>
      <c r="C27" s="341"/>
      <c r="D27" s="339" t="s">
        <v>65</v>
      </c>
      <c r="E27" s="339"/>
      <c r="F27" s="339"/>
      <c r="G27" s="339"/>
      <c r="H27" s="339"/>
      <c r="I27" s="339"/>
      <c r="J27" s="340"/>
      <c r="K27" s="129">
        <f>SUM(K20:K26)</f>
        <v>0</v>
      </c>
      <c r="L27" s="124">
        <f t="shared" ref="L27:M27" si="1">SUM(L20:L26)</f>
        <v>0</v>
      </c>
      <c r="M27" s="125">
        <f t="shared" si="1"/>
        <v>0</v>
      </c>
    </row>
    <row r="28" spans="2:13" ht="36">
      <c r="B28" s="352" t="s">
        <v>283</v>
      </c>
      <c r="C28" s="341" t="s">
        <v>284</v>
      </c>
      <c r="D28" s="86" t="s">
        <v>3</v>
      </c>
      <c r="E28" s="159" t="s">
        <v>285</v>
      </c>
      <c r="F28" s="86">
        <v>5</v>
      </c>
      <c r="G28" s="86">
        <v>4</v>
      </c>
      <c r="H28" s="86">
        <v>3</v>
      </c>
      <c r="I28" s="86">
        <v>2</v>
      </c>
      <c r="J28" s="88">
        <v>1</v>
      </c>
      <c r="K28" s="123"/>
      <c r="L28" s="124"/>
      <c r="M28" s="125"/>
    </row>
    <row r="29" spans="2:13" ht="36">
      <c r="B29" s="353"/>
      <c r="C29" s="341"/>
      <c r="D29" s="86" t="s">
        <v>11</v>
      </c>
      <c r="E29" s="159" t="s">
        <v>286</v>
      </c>
      <c r="F29" s="86">
        <v>5</v>
      </c>
      <c r="G29" s="86">
        <v>4</v>
      </c>
      <c r="H29" s="86">
        <v>3</v>
      </c>
      <c r="I29" s="86">
        <v>2</v>
      </c>
      <c r="J29" s="88">
        <v>1</v>
      </c>
      <c r="K29" s="123"/>
      <c r="L29" s="124"/>
      <c r="M29" s="125"/>
    </row>
    <row r="30" spans="2:13" ht="54">
      <c r="B30" s="353"/>
      <c r="C30" s="341"/>
      <c r="D30" s="86" t="s">
        <v>23</v>
      </c>
      <c r="E30" s="159" t="s">
        <v>287</v>
      </c>
      <c r="F30" s="86">
        <v>5</v>
      </c>
      <c r="G30" s="86">
        <v>4</v>
      </c>
      <c r="H30" s="86">
        <v>3</v>
      </c>
      <c r="I30" s="86">
        <v>2</v>
      </c>
      <c r="J30" s="88">
        <v>1</v>
      </c>
      <c r="K30" s="123"/>
      <c r="L30" s="124"/>
      <c r="M30" s="125"/>
    </row>
    <row r="31" spans="2:13" ht="54">
      <c r="B31" s="353"/>
      <c r="C31" s="341"/>
      <c r="D31" s="86" t="s">
        <v>27</v>
      </c>
      <c r="E31" s="159" t="s">
        <v>288</v>
      </c>
      <c r="F31" s="86">
        <v>5</v>
      </c>
      <c r="G31" s="86">
        <v>4</v>
      </c>
      <c r="H31" s="86">
        <v>3</v>
      </c>
      <c r="I31" s="86">
        <v>2</v>
      </c>
      <c r="J31" s="88">
        <v>1</v>
      </c>
      <c r="K31" s="123"/>
      <c r="L31" s="124"/>
      <c r="M31" s="125"/>
    </row>
    <row r="32" spans="2:13" ht="36">
      <c r="B32" s="353"/>
      <c r="C32" s="341"/>
      <c r="D32" s="86" t="s">
        <v>244</v>
      </c>
      <c r="E32" s="159" t="s">
        <v>289</v>
      </c>
      <c r="F32" s="86">
        <v>5</v>
      </c>
      <c r="G32" s="86">
        <v>4</v>
      </c>
      <c r="H32" s="86">
        <v>3</v>
      </c>
      <c r="I32" s="86">
        <v>2</v>
      </c>
      <c r="J32" s="88">
        <v>1</v>
      </c>
      <c r="K32" s="163"/>
      <c r="L32" s="164"/>
      <c r="M32" s="165"/>
    </row>
    <row r="33" spans="2:13" ht="54">
      <c r="B33" s="353"/>
      <c r="C33" s="341"/>
      <c r="D33" s="86" t="s">
        <v>246</v>
      </c>
      <c r="E33" s="159" t="s">
        <v>290</v>
      </c>
      <c r="F33" s="86">
        <v>5</v>
      </c>
      <c r="G33" s="86">
        <v>4</v>
      </c>
      <c r="H33" s="86">
        <v>3</v>
      </c>
      <c r="I33" s="86">
        <v>2</v>
      </c>
      <c r="J33" s="88">
        <v>1</v>
      </c>
      <c r="K33" s="163"/>
      <c r="L33" s="164"/>
      <c r="M33" s="165"/>
    </row>
    <row r="34" spans="2:13" ht="36.5" thickBot="1">
      <c r="B34" s="353"/>
      <c r="C34" s="341"/>
      <c r="D34" s="86" t="s">
        <v>248</v>
      </c>
      <c r="E34" s="159" t="s">
        <v>291</v>
      </c>
      <c r="F34" s="86">
        <v>5</v>
      </c>
      <c r="G34" s="86">
        <v>4</v>
      </c>
      <c r="H34" s="86">
        <v>3</v>
      </c>
      <c r="I34" s="86">
        <v>2</v>
      </c>
      <c r="J34" s="88">
        <v>1</v>
      </c>
      <c r="K34" s="126"/>
      <c r="L34" s="127"/>
      <c r="M34" s="128"/>
    </row>
    <row r="35" spans="2:13" ht="18.5" thickTop="1">
      <c r="B35" s="353"/>
      <c r="C35" s="341"/>
      <c r="D35" s="339" t="s">
        <v>65</v>
      </c>
      <c r="E35" s="339"/>
      <c r="F35" s="339"/>
      <c r="G35" s="339"/>
      <c r="H35" s="339"/>
      <c r="I35" s="339"/>
      <c r="J35" s="340"/>
      <c r="K35" s="176">
        <f>SUM(K28:K34)</f>
        <v>0</v>
      </c>
      <c r="L35" s="177">
        <f t="shared" ref="L35:M35" si="2">SUM(L28:L34)</f>
        <v>0</v>
      </c>
      <c r="M35" s="178">
        <f t="shared" si="2"/>
        <v>0</v>
      </c>
    </row>
    <row r="36" spans="2:13" ht="36">
      <c r="B36" s="354"/>
      <c r="C36" s="341" t="s">
        <v>292</v>
      </c>
      <c r="D36" s="86" t="s">
        <v>3</v>
      </c>
      <c r="E36" s="159" t="s">
        <v>293</v>
      </c>
      <c r="F36" s="86">
        <v>5</v>
      </c>
      <c r="G36" s="86">
        <v>4</v>
      </c>
      <c r="H36" s="86">
        <v>3</v>
      </c>
      <c r="I36" s="86">
        <v>2</v>
      </c>
      <c r="J36" s="88">
        <v>1</v>
      </c>
      <c r="K36" s="129"/>
      <c r="L36" s="174"/>
      <c r="M36" s="175"/>
    </row>
    <row r="37" spans="2:13" ht="36">
      <c r="B37" s="354"/>
      <c r="C37" s="341"/>
      <c r="D37" s="86" t="s">
        <v>11</v>
      </c>
      <c r="E37" s="159" t="s">
        <v>294</v>
      </c>
      <c r="F37" s="86">
        <v>5</v>
      </c>
      <c r="G37" s="86">
        <v>4</v>
      </c>
      <c r="H37" s="86">
        <v>3</v>
      </c>
      <c r="I37" s="86">
        <v>2</v>
      </c>
      <c r="J37" s="88">
        <v>1</v>
      </c>
      <c r="K37" s="123"/>
      <c r="L37" s="124"/>
      <c r="M37" s="125"/>
    </row>
    <row r="38" spans="2:13" ht="36">
      <c r="B38" s="354"/>
      <c r="C38" s="341"/>
      <c r="D38" s="86" t="s">
        <v>23</v>
      </c>
      <c r="E38" s="159" t="s">
        <v>295</v>
      </c>
      <c r="F38" s="86">
        <v>5</v>
      </c>
      <c r="G38" s="86">
        <v>4</v>
      </c>
      <c r="H38" s="86">
        <v>3</v>
      </c>
      <c r="I38" s="86">
        <v>2</v>
      </c>
      <c r="J38" s="88">
        <v>1</v>
      </c>
      <c r="K38" s="123"/>
      <c r="L38" s="124"/>
      <c r="M38" s="125"/>
    </row>
    <row r="39" spans="2:13" ht="36.5" thickBot="1">
      <c r="B39" s="354"/>
      <c r="C39" s="341"/>
      <c r="D39" s="86" t="s">
        <v>27</v>
      </c>
      <c r="E39" s="159" t="s">
        <v>296</v>
      </c>
      <c r="F39" s="86">
        <v>5</v>
      </c>
      <c r="G39" s="86">
        <v>4</v>
      </c>
      <c r="H39" s="86">
        <v>3</v>
      </c>
      <c r="I39" s="86">
        <v>2</v>
      </c>
      <c r="J39" s="88">
        <v>1</v>
      </c>
      <c r="K39" s="123"/>
      <c r="L39" s="124"/>
      <c r="M39" s="125"/>
    </row>
    <row r="40" spans="2:13" ht="18.5" thickTop="1">
      <c r="B40" s="354"/>
      <c r="C40" s="341"/>
      <c r="D40" s="339" t="s">
        <v>65</v>
      </c>
      <c r="E40" s="339"/>
      <c r="F40" s="339"/>
      <c r="G40" s="339"/>
      <c r="H40" s="339"/>
      <c r="I40" s="339"/>
      <c r="J40" s="340"/>
      <c r="K40" s="176">
        <f>SUM(K36:K39)</f>
        <v>0</v>
      </c>
      <c r="L40" s="177">
        <f>SUM(L36:L39)</f>
        <v>0</v>
      </c>
      <c r="M40" s="178">
        <f>SUM(M36:M39)</f>
        <v>0</v>
      </c>
    </row>
    <row r="41" spans="2:13" ht="36">
      <c r="B41" s="354"/>
      <c r="C41" s="341" t="s">
        <v>297</v>
      </c>
      <c r="D41" s="86" t="s">
        <v>3</v>
      </c>
      <c r="E41" s="159" t="s">
        <v>298</v>
      </c>
      <c r="F41" s="86">
        <v>5</v>
      </c>
      <c r="G41" s="86">
        <v>4</v>
      </c>
      <c r="H41" s="86">
        <v>3</v>
      </c>
      <c r="I41" s="86">
        <v>2</v>
      </c>
      <c r="J41" s="88">
        <v>1</v>
      </c>
      <c r="K41" s="129"/>
      <c r="L41" s="174"/>
      <c r="M41" s="175"/>
    </row>
    <row r="42" spans="2:13" ht="54">
      <c r="B42" s="354"/>
      <c r="C42" s="341"/>
      <c r="D42" s="86" t="s">
        <v>11</v>
      </c>
      <c r="E42" s="159" t="s">
        <v>299</v>
      </c>
      <c r="F42" s="86">
        <v>5</v>
      </c>
      <c r="G42" s="86">
        <v>4</v>
      </c>
      <c r="H42" s="86">
        <v>3</v>
      </c>
      <c r="I42" s="86">
        <v>2</v>
      </c>
      <c r="J42" s="88">
        <v>1</v>
      </c>
      <c r="K42" s="123"/>
      <c r="L42" s="124"/>
      <c r="M42" s="125"/>
    </row>
    <row r="43" spans="2:13" ht="54">
      <c r="B43" s="354"/>
      <c r="C43" s="341"/>
      <c r="D43" s="86" t="s">
        <v>23</v>
      </c>
      <c r="E43" s="159" t="s">
        <v>300</v>
      </c>
      <c r="F43" s="86">
        <v>5</v>
      </c>
      <c r="G43" s="86">
        <v>4</v>
      </c>
      <c r="H43" s="86">
        <v>3</v>
      </c>
      <c r="I43" s="86">
        <v>2</v>
      </c>
      <c r="J43" s="88">
        <v>1</v>
      </c>
      <c r="K43" s="123"/>
      <c r="L43" s="124"/>
      <c r="M43" s="125"/>
    </row>
    <row r="44" spans="2:13" ht="36.5" thickBot="1">
      <c r="B44" s="354"/>
      <c r="C44" s="341"/>
      <c r="D44" s="86" t="s">
        <v>27</v>
      </c>
      <c r="E44" s="159" t="s">
        <v>301</v>
      </c>
      <c r="F44" s="86">
        <v>5</v>
      </c>
      <c r="G44" s="86">
        <v>4</v>
      </c>
      <c r="H44" s="86">
        <v>3</v>
      </c>
      <c r="I44" s="86">
        <v>2</v>
      </c>
      <c r="J44" s="88">
        <v>1</v>
      </c>
      <c r="K44" s="123"/>
      <c r="L44" s="124"/>
      <c r="M44" s="125"/>
    </row>
    <row r="45" spans="2:13" ht="19" thickTop="1" thickBot="1">
      <c r="B45" s="355"/>
      <c r="C45" s="341"/>
      <c r="D45" s="339" t="s">
        <v>65</v>
      </c>
      <c r="E45" s="339"/>
      <c r="F45" s="339"/>
      <c r="G45" s="339"/>
      <c r="H45" s="339"/>
      <c r="I45" s="339"/>
      <c r="J45" s="340"/>
      <c r="K45" s="130">
        <f>SUM(K41:K44)</f>
        <v>0</v>
      </c>
      <c r="L45" s="131">
        <f>SUM(L41:L44)</f>
        <v>0</v>
      </c>
      <c r="M45" s="132">
        <f>SUM(M41:M44)</f>
        <v>0</v>
      </c>
    </row>
    <row r="46" spans="2:13" ht="18.5" thickTop="1">
      <c r="B46" s="344" t="s">
        <v>96</v>
      </c>
      <c r="C46" s="351"/>
      <c r="D46" s="258"/>
      <c r="E46" s="258"/>
      <c r="F46" s="345"/>
      <c r="G46" s="346"/>
      <c r="H46" s="346"/>
      <c r="I46" s="346"/>
      <c r="J46" s="347"/>
      <c r="K46" s="133">
        <f>K14+K19+K27+K35+K40+K45</f>
        <v>0</v>
      </c>
      <c r="L46" s="134">
        <f t="shared" ref="L46:M46" si="3">L14+L19+L27+L35+L40+L45</f>
        <v>0</v>
      </c>
      <c r="M46" s="135">
        <f t="shared" si="3"/>
        <v>0</v>
      </c>
    </row>
  </sheetData>
  <mergeCells count="23">
    <mergeCell ref="D6:E6"/>
    <mergeCell ref="B46:E46"/>
    <mergeCell ref="F46:J46"/>
    <mergeCell ref="D27:E27"/>
    <mergeCell ref="F27:J27"/>
    <mergeCell ref="D45:E45"/>
    <mergeCell ref="F45:J45"/>
    <mergeCell ref="D14:E14"/>
    <mergeCell ref="F14:J14"/>
    <mergeCell ref="D19:E19"/>
    <mergeCell ref="F19:J19"/>
    <mergeCell ref="C7:C14"/>
    <mergeCell ref="B28:B45"/>
    <mergeCell ref="C15:C19"/>
    <mergeCell ref="C20:C27"/>
    <mergeCell ref="C41:C45"/>
    <mergeCell ref="C36:C40"/>
    <mergeCell ref="B7:B27"/>
    <mergeCell ref="D40:E40"/>
    <mergeCell ref="F40:J40"/>
    <mergeCell ref="C28:C35"/>
    <mergeCell ref="D35:E35"/>
    <mergeCell ref="F35:J35"/>
  </mergeCells>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91686-6892-4C20-B32C-DE4C8834774E}">
  <sheetPr>
    <tabColor rgb="FF00B0F0"/>
  </sheetPr>
  <dimension ref="B1:L34"/>
  <sheetViews>
    <sheetView topLeftCell="A2" workbookViewId="0">
      <selection activeCell="E2" sqref="E1:E1048576"/>
    </sheetView>
  </sheetViews>
  <sheetFormatPr defaultRowHeight="18"/>
  <cols>
    <col min="1" max="1" width="1.58203125" customWidth="1"/>
    <col min="2" max="2" width="6.1640625" customWidth="1"/>
    <col min="3" max="3" width="3.1640625" style="3" bestFit="1" customWidth="1"/>
    <col min="4" max="4" width="43.58203125" customWidth="1"/>
  </cols>
  <sheetData>
    <row r="1" spans="2:12" ht="8.15" customHeight="1"/>
    <row r="2" spans="2:12" ht="40.25" customHeight="1">
      <c r="B2" s="89" t="s">
        <v>218</v>
      </c>
      <c r="C2" s="90"/>
      <c r="D2" s="85"/>
      <c r="E2" s="85"/>
      <c r="F2" s="85"/>
      <c r="G2" s="85"/>
      <c r="H2" s="85"/>
      <c r="I2" s="85"/>
      <c r="J2" s="85"/>
      <c r="K2" s="85"/>
      <c r="L2" s="85"/>
    </row>
    <row r="3" spans="2:12" ht="40.25" customHeight="1">
      <c r="B3" s="91" t="s">
        <v>302</v>
      </c>
      <c r="C3" s="91"/>
      <c r="D3" s="84"/>
      <c r="E3" s="84"/>
      <c r="F3" s="84"/>
      <c r="G3" s="84"/>
      <c r="H3" s="84"/>
      <c r="I3" s="84"/>
      <c r="J3" s="84"/>
      <c r="K3" s="84"/>
      <c r="L3" s="84"/>
    </row>
    <row r="5" spans="2:12" ht="36">
      <c r="B5" s="158" t="s">
        <v>220</v>
      </c>
      <c r="C5" s="342" t="s">
        <v>221</v>
      </c>
      <c r="D5" s="343"/>
      <c r="E5" s="87" t="s">
        <v>222</v>
      </c>
      <c r="F5" s="87" t="s">
        <v>223</v>
      </c>
      <c r="G5" s="87" t="s">
        <v>224</v>
      </c>
      <c r="H5" s="87" t="s">
        <v>225</v>
      </c>
      <c r="I5" s="69" t="s">
        <v>226</v>
      </c>
      <c r="J5" s="94" t="s">
        <v>206</v>
      </c>
      <c r="K5" s="92" t="s">
        <v>207</v>
      </c>
      <c r="L5" s="93" t="s">
        <v>208</v>
      </c>
    </row>
    <row r="6" spans="2:12" ht="36">
      <c r="B6" s="341" t="s">
        <v>303</v>
      </c>
      <c r="C6" s="86" t="s">
        <v>3</v>
      </c>
      <c r="D6" s="159" t="s">
        <v>304</v>
      </c>
      <c r="E6" s="86">
        <v>5</v>
      </c>
      <c r="F6" s="86">
        <v>4</v>
      </c>
      <c r="G6" s="86">
        <v>3</v>
      </c>
      <c r="H6" s="86">
        <v>2</v>
      </c>
      <c r="I6" s="88">
        <v>1</v>
      </c>
      <c r="J6" s="123"/>
      <c r="K6" s="124"/>
      <c r="L6" s="125"/>
    </row>
    <row r="7" spans="2:12" ht="36">
      <c r="B7" s="341"/>
      <c r="C7" s="86" t="s">
        <v>11</v>
      </c>
      <c r="D7" s="159" t="s">
        <v>305</v>
      </c>
      <c r="E7" s="86">
        <v>5</v>
      </c>
      <c r="F7" s="86">
        <v>4</v>
      </c>
      <c r="G7" s="86">
        <v>3</v>
      </c>
      <c r="H7" s="86">
        <v>2</v>
      </c>
      <c r="I7" s="88">
        <v>1</v>
      </c>
      <c r="J7" s="123"/>
      <c r="K7" s="124"/>
      <c r="L7" s="125"/>
    </row>
    <row r="8" spans="2:12" ht="36">
      <c r="B8" s="341"/>
      <c r="C8" s="86" t="s">
        <v>23</v>
      </c>
      <c r="D8" s="159" t="s">
        <v>306</v>
      </c>
      <c r="E8" s="86">
        <v>5</v>
      </c>
      <c r="F8" s="86">
        <v>4</v>
      </c>
      <c r="G8" s="86">
        <v>3</v>
      </c>
      <c r="H8" s="86">
        <v>2</v>
      </c>
      <c r="I8" s="88">
        <v>1</v>
      </c>
      <c r="J8" s="123"/>
      <c r="K8" s="124"/>
      <c r="L8" s="125"/>
    </row>
    <row r="9" spans="2:12" ht="36.5" thickBot="1">
      <c r="B9" s="341"/>
      <c r="C9" s="86" t="s">
        <v>27</v>
      </c>
      <c r="D9" s="159" t="s">
        <v>307</v>
      </c>
      <c r="E9" s="86">
        <v>5</v>
      </c>
      <c r="F9" s="86">
        <v>4</v>
      </c>
      <c r="G9" s="86">
        <v>3</v>
      </c>
      <c r="H9" s="86">
        <v>2</v>
      </c>
      <c r="I9" s="88">
        <v>1</v>
      </c>
      <c r="J9" s="126"/>
      <c r="K9" s="127"/>
      <c r="L9" s="128"/>
    </row>
    <row r="10" spans="2:12" ht="18.5" thickTop="1">
      <c r="B10" s="341"/>
      <c r="C10" s="339" t="s">
        <v>65</v>
      </c>
      <c r="D10" s="339"/>
      <c r="E10" s="339"/>
      <c r="F10" s="339"/>
      <c r="G10" s="339"/>
      <c r="H10" s="339"/>
      <c r="I10" s="340"/>
      <c r="J10" s="129">
        <f>SUM(J6:J9)</f>
        <v>0</v>
      </c>
      <c r="K10" s="174">
        <f>SUM(K6:K9)</f>
        <v>0</v>
      </c>
      <c r="L10" s="175">
        <f>SUM(L6:L9)</f>
        <v>0</v>
      </c>
    </row>
    <row r="11" spans="2:12" ht="36">
      <c r="B11" s="341" t="s">
        <v>308</v>
      </c>
      <c r="C11" s="86" t="s">
        <v>3</v>
      </c>
      <c r="D11" s="159" t="s">
        <v>309</v>
      </c>
      <c r="E11" s="86">
        <v>5</v>
      </c>
      <c r="F11" s="86">
        <v>4</v>
      </c>
      <c r="G11" s="86">
        <v>3</v>
      </c>
      <c r="H11" s="86">
        <v>2</v>
      </c>
      <c r="I11" s="88">
        <v>1</v>
      </c>
      <c r="J11" s="123"/>
      <c r="K11" s="124"/>
      <c r="L11" s="125"/>
    </row>
    <row r="12" spans="2:12" ht="36">
      <c r="B12" s="341"/>
      <c r="C12" s="86" t="s">
        <v>11</v>
      </c>
      <c r="D12" s="159" t="s">
        <v>310</v>
      </c>
      <c r="E12" s="86">
        <v>5</v>
      </c>
      <c r="F12" s="86">
        <v>4</v>
      </c>
      <c r="G12" s="86">
        <v>3</v>
      </c>
      <c r="H12" s="86">
        <v>2</v>
      </c>
      <c r="I12" s="88">
        <v>1</v>
      </c>
      <c r="J12" s="123"/>
      <c r="K12" s="124"/>
      <c r="L12" s="125"/>
    </row>
    <row r="13" spans="2:12" ht="36.5" thickBot="1">
      <c r="B13" s="341"/>
      <c r="C13" s="86" t="s">
        <v>23</v>
      </c>
      <c r="D13" s="159" t="s">
        <v>311</v>
      </c>
      <c r="E13" s="86">
        <v>5</v>
      </c>
      <c r="F13" s="86">
        <v>4</v>
      </c>
      <c r="G13" s="86">
        <v>3</v>
      </c>
      <c r="H13" s="86">
        <v>2</v>
      </c>
      <c r="I13" s="88">
        <v>1</v>
      </c>
      <c r="J13" s="126"/>
      <c r="K13" s="127"/>
      <c r="L13" s="128"/>
    </row>
    <row r="14" spans="2:12" ht="18.5" thickTop="1">
      <c r="B14" s="341"/>
      <c r="C14" s="339" t="s">
        <v>65</v>
      </c>
      <c r="D14" s="339"/>
      <c r="E14" s="339"/>
      <c r="F14" s="339"/>
      <c r="G14" s="339"/>
      <c r="H14" s="339"/>
      <c r="I14" s="340"/>
      <c r="J14" s="129">
        <f>SUM(J11:J13)</f>
        <v>0</v>
      </c>
      <c r="K14" s="174">
        <f>SUM(K11:K13)</f>
        <v>0</v>
      </c>
      <c r="L14" s="175">
        <f>SUM(L11:L13)</f>
        <v>0</v>
      </c>
    </row>
    <row r="15" spans="2:12" ht="36">
      <c r="B15" s="341" t="s">
        <v>312</v>
      </c>
      <c r="C15" s="86" t="s">
        <v>3</v>
      </c>
      <c r="D15" s="159" t="s">
        <v>313</v>
      </c>
      <c r="E15" s="86">
        <v>5</v>
      </c>
      <c r="F15" s="86">
        <v>4</v>
      </c>
      <c r="G15" s="86">
        <v>3</v>
      </c>
      <c r="H15" s="86">
        <v>2</v>
      </c>
      <c r="I15" s="88">
        <v>1</v>
      </c>
      <c r="J15" s="123"/>
      <c r="K15" s="124"/>
      <c r="L15" s="125"/>
    </row>
    <row r="16" spans="2:12" ht="36">
      <c r="B16" s="341"/>
      <c r="C16" s="86" t="s">
        <v>11</v>
      </c>
      <c r="D16" s="159" t="s">
        <v>314</v>
      </c>
      <c r="E16" s="86">
        <v>5</v>
      </c>
      <c r="F16" s="86">
        <v>4</v>
      </c>
      <c r="G16" s="86">
        <v>3</v>
      </c>
      <c r="H16" s="86">
        <v>2</v>
      </c>
      <c r="I16" s="88">
        <v>1</v>
      </c>
      <c r="J16" s="123"/>
      <c r="K16" s="124"/>
      <c r="L16" s="125"/>
    </row>
    <row r="17" spans="2:12" ht="36">
      <c r="B17" s="341"/>
      <c r="C17" s="86" t="s">
        <v>23</v>
      </c>
      <c r="D17" s="159" t="s">
        <v>315</v>
      </c>
      <c r="E17" s="86">
        <v>5</v>
      </c>
      <c r="F17" s="86">
        <v>4</v>
      </c>
      <c r="G17" s="86">
        <v>3</v>
      </c>
      <c r="H17" s="86">
        <v>2</v>
      </c>
      <c r="I17" s="88">
        <v>1</v>
      </c>
      <c r="J17" s="123"/>
      <c r="K17" s="124"/>
      <c r="L17" s="125"/>
    </row>
    <row r="18" spans="2:12" ht="54">
      <c r="B18" s="341"/>
      <c r="C18" s="86" t="s">
        <v>27</v>
      </c>
      <c r="D18" s="159" t="s">
        <v>316</v>
      </c>
      <c r="E18" s="86">
        <v>5</v>
      </c>
      <c r="F18" s="86">
        <v>4</v>
      </c>
      <c r="G18" s="86">
        <v>3</v>
      </c>
      <c r="H18" s="86">
        <v>2</v>
      </c>
      <c r="I18" s="88">
        <v>1</v>
      </c>
      <c r="J18" s="123"/>
      <c r="K18" s="124"/>
      <c r="L18" s="125"/>
    </row>
    <row r="19" spans="2:12" ht="36">
      <c r="B19" s="341"/>
      <c r="C19" s="86" t="s">
        <v>244</v>
      </c>
      <c r="D19" s="159" t="s">
        <v>317</v>
      </c>
      <c r="E19" s="86">
        <v>5</v>
      </c>
      <c r="F19" s="86">
        <v>4</v>
      </c>
      <c r="G19" s="86">
        <v>3</v>
      </c>
      <c r="H19" s="86">
        <v>2</v>
      </c>
      <c r="I19" s="88">
        <v>1</v>
      </c>
      <c r="J19" s="163"/>
      <c r="K19" s="164"/>
      <c r="L19" s="165"/>
    </row>
    <row r="20" spans="2:12" ht="36.5" thickBot="1">
      <c r="B20" s="341"/>
      <c r="C20" s="86" t="s">
        <v>246</v>
      </c>
      <c r="D20" s="159" t="s">
        <v>318</v>
      </c>
      <c r="E20" s="86">
        <v>5</v>
      </c>
      <c r="F20" s="86">
        <v>4</v>
      </c>
      <c r="G20" s="86">
        <v>3</v>
      </c>
      <c r="H20" s="86">
        <v>2</v>
      </c>
      <c r="I20" s="88">
        <v>1</v>
      </c>
      <c r="J20" s="126"/>
      <c r="K20" s="127"/>
      <c r="L20" s="128"/>
    </row>
    <row r="21" spans="2:12" ht="18.5" thickTop="1">
      <c r="B21" s="341"/>
      <c r="C21" s="339" t="s">
        <v>65</v>
      </c>
      <c r="D21" s="339"/>
      <c r="E21" s="339"/>
      <c r="F21" s="339"/>
      <c r="G21" s="339"/>
      <c r="H21" s="339"/>
      <c r="I21" s="340"/>
      <c r="J21" s="129">
        <f>SUM(J15:J20)</f>
        <v>0</v>
      </c>
      <c r="K21" s="124">
        <f t="shared" ref="K21:L21" si="0">SUM(K15:K20)</f>
        <v>0</v>
      </c>
      <c r="L21" s="125">
        <f t="shared" si="0"/>
        <v>0</v>
      </c>
    </row>
    <row r="22" spans="2:12" ht="36">
      <c r="B22" s="341" t="s">
        <v>319</v>
      </c>
      <c r="C22" s="86" t="s">
        <v>3</v>
      </c>
      <c r="D22" s="159" t="s">
        <v>320</v>
      </c>
      <c r="E22" s="86">
        <v>5</v>
      </c>
      <c r="F22" s="86">
        <v>4</v>
      </c>
      <c r="G22" s="86">
        <v>3</v>
      </c>
      <c r="H22" s="86">
        <v>2</v>
      </c>
      <c r="I22" s="88">
        <v>1</v>
      </c>
      <c r="J22" s="123"/>
      <c r="K22" s="124"/>
      <c r="L22" s="125"/>
    </row>
    <row r="23" spans="2:12" ht="54">
      <c r="B23" s="341"/>
      <c r="C23" s="86" t="s">
        <v>11</v>
      </c>
      <c r="D23" s="159" t="s">
        <v>321</v>
      </c>
      <c r="E23" s="86">
        <v>5</v>
      </c>
      <c r="F23" s="86">
        <v>4</v>
      </c>
      <c r="G23" s="86">
        <v>3</v>
      </c>
      <c r="H23" s="86">
        <v>2</v>
      </c>
      <c r="I23" s="88">
        <v>1</v>
      </c>
      <c r="J23" s="123"/>
      <c r="K23" s="124"/>
      <c r="L23" s="125"/>
    </row>
    <row r="24" spans="2:12" ht="54">
      <c r="B24" s="341"/>
      <c r="C24" s="86" t="s">
        <v>23</v>
      </c>
      <c r="D24" s="159" t="s">
        <v>322</v>
      </c>
      <c r="E24" s="86">
        <v>5</v>
      </c>
      <c r="F24" s="86">
        <v>4</v>
      </c>
      <c r="G24" s="86">
        <v>3</v>
      </c>
      <c r="H24" s="86">
        <v>2</v>
      </c>
      <c r="I24" s="88">
        <v>1</v>
      </c>
      <c r="J24" s="123"/>
      <c r="K24" s="124"/>
      <c r="L24" s="125"/>
    </row>
    <row r="25" spans="2:12" ht="54.5" thickBot="1">
      <c r="B25" s="341"/>
      <c r="C25" s="86" t="s">
        <v>27</v>
      </c>
      <c r="D25" s="159" t="s">
        <v>323</v>
      </c>
      <c r="E25" s="86">
        <v>5</v>
      </c>
      <c r="F25" s="86">
        <v>4</v>
      </c>
      <c r="G25" s="86">
        <v>3</v>
      </c>
      <c r="H25" s="86">
        <v>2</v>
      </c>
      <c r="I25" s="88">
        <v>1</v>
      </c>
      <c r="J25" s="123"/>
      <c r="K25" s="124"/>
      <c r="L25" s="125"/>
    </row>
    <row r="26" spans="2:12" ht="18.5" thickTop="1">
      <c r="B26" s="341"/>
      <c r="C26" s="339" t="s">
        <v>65</v>
      </c>
      <c r="D26" s="339"/>
      <c r="E26" s="339"/>
      <c r="F26" s="339"/>
      <c r="G26" s="339"/>
      <c r="H26" s="339"/>
      <c r="I26" s="340"/>
      <c r="J26" s="176">
        <f>SUM(J22:J25)</f>
        <v>0</v>
      </c>
      <c r="K26" s="177">
        <f>SUM(K22:K25)</f>
        <v>0</v>
      </c>
      <c r="L26" s="178">
        <f>SUM(L22:L25)</f>
        <v>0</v>
      </c>
    </row>
    <row r="27" spans="2:12" ht="36">
      <c r="B27" s="341" t="s">
        <v>324</v>
      </c>
      <c r="C27" s="86" t="s">
        <v>3</v>
      </c>
      <c r="D27" s="159" t="s">
        <v>325</v>
      </c>
      <c r="E27" s="86">
        <v>5</v>
      </c>
      <c r="F27" s="86">
        <v>4</v>
      </c>
      <c r="G27" s="86">
        <v>3</v>
      </c>
      <c r="H27" s="86">
        <v>2</v>
      </c>
      <c r="I27" s="88">
        <v>1</v>
      </c>
      <c r="J27" s="129"/>
      <c r="K27" s="174"/>
      <c r="L27" s="175"/>
    </row>
    <row r="28" spans="2:12" ht="36">
      <c r="B28" s="341"/>
      <c r="C28" s="86" t="s">
        <v>11</v>
      </c>
      <c r="D28" s="159" t="s">
        <v>326</v>
      </c>
      <c r="E28" s="86">
        <v>5</v>
      </c>
      <c r="F28" s="86">
        <v>4</v>
      </c>
      <c r="G28" s="86">
        <v>3</v>
      </c>
      <c r="H28" s="86">
        <v>2</v>
      </c>
      <c r="I28" s="88">
        <v>1</v>
      </c>
      <c r="J28" s="123"/>
      <c r="K28" s="124"/>
      <c r="L28" s="125"/>
    </row>
    <row r="29" spans="2:12" ht="36">
      <c r="B29" s="341"/>
      <c r="C29" s="86" t="s">
        <v>23</v>
      </c>
      <c r="D29" s="159" t="s">
        <v>327</v>
      </c>
      <c r="E29" s="86">
        <v>5</v>
      </c>
      <c r="F29" s="86">
        <v>4</v>
      </c>
      <c r="G29" s="86">
        <v>3</v>
      </c>
      <c r="H29" s="86">
        <v>2</v>
      </c>
      <c r="I29" s="88">
        <v>1</v>
      </c>
      <c r="J29" s="123"/>
      <c r="K29" s="124"/>
      <c r="L29" s="125"/>
    </row>
    <row r="30" spans="2:12" ht="36">
      <c r="B30" s="341"/>
      <c r="C30" s="86" t="s">
        <v>27</v>
      </c>
      <c r="D30" s="159" t="s">
        <v>328</v>
      </c>
      <c r="E30" s="86">
        <v>5</v>
      </c>
      <c r="F30" s="86">
        <v>4</v>
      </c>
      <c r="G30" s="86">
        <v>3</v>
      </c>
      <c r="H30" s="86">
        <v>2</v>
      </c>
      <c r="I30" s="88">
        <v>1</v>
      </c>
      <c r="J30" s="123"/>
      <c r="K30" s="124"/>
      <c r="L30" s="125"/>
    </row>
    <row r="31" spans="2:12" ht="36">
      <c r="B31" s="341"/>
      <c r="C31" s="86" t="s">
        <v>244</v>
      </c>
      <c r="D31" s="159" t="s">
        <v>329</v>
      </c>
      <c r="E31" s="86">
        <v>5</v>
      </c>
      <c r="F31" s="86">
        <v>4</v>
      </c>
      <c r="G31" s="86">
        <v>3</v>
      </c>
      <c r="H31" s="86">
        <v>2</v>
      </c>
      <c r="I31" s="88">
        <v>1</v>
      </c>
      <c r="J31" s="163"/>
      <c r="K31" s="164"/>
      <c r="L31" s="165"/>
    </row>
    <row r="32" spans="2:12" ht="36.5" thickBot="1">
      <c r="B32" s="341"/>
      <c r="C32" s="86" t="s">
        <v>246</v>
      </c>
      <c r="D32" s="159" t="s">
        <v>330</v>
      </c>
      <c r="E32" s="86">
        <v>5</v>
      </c>
      <c r="F32" s="86">
        <v>4</v>
      </c>
      <c r="G32" s="86">
        <v>3</v>
      </c>
      <c r="H32" s="86">
        <v>2</v>
      </c>
      <c r="I32" s="88">
        <v>1</v>
      </c>
      <c r="J32" s="126"/>
      <c r="K32" s="127"/>
      <c r="L32" s="128"/>
    </row>
    <row r="33" spans="2:12" ht="19" thickTop="1" thickBot="1">
      <c r="B33" s="341"/>
      <c r="C33" s="339" t="s">
        <v>65</v>
      </c>
      <c r="D33" s="339"/>
      <c r="E33" s="339"/>
      <c r="F33" s="339"/>
      <c r="G33" s="339"/>
      <c r="H33" s="339"/>
      <c r="I33" s="340"/>
      <c r="J33" s="130">
        <f>SUM(J27:J32)</f>
        <v>0</v>
      </c>
      <c r="K33" s="131">
        <f t="shared" ref="K33:L33" si="1">SUM(K27:K32)</f>
        <v>0</v>
      </c>
      <c r="L33" s="132">
        <f t="shared" si="1"/>
        <v>0</v>
      </c>
    </row>
    <row r="34" spans="2:12" ht="18.5" thickTop="1">
      <c r="B34" s="344" t="s">
        <v>96</v>
      </c>
      <c r="C34" s="258"/>
      <c r="D34" s="258"/>
      <c r="E34" s="345"/>
      <c r="F34" s="346"/>
      <c r="G34" s="346"/>
      <c r="H34" s="346"/>
      <c r="I34" s="347"/>
      <c r="J34" s="133">
        <f>J10+J14+J21+J26+J33</f>
        <v>0</v>
      </c>
      <c r="K34" s="134">
        <f t="shared" ref="K34:L34" si="2">K10+K14+K21+K26+K33</f>
        <v>0</v>
      </c>
      <c r="L34" s="135">
        <f t="shared" si="2"/>
        <v>0</v>
      </c>
    </row>
  </sheetData>
  <mergeCells count="18">
    <mergeCell ref="E14:I14"/>
    <mergeCell ref="B22:B26"/>
    <mergeCell ref="C26:D26"/>
    <mergeCell ref="E26:I26"/>
    <mergeCell ref="C5:D5"/>
    <mergeCell ref="B6:B10"/>
    <mergeCell ref="C10:D10"/>
    <mergeCell ref="E10:I10"/>
    <mergeCell ref="B11:B14"/>
    <mergeCell ref="C14:D14"/>
    <mergeCell ref="B34:D34"/>
    <mergeCell ref="E34:I34"/>
    <mergeCell ref="B15:B21"/>
    <mergeCell ref="C21:D21"/>
    <mergeCell ref="E21:I21"/>
    <mergeCell ref="B27:B33"/>
    <mergeCell ref="C33:D33"/>
    <mergeCell ref="E33:I33"/>
  </mergeCells>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8f7a5f3-c2ff-465a-85b5-98b044949aa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5477D9CB5F1D1468A6CFA049667284E" ma:contentTypeVersion="12" ma:contentTypeDescription="新しいドキュメントを作成します。" ma:contentTypeScope="" ma:versionID="dbab2d196d4b29fc214675f3cdc27b68">
  <xsd:schema xmlns:xsd="http://www.w3.org/2001/XMLSchema" xmlns:xs="http://www.w3.org/2001/XMLSchema" xmlns:p="http://schemas.microsoft.com/office/2006/metadata/properties" xmlns:ns2="a8f7a5f3-c2ff-465a-85b5-98b044949aa4" xmlns:ns3="6db87995-cf66-45da-8a70-a41eea02b311" targetNamespace="http://schemas.microsoft.com/office/2006/metadata/properties" ma:root="true" ma:fieldsID="0322eaa5f70c934f3a4473d8a58cb659" ns2:_="" ns3:_="">
    <xsd:import namespace="a8f7a5f3-c2ff-465a-85b5-98b044949aa4"/>
    <xsd:import namespace="6db87995-cf66-45da-8a70-a41eea02b31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DateTaken" minOccurs="0"/>
                <xsd:element ref="ns2:MediaServiceObjectDetectorVersions" minOccurs="0"/>
                <xsd:element ref="ns2:MediaServiceLocatio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f7a5f3-c2ff-465a-85b5-98b044949a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a58d06d-bc68-49b5-a9aa-413e6a7abf3b"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b87995-cf66-45da-8a70-a41eea02b311"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8F4875-E6FD-4BAD-B53A-00A2ACCFF80D}">
  <ds:schemaRefs>
    <ds:schemaRef ds:uri="http://schemas.microsoft.com/office/infopath/2007/PartnerControls"/>
    <ds:schemaRef ds:uri="http://schemas.microsoft.com/office/2006/metadata/properties"/>
    <ds:schemaRef ds:uri="http://purl.org/dc/dcmitype/"/>
    <ds:schemaRef ds:uri="http://purl.org/dc/terms/"/>
    <ds:schemaRef ds:uri="b3d81da9-78a4-4043-9bbb-f4d2d639342c"/>
    <ds:schemaRef ds:uri="http://schemas.microsoft.com/office/2006/documentManagement/types"/>
    <ds:schemaRef ds:uri="http://purl.org/dc/elements/1.1/"/>
    <ds:schemaRef ds:uri="http://schemas.openxmlformats.org/package/2006/metadata/core-properties"/>
    <ds:schemaRef ds:uri="65d34ec2-3c79-44b3-a837-5c9883993297"/>
    <ds:schemaRef ds:uri="http://www.w3.org/XML/1998/namespace"/>
    <ds:schemaRef ds:uri="a8f7a5f3-c2ff-465a-85b5-98b044949aa4"/>
  </ds:schemaRefs>
</ds:datastoreItem>
</file>

<file path=customXml/itemProps2.xml><?xml version="1.0" encoding="utf-8"?>
<ds:datastoreItem xmlns:ds="http://schemas.openxmlformats.org/officeDocument/2006/customXml" ds:itemID="{7762D4CE-B667-432F-A0D6-CAC1409591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f7a5f3-c2ff-465a-85b5-98b044949aa4"/>
    <ds:schemaRef ds:uri="6db87995-cf66-45da-8a70-a41eea02b3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106A32D-D2BB-4DD2-B2ED-6D95F0141D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13</vt:i4>
      </vt:variant>
    </vt:vector>
  </HeadingPairs>
  <TitlesOfParts>
    <vt:vector size="13" baseType="lpstr">
      <vt:lpstr>事前入力手順・留意点</vt:lpstr>
      <vt:lpstr>評価シート2023</vt:lpstr>
      <vt:lpstr>目標ウェイト按分（参考）2023</vt:lpstr>
      <vt:lpstr>業績目標評価ポイント</vt:lpstr>
      <vt:lpstr>期間重要目標留意点 2023</vt:lpstr>
      <vt:lpstr>期間重要目標アクションプランシート</vt:lpstr>
      <vt:lpstr>コンピテンシー評価（成果達成志向）</vt:lpstr>
      <vt:lpstr>コンピテンシー評価（コミュニケーション及び組織における関係構築</vt:lpstr>
      <vt:lpstr>コンピテンシー評価（チームワーク）</vt:lpstr>
      <vt:lpstr>コンピテンシー評価（TCM）</vt:lpstr>
      <vt:lpstr>コンピテンシー評価（INS,SHS,EOS,ENG,MKT）</vt:lpstr>
      <vt:lpstr>コンピテンシー評価（CBS,SS,ADM）</vt:lpstr>
      <vt:lpstr>コンピテンシー評価（マネージメント及び部下育成・指導）</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Yuichi Tomoi</dc:creator>
  <cp:keywords/>
  <dc:description/>
  <cp:lastModifiedBy>Tsuyoshi Shintoku</cp:lastModifiedBy>
  <cp:revision/>
  <dcterms:created xsi:type="dcterms:W3CDTF">2021-05-24T10:48:45Z</dcterms:created>
  <dcterms:modified xsi:type="dcterms:W3CDTF">2023-07-27T09:13:03Z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0x01010058A09C4C3B9FB342B5CBA0FA6C55650F</vt:lpwstr>
  </property>
  <property fmtid="{D5CDD505-2E9C-101B-9397-08002B2CF9AE}" pid="3" name="MediaServiceImageTags">
    <vt:lpwstr/>
  </property>
</Properties>
</file>