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ペスミッキー\Desktop\★☆酒井ゆい☆★AV女優切り抜き6P - ヤフオク!.files\"/>
    </mc:Choice>
  </mc:AlternateContent>
  <xr:revisionPtr revIDLastSave="0" documentId="13_ncr:1_{55594C54-5D49-4CFE-89BD-529692C8CBA3}" xr6:coauthVersionLast="47" xr6:coauthVersionMax="47" xr10:uidLastSave="{00000000-0000-0000-0000-000000000000}"/>
  <bookViews>
    <workbookView xWindow="-120" yWindow="-120" windowWidth="20730" windowHeight="11160" activeTab="1" xr2:uid="{75B9F2D5-2C54-471D-9CE2-9FD28E19E4A8}"/>
  </bookViews>
  <sheets>
    <sheet name="予算管理" sheetId="1" r:id="rId1"/>
    <sheet name="Sheet3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6" i="1" l="1"/>
  <c r="H6" i="8"/>
  <c r="H7" i="8"/>
  <c r="D6" i="8"/>
  <c r="E7" i="8"/>
  <c r="E6" i="8"/>
  <c r="D7" i="8"/>
  <c r="H14" i="8"/>
  <c r="H12" i="8"/>
  <c r="H11" i="8"/>
  <c r="H9" i="8"/>
  <c r="H10" i="8"/>
  <c r="E14" i="8"/>
  <c r="E12" i="8"/>
  <c r="E11" i="8"/>
  <c r="E10" i="8"/>
  <c r="E9" i="8"/>
  <c r="BW10" i="1"/>
  <c r="BV10" i="1"/>
  <c r="BU10" i="1"/>
  <c r="BW9" i="1"/>
  <c r="BV9" i="1"/>
  <c r="BU9" i="1"/>
  <c r="BW14" i="1"/>
  <c r="BV14" i="1"/>
  <c r="BU14" i="1"/>
  <c r="BW13" i="1"/>
  <c r="BV13" i="1"/>
  <c r="BB13" i="1"/>
  <c r="BA13" i="1"/>
  <c r="BB10" i="1"/>
  <c r="BA10" i="1"/>
  <c r="AZ10" i="1"/>
  <c r="BB9" i="1"/>
  <c r="BA9" i="1"/>
  <c r="AZ9" i="1"/>
  <c r="BB14" i="1"/>
  <c r="BA14" i="1"/>
  <c r="AZ14" i="1"/>
  <c r="BC14" i="1"/>
  <c r="AI6" i="1"/>
  <c r="U11" i="1"/>
  <c r="T11" i="1"/>
  <c r="S11" i="1"/>
  <c r="R11" i="1"/>
  <c r="Q11" i="1"/>
  <c r="P11" i="1"/>
  <c r="O11" i="1"/>
  <c r="N11" i="1"/>
  <c r="M11" i="1"/>
  <c r="U8" i="1"/>
  <c r="T8" i="1"/>
  <c r="S8" i="1"/>
  <c r="R8" i="1"/>
  <c r="Q8" i="1"/>
  <c r="P8" i="1"/>
  <c r="O8" i="1"/>
  <c r="N8" i="1"/>
  <c r="M8" i="1"/>
  <c r="U7" i="1"/>
  <c r="T7" i="1"/>
  <c r="S7" i="1"/>
  <c r="R7" i="1"/>
  <c r="Q7" i="1"/>
  <c r="P7" i="1"/>
  <c r="O7" i="1"/>
  <c r="N7" i="1"/>
  <c r="M7" i="1"/>
  <c r="U6" i="1"/>
  <c r="T6" i="1"/>
  <c r="S6" i="1"/>
  <c r="R6" i="1"/>
  <c r="Q6" i="1"/>
  <c r="Q5" i="1" s="1"/>
  <c r="P6" i="1"/>
  <c r="O6" i="1"/>
  <c r="O5" i="1" s="1"/>
  <c r="N6" i="1"/>
  <c r="M6" i="1"/>
  <c r="M5" i="1" l="1"/>
  <c r="U5" i="1"/>
  <c r="S5" i="1"/>
  <c r="N5" i="1"/>
  <c r="P5" i="1"/>
  <c r="R5" i="1"/>
  <c r="T5" i="1"/>
  <c r="AP7" i="1"/>
  <c r="AO7" i="1"/>
  <c r="AN7" i="1"/>
  <c r="AM7" i="1"/>
  <c r="BH7" i="1" s="1"/>
  <c r="AL7" i="1"/>
  <c r="AK7" i="1"/>
  <c r="CA7" i="1" s="1"/>
  <c r="AJ7" i="1"/>
  <c r="BE7" i="1" s="1"/>
  <c r="AI7" i="1"/>
  <c r="BY7" i="1" s="1"/>
  <c r="AH7" i="1"/>
  <c r="BX7" i="1" s="1"/>
  <c r="AG7" i="1"/>
  <c r="AF7" i="1"/>
  <c r="AE7" i="1"/>
  <c r="L7" i="1"/>
  <c r="K7" i="1"/>
  <c r="J7" i="1"/>
  <c r="AP6" i="1"/>
  <c r="AO6" i="1"/>
  <c r="CE6" i="1" s="1"/>
  <c r="AN6" i="1"/>
  <c r="CD6" i="1" s="1"/>
  <c r="CC6" i="1"/>
  <c r="AL6" i="1"/>
  <c r="CB6" i="1" s="1"/>
  <c r="AK6" i="1"/>
  <c r="AJ6" i="1"/>
  <c r="BD6" i="1"/>
  <c r="AH6" i="1"/>
  <c r="AG6" i="1"/>
  <c r="AF6" i="1"/>
  <c r="AE6" i="1"/>
  <c r="I6" i="1"/>
  <c r="L6" i="1"/>
  <c r="K6" i="1"/>
  <c r="J6" i="1"/>
  <c r="CF14" i="1"/>
  <c r="CE14" i="1"/>
  <c r="CD14" i="1"/>
  <c r="CC14" i="1"/>
  <c r="CB14" i="1"/>
  <c r="CA14" i="1"/>
  <c r="BZ14" i="1"/>
  <c r="BY14" i="1"/>
  <c r="BX14" i="1"/>
  <c r="BK14" i="1"/>
  <c r="BJ14" i="1"/>
  <c r="BI14" i="1"/>
  <c r="BH14" i="1"/>
  <c r="BG14" i="1"/>
  <c r="BF14" i="1"/>
  <c r="BE14" i="1"/>
  <c r="BD14" i="1"/>
  <c r="AD14" i="1"/>
  <c r="AC14" i="1"/>
  <c r="I14" i="1"/>
  <c r="H14" i="1"/>
  <c r="J8" i="1"/>
  <c r="K8" i="1"/>
  <c r="L8" i="1"/>
  <c r="AE8" i="1"/>
  <c r="AF8" i="1"/>
  <c r="AG8" i="1"/>
  <c r="AH8" i="1"/>
  <c r="AI8" i="1"/>
  <c r="AJ8" i="1"/>
  <c r="AK8" i="1"/>
  <c r="CA8" i="1" s="1"/>
  <c r="AL8" i="1"/>
  <c r="AM8" i="1"/>
  <c r="AN8" i="1"/>
  <c r="AO8" i="1"/>
  <c r="AP8" i="1"/>
  <c r="H9" i="1"/>
  <c r="I9" i="1"/>
  <c r="AC9" i="1"/>
  <c r="AD9" i="1"/>
  <c r="BC9" i="1"/>
  <c r="BD9" i="1"/>
  <c r="BE9" i="1"/>
  <c r="BF9" i="1"/>
  <c r="BG9" i="1"/>
  <c r="BH9" i="1"/>
  <c r="BI9" i="1"/>
  <c r="BJ9" i="1"/>
  <c r="BK9" i="1"/>
  <c r="BX9" i="1"/>
  <c r="BY9" i="1"/>
  <c r="BZ9" i="1"/>
  <c r="CA9" i="1"/>
  <c r="CB9" i="1"/>
  <c r="CC9" i="1"/>
  <c r="CD9" i="1"/>
  <c r="CE9" i="1"/>
  <c r="CF9" i="1"/>
  <c r="H10" i="1"/>
  <c r="I10" i="1"/>
  <c r="AC10" i="1"/>
  <c r="AD10" i="1"/>
  <c r="BC10" i="1"/>
  <c r="BD10" i="1"/>
  <c r="BE10" i="1"/>
  <c r="BF10" i="1"/>
  <c r="BG10" i="1"/>
  <c r="BH10" i="1"/>
  <c r="BI10" i="1"/>
  <c r="BJ10" i="1"/>
  <c r="BK10" i="1"/>
  <c r="BX10" i="1"/>
  <c r="BY10" i="1"/>
  <c r="BZ10" i="1"/>
  <c r="CA10" i="1"/>
  <c r="CB10" i="1"/>
  <c r="CC10" i="1"/>
  <c r="CD10" i="1"/>
  <c r="CE10" i="1"/>
  <c r="CF10" i="1"/>
  <c r="J11" i="1"/>
  <c r="K11" i="1"/>
  <c r="L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H12" i="1"/>
  <c r="I12" i="1"/>
  <c r="AC12" i="1"/>
  <c r="AX12" i="1" s="1"/>
  <c r="AD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H13" i="1"/>
  <c r="I13" i="1"/>
  <c r="AC13" i="1"/>
  <c r="AD13" i="1"/>
  <c r="AZ13" i="1"/>
  <c r="BC13" i="1"/>
  <c r="BD13" i="1"/>
  <c r="BE13" i="1"/>
  <c r="BF13" i="1"/>
  <c r="BG13" i="1"/>
  <c r="BH13" i="1"/>
  <c r="BI13" i="1"/>
  <c r="BJ13" i="1"/>
  <c r="BK13" i="1"/>
  <c r="BU13" i="1"/>
  <c r="BX13" i="1"/>
  <c r="BY13" i="1"/>
  <c r="BZ13" i="1"/>
  <c r="CA13" i="1"/>
  <c r="CB13" i="1"/>
  <c r="CC13" i="1"/>
  <c r="CD13" i="1"/>
  <c r="CE13" i="1"/>
  <c r="CF13" i="1"/>
  <c r="AX13" i="1" l="1"/>
  <c r="BS13" i="1"/>
  <c r="BV8" i="1"/>
  <c r="BA8" i="1"/>
  <c r="AG5" i="1"/>
  <c r="BB6" i="1"/>
  <c r="BV7" i="1"/>
  <c r="BA7" i="1"/>
  <c r="BS10" i="1"/>
  <c r="AX10" i="1"/>
  <c r="AX9" i="1"/>
  <c r="BS9" i="1"/>
  <c r="BW8" i="1"/>
  <c r="BB8" i="1"/>
  <c r="BU8" i="1"/>
  <c r="AZ8" i="1"/>
  <c r="BS14" i="1"/>
  <c r="AX14" i="1"/>
  <c r="BA6" i="1"/>
  <c r="BW7" i="1"/>
  <c r="BB7" i="1"/>
  <c r="AK5" i="1"/>
  <c r="CA5" i="1" s="1"/>
  <c r="G12" i="1"/>
  <c r="AF5" i="1"/>
  <c r="AN5" i="1"/>
  <c r="AM5" i="1"/>
  <c r="CC5" i="1" s="1"/>
  <c r="L5" i="1"/>
  <c r="AB9" i="1"/>
  <c r="BI6" i="1"/>
  <c r="AB12" i="1"/>
  <c r="AB14" i="1"/>
  <c r="AO5" i="1"/>
  <c r="CE5" i="1" s="1"/>
  <c r="AB10" i="1"/>
  <c r="AB13" i="1"/>
  <c r="G14" i="1"/>
  <c r="AL5" i="1"/>
  <c r="BG5" i="1" s="1"/>
  <c r="J5" i="1"/>
  <c r="AJ5" i="1"/>
  <c r="BE5" i="1" s="1"/>
  <c r="K5" i="1"/>
  <c r="AP5" i="1"/>
  <c r="CF5" i="1" s="1"/>
  <c r="AH5" i="1"/>
  <c r="BX5" i="1" s="1"/>
  <c r="CF7" i="1"/>
  <c r="AE5" i="1"/>
  <c r="G13" i="1"/>
  <c r="H11" i="1"/>
  <c r="AI5" i="1"/>
  <c r="BD5" i="1" s="1"/>
  <c r="BV6" i="1"/>
  <c r="G9" i="1"/>
  <c r="BT14" i="1"/>
  <c r="BW6" i="1"/>
  <c r="AC6" i="1"/>
  <c r="AZ7" i="1"/>
  <c r="BU6" i="1"/>
  <c r="BU7" i="1"/>
  <c r="CC7" i="1"/>
  <c r="I7" i="1"/>
  <c r="AZ6" i="1"/>
  <c r="BH6" i="1"/>
  <c r="BI7" i="1"/>
  <c r="BJ6" i="1"/>
  <c r="BT9" i="1"/>
  <c r="BC6" i="1"/>
  <c r="BK6" i="1"/>
  <c r="BD7" i="1"/>
  <c r="BC7" i="1"/>
  <c r="BY6" i="1"/>
  <c r="BZ7" i="1"/>
  <c r="BG6" i="1"/>
  <c r="BF7" i="1"/>
  <c r="BK7" i="1"/>
  <c r="BG7" i="1"/>
  <c r="BJ7" i="1"/>
  <c r="CE7" i="1"/>
  <c r="AD7" i="1"/>
  <c r="H6" i="1"/>
  <c r="G6" i="1" s="1"/>
  <c r="BE6" i="1"/>
  <c r="BF6" i="1"/>
  <c r="CA6" i="1"/>
  <c r="AD6" i="1"/>
  <c r="BX6" i="1"/>
  <c r="CF6" i="1"/>
  <c r="CB7" i="1"/>
  <c r="AC7" i="1"/>
  <c r="BZ6" i="1"/>
  <c r="H7" i="1"/>
  <c r="CD7" i="1"/>
  <c r="AY14" i="1"/>
  <c r="BT13" i="1"/>
  <c r="CF11" i="1"/>
  <c r="BX11" i="1"/>
  <c r="G10" i="1"/>
  <c r="BH5" i="1"/>
  <c r="CC11" i="1"/>
  <c r="AZ11" i="1"/>
  <c r="BC11" i="1"/>
  <c r="BG8" i="1"/>
  <c r="BD11" i="1"/>
  <c r="BI8" i="1"/>
  <c r="BD8" i="1"/>
  <c r="BK11" i="1"/>
  <c r="CD11" i="1"/>
  <c r="BV11" i="1"/>
  <c r="CC8" i="1"/>
  <c r="BH8" i="1"/>
  <c r="BE11" i="1"/>
  <c r="BZ11" i="1"/>
  <c r="CB8" i="1"/>
  <c r="BI5" i="1"/>
  <c r="BY11" i="1"/>
  <c r="CE11" i="1"/>
  <c r="BW11" i="1"/>
  <c r="BE8" i="1"/>
  <c r="BI11" i="1"/>
  <c r="BA11" i="1"/>
  <c r="CD8" i="1"/>
  <c r="BY8" i="1"/>
  <c r="AC11" i="1"/>
  <c r="AX11" i="1" s="1"/>
  <c r="BH11" i="1"/>
  <c r="BZ8" i="1"/>
  <c r="CD5" i="1"/>
  <c r="BS12" i="1"/>
  <c r="I5" i="1"/>
  <c r="CE8" i="1"/>
  <c r="BJ8" i="1"/>
  <c r="H8" i="1"/>
  <c r="BT10" i="1"/>
  <c r="AY10" i="1"/>
  <c r="CB11" i="1"/>
  <c r="BG11" i="1"/>
  <c r="AD11" i="1"/>
  <c r="CF8" i="1"/>
  <c r="BK8" i="1"/>
  <c r="AC8" i="1"/>
  <c r="BX8" i="1"/>
  <c r="BC8" i="1"/>
  <c r="I8" i="1"/>
  <c r="BT12" i="1"/>
  <c r="AY12" i="1"/>
  <c r="I11" i="1"/>
  <c r="CA11" i="1"/>
  <c r="BF11" i="1"/>
  <c r="AY13" i="1"/>
  <c r="BU11" i="1"/>
  <c r="AY9" i="1"/>
  <c r="BU5" i="1"/>
  <c r="AD8" i="1"/>
  <c r="BJ11" i="1"/>
  <c r="BB11" i="1"/>
  <c r="BF8" i="1"/>
  <c r="BS8" i="1" l="1"/>
  <c r="AX8" i="1"/>
  <c r="BA5" i="1"/>
  <c r="BV5" i="1"/>
  <c r="AX7" i="1"/>
  <c r="BS7" i="1"/>
  <c r="AX6" i="1"/>
  <c r="BW5" i="1"/>
  <c r="BB5" i="1"/>
  <c r="CB5" i="1"/>
  <c r="BF5" i="1"/>
  <c r="BY5" i="1"/>
  <c r="BR12" i="1"/>
  <c r="AW14" i="1"/>
  <c r="BZ5" i="1"/>
  <c r="AC5" i="1"/>
  <c r="AW12" i="1"/>
  <c r="AZ5" i="1"/>
  <c r="BJ5" i="1"/>
  <c r="AD5" i="1"/>
  <c r="AB5" i="1" s="1"/>
  <c r="AB6" i="1"/>
  <c r="BR6" i="1" s="1"/>
  <c r="BR14" i="1"/>
  <c r="AB8" i="1"/>
  <c r="AB11" i="1"/>
  <c r="BK5" i="1"/>
  <c r="AB7" i="1"/>
  <c r="BR13" i="1"/>
  <c r="AW13" i="1"/>
  <c r="BR10" i="1"/>
  <c r="AW10" i="1"/>
  <c r="AW9" i="1"/>
  <c r="BR9" i="1"/>
  <c r="BS11" i="1"/>
  <c r="G11" i="1"/>
  <c r="BC5" i="1"/>
  <c r="G7" i="1"/>
  <c r="H5" i="1"/>
  <c r="BT6" i="1"/>
  <c r="AY6" i="1"/>
  <c r="BS6" i="1"/>
  <c r="AY7" i="1"/>
  <c r="BT7" i="1"/>
  <c r="G8" i="1"/>
  <c r="BT11" i="1"/>
  <c r="AY11" i="1"/>
  <c r="BT8" i="1"/>
  <c r="AY8" i="1"/>
  <c r="BS5" i="1" l="1"/>
  <c r="AX5" i="1"/>
  <c r="AY5" i="1"/>
  <c r="BT5" i="1"/>
  <c r="AW6" i="1"/>
  <c r="BR8" i="1"/>
  <c r="AW8" i="1"/>
  <c r="AW7" i="1"/>
  <c r="BR7" i="1"/>
  <c r="BR11" i="1"/>
  <c r="AW11" i="1"/>
  <c r="G5" i="1"/>
  <c r="BR5" i="1" l="1"/>
  <c r="AW5" i="1"/>
</calcChain>
</file>

<file path=xl/sharedStrings.xml><?xml version="1.0" encoding="utf-8"?>
<sst xmlns="http://schemas.openxmlformats.org/spreadsheetml/2006/main" count="140" uniqueCount="50">
  <si>
    <t>【年初予算】</t>
    <rPh sb="1" eb="3">
      <t>ネンショ</t>
    </rPh>
    <rPh sb="3" eb="5">
      <t>ヨサン</t>
    </rPh>
    <phoneticPr fontId="4"/>
  </si>
  <si>
    <t>支社・販社名</t>
    <rPh sb="0" eb="2">
      <t>シシャ</t>
    </rPh>
    <rPh sb="3" eb="5">
      <t>ハンシャ</t>
    </rPh>
    <rPh sb="5" eb="6">
      <t>メイ</t>
    </rPh>
    <phoneticPr fontId="4"/>
  </si>
  <si>
    <t>依頼区分</t>
    <rPh sb="0" eb="2">
      <t>イライ</t>
    </rPh>
    <rPh sb="2" eb="4">
      <t>クブン</t>
    </rPh>
    <phoneticPr fontId="4"/>
  </si>
  <si>
    <t>ロケ区分</t>
    <rPh sb="2" eb="4">
      <t>クブン</t>
    </rPh>
    <phoneticPr fontId="4"/>
  </si>
  <si>
    <t>作業区分</t>
    <rPh sb="0" eb="2">
      <t>サギョウ</t>
    </rPh>
    <rPh sb="2" eb="4">
      <t>クブン</t>
    </rPh>
    <phoneticPr fontId="4"/>
  </si>
  <si>
    <t>上期</t>
    <rPh sb="0" eb="2">
      <t>カミキ</t>
    </rPh>
    <phoneticPr fontId="4"/>
  </si>
  <si>
    <t>下期</t>
    <rPh sb="0" eb="2">
      <t>シモキ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</si>
  <si>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</si>
  <si>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</si>
  <si>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</si>
  <si>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</si>
  <si>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</si>
  <si>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</si>
  <si>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</si>
  <si>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</si>
  <si>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</si>
  <si>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</si>
  <si>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</si>
  <si>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</si>
  <si>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新規</t>
    <rPh sb="0" eb="2">
      <t>シンキ</t>
    </rPh>
    <phoneticPr fontId="4"/>
  </si>
  <si>
    <t>交換</t>
    <rPh sb="0" eb="2">
      <t>コウカン</t>
    </rPh>
    <phoneticPr fontId="4"/>
  </si>
  <si>
    <t>【実績】</t>
    <rPh sb="1" eb="3">
      <t>ジッセキ</t>
    </rPh>
    <phoneticPr fontId="4"/>
  </si>
  <si>
    <t>【進捗率】</t>
    <rPh sb="1" eb="3">
      <t>シンチョク</t>
    </rPh>
    <rPh sb="3" eb="4">
      <t>リツ</t>
    </rPh>
    <phoneticPr fontId="4"/>
  </si>
  <si>
    <t>【予実差異】</t>
    <rPh sb="1" eb="3">
      <t>ヨジツ</t>
    </rPh>
    <rPh sb="3" eb="5">
      <t>サイ</t>
    </rPh>
    <phoneticPr fontId="4"/>
  </si>
  <si>
    <t>九州支社</t>
    <rPh sb="0" eb="2">
      <t>キュウシュウ</t>
    </rPh>
    <rPh sb="2" eb="4">
      <t>シシャ</t>
    </rPh>
    <phoneticPr fontId="4"/>
  </si>
  <si>
    <t>【実績】</t>
    <rPh sb="1" eb="3">
      <t>ジッセキ</t>
    </rPh>
    <phoneticPr fontId="3"/>
  </si>
  <si>
    <t>【予実率】</t>
    <rPh sb="1" eb="3">
      <t>ヨジツ</t>
    </rPh>
    <rPh sb="3" eb="4">
      <t>リツ</t>
    </rPh>
    <phoneticPr fontId="3"/>
  </si>
  <si>
    <t>【予実差異】</t>
    <rPh sb="1" eb="3">
      <t>ヨジツ</t>
    </rPh>
    <rPh sb="3" eb="5">
      <t>サイ</t>
    </rPh>
    <phoneticPr fontId="3"/>
  </si>
  <si>
    <t>4月</t>
    <rPh sb="1" eb="2">
      <t>ツキ</t>
    </rPh>
    <phoneticPr fontId="3"/>
  </si>
  <si>
    <t>1-12月計</t>
    <rPh sb="4" eb="5">
      <t>ガツ</t>
    </rPh>
    <rPh sb="5" eb="6">
      <t>ケイ</t>
    </rPh>
    <phoneticPr fontId="4"/>
  </si>
  <si>
    <t>新規</t>
    <rPh sb="0" eb="1">
      <t>シン</t>
    </rPh>
    <rPh sb="1" eb="2">
      <t>キ</t>
    </rPh>
    <phoneticPr fontId="3"/>
  </si>
  <si>
    <t>交換</t>
    <rPh sb="0" eb="2">
      <t>コウカン</t>
    </rPh>
    <phoneticPr fontId="3"/>
  </si>
  <si>
    <t>調整中+引当待ち</t>
    <rPh sb="0" eb="3">
      <t>チョウセイチュウ</t>
    </rPh>
    <rPh sb="4" eb="6">
      <t>ヒキアテ</t>
    </rPh>
    <rPh sb="6" eb="7">
      <t>マ</t>
    </rPh>
    <phoneticPr fontId="3"/>
  </si>
  <si>
    <t>9月作業確定手配</t>
    <rPh sb="1" eb="2">
      <t>ツキ</t>
    </rPh>
    <rPh sb="2" eb="4">
      <t>サギョウ</t>
    </rPh>
    <rPh sb="4" eb="6">
      <t>カクテイ</t>
    </rPh>
    <rPh sb="6" eb="8">
      <t>テハイ</t>
    </rPh>
    <phoneticPr fontId="3"/>
  </si>
  <si>
    <t>最終予算残</t>
    <rPh sb="0" eb="2">
      <t>サイシュウ</t>
    </rPh>
    <rPh sb="2" eb="4">
      <t>ヨサン</t>
    </rPh>
    <rPh sb="4" eb="5">
      <t>ザン</t>
    </rPh>
    <phoneticPr fontId="3"/>
  </si>
  <si>
    <t>予算残</t>
    <rPh sb="0" eb="2">
      <t>ヨサン</t>
    </rPh>
    <rPh sb="2" eb="3">
      <t>ザン</t>
    </rPh>
    <phoneticPr fontId="3"/>
  </si>
  <si>
    <t>支社</t>
    <rPh sb="0" eb="2">
      <t>シシャ</t>
    </rPh>
    <phoneticPr fontId="4"/>
  </si>
  <si>
    <t>■2021年計画　予実管理表</t>
    <rPh sb="5" eb="6">
      <t>ネン</t>
    </rPh>
    <rPh sb="6" eb="8">
      <t>ケイカク</t>
    </rPh>
    <rPh sb="9" eb="11">
      <t>ヨジツ</t>
    </rPh>
    <rPh sb="11" eb="13">
      <t>カンリ</t>
    </rPh>
    <rPh sb="13" eb="14">
      <t>ヒョウ</t>
    </rPh>
    <phoneticPr fontId="4"/>
  </si>
  <si>
    <t>完了</t>
    <rPh sb="0" eb="2">
      <t>カンリョウ</t>
    </rPh>
    <phoneticPr fontId="3"/>
  </si>
  <si>
    <t>削除</t>
    <rPh sb="0" eb="2">
      <t>サクジョ</t>
    </rPh>
    <phoneticPr fontId="3"/>
  </si>
  <si>
    <t>新</t>
    <rPh sb="0" eb="1">
      <t>シン</t>
    </rPh>
    <phoneticPr fontId="4"/>
  </si>
  <si>
    <t>Ｒ</t>
    <phoneticPr fontId="4"/>
  </si>
  <si>
    <t>新</t>
    <phoneticPr fontId="4"/>
  </si>
  <si>
    <t>完了</t>
    <rPh sb="0" eb="2">
      <t>カンリョウ</t>
    </rPh>
    <phoneticPr fontId="4"/>
  </si>
  <si>
    <t>新</t>
    <rPh sb="0" eb="1">
      <t>シン</t>
    </rPh>
    <phoneticPr fontId="3"/>
  </si>
  <si>
    <t>R</t>
    <phoneticPr fontId="3"/>
  </si>
  <si>
    <t>撤去</t>
    <rPh sb="0" eb="2">
      <t>テッキョ</t>
    </rPh>
    <phoneticPr fontId="3"/>
  </si>
  <si>
    <t>撤去</t>
    <rPh sb="0" eb="2">
      <t>テッキョ</t>
    </rPh>
    <phoneticPr fontId="3"/>
  </si>
  <si>
    <t>10～12月予算</t>
    <rPh sb="5" eb="6">
      <t>ツキ</t>
    </rPh>
    <rPh sb="6" eb="8">
      <t>ヨサン</t>
    </rPh>
    <phoneticPr fontId="3"/>
  </si>
  <si>
    <t>■2021年展開計画　予実管理表</t>
    <rPh sb="5" eb="6">
      <t>ネン</t>
    </rPh>
    <rPh sb="6" eb="8">
      <t>テンカイ</t>
    </rPh>
    <rPh sb="8" eb="10">
      <t>ケイカク</t>
    </rPh>
    <rPh sb="11" eb="13">
      <t>ヨジツ</t>
    </rPh>
    <rPh sb="13" eb="15">
      <t>カンリ</t>
    </rPh>
    <rPh sb="15" eb="16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</si>
</sst>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1" x14ac:knownFonts="1">
    <font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11"/>
      <color theme="1"/>
      <name val="Meiryo UI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メイリオ"/>
      <family val="2"/>
      <charset val="128"/>
    </font>
    <font>
      <b/>
      <sz val="13"/>
      <color theme="3"/>
      <name val="メイリオ"/>
      <family val="2"/>
      <charset val="128"/>
    </font>
    <font>
      <b/>
      <sz val="11"/>
      <color theme="3"/>
      <name val="メイリオ"/>
      <family val="2"/>
      <charset val="128"/>
    </font>
    <font>
      <sz val="11"/>
      <color rgb="FF006100"/>
      <name val="メイリオ"/>
      <family val="2"/>
      <charset val="128"/>
    </font>
    <font>
      <sz val="11"/>
      <color rgb="FF9C0006"/>
      <name val="メイリオ"/>
      <family val="2"/>
      <charset val="128"/>
    </font>
    <font>
      <sz val="11"/>
      <color rgb="FF9C5700"/>
      <name val="メイリオ"/>
      <family val="2"/>
      <charset val="128"/>
    </font>
    <font>
      <sz val="11"/>
      <color rgb="FF3F3F76"/>
      <name val="メイリオ"/>
      <family val="2"/>
      <charset val="128"/>
    </font>
    <font>
      <b/>
      <sz val="11"/>
      <color rgb="FF3F3F3F"/>
      <name val="メイリオ"/>
      <family val="2"/>
      <charset val="128"/>
    </font>
    <font>
      <b/>
      <sz val="11"/>
      <color rgb="FFFA7D00"/>
      <name val="メイリオ"/>
      <family val="2"/>
      <charset val="128"/>
    </font>
    <font>
      <sz val="11"/>
      <color rgb="FFFA7D00"/>
      <name val="メイリオ"/>
      <family val="2"/>
      <charset val="128"/>
    </font>
    <font>
      <b/>
      <sz val="11"/>
      <color theme="0"/>
      <name val="メイリオ"/>
      <family val="2"/>
      <charset val="128"/>
    </font>
    <font>
      <sz val="11"/>
      <color rgb="FFFF0000"/>
      <name val="メイリオ"/>
      <family val="2"/>
      <charset val="128"/>
    </font>
    <font>
      <i/>
      <sz val="11"/>
      <color rgb="FF7F7F7F"/>
      <name val="メイリオ"/>
      <family val="2"/>
      <charset val="128"/>
    </font>
    <font>
      <b/>
      <sz val="11"/>
      <color theme="1"/>
      <name val="メイリオ"/>
      <family val="2"/>
      <charset val="128"/>
    </font>
    <font>
      <sz val="11"/>
      <color theme="0"/>
      <name val="メイリオ"/>
      <family val="2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7" applyNumberFormat="0" applyFill="0" applyAlignment="0" applyProtection="0">
      <alignment vertical="center"/>
    </xf>
    <xf numFmtId="0" fontId="7" fillId="0" borderId="38" applyNumberFormat="0" applyFill="0" applyAlignment="0" applyProtection="0">
      <alignment vertical="center"/>
    </xf>
    <xf numFmtId="0" fontId="8" fillId="0" borderId="3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40" applyNumberFormat="0" applyAlignment="0" applyProtection="0">
      <alignment vertical="center"/>
    </xf>
    <xf numFmtId="0" fontId="13" fillId="8" borderId="41" applyNumberFormat="0" applyAlignment="0" applyProtection="0">
      <alignment vertical="center"/>
    </xf>
    <xf numFmtId="0" fontId="14" fillId="8" borderId="40" applyNumberFormat="0" applyAlignment="0" applyProtection="0">
      <alignment vertical="center"/>
    </xf>
    <xf numFmtId="0" fontId="15" fillId="0" borderId="42" applyNumberFormat="0" applyFill="0" applyAlignment="0" applyProtection="0">
      <alignment vertical="center"/>
    </xf>
    <xf numFmtId="0" fontId="16" fillId="9" borderId="4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10" borderId="4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 applyBorder="1">
      <alignment vertical="center"/>
    </xf>
    <xf numFmtId="0" fontId="0" fillId="2" borderId="0" xfId="0" applyFill="1">
      <alignment vertical="center"/>
    </xf>
    <xf numFmtId="176" fontId="0" fillId="2" borderId="0" xfId="2" applyNumberFormat="1" applyFont="1" applyFill="1">
      <alignment vertical="center"/>
    </xf>
    <xf numFmtId="0" fontId="2" fillId="2" borderId="17" xfId="0" applyFont="1" applyFill="1" applyBorder="1">
      <alignment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0" xfId="0" applyFont="1" applyFill="1" applyBorder="1">
      <alignment vertical="center"/>
    </xf>
    <xf numFmtId="38" fontId="2" fillId="2" borderId="30" xfId="1" applyFont="1" applyFill="1" applyBorder="1">
      <alignment vertical="center"/>
    </xf>
    <xf numFmtId="38" fontId="2" fillId="2" borderId="5" xfId="1" applyFont="1" applyFill="1" applyBorder="1">
      <alignment vertical="center"/>
    </xf>
    <xf numFmtId="38" fontId="2" fillId="2" borderId="7" xfId="1" applyFont="1" applyFill="1" applyBorder="1">
      <alignment vertical="center"/>
    </xf>
    <xf numFmtId="38" fontId="2" fillId="2" borderId="6" xfId="1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38" fontId="2" fillId="2" borderId="31" xfId="1" applyFont="1" applyFill="1" applyBorder="1">
      <alignment vertical="center"/>
    </xf>
    <xf numFmtId="38" fontId="2" fillId="2" borderId="12" xfId="1" applyFont="1" applyFill="1" applyBorder="1">
      <alignment vertical="center"/>
    </xf>
    <xf numFmtId="38" fontId="2" fillId="2" borderId="11" xfId="1" applyFont="1" applyFill="1" applyBorder="1">
      <alignment vertical="center"/>
    </xf>
    <xf numFmtId="0" fontId="2" fillId="2" borderId="13" xfId="0" applyFont="1" applyFill="1" applyBorder="1">
      <alignment vertical="center"/>
    </xf>
    <xf numFmtId="38" fontId="2" fillId="2" borderId="32" xfId="1" applyFont="1" applyFill="1" applyBorder="1">
      <alignment vertical="center"/>
    </xf>
    <xf numFmtId="38" fontId="2" fillId="2" borderId="16" xfId="1" applyFont="1" applyFill="1" applyBorder="1">
      <alignment vertical="center"/>
    </xf>
    <xf numFmtId="38" fontId="2" fillId="2" borderId="15" xfId="1" applyFont="1" applyFill="1" applyBorder="1">
      <alignment vertical="center"/>
    </xf>
    <xf numFmtId="38" fontId="2" fillId="2" borderId="33" xfId="1" applyFont="1" applyFill="1" applyBorder="1">
      <alignment vertical="center"/>
    </xf>
    <xf numFmtId="38" fontId="2" fillId="2" borderId="8" xfId="1" applyFont="1" applyFill="1" applyBorder="1">
      <alignment vertical="center"/>
    </xf>
    <xf numFmtId="38" fontId="2" fillId="2" borderId="19" xfId="1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5" xfId="0" applyFill="1" applyBorder="1">
      <alignment vertical="center"/>
    </xf>
    <xf numFmtId="0" fontId="0" fillId="2" borderId="26" xfId="0" applyFill="1" applyBorder="1">
      <alignment vertical="center"/>
    </xf>
    <xf numFmtId="38" fontId="2" fillId="2" borderId="34" xfId="1" applyFont="1" applyFill="1" applyBorder="1">
      <alignment vertical="center"/>
    </xf>
    <xf numFmtId="38" fontId="2" fillId="2" borderId="24" xfId="1" applyFont="1" applyFill="1" applyBorder="1">
      <alignment vertical="center"/>
    </xf>
    <xf numFmtId="38" fontId="2" fillId="2" borderId="27" xfId="1" applyFont="1" applyFill="1" applyBorder="1">
      <alignment vertical="center"/>
    </xf>
    <xf numFmtId="38" fontId="2" fillId="2" borderId="28" xfId="1" applyFont="1" applyFill="1" applyBorder="1">
      <alignment vertical="center"/>
    </xf>
    <xf numFmtId="38" fontId="2" fillId="0" borderId="31" xfId="1" applyFont="1" applyFill="1" applyBorder="1">
      <alignment vertical="center"/>
    </xf>
    <xf numFmtId="38" fontId="2" fillId="0" borderId="12" xfId="1" applyFont="1" applyFill="1" applyBorder="1">
      <alignment vertical="center"/>
    </xf>
    <xf numFmtId="38" fontId="2" fillId="0" borderId="11" xfId="1" applyFont="1" applyFill="1" applyBorder="1">
      <alignment vertical="center"/>
    </xf>
    <xf numFmtId="0" fontId="0" fillId="0" borderId="0" xfId="0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9" xfId="0" applyFont="1" applyFill="1" applyBorder="1">
      <alignment vertical="center"/>
    </xf>
    <xf numFmtId="9" fontId="2" fillId="0" borderId="6" xfId="2" applyFont="1" applyFill="1" applyBorder="1">
      <alignment vertical="center"/>
    </xf>
    <xf numFmtId="0" fontId="2" fillId="0" borderId="5" xfId="0" applyFont="1" applyFill="1" applyBorder="1">
      <alignment vertical="center"/>
    </xf>
    <xf numFmtId="38" fontId="2" fillId="0" borderId="30" xfId="1" applyFont="1" applyFill="1" applyBorder="1">
      <alignment vertical="center"/>
    </xf>
    <xf numFmtId="38" fontId="2" fillId="0" borderId="5" xfId="1" applyFont="1" applyFill="1" applyBorder="1">
      <alignment vertical="center"/>
    </xf>
    <xf numFmtId="38" fontId="2" fillId="0" borderId="7" xfId="1" applyFont="1" applyFill="1" applyBorder="1">
      <alignment vertical="center"/>
    </xf>
    <xf numFmtId="176" fontId="2" fillId="0" borderId="31" xfId="2" applyNumberFormat="1" applyFont="1" applyFill="1" applyBorder="1">
      <alignment vertical="center"/>
    </xf>
    <xf numFmtId="176" fontId="2" fillId="0" borderId="32" xfId="2" applyNumberFormat="1" applyFont="1" applyFill="1" applyBorder="1">
      <alignment vertical="center"/>
    </xf>
    <xf numFmtId="0" fontId="2" fillId="0" borderId="13" xfId="0" applyFont="1" applyFill="1" applyBorder="1">
      <alignment vertical="center"/>
    </xf>
    <xf numFmtId="38" fontId="2" fillId="0" borderId="32" xfId="1" applyFont="1" applyFill="1" applyBorder="1">
      <alignment vertical="center"/>
    </xf>
    <xf numFmtId="38" fontId="2" fillId="0" borderId="15" xfId="1" applyFont="1" applyFill="1" applyBorder="1">
      <alignment vertical="center"/>
    </xf>
    <xf numFmtId="176" fontId="2" fillId="0" borderId="33" xfId="2" applyNumberFormat="1" applyFont="1" applyFill="1" applyBorder="1">
      <alignment vertical="center"/>
    </xf>
    <xf numFmtId="0" fontId="2" fillId="0" borderId="17" xfId="0" applyFont="1" applyFill="1" applyBorder="1">
      <alignment vertical="center"/>
    </xf>
    <xf numFmtId="38" fontId="2" fillId="0" borderId="33" xfId="1" applyFont="1" applyFill="1" applyBorder="1">
      <alignment vertical="center"/>
    </xf>
    <xf numFmtId="38" fontId="2" fillId="0" borderId="8" xfId="1" applyFont="1" applyFill="1" applyBorder="1">
      <alignment vertical="center"/>
    </xf>
    <xf numFmtId="38" fontId="2" fillId="0" borderId="19" xfId="1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22" xfId="0" applyFont="1" applyFill="1" applyBorder="1">
      <alignment vertical="center"/>
    </xf>
    <xf numFmtId="176" fontId="2" fillId="0" borderId="34" xfId="2" applyNumberFormat="1" applyFont="1" applyFill="1" applyBorder="1">
      <alignment vertical="center"/>
    </xf>
    <xf numFmtId="0" fontId="0" fillId="0" borderId="23" xfId="0" applyFill="1" applyBorder="1">
      <alignment vertical="center"/>
    </xf>
    <xf numFmtId="0" fontId="0" fillId="0" borderId="24" xfId="0" applyFill="1" applyBorder="1">
      <alignment vertical="center"/>
    </xf>
    <xf numFmtId="0" fontId="0" fillId="0" borderId="25" xfId="0" applyFill="1" applyBorder="1">
      <alignment vertical="center"/>
    </xf>
    <xf numFmtId="0" fontId="0" fillId="0" borderId="26" xfId="0" applyFill="1" applyBorder="1">
      <alignment vertical="center"/>
    </xf>
    <xf numFmtId="38" fontId="2" fillId="0" borderId="34" xfId="1" applyFont="1" applyFill="1" applyBorder="1">
      <alignment vertical="center"/>
    </xf>
    <xf numFmtId="38" fontId="2" fillId="0" borderId="27" xfId="1" applyFont="1" applyFill="1" applyBorder="1">
      <alignment vertical="center"/>
    </xf>
    <xf numFmtId="176" fontId="2" fillId="3" borderId="30" xfId="2" applyNumberFormat="1" applyFont="1" applyFill="1" applyBorder="1">
      <alignment vertical="center"/>
    </xf>
    <xf numFmtId="9" fontId="2" fillId="3" borderId="7" xfId="2" applyFont="1" applyFill="1" applyBorder="1">
      <alignment vertical="center"/>
    </xf>
    <xf numFmtId="9" fontId="2" fillId="3" borderId="12" xfId="2" applyFont="1" applyFill="1" applyBorder="1">
      <alignment vertical="center"/>
    </xf>
    <xf numFmtId="9" fontId="2" fillId="3" borderId="11" xfId="2" applyFont="1" applyFill="1" applyBorder="1">
      <alignment vertical="center"/>
    </xf>
    <xf numFmtId="9" fontId="2" fillId="3" borderId="15" xfId="2" applyFont="1" applyFill="1" applyBorder="1">
      <alignment vertical="center"/>
    </xf>
    <xf numFmtId="9" fontId="2" fillId="3" borderId="8" xfId="2" applyFont="1" applyFill="1" applyBorder="1">
      <alignment vertical="center"/>
    </xf>
    <xf numFmtId="9" fontId="2" fillId="3" borderId="19" xfId="2" applyFont="1" applyFill="1" applyBorder="1">
      <alignment vertical="center"/>
    </xf>
    <xf numFmtId="9" fontId="2" fillId="3" borderId="27" xfId="2" applyFont="1" applyFill="1" applyBorder="1">
      <alignment vertical="center"/>
    </xf>
    <xf numFmtId="0" fontId="0" fillId="2" borderId="51" xfId="0" applyFill="1" applyBorder="1">
      <alignment vertical="center"/>
    </xf>
    <xf numFmtId="9" fontId="2" fillId="0" borderId="48" xfId="2" applyFont="1" applyFill="1" applyBorder="1">
      <alignment vertical="center"/>
    </xf>
    <xf numFmtId="38" fontId="2" fillId="2" borderId="48" xfId="1" applyFont="1" applyFill="1" applyBorder="1">
      <alignment vertical="center"/>
    </xf>
    <xf numFmtId="38" fontId="2" fillId="2" borderId="50" xfId="1" applyFont="1" applyFill="1" applyBorder="1">
      <alignment vertical="center"/>
    </xf>
    <xf numFmtId="38" fontId="2" fillId="35" borderId="6" xfId="1" applyFont="1" applyFill="1" applyBorder="1">
      <alignment vertical="center"/>
    </xf>
    <xf numFmtId="38" fontId="2" fillId="35" borderId="10" xfId="1" applyFont="1" applyFill="1" applyBorder="1">
      <alignment vertical="center"/>
    </xf>
    <xf numFmtId="38" fontId="2" fillId="35" borderId="14" xfId="1" applyFont="1" applyFill="1" applyBorder="1">
      <alignment vertical="center"/>
    </xf>
    <xf numFmtId="38" fontId="2" fillId="35" borderId="18" xfId="1" applyFont="1" applyFill="1" applyBorder="1">
      <alignment vertical="center"/>
    </xf>
    <xf numFmtId="38" fontId="2" fillId="35" borderId="29" xfId="1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2" borderId="46" xfId="0" applyFont="1" applyFill="1" applyBorder="1" applyAlignment="1">
      <alignment horizontal="center" vertical="center"/>
    </xf>
    <xf numFmtId="176" fontId="2" fillId="2" borderId="47" xfId="2" applyNumberFormat="1" applyFont="1" applyFill="1" applyBorder="1" applyAlignment="1">
      <alignment horizontal="center" vertical="center"/>
    </xf>
    <xf numFmtId="38" fontId="2" fillId="0" borderId="53" xfId="1" applyFont="1" applyFill="1" applyBorder="1">
      <alignment vertical="center"/>
    </xf>
    <xf numFmtId="38" fontId="2" fillId="0" borderId="52" xfId="1" applyFont="1" applyFill="1" applyBorder="1">
      <alignment vertical="center"/>
    </xf>
    <xf numFmtId="38" fontId="2" fillId="2" borderId="49" xfId="1" applyFont="1" applyFill="1" applyBorder="1">
      <alignment vertical="center"/>
    </xf>
    <xf numFmtId="38" fontId="2" fillId="0" borderId="3" xfId="1" applyFont="1" applyFill="1" applyBorder="1">
      <alignment vertical="center"/>
    </xf>
    <xf numFmtId="38" fontId="2" fillId="0" borderId="54" xfId="1" applyFont="1" applyFill="1" applyBorder="1">
      <alignment vertical="center"/>
    </xf>
    <xf numFmtId="38" fontId="2" fillId="2" borderId="53" xfId="1" applyFont="1" applyFill="1" applyBorder="1">
      <alignment vertical="center"/>
    </xf>
    <xf numFmtId="38" fontId="2" fillId="2" borderId="52" xfId="1" applyFont="1" applyFill="1" applyBorder="1">
      <alignment vertical="center"/>
    </xf>
    <xf numFmtId="38" fontId="2" fillId="2" borderId="54" xfId="1" applyFont="1" applyFill="1" applyBorder="1">
      <alignment vertical="center"/>
    </xf>
    <xf numFmtId="38" fontId="2" fillId="0" borderId="55" xfId="1" applyFont="1" applyFill="1" applyBorder="1">
      <alignment vertical="center"/>
    </xf>
    <xf numFmtId="38" fontId="2" fillId="2" borderId="56" xfId="1" applyFont="1" applyFill="1" applyBorder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38" fontId="2" fillId="2" borderId="59" xfId="1" applyFont="1" applyFill="1" applyBorder="1">
      <alignment vertical="center"/>
    </xf>
    <xf numFmtId="38" fontId="2" fillId="0" borderId="59" xfId="1" applyFont="1" applyFill="1" applyBorder="1">
      <alignment vertical="center"/>
    </xf>
    <xf numFmtId="38" fontId="2" fillId="2" borderId="60" xfId="1" applyFont="1" applyFill="1" applyBorder="1">
      <alignment vertical="center"/>
    </xf>
    <xf numFmtId="38" fontId="2" fillId="2" borderId="61" xfId="1" applyFont="1" applyFill="1" applyBorder="1">
      <alignment vertical="center"/>
    </xf>
    <xf numFmtId="38" fontId="2" fillId="0" borderId="58" xfId="1" applyFont="1" applyFill="1" applyBorder="1">
      <alignment vertical="center"/>
    </xf>
    <xf numFmtId="38" fontId="2" fillId="0" borderId="62" xfId="1" applyFont="1" applyFill="1" applyBorder="1">
      <alignment vertical="center"/>
    </xf>
    <xf numFmtId="38" fontId="2" fillId="2" borderId="63" xfId="1" applyFont="1" applyFill="1" applyBorder="1">
      <alignment vertical="center"/>
    </xf>
    <xf numFmtId="38" fontId="2" fillId="2" borderId="57" xfId="1" applyFont="1" applyFill="1" applyBorder="1">
      <alignment vertical="center"/>
    </xf>
    <xf numFmtId="38" fontId="2" fillId="2" borderId="3" xfId="1" applyFont="1" applyFill="1" applyBorder="1">
      <alignment vertical="center"/>
    </xf>
    <xf numFmtId="0" fontId="2" fillId="2" borderId="65" xfId="0" applyFont="1" applyFill="1" applyBorder="1" applyAlignment="1">
      <alignment horizontal="center" vertical="center"/>
    </xf>
    <xf numFmtId="38" fontId="2" fillId="2" borderId="66" xfId="1" applyFont="1" applyFill="1" applyBorder="1">
      <alignment vertical="center"/>
    </xf>
    <xf numFmtId="38" fontId="2" fillId="2" borderId="67" xfId="1" applyFont="1" applyFill="1" applyBorder="1">
      <alignment vertical="center"/>
    </xf>
    <xf numFmtId="38" fontId="2" fillId="2" borderId="68" xfId="1" applyFont="1" applyFill="1" applyBorder="1">
      <alignment vertical="center"/>
    </xf>
    <xf numFmtId="38" fontId="2" fillId="2" borderId="69" xfId="1" applyFont="1" applyFill="1" applyBorder="1">
      <alignment vertical="center"/>
    </xf>
    <xf numFmtId="38" fontId="2" fillId="2" borderId="70" xfId="1" applyFont="1" applyFill="1" applyBorder="1">
      <alignment vertical="center"/>
    </xf>
    <xf numFmtId="38" fontId="2" fillId="2" borderId="65" xfId="1" applyFont="1" applyFill="1" applyBorder="1">
      <alignment vertical="center"/>
    </xf>
    <xf numFmtId="38" fontId="2" fillId="2" borderId="64" xfId="1" applyFont="1" applyFill="1" applyBorder="1">
      <alignment vertical="center"/>
    </xf>
    <xf numFmtId="38" fontId="2" fillId="2" borderId="62" xfId="1" applyFont="1" applyFill="1" applyBorder="1">
      <alignment vertical="center"/>
    </xf>
    <xf numFmtId="38" fontId="2" fillId="2" borderId="58" xfId="1" applyFont="1" applyFill="1" applyBorder="1">
      <alignment vertical="center"/>
    </xf>
    <xf numFmtId="38" fontId="2" fillId="2" borderId="25" xfId="1" applyFont="1" applyFill="1" applyBorder="1">
      <alignment vertical="center"/>
    </xf>
    <xf numFmtId="38" fontId="2" fillId="2" borderId="71" xfId="1" applyFont="1" applyFill="1" applyBorder="1">
      <alignment vertical="center"/>
    </xf>
    <xf numFmtId="0" fontId="2" fillId="2" borderId="72" xfId="0" applyFont="1" applyFill="1" applyBorder="1" applyAlignment="1">
      <alignment horizontal="center" vertical="center"/>
    </xf>
    <xf numFmtId="38" fontId="2" fillId="2" borderId="55" xfId="1" applyFont="1" applyFill="1" applyBorder="1">
      <alignment vertical="center"/>
    </xf>
    <xf numFmtId="38" fontId="2" fillId="2" borderId="26" xfId="1" applyFont="1" applyFill="1" applyBorder="1">
      <alignment vertical="center"/>
    </xf>
    <xf numFmtId="38" fontId="2" fillId="0" borderId="67" xfId="1" applyFont="1" applyFill="1" applyBorder="1">
      <alignment vertical="center"/>
    </xf>
    <xf numFmtId="38" fontId="2" fillId="35" borderId="5" xfId="1" applyFont="1" applyFill="1" applyBorder="1">
      <alignment vertical="center"/>
    </xf>
    <xf numFmtId="38" fontId="2" fillId="35" borderId="12" xfId="1" applyFont="1" applyFill="1" applyBorder="1">
      <alignment vertical="center"/>
    </xf>
    <xf numFmtId="38" fontId="2" fillId="35" borderId="16" xfId="1" applyFont="1" applyFill="1" applyBorder="1">
      <alignment vertical="center"/>
    </xf>
    <xf numFmtId="38" fontId="2" fillId="35" borderId="8" xfId="1" applyFont="1" applyFill="1" applyBorder="1">
      <alignment vertical="center"/>
    </xf>
    <xf numFmtId="38" fontId="2" fillId="35" borderId="28" xfId="1" applyFont="1" applyFill="1" applyBorder="1">
      <alignment vertical="center"/>
    </xf>
    <xf numFmtId="38" fontId="2" fillId="35" borderId="66" xfId="1" applyFont="1" applyFill="1" applyBorder="1">
      <alignment vertical="center"/>
    </xf>
    <xf numFmtId="38" fontId="2" fillId="35" borderId="67" xfId="1" applyFont="1" applyFill="1" applyBorder="1">
      <alignment vertical="center"/>
    </xf>
    <xf numFmtId="38" fontId="2" fillId="35" borderId="68" xfId="1" applyFont="1" applyFill="1" applyBorder="1">
      <alignment vertical="center"/>
    </xf>
    <xf numFmtId="38" fontId="2" fillId="35" borderId="69" xfId="1" applyFont="1" applyFill="1" applyBorder="1">
      <alignment vertical="center"/>
    </xf>
    <xf numFmtId="38" fontId="2" fillId="35" borderId="64" xfId="1" applyFont="1" applyFill="1" applyBorder="1">
      <alignment vertical="center"/>
    </xf>
    <xf numFmtId="9" fontId="2" fillId="0" borderId="16" xfId="2" applyFont="1" applyFill="1" applyBorder="1">
      <alignment vertical="center"/>
    </xf>
    <xf numFmtId="9" fontId="2" fillId="0" borderId="12" xfId="2" applyFont="1" applyFill="1" applyBorder="1">
      <alignment vertical="center"/>
    </xf>
    <xf numFmtId="9" fontId="2" fillId="0" borderId="20" xfId="2" applyFont="1" applyFill="1" applyBorder="1">
      <alignment vertical="center"/>
    </xf>
    <xf numFmtId="9" fontId="2" fillId="0" borderId="49" xfId="2" applyFont="1" applyFill="1" applyBorder="1">
      <alignment vertical="center"/>
    </xf>
    <xf numFmtId="9" fontId="2" fillId="0" borderId="28" xfId="2" applyFont="1" applyFill="1" applyBorder="1">
      <alignment vertical="center"/>
    </xf>
    <xf numFmtId="9" fontId="2" fillId="3" borderId="53" xfId="2" applyFont="1" applyFill="1" applyBorder="1">
      <alignment vertical="center"/>
    </xf>
    <xf numFmtId="9" fontId="2" fillId="3" borderId="52" xfId="2" applyFont="1" applyFill="1" applyBorder="1">
      <alignment vertical="center"/>
    </xf>
    <xf numFmtId="9" fontId="2" fillId="3" borderId="54" xfId="2" applyFont="1" applyFill="1" applyBorder="1">
      <alignment vertical="center"/>
    </xf>
    <xf numFmtId="9" fontId="2" fillId="0" borderId="54" xfId="2" applyFont="1" applyFill="1" applyBorder="1">
      <alignment vertical="center"/>
    </xf>
    <xf numFmtId="9" fontId="2" fillId="0" borderId="52" xfId="2" applyFont="1" applyFill="1" applyBorder="1">
      <alignment vertical="center"/>
    </xf>
    <xf numFmtId="9" fontId="2" fillId="0" borderId="73" xfId="2" applyFont="1" applyFill="1" applyBorder="1">
      <alignment vertical="center"/>
    </xf>
    <xf numFmtId="9" fontId="2" fillId="3" borderId="55" xfId="2" applyFont="1" applyFill="1" applyBorder="1">
      <alignment vertical="center"/>
    </xf>
    <xf numFmtId="9" fontId="2" fillId="0" borderId="56" xfId="2" applyFont="1" applyFill="1" applyBorder="1">
      <alignment vertical="center"/>
    </xf>
    <xf numFmtId="9" fontId="2" fillId="0" borderId="60" xfId="2" applyFont="1" applyFill="1" applyBorder="1">
      <alignment vertical="center"/>
    </xf>
    <xf numFmtId="9" fontId="2" fillId="0" borderId="62" xfId="2" applyFont="1" applyFill="1" applyBorder="1">
      <alignment vertical="center"/>
    </xf>
    <xf numFmtId="9" fontId="2" fillId="0" borderId="74" xfId="2" applyFont="1" applyFill="1" applyBorder="1">
      <alignment vertical="center"/>
    </xf>
    <xf numFmtId="9" fontId="2" fillId="0" borderId="61" xfId="2" applyFont="1" applyFill="1" applyBorder="1">
      <alignment vertical="center"/>
    </xf>
    <xf numFmtId="9" fontId="2" fillId="3" borderId="63" xfId="2" applyFont="1" applyFill="1" applyBorder="1">
      <alignment vertical="center"/>
    </xf>
    <xf numFmtId="9" fontId="2" fillId="3" borderId="62" xfId="2" applyFont="1" applyFill="1" applyBorder="1">
      <alignment vertical="center"/>
    </xf>
    <xf numFmtId="9" fontId="2" fillId="0" borderId="57" xfId="2" applyFont="1" applyFill="1" applyBorder="1">
      <alignment vertical="center"/>
    </xf>
    <xf numFmtId="9" fontId="2" fillId="0" borderId="5" xfId="2" applyFont="1" applyFill="1" applyBorder="1">
      <alignment vertical="center"/>
    </xf>
    <xf numFmtId="9" fontId="2" fillId="0" borderId="8" xfId="2" applyFont="1" applyFill="1" applyBorder="1">
      <alignment vertical="center"/>
    </xf>
    <xf numFmtId="9" fontId="2" fillId="0" borderId="66" xfId="2" applyFont="1" applyFill="1" applyBorder="1">
      <alignment vertical="center"/>
    </xf>
    <xf numFmtId="9" fontId="2" fillId="0" borderId="67" xfId="2" applyFont="1" applyFill="1" applyBorder="1">
      <alignment vertical="center"/>
    </xf>
    <xf numFmtId="9" fontId="2" fillId="0" borderId="68" xfId="2" applyFont="1" applyFill="1" applyBorder="1">
      <alignment vertical="center"/>
    </xf>
    <xf numFmtId="9" fontId="2" fillId="0" borderId="69" xfId="2" applyFont="1" applyFill="1" applyBorder="1">
      <alignment vertical="center"/>
    </xf>
    <xf numFmtId="9" fontId="2" fillId="0" borderId="64" xfId="2" applyFont="1" applyFill="1" applyBorder="1">
      <alignment vertical="center"/>
    </xf>
    <xf numFmtId="9" fontId="2" fillId="0" borderId="59" xfId="2" applyFont="1" applyFill="1" applyBorder="1">
      <alignment vertical="center"/>
    </xf>
    <xf numFmtId="9" fontId="2" fillId="0" borderId="63" xfId="2" applyFont="1" applyFill="1" applyBorder="1">
      <alignment vertical="center"/>
    </xf>
    <xf numFmtId="0" fontId="0" fillId="36" borderId="0" xfId="0" applyFill="1">
      <alignment vertical="center"/>
    </xf>
    <xf numFmtId="38" fontId="2" fillId="36" borderId="5" xfId="1" applyFont="1" applyFill="1" applyBorder="1">
      <alignment vertical="center"/>
    </xf>
    <xf numFmtId="38" fontId="2" fillId="36" borderId="12" xfId="1" applyFont="1" applyFill="1" applyBorder="1">
      <alignment vertical="center"/>
    </xf>
    <xf numFmtId="38" fontId="2" fillId="36" borderId="16" xfId="1" applyFont="1" applyFill="1" applyBorder="1">
      <alignment vertical="center"/>
    </xf>
    <xf numFmtId="38" fontId="2" fillId="36" borderId="8" xfId="1" applyFont="1" applyFill="1" applyBorder="1">
      <alignment vertical="center"/>
    </xf>
    <xf numFmtId="38" fontId="2" fillId="36" borderId="28" xfId="1" applyFont="1" applyFill="1" applyBorder="1">
      <alignment vertical="center"/>
    </xf>
    <xf numFmtId="0" fontId="2" fillId="35" borderId="65" xfId="0" applyFont="1" applyFill="1" applyBorder="1" applyAlignment="1">
      <alignment horizontal="center" vertical="center"/>
    </xf>
    <xf numFmtId="0" fontId="2" fillId="35" borderId="58" xfId="0" applyFont="1" applyFill="1" applyBorder="1" applyAlignment="1">
      <alignment horizontal="center" vertical="center"/>
    </xf>
    <xf numFmtId="0" fontId="2" fillId="35" borderId="3" xfId="0" applyFont="1" applyFill="1" applyBorder="1" applyAlignment="1">
      <alignment horizontal="center" vertical="center"/>
    </xf>
    <xf numFmtId="38" fontId="2" fillId="35" borderId="59" xfId="1" applyFont="1" applyFill="1" applyBorder="1">
      <alignment vertical="center"/>
    </xf>
    <xf numFmtId="38" fontId="2" fillId="35" borderId="62" xfId="1" applyFont="1" applyFill="1" applyBorder="1">
      <alignment vertical="center"/>
    </xf>
    <xf numFmtId="38" fontId="2" fillId="35" borderId="60" xfId="1" applyFont="1" applyFill="1" applyBorder="1">
      <alignment vertical="center"/>
    </xf>
    <xf numFmtId="38" fontId="2" fillId="35" borderId="63" xfId="1" applyFont="1" applyFill="1" applyBorder="1">
      <alignment vertical="center"/>
    </xf>
    <xf numFmtId="38" fontId="2" fillId="35" borderId="57" xfId="1" applyFont="1" applyFill="1" applyBorder="1">
      <alignment vertical="center"/>
    </xf>
    <xf numFmtId="0" fontId="2" fillId="2" borderId="75" xfId="0" applyFont="1" applyFill="1" applyBorder="1" applyAlignment="1">
      <alignment horizontal="center" vertical="center"/>
    </xf>
    <xf numFmtId="176" fontId="2" fillId="36" borderId="31" xfId="2" applyNumberFormat="1" applyFont="1" applyFill="1" applyBorder="1">
      <alignment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176" fontId="2" fillId="2" borderId="0" xfId="2" applyNumberFormat="1" applyFont="1" applyFill="1" applyBorder="1" applyAlignment="1">
      <alignment horizontal="left" vertical="center"/>
    </xf>
  </cellXfs>
  <cellStyles count="44">
    <cellStyle name="20% - アクセント 1" xfId="21" builtinId="30" customBuiltin="1"/>
    <cellStyle name="20% - アクセント 2" xfId="25" builtinId="34" customBuiltin="1"/>
    <cellStyle name="20% - アクセント 3" xfId="29" builtinId="38" customBuiltin="1"/>
    <cellStyle name="20% - アクセント 4" xfId="33" builtinId="42" customBuiltin="1"/>
    <cellStyle name="20% - アクセント 5" xfId="37" builtinId="46" customBuiltin="1"/>
    <cellStyle name="20% - アクセント 6" xfId="41" builtinId="50" customBuiltin="1"/>
    <cellStyle name="40% - アクセント 1" xfId="22" builtinId="31" customBuiltin="1"/>
    <cellStyle name="40% - アクセント 2" xfId="26" builtinId="35" customBuiltin="1"/>
    <cellStyle name="40% - アクセント 3" xfId="30" builtinId="39" customBuiltin="1"/>
    <cellStyle name="40% - アクセント 4" xfId="34" builtinId="43" customBuiltin="1"/>
    <cellStyle name="40% - アクセント 5" xfId="38" builtinId="47" customBuiltin="1"/>
    <cellStyle name="40% - アクセント 6" xfId="42" builtinId="51" customBuiltin="1"/>
    <cellStyle name="60% - アクセント 1" xfId="23" builtinId="32" customBuiltin="1"/>
    <cellStyle name="60% - アクセント 2" xfId="27" builtinId="36" customBuiltin="1"/>
    <cellStyle name="60% - アクセント 3" xfId="31" builtinId="40" customBuiltin="1"/>
    <cellStyle name="60% - アクセント 4" xfId="35" builtinId="44" customBuiltin="1"/>
    <cellStyle name="60% - アクセント 5" xfId="39" builtinId="48" customBuiltin="1"/>
    <cellStyle name="60% - アクセント 6" xfId="43" builtinId="52" customBuiltin="1"/>
    <cellStyle name="アクセント 1" xfId="20" builtinId="29" customBuiltin="1"/>
    <cellStyle name="アクセント 2" xfId="24" builtinId="33" customBuiltin="1"/>
    <cellStyle name="アクセント 3" xfId="28" builtinId="37" customBuiltin="1"/>
    <cellStyle name="アクセント 4" xfId="32" builtinId="41" customBuiltin="1"/>
    <cellStyle name="アクセント 5" xfId="36" builtinId="45" customBuiltin="1"/>
    <cellStyle name="アクセント 6" xfId="40" builtinId="49" customBuiltin="1"/>
    <cellStyle name="タイトル" xfId="3" builtinId="15" customBuiltin="1"/>
    <cellStyle name="チェック セル" xfId="15" builtinId="23" customBuiltin="1"/>
    <cellStyle name="どちらでもない" xfId="10" builtinId="28" customBuiltin="1"/>
    <cellStyle name="パーセント" xfId="2" builtinId="5"/>
    <cellStyle name="メモ" xfId="17" builtinId="10" customBuiltin="1"/>
    <cellStyle name="リンク セル" xfId="14" builtinId="24" customBuiltin="1"/>
    <cellStyle name="悪い" xfId="9" builtinId="27" customBuiltin="1"/>
    <cellStyle name="計算" xfId="13" builtinId="22" customBuiltin="1"/>
    <cellStyle name="警告文" xfId="16" builtinId="11" customBuiltin="1"/>
    <cellStyle name="桁区切り" xfId="1" builtinId="6"/>
    <cellStyle name="見出し 1" xfId="4" builtinId="16" customBuiltin="1"/>
    <cellStyle name="見出し 2" xfId="5" builtinId="17" customBuiltin="1"/>
    <cellStyle name="見出し 3" xfId="6" builtinId="18" customBuiltin="1"/>
    <cellStyle name="見出し 4" xfId="7" builtinId="19" customBuiltin="1"/>
    <cellStyle name="集計" xfId="19" builtinId="25" customBuiltin="1"/>
    <cellStyle name="出力" xfId="12" builtinId="21" customBuiltin="1"/>
    <cellStyle name="説明文" xfId="18" builtinId="53" customBuiltin="1"/>
    <cellStyle name="入力" xfId="11" builtinId="20" customBuiltin="1"/>
    <cellStyle name="標準" xfId="0" builtinId="0"/>
    <cellStyle name="良い" xfId="8" builtinId="26" customBuiltin="1"/>
  </cellStyles>
  <dxfs count="8"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A546F-57EE-4C08-BDCA-658C12BE3F38}">
  <dimension ref="B2:CF18"/>
  <sheetViews>
    <sheetView zoomScale="95" zoomScaleNormal="9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AX18" sqref="AX18"/>
    </sheetView>
  </sheetViews>
  <sheetFormatPr defaultColWidth="8.77734375" defaultRowHeight="18.75" x14ac:dyDescent="0.45"/>
  <cols>
    <col min="1" max="1" width="3.33203125" style="3" customWidth="1"/>
    <col min="2" max="6" width="8.77734375" style="3"/>
    <col min="7" max="7" width="7.77734375" style="3" bestFit="1" customWidth="1"/>
    <col min="8" max="9" width="5.77734375" style="3" customWidth="1"/>
    <col min="10" max="21" width="6.6640625" style="3" customWidth="1"/>
    <col min="22" max="22" width="3.6640625" style="2" customWidth="1"/>
    <col min="23" max="23" width="0" style="3" hidden="1" customWidth="1"/>
    <col min="24" max="24" width="0.109375" style="3" customWidth="1"/>
    <col min="25" max="25" width="8.33203125" style="3" bestFit="1" customWidth="1"/>
    <col min="26" max="26" width="7.5546875" style="3" bestFit="1" customWidth="1"/>
    <col min="27" max="27" width="8.33203125" style="3" bestFit="1" customWidth="1"/>
    <col min="28" max="28" width="7.77734375" style="3" bestFit="1" customWidth="1"/>
    <col min="29" max="42" width="5.77734375" style="3" customWidth="1"/>
    <col min="43" max="43" width="5.6640625" style="2" customWidth="1"/>
    <col min="44" max="44" width="8.33203125" style="3" bestFit="1" customWidth="1"/>
    <col min="45" max="45" width="0.109375" style="3" customWidth="1"/>
    <col min="46" max="46" width="8.33203125" style="3" bestFit="1" customWidth="1"/>
    <col min="47" max="47" width="7.5546875" style="3" bestFit="1" customWidth="1"/>
    <col min="48" max="48" width="8.33203125" style="3" bestFit="1" customWidth="1"/>
    <col min="49" max="49" width="8.21875" style="4" bestFit="1" customWidth="1"/>
    <col min="50" max="63" width="6.77734375" style="3" customWidth="1"/>
    <col min="64" max="64" width="3.6640625" style="2" customWidth="1"/>
    <col min="65" max="65" width="10" style="3" customWidth="1"/>
    <col min="66" max="66" width="5.109375" style="3" customWidth="1"/>
    <col min="67" max="67" width="8.21875" style="3" bestFit="1" customWidth="1"/>
    <col min="68" max="68" width="7.44140625" style="3" bestFit="1" customWidth="1"/>
    <col min="69" max="69" width="8.21875" style="3" bestFit="1" customWidth="1"/>
    <col min="70" max="70" width="7.6640625" style="3" bestFit="1" customWidth="1"/>
    <col min="71" max="72" width="6.77734375" style="3" customWidth="1"/>
    <col min="73" max="84" width="5.77734375" style="3" customWidth="1"/>
    <col min="85" max="16384" width="8.77734375" style="3"/>
  </cols>
  <sheetData>
    <row r="2" spans="2:84" x14ac:dyDescent="0.45">
      <c r="B2" s="1" t="s">
        <v>37</v>
      </c>
      <c r="C2" s="13"/>
      <c r="D2" s="13"/>
      <c r="E2" s="1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AF2" s="2"/>
      <c r="AG2" s="2"/>
      <c r="AH2" s="2"/>
      <c r="AM2" s="2"/>
      <c r="AN2" s="2"/>
      <c r="AO2" s="2"/>
      <c r="BC2" s="2"/>
      <c r="BD2" s="2"/>
      <c r="BE2" s="2"/>
      <c r="BF2" s="2"/>
      <c r="BG2" s="2"/>
      <c r="BR2" s="2"/>
      <c r="BS2" s="2"/>
      <c r="BT2" s="2"/>
      <c r="BU2" s="2"/>
      <c r="BV2" s="2"/>
      <c r="BW2" s="2"/>
      <c r="BX2" s="2"/>
      <c r="BY2" s="2"/>
      <c r="BZ2" s="2"/>
      <c r="CB2" s="2"/>
      <c r="CC2" s="2"/>
      <c r="CD2" s="2"/>
    </row>
    <row r="3" spans="2:84" x14ac:dyDescent="0.45">
      <c r="B3" s="13"/>
      <c r="C3" s="13"/>
      <c r="D3" s="13"/>
      <c r="E3" s="13"/>
      <c r="F3" s="18"/>
      <c r="G3" s="188" t="s">
        <v>0</v>
      </c>
      <c r="H3" s="185"/>
      <c r="I3" s="185"/>
      <c r="J3" s="185"/>
      <c r="K3" s="185"/>
      <c r="L3" s="185"/>
      <c r="M3" s="30"/>
      <c r="N3" s="1"/>
      <c r="O3" s="1"/>
      <c r="P3" s="1"/>
      <c r="Q3" s="1"/>
      <c r="R3" s="1"/>
      <c r="S3" s="1"/>
      <c r="T3" s="1"/>
      <c r="U3" s="1"/>
      <c r="W3" s="1" t="s">
        <v>21</v>
      </c>
      <c r="X3" s="1"/>
      <c r="Y3" s="1"/>
      <c r="Z3" s="1"/>
      <c r="AA3" s="1"/>
      <c r="AB3" s="185" t="s">
        <v>25</v>
      </c>
      <c r="AC3" s="185"/>
      <c r="AD3" s="185"/>
      <c r="AE3" s="185"/>
      <c r="AF3" s="185"/>
      <c r="AG3" s="185"/>
      <c r="AH3" s="30"/>
      <c r="AI3" s="30"/>
      <c r="AJ3" s="30"/>
      <c r="AK3" s="30"/>
      <c r="AL3" s="30"/>
      <c r="AM3" s="30"/>
      <c r="AN3" s="30"/>
      <c r="AO3" s="30"/>
      <c r="AP3" s="30"/>
      <c r="AR3" s="1" t="s">
        <v>22</v>
      </c>
      <c r="AS3" s="1"/>
      <c r="AT3" s="1"/>
      <c r="AU3" s="1"/>
      <c r="AV3" s="1"/>
      <c r="AW3" s="189" t="s">
        <v>26</v>
      </c>
      <c r="AX3" s="189"/>
      <c r="AY3" s="189"/>
      <c r="AZ3" s="189"/>
      <c r="BA3" s="189"/>
      <c r="BB3" s="189"/>
      <c r="BC3" s="30"/>
      <c r="BD3" s="30"/>
      <c r="BE3" s="30"/>
      <c r="BF3" s="30"/>
      <c r="BG3" s="30"/>
      <c r="BH3" s="30"/>
      <c r="BI3" s="30"/>
      <c r="BJ3" s="30"/>
      <c r="BK3" s="30"/>
      <c r="BM3" s="1" t="s">
        <v>23</v>
      </c>
      <c r="BN3" s="1"/>
      <c r="BO3" s="1"/>
      <c r="BP3" s="1"/>
      <c r="BQ3" s="1"/>
      <c r="BR3" s="185" t="s">
        <v>27</v>
      </c>
      <c r="BS3" s="185"/>
      <c r="BT3" s="185"/>
      <c r="BU3" s="185"/>
      <c r="BV3" s="185"/>
      <c r="BW3" s="185"/>
      <c r="BX3" s="30"/>
      <c r="BY3" s="30"/>
      <c r="BZ3" s="30"/>
      <c r="CA3" s="13"/>
      <c r="CB3" s="13"/>
      <c r="CC3" s="13"/>
      <c r="CD3" s="13"/>
      <c r="CE3" s="13"/>
      <c r="CF3" s="13"/>
    </row>
    <row r="4" spans="2:84" x14ac:dyDescent="0.45">
      <c r="B4" s="186" t="s">
        <v>36</v>
      </c>
      <c r="C4" s="187"/>
      <c r="D4" s="9" t="s">
        <v>2</v>
      </c>
      <c r="E4" s="9" t="s">
        <v>3</v>
      </c>
      <c r="F4" s="91" t="s">
        <v>4</v>
      </c>
      <c r="G4" s="183" t="s">
        <v>29</v>
      </c>
      <c r="H4" s="7" t="s">
        <v>5</v>
      </c>
      <c r="I4" s="8" t="s">
        <v>6</v>
      </c>
      <c r="J4" s="126" t="s">
        <v>7</v>
      </c>
      <c r="K4" s="104" t="s">
        <v>8</v>
      </c>
      <c r="L4" s="7" t="s">
        <v>9</v>
      </c>
      <c r="M4" s="114" t="s">
        <v>28</v>
      </c>
      <c r="N4" s="104" t="s">
        <v>11</v>
      </c>
      <c r="O4" s="89" t="s">
        <v>12</v>
      </c>
      <c r="P4" s="114" t="s">
        <v>13</v>
      </c>
      <c r="Q4" s="104" t="s">
        <v>14</v>
      </c>
      <c r="R4" s="89" t="s">
        <v>15</v>
      </c>
      <c r="S4" s="9" t="s">
        <v>16</v>
      </c>
      <c r="T4" s="9" t="s">
        <v>17</v>
      </c>
      <c r="U4" s="9" t="s">
        <v>18</v>
      </c>
      <c r="W4" s="186" t="s">
        <v>1</v>
      </c>
      <c r="X4" s="187"/>
      <c r="Y4" s="9" t="s">
        <v>2</v>
      </c>
      <c r="Z4" s="9" t="s">
        <v>3</v>
      </c>
      <c r="AA4" s="10" t="s">
        <v>4</v>
      </c>
      <c r="AB4" s="6" t="s">
        <v>29</v>
      </c>
      <c r="AC4" s="7" t="s">
        <v>5</v>
      </c>
      <c r="AD4" s="8" t="s">
        <v>6</v>
      </c>
      <c r="AE4" s="126" t="s">
        <v>7</v>
      </c>
      <c r="AF4" s="104" t="s">
        <v>8</v>
      </c>
      <c r="AG4" s="7" t="s">
        <v>9</v>
      </c>
      <c r="AH4" s="114" t="s">
        <v>10</v>
      </c>
      <c r="AI4" s="104" t="s">
        <v>11</v>
      </c>
      <c r="AJ4" s="89" t="s">
        <v>12</v>
      </c>
      <c r="AK4" s="114" t="s">
        <v>13</v>
      </c>
      <c r="AL4" s="104" t="s">
        <v>14</v>
      </c>
      <c r="AM4" s="89" t="s">
        <v>15</v>
      </c>
      <c r="AN4" s="175" t="s">
        <v>16</v>
      </c>
      <c r="AO4" s="176" t="s">
        <v>17</v>
      </c>
      <c r="AP4" s="177" t="s">
        <v>18</v>
      </c>
      <c r="AR4" s="186" t="s">
        <v>36</v>
      </c>
      <c r="AS4" s="187"/>
      <c r="AT4" s="9" t="s">
        <v>2</v>
      </c>
      <c r="AU4" s="9" t="s">
        <v>3</v>
      </c>
      <c r="AV4" s="10" t="s">
        <v>4</v>
      </c>
      <c r="AW4" s="92" t="s">
        <v>29</v>
      </c>
      <c r="AX4" s="89" t="s">
        <v>5</v>
      </c>
      <c r="AY4" s="91" t="s">
        <v>6</v>
      </c>
      <c r="AZ4" s="126" t="s">
        <v>7</v>
      </c>
      <c r="BA4" s="104" t="s">
        <v>8</v>
      </c>
      <c r="BB4" s="89" t="s">
        <v>9</v>
      </c>
      <c r="BC4" s="114" t="s">
        <v>10</v>
      </c>
      <c r="BD4" s="104" t="s">
        <v>11</v>
      </c>
      <c r="BE4" s="89" t="s">
        <v>12</v>
      </c>
      <c r="BF4" s="114" t="s">
        <v>13</v>
      </c>
      <c r="BG4" s="104" t="s">
        <v>14</v>
      </c>
      <c r="BH4" s="89" t="s">
        <v>15</v>
      </c>
      <c r="BI4" s="114" t="s">
        <v>16</v>
      </c>
      <c r="BJ4" s="104" t="s">
        <v>17</v>
      </c>
      <c r="BK4" s="7" t="s">
        <v>18</v>
      </c>
      <c r="BM4" s="186" t="s">
        <v>36</v>
      </c>
      <c r="BN4" s="187"/>
      <c r="BO4" s="9" t="s">
        <v>2</v>
      </c>
      <c r="BP4" s="9" t="s">
        <v>3</v>
      </c>
      <c r="BQ4" s="10" t="s">
        <v>4</v>
      </c>
      <c r="BR4" s="6" t="s">
        <v>29</v>
      </c>
      <c r="BS4" s="7" t="s">
        <v>5</v>
      </c>
      <c r="BT4" s="8" t="s">
        <v>6</v>
      </c>
      <c r="BU4" s="103" t="s">
        <v>7</v>
      </c>
      <c r="BV4" s="104" t="s">
        <v>8</v>
      </c>
      <c r="BW4" s="7" t="s">
        <v>9</v>
      </c>
      <c r="BX4" s="114" t="s">
        <v>10</v>
      </c>
      <c r="BY4" s="104" t="s">
        <v>11</v>
      </c>
      <c r="BZ4" s="89" t="s">
        <v>12</v>
      </c>
      <c r="CA4" s="114" t="s">
        <v>13</v>
      </c>
      <c r="CB4" s="104" t="s">
        <v>14</v>
      </c>
      <c r="CC4" s="89" t="s">
        <v>15</v>
      </c>
      <c r="CD4" s="114" t="s">
        <v>16</v>
      </c>
      <c r="CE4" s="104" t="s">
        <v>17</v>
      </c>
      <c r="CF4" s="89" t="s">
        <v>18</v>
      </c>
    </row>
    <row r="5" spans="2:84" x14ac:dyDescent="0.45">
      <c r="B5" s="11"/>
      <c r="C5" s="12"/>
      <c r="D5" s="13" t="s">
        <v>38</v>
      </c>
      <c r="E5" s="13"/>
      <c r="F5" s="13"/>
      <c r="G5" s="14">
        <f t="shared" ref="G5:G12" si="0">SUM(H5,I5)</f>
        <v>2871</v>
      </c>
      <c r="H5" s="15">
        <f t="shared" ref="H5:H14" si="1">SUM(J5:O5)</f>
        <v>1441</v>
      </c>
      <c r="I5" s="16">
        <f t="shared" ref="I5:I14" si="2">SUM(P5:U5)</f>
        <v>1430</v>
      </c>
      <c r="J5" s="98">
        <f t="shared" ref="J5:U5" si="3">SUM(J6:J7)</f>
        <v>169</v>
      </c>
      <c r="K5" s="105">
        <f t="shared" si="3"/>
        <v>198</v>
      </c>
      <c r="L5" s="15">
        <f t="shared" si="3"/>
        <v>248</v>
      </c>
      <c r="M5" s="115">
        <f t="shared" si="3"/>
        <v>325</v>
      </c>
      <c r="N5" s="105">
        <f t="shared" si="3"/>
        <v>234</v>
      </c>
      <c r="O5" s="15">
        <f t="shared" si="3"/>
        <v>267</v>
      </c>
      <c r="P5" s="115">
        <f t="shared" si="3"/>
        <v>293</v>
      </c>
      <c r="Q5" s="105">
        <f t="shared" si="3"/>
        <v>238</v>
      </c>
      <c r="R5" s="170">
        <f t="shared" si="3"/>
        <v>243</v>
      </c>
      <c r="S5" s="84">
        <f t="shared" si="3"/>
        <v>240</v>
      </c>
      <c r="T5" s="84">
        <f t="shared" si="3"/>
        <v>223</v>
      </c>
      <c r="U5" s="84">
        <f t="shared" si="3"/>
        <v>193</v>
      </c>
      <c r="W5" s="11" t="s">
        <v>24</v>
      </c>
      <c r="X5" s="12"/>
      <c r="Y5" s="13" t="s">
        <v>38</v>
      </c>
      <c r="Z5" s="13"/>
      <c r="AA5" s="13"/>
      <c r="AB5" s="14">
        <f t="shared" ref="AB5:AB12" si="4">SUM(AC5,AD5)</f>
        <v>2312</v>
      </c>
      <c r="AC5" s="15">
        <f t="shared" ref="AC5:AC12" si="5">SUM(AE5:AJ5)</f>
        <v>1570</v>
      </c>
      <c r="AD5" s="16">
        <f t="shared" ref="AD5:AD13" si="6">SUM(AK5:AP5)</f>
        <v>742</v>
      </c>
      <c r="AE5" s="98">
        <f t="shared" ref="AE5:AP5" si="7">SUM(AE6:AE7)</f>
        <v>157</v>
      </c>
      <c r="AF5" s="105">
        <f t="shared" si="7"/>
        <v>220</v>
      </c>
      <c r="AG5" s="15">
        <f t="shared" si="7"/>
        <v>284</v>
      </c>
      <c r="AH5" s="115">
        <f t="shared" si="7"/>
        <v>351</v>
      </c>
      <c r="AI5" s="105">
        <f t="shared" si="7"/>
        <v>260</v>
      </c>
      <c r="AJ5" s="15">
        <f t="shared" si="7"/>
        <v>298</v>
      </c>
      <c r="AK5" s="115">
        <f t="shared" si="7"/>
        <v>283</v>
      </c>
      <c r="AL5" s="105">
        <f t="shared" si="7"/>
        <v>234</v>
      </c>
      <c r="AM5" s="15">
        <f t="shared" si="7"/>
        <v>225</v>
      </c>
      <c r="AN5" s="135">
        <f t="shared" si="7"/>
        <v>0</v>
      </c>
      <c r="AO5" s="178">
        <f t="shared" si="7"/>
        <v>0</v>
      </c>
      <c r="AP5" s="130">
        <f t="shared" si="7"/>
        <v>0</v>
      </c>
      <c r="AR5" s="11"/>
      <c r="AS5" s="12"/>
      <c r="AT5" s="13" t="s">
        <v>43</v>
      </c>
      <c r="AU5" s="13"/>
      <c r="AV5" s="13"/>
      <c r="AW5" s="72">
        <f t="shared" ref="AW5:AX14" si="8">AB5/G5</f>
        <v>0.80529432253570188</v>
      </c>
      <c r="AX5" s="48">
        <f t="shared" si="8"/>
        <v>1.0895211658570436</v>
      </c>
      <c r="AY5" s="73">
        <f t="shared" ref="AY5:AY14" si="9">AD5/I5</f>
        <v>0.51888111888111887</v>
      </c>
      <c r="AZ5" s="145">
        <f t="shared" ref="AZ5:AZ14" si="10">AE5/J5</f>
        <v>0.92899408284023666</v>
      </c>
      <c r="BA5" s="153">
        <f t="shared" ref="BA5:BA7" si="11">AF5/K5</f>
        <v>1.1111111111111112</v>
      </c>
      <c r="BB5" s="140">
        <f t="shared" ref="BB5:BB7" si="12">AG5/L5</f>
        <v>1.1451612903225807</v>
      </c>
      <c r="BC5" s="162">
        <f t="shared" ref="BC5:BC13" si="13">AH5/M5</f>
        <v>1.08</v>
      </c>
      <c r="BD5" s="167">
        <f t="shared" ref="BD5:BD14" si="14">AI5/N5</f>
        <v>1.1111111111111112</v>
      </c>
      <c r="BE5" s="160">
        <f t="shared" ref="BE5:BE14" si="15">AJ5/O5</f>
        <v>1.1161048689138577</v>
      </c>
      <c r="BF5" s="162">
        <f t="shared" ref="BF5:BF14" si="16">AK5/P5</f>
        <v>0.96587030716723554</v>
      </c>
      <c r="BG5" s="167">
        <f t="shared" ref="BG5:BG14" si="17">AL5/Q5</f>
        <v>0.98319327731092432</v>
      </c>
      <c r="BH5" s="160">
        <f t="shared" ref="BH5:BH14" si="18">AM5/R5</f>
        <v>0.92592592592592593</v>
      </c>
      <c r="BI5" s="162">
        <f t="shared" ref="BI5:BI14" si="19">AN5/S5</f>
        <v>0</v>
      </c>
      <c r="BJ5" s="167">
        <f t="shared" ref="BJ5:BJ14" si="20">AO5/T5</f>
        <v>0</v>
      </c>
      <c r="BK5" s="160">
        <f t="shared" ref="BK5:BK14" si="21">AP5/U5</f>
        <v>0</v>
      </c>
      <c r="BL5" s="43"/>
      <c r="BM5" s="44"/>
      <c r="BN5" s="49"/>
      <c r="BO5" s="46" t="s">
        <v>43</v>
      </c>
      <c r="BP5" s="46"/>
      <c r="BQ5" s="46"/>
      <c r="BR5" s="50">
        <f t="shared" ref="BR5:BS14" si="22">AB5-G5</f>
        <v>-559</v>
      </c>
      <c r="BS5" s="17">
        <f t="shared" si="22"/>
        <v>129</v>
      </c>
      <c r="BT5" s="52">
        <f t="shared" ref="BT5:BT14" si="23">AD5-I5</f>
        <v>-688</v>
      </c>
      <c r="BU5" s="93">
        <f t="shared" ref="BU5:BU14" si="24">AE5-J5</f>
        <v>-12</v>
      </c>
      <c r="BV5" s="105">
        <f t="shared" ref="BV5" si="25">AF5-K5</f>
        <v>22</v>
      </c>
      <c r="BW5" s="15">
        <f t="shared" ref="BW5" si="26">AG5-L5</f>
        <v>36</v>
      </c>
      <c r="BX5" s="115">
        <f t="shared" ref="BX5:BX14" si="27">AH5-M5</f>
        <v>26</v>
      </c>
      <c r="BY5" s="105">
        <f t="shared" ref="BY5:BY14" si="28">AI5-N5</f>
        <v>26</v>
      </c>
      <c r="BZ5" s="15">
        <f t="shared" ref="BZ5:BZ14" si="29">AJ5-O5</f>
        <v>31</v>
      </c>
      <c r="CA5" s="115">
        <f t="shared" ref="CA5:CA14" si="30">AK5-P5</f>
        <v>-10</v>
      </c>
      <c r="CB5" s="105">
        <f t="shared" ref="CB5:CB14" si="31">AL5-Q5</f>
        <v>-4</v>
      </c>
      <c r="CC5" s="15">
        <f t="shared" ref="CC5:CC14" si="32">AM5-R5</f>
        <v>-18</v>
      </c>
      <c r="CD5" s="115">
        <f t="shared" ref="CD5:CD14" si="33">AN5-S5</f>
        <v>-240</v>
      </c>
      <c r="CE5" s="105">
        <f t="shared" ref="CE5:CE14" si="34">AO5-T5</f>
        <v>-223</v>
      </c>
      <c r="CF5" s="15">
        <f t="shared" ref="CF5:CF14" si="35">AP5-U5</f>
        <v>-193</v>
      </c>
    </row>
    <row r="6" spans="2:84" x14ac:dyDescent="0.45">
      <c r="B6" s="11"/>
      <c r="C6" s="18"/>
      <c r="D6" s="13"/>
      <c r="E6" s="13"/>
      <c r="F6" s="19" t="s">
        <v>40</v>
      </c>
      <c r="G6" s="40">
        <f t="shared" si="0"/>
        <v>905</v>
      </c>
      <c r="H6" s="41">
        <f t="shared" si="1"/>
        <v>507</v>
      </c>
      <c r="I6" s="42">
        <f t="shared" si="2"/>
        <v>398</v>
      </c>
      <c r="J6" s="94">
        <f>SUM(J9,J12)</f>
        <v>58</v>
      </c>
      <c r="K6" s="110">
        <f t="shared" ref="K6:U6" si="36">SUM(K9,K12)</f>
        <v>82</v>
      </c>
      <c r="L6" s="41">
        <f t="shared" si="36"/>
        <v>98</v>
      </c>
      <c r="M6" s="129">
        <f t="shared" si="36"/>
        <v>109</v>
      </c>
      <c r="N6" s="110">
        <f t="shared" si="36"/>
        <v>74</v>
      </c>
      <c r="O6" s="41">
        <f t="shared" si="36"/>
        <v>86</v>
      </c>
      <c r="P6" s="129">
        <f t="shared" si="36"/>
        <v>89</v>
      </c>
      <c r="Q6" s="110">
        <f t="shared" si="36"/>
        <v>67</v>
      </c>
      <c r="R6" s="171">
        <f t="shared" si="36"/>
        <v>66</v>
      </c>
      <c r="S6" s="85">
        <f t="shared" si="36"/>
        <v>60</v>
      </c>
      <c r="T6" s="85">
        <f t="shared" si="36"/>
        <v>57</v>
      </c>
      <c r="U6" s="85">
        <f t="shared" si="36"/>
        <v>59</v>
      </c>
      <c r="V6" s="43"/>
      <c r="W6" s="44"/>
      <c r="X6" s="45"/>
      <c r="Y6" s="46"/>
      <c r="Z6" s="46"/>
      <c r="AA6" s="47" t="s">
        <v>42</v>
      </c>
      <c r="AB6" s="40">
        <f t="shared" si="4"/>
        <v>686</v>
      </c>
      <c r="AC6" s="41">
        <f t="shared" si="5"/>
        <v>421</v>
      </c>
      <c r="AD6" s="42">
        <f t="shared" si="6"/>
        <v>265</v>
      </c>
      <c r="AE6" s="94">
        <f>SUM(AE9,AE12)</f>
        <v>51</v>
      </c>
      <c r="AF6" s="110">
        <f t="shared" ref="AF6:AP6" si="37">SUM(AF9,AF12)</f>
        <v>61</v>
      </c>
      <c r="AG6" s="41">
        <f t="shared" si="37"/>
        <v>80</v>
      </c>
      <c r="AH6" s="116">
        <f t="shared" si="37"/>
        <v>107</v>
      </c>
      <c r="AI6" s="122">
        <f t="shared" si="37"/>
        <v>60</v>
      </c>
      <c r="AJ6" s="21">
        <f t="shared" si="37"/>
        <v>62</v>
      </c>
      <c r="AK6" s="116">
        <f t="shared" si="37"/>
        <v>99</v>
      </c>
      <c r="AL6" s="122">
        <f t="shared" si="37"/>
        <v>106</v>
      </c>
      <c r="AM6" s="21">
        <f t="shared" si="37"/>
        <v>60</v>
      </c>
      <c r="AN6" s="136">
        <f t="shared" si="37"/>
        <v>0</v>
      </c>
      <c r="AO6" s="179">
        <f t="shared" si="37"/>
        <v>0</v>
      </c>
      <c r="AP6" s="131">
        <f t="shared" si="37"/>
        <v>0</v>
      </c>
      <c r="AR6" s="11"/>
      <c r="AS6" s="18"/>
      <c r="AT6" s="13"/>
      <c r="AU6" s="13"/>
      <c r="AV6" s="19" t="s">
        <v>40</v>
      </c>
      <c r="AW6" s="53">
        <f t="shared" si="8"/>
        <v>0.75801104972375688</v>
      </c>
      <c r="AX6" s="48">
        <f t="shared" si="8"/>
        <v>0.83037475345167655</v>
      </c>
      <c r="AY6" s="75">
        <f t="shared" si="9"/>
        <v>0.66582914572864327</v>
      </c>
      <c r="AZ6" s="146">
        <f t="shared" si="10"/>
        <v>0.87931034482758619</v>
      </c>
      <c r="BA6" s="154">
        <f t="shared" si="11"/>
        <v>0.74390243902439024</v>
      </c>
      <c r="BB6" s="143">
        <f t="shared" si="12"/>
        <v>0.81632653061224492</v>
      </c>
      <c r="BC6" s="163">
        <f t="shared" si="13"/>
        <v>0.98165137614678899</v>
      </c>
      <c r="BD6" s="154">
        <f t="shared" si="14"/>
        <v>0.81081081081081086</v>
      </c>
      <c r="BE6" s="141">
        <f t="shared" si="15"/>
        <v>0.72093023255813948</v>
      </c>
      <c r="BF6" s="163">
        <f t="shared" si="16"/>
        <v>1.1123595505617978</v>
      </c>
      <c r="BG6" s="154">
        <f t="shared" si="17"/>
        <v>1.5820895522388059</v>
      </c>
      <c r="BH6" s="141">
        <f t="shared" si="18"/>
        <v>0.90909090909090906</v>
      </c>
      <c r="BI6" s="163">
        <f t="shared" si="19"/>
        <v>0</v>
      </c>
      <c r="BJ6" s="154">
        <f t="shared" si="20"/>
        <v>0</v>
      </c>
      <c r="BK6" s="141">
        <f t="shared" si="21"/>
        <v>0</v>
      </c>
      <c r="BL6" s="43"/>
      <c r="BM6" s="44"/>
      <c r="BN6" s="45"/>
      <c r="BO6" s="46"/>
      <c r="BP6" s="46"/>
      <c r="BQ6" s="47" t="s">
        <v>40</v>
      </c>
      <c r="BR6" s="40">
        <f t="shared" si="22"/>
        <v>-219</v>
      </c>
      <c r="BS6" s="51">
        <f t="shared" ref="BS6:BS14" si="38">AC6-H6</f>
        <v>-86</v>
      </c>
      <c r="BT6" s="42">
        <f t="shared" si="23"/>
        <v>-133</v>
      </c>
      <c r="BU6" s="94">
        <f t="shared" si="24"/>
        <v>-7</v>
      </c>
      <c r="BV6" s="106">
        <f t="shared" ref="BV6:BV14" si="39">AF6-K6</f>
        <v>-21</v>
      </c>
      <c r="BW6" s="51">
        <f t="shared" ref="BW6:BW14" si="40">AG6-L6</f>
        <v>-18</v>
      </c>
      <c r="BX6" s="116">
        <f t="shared" si="27"/>
        <v>-2</v>
      </c>
      <c r="BY6" s="122">
        <f t="shared" si="28"/>
        <v>-14</v>
      </c>
      <c r="BZ6" s="21">
        <f t="shared" si="29"/>
        <v>-24</v>
      </c>
      <c r="CA6" s="116">
        <f t="shared" si="30"/>
        <v>10</v>
      </c>
      <c r="CB6" s="122">
        <f t="shared" si="31"/>
        <v>39</v>
      </c>
      <c r="CC6" s="21">
        <f t="shared" si="32"/>
        <v>-6</v>
      </c>
      <c r="CD6" s="116">
        <f t="shared" si="33"/>
        <v>-60</v>
      </c>
      <c r="CE6" s="122">
        <f t="shared" si="34"/>
        <v>-57</v>
      </c>
      <c r="CF6" s="21">
        <f t="shared" si="35"/>
        <v>-59</v>
      </c>
    </row>
    <row r="7" spans="2:84" x14ac:dyDescent="0.45">
      <c r="B7" s="11"/>
      <c r="C7" s="18"/>
      <c r="D7" s="13"/>
      <c r="E7" s="13"/>
      <c r="F7" s="23" t="s">
        <v>41</v>
      </c>
      <c r="G7" s="24">
        <f t="shared" si="0"/>
        <v>1966</v>
      </c>
      <c r="H7" s="25">
        <f t="shared" si="1"/>
        <v>934</v>
      </c>
      <c r="I7" s="26">
        <f t="shared" si="2"/>
        <v>1032</v>
      </c>
      <c r="J7" s="100">
        <f>SUM(J10,J13)</f>
        <v>111</v>
      </c>
      <c r="K7" s="107">
        <f t="shared" ref="K7:U7" si="41">SUM(K10,K13)</f>
        <v>116</v>
      </c>
      <c r="L7" s="25">
        <f t="shared" si="41"/>
        <v>150</v>
      </c>
      <c r="M7" s="117">
        <f t="shared" si="41"/>
        <v>216</v>
      </c>
      <c r="N7" s="107">
        <f t="shared" si="41"/>
        <v>160</v>
      </c>
      <c r="O7" s="25">
        <f t="shared" si="41"/>
        <v>181</v>
      </c>
      <c r="P7" s="117">
        <f t="shared" si="41"/>
        <v>204</v>
      </c>
      <c r="Q7" s="107">
        <f t="shared" si="41"/>
        <v>171</v>
      </c>
      <c r="R7" s="172">
        <f t="shared" si="41"/>
        <v>177</v>
      </c>
      <c r="S7" s="86">
        <f t="shared" si="41"/>
        <v>180</v>
      </c>
      <c r="T7" s="86">
        <f t="shared" si="41"/>
        <v>166</v>
      </c>
      <c r="U7" s="86">
        <f t="shared" si="41"/>
        <v>134</v>
      </c>
      <c r="W7" s="11"/>
      <c r="X7" s="18"/>
      <c r="Y7" s="13"/>
      <c r="Z7" s="13"/>
      <c r="AA7" s="23" t="s">
        <v>41</v>
      </c>
      <c r="AB7" s="24">
        <f t="shared" si="4"/>
        <v>1626</v>
      </c>
      <c r="AC7" s="25">
        <f t="shared" si="5"/>
        <v>1149</v>
      </c>
      <c r="AD7" s="26">
        <f t="shared" si="6"/>
        <v>477</v>
      </c>
      <c r="AE7" s="100">
        <f>SUM(AE10,AE13)</f>
        <v>106</v>
      </c>
      <c r="AF7" s="107">
        <f t="shared" ref="AF7:AP7" si="42">SUM(AF10,AF13)</f>
        <v>159</v>
      </c>
      <c r="AG7" s="25">
        <f t="shared" si="42"/>
        <v>204</v>
      </c>
      <c r="AH7" s="117">
        <f t="shared" si="42"/>
        <v>244</v>
      </c>
      <c r="AI7" s="107">
        <f t="shared" si="42"/>
        <v>200</v>
      </c>
      <c r="AJ7" s="25">
        <f t="shared" si="42"/>
        <v>236</v>
      </c>
      <c r="AK7" s="117">
        <f t="shared" si="42"/>
        <v>184</v>
      </c>
      <c r="AL7" s="107">
        <f t="shared" si="42"/>
        <v>128</v>
      </c>
      <c r="AM7" s="25">
        <f t="shared" si="42"/>
        <v>165</v>
      </c>
      <c r="AN7" s="137">
        <f t="shared" si="42"/>
        <v>0</v>
      </c>
      <c r="AO7" s="180">
        <f t="shared" si="42"/>
        <v>0</v>
      </c>
      <c r="AP7" s="132">
        <f t="shared" si="42"/>
        <v>0</v>
      </c>
      <c r="AR7" s="11"/>
      <c r="AS7" s="18"/>
      <c r="AT7" s="13"/>
      <c r="AU7" s="13"/>
      <c r="AV7" s="23" t="s">
        <v>41</v>
      </c>
      <c r="AW7" s="54">
        <f t="shared" si="8"/>
        <v>0.82706002034588</v>
      </c>
      <c r="AX7" s="81">
        <f t="shared" si="8"/>
        <v>1.2301927194860813</v>
      </c>
      <c r="AY7" s="76">
        <f t="shared" si="9"/>
        <v>0.46220930232558138</v>
      </c>
      <c r="AZ7" s="147">
        <f t="shared" si="10"/>
        <v>0.95495495495495497</v>
      </c>
      <c r="BA7" s="155">
        <f t="shared" si="11"/>
        <v>1.3706896551724137</v>
      </c>
      <c r="BB7" s="140">
        <f t="shared" si="12"/>
        <v>1.36</v>
      </c>
      <c r="BC7" s="164">
        <f t="shared" si="13"/>
        <v>1.1296296296296295</v>
      </c>
      <c r="BD7" s="153">
        <f t="shared" si="14"/>
        <v>1.25</v>
      </c>
      <c r="BE7" s="140">
        <f t="shared" si="15"/>
        <v>1.3038674033149171</v>
      </c>
      <c r="BF7" s="164">
        <f t="shared" si="16"/>
        <v>0.90196078431372551</v>
      </c>
      <c r="BG7" s="153">
        <f t="shared" si="17"/>
        <v>0.74853801169590639</v>
      </c>
      <c r="BH7" s="140">
        <f t="shared" si="18"/>
        <v>0.93220338983050843</v>
      </c>
      <c r="BI7" s="164">
        <f t="shared" si="19"/>
        <v>0</v>
      </c>
      <c r="BJ7" s="153">
        <f t="shared" si="20"/>
        <v>0</v>
      </c>
      <c r="BK7" s="140">
        <f t="shared" si="21"/>
        <v>0</v>
      </c>
      <c r="BL7" s="43"/>
      <c r="BM7" s="44"/>
      <c r="BN7" s="45"/>
      <c r="BO7" s="46"/>
      <c r="BP7" s="46"/>
      <c r="BQ7" s="55" t="s">
        <v>41</v>
      </c>
      <c r="BR7" s="56">
        <f t="shared" si="22"/>
        <v>-340</v>
      </c>
      <c r="BS7" s="82">
        <f t="shared" si="38"/>
        <v>215</v>
      </c>
      <c r="BT7" s="57">
        <f t="shared" si="23"/>
        <v>-555</v>
      </c>
      <c r="BU7" s="97">
        <f t="shared" si="24"/>
        <v>-5</v>
      </c>
      <c r="BV7" s="107">
        <f t="shared" si="39"/>
        <v>43</v>
      </c>
      <c r="BW7" s="25">
        <f t="shared" si="40"/>
        <v>54</v>
      </c>
      <c r="BX7" s="117">
        <f t="shared" si="27"/>
        <v>28</v>
      </c>
      <c r="BY7" s="107">
        <f t="shared" si="28"/>
        <v>40</v>
      </c>
      <c r="BZ7" s="25">
        <f t="shared" si="29"/>
        <v>55</v>
      </c>
      <c r="CA7" s="117">
        <f t="shared" si="30"/>
        <v>-20</v>
      </c>
      <c r="CB7" s="107">
        <f t="shared" si="31"/>
        <v>-43</v>
      </c>
      <c r="CC7" s="25">
        <f t="shared" si="32"/>
        <v>-12</v>
      </c>
      <c r="CD7" s="117">
        <f t="shared" si="33"/>
        <v>-180</v>
      </c>
      <c r="CE7" s="107">
        <f t="shared" si="34"/>
        <v>-166</v>
      </c>
      <c r="CF7" s="25">
        <f t="shared" si="35"/>
        <v>-134</v>
      </c>
    </row>
    <row r="8" spans="2:84" x14ac:dyDescent="0.45">
      <c r="B8" s="11"/>
      <c r="C8" s="18"/>
      <c r="D8" s="13"/>
      <c r="E8" s="5" t="s">
        <v>19</v>
      </c>
      <c r="F8" s="13"/>
      <c r="G8" s="27">
        <f t="shared" si="0"/>
        <v>1730</v>
      </c>
      <c r="H8" s="28">
        <f t="shared" si="1"/>
        <v>852</v>
      </c>
      <c r="I8" s="29">
        <f t="shared" si="2"/>
        <v>878</v>
      </c>
      <c r="J8" s="127">
        <f t="shared" ref="J8" si="43">SUM(J9:J10)</f>
        <v>96</v>
      </c>
      <c r="K8" s="111">
        <f t="shared" ref="K8:U8" si="44">SUM(K9:K10)</f>
        <v>105</v>
      </c>
      <c r="L8" s="28">
        <f t="shared" si="44"/>
        <v>149</v>
      </c>
      <c r="M8" s="118">
        <f t="shared" si="44"/>
        <v>215</v>
      </c>
      <c r="N8" s="111">
        <f t="shared" si="44"/>
        <v>128</v>
      </c>
      <c r="O8" s="28">
        <f t="shared" si="44"/>
        <v>159</v>
      </c>
      <c r="P8" s="118">
        <f t="shared" si="44"/>
        <v>174</v>
      </c>
      <c r="Q8" s="111">
        <f t="shared" si="44"/>
        <v>142</v>
      </c>
      <c r="R8" s="173">
        <f t="shared" si="44"/>
        <v>158</v>
      </c>
      <c r="S8" s="87">
        <f t="shared" si="44"/>
        <v>151</v>
      </c>
      <c r="T8" s="87">
        <f t="shared" si="44"/>
        <v>131</v>
      </c>
      <c r="U8" s="87">
        <f t="shared" si="44"/>
        <v>122</v>
      </c>
      <c r="W8" s="11"/>
      <c r="X8" s="18"/>
      <c r="Y8" s="13"/>
      <c r="Z8" s="5" t="s">
        <v>19</v>
      </c>
      <c r="AA8" s="13"/>
      <c r="AB8" s="27">
        <f t="shared" si="4"/>
        <v>1467</v>
      </c>
      <c r="AC8" s="28">
        <f t="shared" si="5"/>
        <v>1000</v>
      </c>
      <c r="AD8" s="29">
        <f t="shared" si="6"/>
        <v>467</v>
      </c>
      <c r="AE8" s="127">
        <f t="shared" ref="AE8" si="45">SUM(AE9:AE10)</f>
        <v>116</v>
      </c>
      <c r="AF8" s="111">
        <f t="shared" ref="AF8:AP8" si="46">SUM(AF9:AF10)</f>
        <v>135</v>
      </c>
      <c r="AG8" s="28">
        <f t="shared" si="46"/>
        <v>197</v>
      </c>
      <c r="AH8" s="118">
        <f t="shared" si="46"/>
        <v>250</v>
      </c>
      <c r="AI8" s="111">
        <f t="shared" si="46"/>
        <v>169</v>
      </c>
      <c r="AJ8" s="28">
        <f t="shared" si="46"/>
        <v>133</v>
      </c>
      <c r="AK8" s="118">
        <f t="shared" si="46"/>
        <v>192</v>
      </c>
      <c r="AL8" s="111">
        <f t="shared" si="46"/>
        <v>140</v>
      </c>
      <c r="AM8" s="28">
        <f t="shared" si="46"/>
        <v>135</v>
      </c>
      <c r="AN8" s="138">
        <f t="shared" si="46"/>
        <v>0</v>
      </c>
      <c r="AO8" s="181">
        <f t="shared" si="46"/>
        <v>0</v>
      </c>
      <c r="AP8" s="133">
        <f t="shared" si="46"/>
        <v>0</v>
      </c>
      <c r="AR8" s="11"/>
      <c r="AS8" s="18"/>
      <c r="AT8" s="13"/>
      <c r="AU8" s="5" t="s">
        <v>19</v>
      </c>
      <c r="AV8" s="13"/>
      <c r="AW8" s="58">
        <f t="shared" si="8"/>
        <v>0.84797687861271676</v>
      </c>
      <c r="AX8" s="48">
        <f t="shared" si="8"/>
        <v>1.1737089201877935</v>
      </c>
      <c r="AY8" s="78">
        <f t="shared" si="9"/>
        <v>0.53189066059225509</v>
      </c>
      <c r="AZ8" s="148">
        <f t="shared" si="10"/>
        <v>1.2083333333333333</v>
      </c>
      <c r="BA8" s="153">
        <f t="shared" ref="BA8:BA14" si="47">AF8/K8</f>
        <v>1.2857142857142858</v>
      </c>
      <c r="BB8" s="140">
        <f t="shared" ref="BB8:BB14" si="48">AG8/L8</f>
        <v>1.3221476510067114</v>
      </c>
      <c r="BC8" s="165">
        <f t="shared" si="13"/>
        <v>1.1627906976744187</v>
      </c>
      <c r="BD8" s="168">
        <f t="shared" si="14"/>
        <v>1.3203125</v>
      </c>
      <c r="BE8" s="161">
        <f t="shared" si="15"/>
        <v>0.83647798742138368</v>
      </c>
      <c r="BF8" s="165">
        <f t="shared" si="16"/>
        <v>1.103448275862069</v>
      </c>
      <c r="BG8" s="168">
        <f t="shared" si="17"/>
        <v>0.9859154929577465</v>
      </c>
      <c r="BH8" s="161">
        <f t="shared" si="18"/>
        <v>0.85443037974683544</v>
      </c>
      <c r="BI8" s="165">
        <f t="shared" si="19"/>
        <v>0</v>
      </c>
      <c r="BJ8" s="168">
        <f t="shared" si="20"/>
        <v>0</v>
      </c>
      <c r="BK8" s="161">
        <f t="shared" si="21"/>
        <v>0</v>
      </c>
      <c r="BL8" s="43"/>
      <c r="BM8" s="44"/>
      <c r="BN8" s="45"/>
      <c r="BO8" s="46"/>
      <c r="BP8" s="59" t="s">
        <v>19</v>
      </c>
      <c r="BQ8" s="46"/>
      <c r="BR8" s="60">
        <f t="shared" si="22"/>
        <v>-263</v>
      </c>
      <c r="BS8" s="17">
        <f t="shared" si="38"/>
        <v>148</v>
      </c>
      <c r="BT8" s="62">
        <f t="shared" si="23"/>
        <v>-411</v>
      </c>
      <c r="BU8" s="98">
        <f t="shared" si="24"/>
        <v>20</v>
      </c>
      <c r="BV8" s="105">
        <f t="shared" si="39"/>
        <v>30</v>
      </c>
      <c r="BW8" s="15">
        <f t="shared" si="40"/>
        <v>48</v>
      </c>
      <c r="BX8" s="118">
        <f t="shared" si="27"/>
        <v>35</v>
      </c>
      <c r="BY8" s="111">
        <f t="shared" si="28"/>
        <v>41</v>
      </c>
      <c r="BZ8" s="28">
        <f t="shared" si="29"/>
        <v>-26</v>
      </c>
      <c r="CA8" s="118">
        <f t="shared" si="30"/>
        <v>18</v>
      </c>
      <c r="CB8" s="111">
        <f t="shared" si="31"/>
        <v>-2</v>
      </c>
      <c r="CC8" s="28">
        <f t="shared" si="32"/>
        <v>-23</v>
      </c>
      <c r="CD8" s="118">
        <f t="shared" si="33"/>
        <v>-151</v>
      </c>
      <c r="CE8" s="111">
        <f t="shared" si="34"/>
        <v>-131</v>
      </c>
      <c r="CF8" s="28">
        <f t="shared" si="35"/>
        <v>-122</v>
      </c>
    </row>
    <row r="9" spans="2:84" x14ac:dyDescent="0.45">
      <c r="B9" s="11"/>
      <c r="C9" s="18"/>
      <c r="D9" s="13"/>
      <c r="E9" s="11"/>
      <c r="F9" s="19" t="s">
        <v>40</v>
      </c>
      <c r="G9" s="20">
        <f t="shared" si="0"/>
        <v>526</v>
      </c>
      <c r="H9" s="21">
        <f t="shared" si="1"/>
        <v>275</v>
      </c>
      <c r="I9" s="22">
        <f t="shared" si="2"/>
        <v>251</v>
      </c>
      <c r="J9" s="99">
        <v>32</v>
      </c>
      <c r="K9" s="122">
        <v>40</v>
      </c>
      <c r="L9" s="21">
        <v>55</v>
      </c>
      <c r="M9" s="116">
        <v>61</v>
      </c>
      <c r="N9" s="122">
        <v>39</v>
      </c>
      <c r="O9" s="21">
        <v>48</v>
      </c>
      <c r="P9" s="116">
        <v>51</v>
      </c>
      <c r="Q9" s="122">
        <v>41</v>
      </c>
      <c r="R9" s="171">
        <v>44</v>
      </c>
      <c r="S9" s="85">
        <v>38</v>
      </c>
      <c r="T9" s="85">
        <v>37</v>
      </c>
      <c r="U9" s="85">
        <v>40</v>
      </c>
      <c r="W9" s="11"/>
      <c r="X9" s="18"/>
      <c r="Y9" s="13"/>
      <c r="Z9" s="11"/>
      <c r="AA9" s="19" t="s">
        <v>40</v>
      </c>
      <c r="AB9" s="20">
        <f t="shared" si="4"/>
        <v>518</v>
      </c>
      <c r="AC9" s="21">
        <f t="shared" si="5"/>
        <v>345</v>
      </c>
      <c r="AD9" s="22">
        <f t="shared" si="6"/>
        <v>173</v>
      </c>
      <c r="AE9" s="99">
        <v>42</v>
      </c>
      <c r="AF9" s="122">
        <v>49</v>
      </c>
      <c r="AG9" s="21">
        <v>74</v>
      </c>
      <c r="AH9" s="116">
        <v>91</v>
      </c>
      <c r="AI9" s="122">
        <v>44</v>
      </c>
      <c r="AJ9" s="21">
        <v>45</v>
      </c>
      <c r="AK9" s="116">
        <v>74</v>
      </c>
      <c r="AL9" s="122">
        <v>69</v>
      </c>
      <c r="AM9" s="21">
        <v>30</v>
      </c>
      <c r="AN9" s="136"/>
      <c r="AO9" s="179"/>
      <c r="AP9" s="131"/>
      <c r="AR9" s="11"/>
      <c r="AS9" s="18"/>
      <c r="AT9" s="13"/>
      <c r="AU9" s="11"/>
      <c r="AV9" s="19" t="s">
        <v>40</v>
      </c>
      <c r="AW9" s="184">
        <f t="shared" si="8"/>
        <v>0.98479087452471481</v>
      </c>
      <c r="AX9" s="48">
        <f t="shared" si="8"/>
        <v>1.2545454545454546</v>
      </c>
      <c r="AY9" s="75">
        <f t="shared" si="9"/>
        <v>0.68924302788844627</v>
      </c>
      <c r="AZ9" s="149">
        <f t="shared" si="10"/>
        <v>1.3125</v>
      </c>
      <c r="BA9" s="156">
        <f t="shared" si="47"/>
        <v>1.2250000000000001</v>
      </c>
      <c r="BB9" s="141">
        <f t="shared" si="48"/>
        <v>1.3454545454545455</v>
      </c>
      <c r="BC9" s="163">
        <f t="shared" si="13"/>
        <v>1.4918032786885247</v>
      </c>
      <c r="BD9" s="154">
        <f t="shared" si="14"/>
        <v>1.1282051282051282</v>
      </c>
      <c r="BE9" s="141">
        <f t="shared" si="15"/>
        <v>0.9375</v>
      </c>
      <c r="BF9" s="163">
        <f t="shared" si="16"/>
        <v>1.4509803921568627</v>
      </c>
      <c r="BG9" s="154">
        <f t="shared" si="17"/>
        <v>1.6829268292682926</v>
      </c>
      <c r="BH9" s="141">
        <f t="shared" si="18"/>
        <v>0.68181818181818177</v>
      </c>
      <c r="BI9" s="163">
        <f t="shared" si="19"/>
        <v>0</v>
      </c>
      <c r="BJ9" s="154">
        <f t="shared" si="20"/>
        <v>0</v>
      </c>
      <c r="BK9" s="141">
        <f t="shared" si="21"/>
        <v>0</v>
      </c>
      <c r="BL9" s="43"/>
      <c r="BM9" s="44"/>
      <c r="BN9" s="45"/>
      <c r="BO9" s="46"/>
      <c r="BP9" s="44"/>
      <c r="BQ9" s="47" t="s">
        <v>40</v>
      </c>
      <c r="BR9" s="40">
        <f t="shared" si="22"/>
        <v>-8</v>
      </c>
      <c r="BS9" s="17">
        <f t="shared" si="38"/>
        <v>70</v>
      </c>
      <c r="BT9" s="42">
        <f t="shared" si="23"/>
        <v>-78</v>
      </c>
      <c r="BU9" s="99">
        <f t="shared" si="24"/>
        <v>10</v>
      </c>
      <c r="BV9" s="105">
        <f t="shared" si="39"/>
        <v>9</v>
      </c>
      <c r="BW9" s="15">
        <f t="shared" si="40"/>
        <v>19</v>
      </c>
      <c r="BX9" s="116">
        <f t="shared" si="27"/>
        <v>30</v>
      </c>
      <c r="BY9" s="122">
        <f t="shared" si="28"/>
        <v>5</v>
      </c>
      <c r="BZ9" s="21">
        <f t="shared" si="29"/>
        <v>-3</v>
      </c>
      <c r="CA9" s="116">
        <f t="shared" si="30"/>
        <v>23</v>
      </c>
      <c r="CB9" s="122">
        <f t="shared" si="31"/>
        <v>28</v>
      </c>
      <c r="CC9" s="21">
        <f t="shared" si="32"/>
        <v>-14</v>
      </c>
      <c r="CD9" s="116">
        <f t="shared" si="33"/>
        <v>-38</v>
      </c>
      <c r="CE9" s="122">
        <f t="shared" si="34"/>
        <v>-37</v>
      </c>
      <c r="CF9" s="21">
        <f t="shared" si="35"/>
        <v>-40</v>
      </c>
    </row>
    <row r="10" spans="2:84" x14ac:dyDescent="0.45">
      <c r="B10" s="11"/>
      <c r="C10" s="18"/>
      <c r="D10" s="13"/>
      <c r="E10" s="11"/>
      <c r="F10" s="23" t="s">
        <v>41</v>
      </c>
      <c r="G10" s="24">
        <f t="shared" si="0"/>
        <v>1204</v>
      </c>
      <c r="H10" s="25">
        <f t="shared" si="1"/>
        <v>577</v>
      </c>
      <c r="I10" s="26">
        <f t="shared" si="2"/>
        <v>627</v>
      </c>
      <c r="J10" s="100">
        <v>64</v>
      </c>
      <c r="K10" s="107">
        <v>65</v>
      </c>
      <c r="L10" s="25">
        <v>94</v>
      </c>
      <c r="M10" s="117">
        <v>154</v>
      </c>
      <c r="N10" s="107">
        <v>89</v>
      </c>
      <c r="O10" s="25">
        <v>111</v>
      </c>
      <c r="P10" s="117">
        <v>123</v>
      </c>
      <c r="Q10" s="107">
        <v>101</v>
      </c>
      <c r="R10" s="172">
        <v>114</v>
      </c>
      <c r="S10" s="86">
        <v>113</v>
      </c>
      <c r="T10" s="86">
        <v>94</v>
      </c>
      <c r="U10" s="86">
        <v>82</v>
      </c>
      <c r="W10" s="11"/>
      <c r="X10" s="18"/>
      <c r="Y10" s="13"/>
      <c r="Z10" s="11"/>
      <c r="AA10" s="23" t="s">
        <v>41</v>
      </c>
      <c r="AB10" s="24">
        <f t="shared" si="4"/>
        <v>949</v>
      </c>
      <c r="AC10" s="25">
        <f t="shared" si="5"/>
        <v>655</v>
      </c>
      <c r="AD10" s="26">
        <f t="shared" si="6"/>
        <v>294</v>
      </c>
      <c r="AE10" s="100">
        <v>74</v>
      </c>
      <c r="AF10" s="107">
        <v>86</v>
      </c>
      <c r="AG10" s="25">
        <v>123</v>
      </c>
      <c r="AH10" s="117">
        <v>159</v>
      </c>
      <c r="AI10" s="107">
        <v>125</v>
      </c>
      <c r="AJ10" s="25">
        <v>88</v>
      </c>
      <c r="AK10" s="117">
        <v>118</v>
      </c>
      <c r="AL10" s="107">
        <v>71</v>
      </c>
      <c r="AM10" s="25">
        <v>105</v>
      </c>
      <c r="AN10" s="137"/>
      <c r="AO10" s="180"/>
      <c r="AP10" s="132"/>
      <c r="AR10" s="11"/>
      <c r="AS10" s="18"/>
      <c r="AT10" s="13"/>
      <c r="AU10" s="11"/>
      <c r="AV10" s="23" t="s">
        <v>41</v>
      </c>
      <c r="AW10" s="54">
        <f t="shared" si="8"/>
        <v>0.78820598006644516</v>
      </c>
      <c r="AX10" s="81">
        <f t="shared" si="8"/>
        <v>1.1351819757365684</v>
      </c>
      <c r="AY10" s="76">
        <f t="shared" si="9"/>
        <v>0.46889952153110048</v>
      </c>
      <c r="AZ10" s="150">
        <f t="shared" si="10"/>
        <v>1.15625</v>
      </c>
      <c r="BA10" s="153">
        <f t="shared" si="47"/>
        <v>1.323076923076923</v>
      </c>
      <c r="BB10" s="142">
        <f t="shared" si="48"/>
        <v>1.3085106382978724</v>
      </c>
      <c r="BC10" s="164">
        <f t="shared" si="13"/>
        <v>1.0324675324675325</v>
      </c>
      <c r="BD10" s="153">
        <f t="shared" si="14"/>
        <v>1.404494382022472</v>
      </c>
      <c r="BE10" s="140">
        <f t="shared" si="15"/>
        <v>0.7927927927927928</v>
      </c>
      <c r="BF10" s="164">
        <f t="shared" si="16"/>
        <v>0.95934959349593496</v>
      </c>
      <c r="BG10" s="153">
        <f t="shared" si="17"/>
        <v>0.70297029702970293</v>
      </c>
      <c r="BH10" s="140">
        <f t="shared" si="18"/>
        <v>0.92105263157894735</v>
      </c>
      <c r="BI10" s="164">
        <f t="shared" si="19"/>
        <v>0</v>
      </c>
      <c r="BJ10" s="153">
        <f t="shared" si="20"/>
        <v>0</v>
      </c>
      <c r="BK10" s="140">
        <f t="shared" si="21"/>
        <v>0</v>
      </c>
      <c r="BL10" s="43"/>
      <c r="BM10" s="44"/>
      <c r="BN10" s="45"/>
      <c r="BO10" s="46"/>
      <c r="BP10" s="44"/>
      <c r="BQ10" s="55" t="s">
        <v>41</v>
      </c>
      <c r="BR10" s="56">
        <f t="shared" si="22"/>
        <v>-255</v>
      </c>
      <c r="BS10" s="82">
        <f t="shared" si="38"/>
        <v>78</v>
      </c>
      <c r="BT10" s="57">
        <f t="shared" si="23"/>
        <v>-333</v>
      </c>
      <c r="BU10" s="100">
        <f t="shared" si="24"/>
        <v>10</v>
      </c>
      <c r="BV10" s="108">
        <f t="shared" si="39"/>
        <v>21</v>
      </c>
      <c r="BW10" s="95">
        <f t="shared" si="40"/>
        <v>29</v>
      </c>
      <c r="BX10" s="119">
        <f t="shared" si="27"/>
        <v>5</v>
      </c>
      <c r="BY10" s="108">
        <f t="shared" si="28"/>
        <v>36</v>
      </c>
      <c r="BZ10" s="95">
        <f t="shared" si="29"/>
        <v>-23</v>
      </c>
      <c r="CA10" s="117">
        <f t="shared" si="30"/>
        <v>-5</v>
      </c>
      <c r="CB10" s="107">
        <f t="shared" si="31"/>
        <v>-30</v>
      </c>
      <c r="CC10" s="25">
        <f t="shared" si="32"/>
        <v>-9</v>
      </c>
      <c r="CD10" s="117">
        <f t="shared" si="33"/>
        <v>-113</v>
      </c>
      <c r="CE10" s="107">
        <f t="shared" si="34"/>
        <v>-94</v>
      </c>
      <c r="CF10" s="25">
        <f t="shared" si="35"/>
        <v>-82</v>
      </c>
    </row>
    <row r="11" spans="2:84" x14ac:dyDescent="0.45">
      <c r="B11" s="11"/>
      <c r="C11" s="18"/>
      <c r="D11" s="13"/>
      <c r="E11" s="11" t="s">
        <v>20</v>
      </c>
      <c r="F11" s="13"/>
      <c r="G11" s="27">
        <f t="shared" si="0"/>
        <v>1141</v>
      </c>
      <c r="H11" s="28">
        <f t="shared" si="1"/>
        <v>589</v>
      </c>
      <c r="I11" s="29">
        <f t="shared" si="2"/>
        <v>552</v>
      </c>
      <c r="J11" s="127">
        <f t="shared" ref="J11:U11" si="49">SUM(J12:J13)</f>
        <v>73</v>
      </c>
      <c r="K11" s="111">
        <f t="shared" si="49"/>
        <v>93</v>
      </c>
      <c r="L11" s="28">
        <f t="shared" si="49"/>
        <v>99</v>
      </c>
      <c r="M11" s="118">
        <f t="shared" si="49"/>
        <v>110</v>
      </c>
      <c r="N11" s="111">
        <f t="shared" si="49"/>
        <v>106</v>
      </c>
      <c r="O11" s="28">
        <f t="shared" si="49"/>
        <v>108</v>
      </c>
      <c r="P11" s="118">
        <f t="shared" si="49"/>
        <v>119</v>
      </c>
      <c r="Q11" s="111">
        <f t="shared" si="49"/>
        <v>96</v>
      </c>
      <c r="R11" s="173">
        <f t="shared" si="49"/>
        <v>85</v>
      </c>
      <c r="S11" s="87">
        <f t="shared" si="49"/>
        <v>89</v>
      </c>
      <c r="T11" s="87">
        <f t="shared" si="49"/>
        <v>92</v>
      </c>
      <c r="U11" s="87">
        <f t="shared" si="49"/>
        <v>71</v>
      </c>
      <c r="W11" s="11"/>
      <c r="X11" s="18"/>
      <c r="Y11" s="13"/>
      <c r="Z11" s="11" t="s">
        <v>20</v>
      </c>
      <c r="AA11" s="13"/>
      <c r="AB11" s="27">
        <f t="shared" si="4"/>
        <v>845</v>
      </c>
      <c r="AC11" s="28">
        <f t="shared" si="5"/>
        <v>570</v>
      </c>
      <c r="AD11" s="29">
        <f t="shared" si="6"/>
        <v>275</v>
      </c>
      <c r="AE11" s="127">
        <f t="shared" ref="AE11:AP11" si="50">SUM(AE12:AE13)</f>
        <v>41</v>
      </c>
      <c r="AF11" s="111">
        <f t="shared" si="50"/>
        <v>85</v>
      </c>
      <c r="AG11" s="28">
        <f t="shared" si="50"/>
        <v>87</v>
      </c>
      <c r="AH11" s="118">
        <f t="shared" si="50"/>
        <v>101</v>
      </c>
      <c r="AI11" s="111">
        <f t="shared" si="50"/>
        <v>91</v>
      </c>
      <c r="AJ11" s="28">
        <f t="shared" si="50"/>
        <v>165</v>
      </c>
      <c r="AK11" s="118">
        <f t="shared" si="50"/>
        <v>91</v>
      </c>
      <c r="AL11" s="111">
        <f t="shared" si="50"/>
        <v>94</v>
      </c>
      <c r="AM11" s="28">
        <f t="shared" si="50"/>
        <v>90</v>
      </c>
      <c r="AN11" s="138">
        <f t="shared" si="50"/>
        <v>0</v>
      </c>
      <c r="AO11" s="181">
        <f t="shared" si="50"/>
        <v>0</v>
      </c>
      <c r="AP11" s="133">
        <f t="shared" si="50"/>
        <v>0</v>
      </c>
      <c r="AR11" s="11"/>
      <c r="AS11" s="18"/>
      <c r="AT11" s="13"/>
      <c r="AU11" s="11" t="s">
        <v>20</v>
      </c>
      <c r="AV11" s="13"/>
      <c r="AW11" s="58">
        <f t="shared" si="8"/>
        <v>0.74057843996494299</v>
      </c>
      <c r="AX11" s="48">
        <f t="shared" si="8"/>
        <v>0.967741935483871</v>
      </c>
      <c r="AY11" s="78">
        <f t="shared" si="9"/>
        <v>0.49818840579710144</v>
      </c>
      <c r="AZ11" s="151">
        <f t="shared" si="10"/>
        <v>0.56164383561643838</v>
      </c>
      <c r="BA11" s="157">
        <f t="shared" si="47"/>
        <v>0.91397849462365588</v>
      </c>
      <c r="BB11" s="77">
        <f t="shared" si="48"/>
        <v>0.87878787878787878</v>
      </c>
      <c r="BC11" s="165">
        <f t="shared" si="13"/>
        <v>0.91818181818181821</v>
      </c>
      <c r="BD11" s="168">
        <f t="shared" si="14"/>
        <v>0.85849056603773588</v>
      </c>
      <c r="BE11" s="161">
        <f t="shared" si="15"/>
        <v>1.5277777777777777</v>
      </c>
      <c r="BF11" s="165">
        <f t="shared" si="16"/>
        <v>0.76470588235294112</v>
      </c>
      <c r="BG11" s="168">
        <f t="shared" si="17"/>
        <v>0.97916666666666663</v>
      </c>
      <c r="BH11" s="161">
        <f t="shared" si="18"/>
        <v>1.0588235294117647</v>
      </c>
      <c r="BI11" s="165">
        <f t="shared" si="19"/>
        <v>0</v>
      </c>
      <c r="BJ11" s="168">
        <f t="shared" si="20"/>
        <v>0</v>
      </c>
      <c r="BK11" s="161">
        <f t="shared" si="21"/>
        <v>0</v>
      </c>
      <c r="BL11" s="43"/>
      <c r="BM11" s="44"/>
      <c r="BN11" s="45"/>
      <c r="BO11" s="46"/>
      <c r="BP11" s="44" t="s">
        <v>20</v>
      </c>
      <c r="BQ11" s="46"/>
      <c r="BR11" s="60">
        <f t="shared" si="22"/>
        <v>-296</v>
      </c>
      <c r="BS11" s="61">
        <f t="shared" si="38"/>
        <v>-19</v>
      </c>
      <c r="BT11" s="62">
        <f t="shared" si="23"/>
        <v>-277</v>
      </c>
      <c r="BU11" s="101">
        <f t="shared" si="24"/>
        <v>-32</v>
      </c>
      <c r="BV11" s="109">
        <f t="shared" si="39"/>
        <v>-8</v>
      </c>
      <c r="BW11" s="96">
        <f t="shared" si="40"/>
        <v>-12</v>
      </c>
      <c r="BX11" s="120">
        <f t="shared" si="27"/>
        <v>-9</v>
      </c>
      <c r="BY11" s="123">
        <f t="shared" si="28"/>
        <v>-15</v>
      </c>
      <c r="BZ11" s="113">
        <f t="shared" si="29"/>
        <v>57</v>
      </c>
      <c r="CA11" s="118">
        <f t="shared" si="30"/>
        <v>-28</v>
      </c>
      <c r="CB11" s="111">
        <f t="shared" si="31"/>
        <v>-2</v>
      </c>
      <c r="CC11" s="28">
        <f t="shared" si="32"/>
        <v>5</v>
      </c>
      <c r="CD11" s="118">
        <f t="shared" si="33"/>
        <v>-89</v>
      </c>
      <c r="CE11" s="111">
        <f t="shared" si="34"/>
        <v>-92</v>
      </c>
      <c r="CF11" s="28">
        <f t="shared" si="35"/>
        <v>-71</v>
      </c>
    </row>
    <row r="12" spans="2:84" x14ac:dyDescent="0.45">
      <c r="B12" s="11"/>
      <c r="C12" s="18"/>
      <c r="D12" s="13"/>
      <c r="E12" s="11"/>
      <c r="F12" s="19" t="s">
        <v>40</v>
      </c>
      <c r="G12" s="20">
        <f t="shared" si="0"/>
        <v>379</v>
      </c>
      <c r="H12" s="21">
        <f t="shared" si="1"/>
        <v>232</v>
      </c>
      <c r="I12" s="22">
        <f t="shared" si="2"/>
        <v>147</v>
      </c>
      <c r="J12" s="99">
        <v>26</v>
      </c>
      <c r="K12" s="122">
        <v>42</v>
      </c>
      <c r="L12" s="21">
        <v>43</v>
      </c>
      <c r="M12" s="116">
        <v>48</v>
      </c>
      <c r="N12" s="122">
        <v>35</v>
      </c>
      <c r="O12" s="21">
        <v>38</v>
      </c>
      <c r="P12" s="116">
        <v>38</v>
      </c>
      <c r="Q12" s="122">
        <v>26</v>
      </c>
      <c r="R12" s="171">
        <v>22</v>
      </c>
      <c r="S12" s="85">
        <v>22</v>
      </c>
      <c r="T12" s="85">
        <v>20</v>
      </c>
      <c r="U12" s="85">
        <v>19</v>
      </c>
      <c r="W12" s="11"/>
      <c r="X12" s="18"/>
      <c r="Y12" s="13"/>
      <c r="Z12" s="11"/>
      <c r="AA12" s="19" t="s">
        <v>40</v>
      </c>
      <c r="AB12" s="20">
        <f t="shared" si="4"/>
        <v>168</v>
      </c>
      <c r="AC12" s="21">
        <f t="shared" si="5"/>
        <v>76</v>
      </c>
      <c r="AD12" s="22">
        <f t="shared" si="6"/>
        <v>92</v>
      </c>
      <c r="AE12" s="99">
        <v>9</v>
      </c>
      <c r="AF12" s="122">
        <v>12</v>
      </c>
      <c r="AG12" s="21">
        <v>6</v>
      </c>
      <c r="AH12" s="116">
        <v>16</v>
      </c>
      <c r="AI12" s="122">
        <v>16</v>
      </c>
      <c r="AJ12" s="21">
        <v>17</v>
      </c>
      <c r="AK12" s="116">
        <v>25</v>
      </c>
      <c r="AL12" s="122">
        <v>37</v>
      </c>
      <c r="AM12" s="21">
        <v>30</v>
      </c>
      <c r="AN12" s="136"/>
      <c r="AO12" s="179"/>
      <c r="AP12" s="131"/>
      <c r="AR12" s="11"/>
      <c r="AS12" s="18"/>
      <c r="AT12" s="13"/>
      <c r="AU12" s="11"/>
      <c r="AV12" s="19" t="s">
        <v>40</v>
      </c>
      <c r="AW12" s="53">
        <f t="shared" si="8"/>
        <v>0.44327176781002636</v>
      </c>
      <c r="AX12" s="48">
        <f t="shared" si="8"/>
        <v>0.32758620689655171</v>
      </c>
      <c r="AY12" s="75">
        <f t="shared" si="9"/>
        <v>0.62585034013605445</v>
      </c>
      <c r="AZ12" s="146">
        <f t="shared" si="10"/>
        <v>0.34615384615384615</v>
      </c>
      <c r="BA12" s="158">
        <f t="shared" si="47"/>
        <v>0.2857142857142857</v>
      </c>
      <c r="BB12" s="74">
        <f t="shared" si="48"/>
        <v>0.13953488372093023</v>
      </c>
      <c r="BC12" s="163">
        <f t="shared" si="13"/>
        <v>0.33333333333333331</v>
      </c>
      <c r="BD12" s="154">
        <f t="shared" si="14"/>
        <v>0.45714285714285713</v>
      </c>
      <c r="BE12" s="141">
        <f t="shared" si="15"/>
        <v>0.44736842105263158</v>
      </c>
      <c r="BF12" s="163">
        <f t="shared" si="16"/>
        <v>0.65789473684210531</v>
      </c>
      <c r="BG12" s="154">
        <f t="shared" si="17"/>
        <v>1.4230769230769231</v>
      </c>
      <c r="BH12" s="141">
        <f t="shared" si="18"/>
        <v>1.3636363636363635</v>
      </c>
      <c r="BI12" s="163">
        <f t="shared" si="19"/>
        <v>0</v>
      </c>
      <c r="BJ12" s="154">
        <f t="shared" si="20"/>
        <v>0</v>
      </c>
      <c r="BK12" s="141">
        <f t="shared" si="21"/>
        <v>0</v>
      </c>
      <c r="BL12" s="43"/>
      <c r="BM12" s="44"/>
      <c r="BN12" s="45"/>
      <c r="BO12" s="46"/>
      <c r="BP12" s="44"/>
      <c r="BQ12" s="47" t="s">
        <v>40</v>
      </c>
      <c r="BR12" s="40">
        <f t="shared" si="22"/>
        <v>-211</v>
      </c>
      <c r="BS12" s="51">
        <f t="shared" si="38"/>
        <v>-156</v>
      </c>
      <c r="BT12" s="42">
        <f t="shared" si="23"/>
        <v>-55</v>
      </c>
      <c r="BU12" s="94">
        <f t="shared" si="24"/>
        <v>-17</v>
      </c>
      <c r="BV12" s="110">
        <f t="shared" si="39"/>
        <v>-30</v>
      </c>
      <c r="BW12" s="41">
        <f t="shared" si="40"/>
        <v>-37</v>
      </c>
      <c r="BX12" s="116">
        <f t="shared" si="27"/>
        <v>-32</v>
      </c>
      <c r="BY12" s="122">
        <f t="shared" si="28"/>
        <v>-19</v>
      </c>
      <c r="BZ12" s="21">
        <f t="shared" si="29"/>
        <v>-21</v>
      </c>
      <c r="CA12" s="116">
        <f t="shared" si="30"/>
        <v>-13</v>
      </c>
      <c r="CB12" s="122">
        <f t="shared" si="31"/>
        <v>11</v>
      </c>
      <c r="CC12" s="21">
        <f t="shared" si="32"/>
        <v>8</v>
      </c>
      <c r="CD12" s="116">
        <f t="shared" si="33"/>
        <v>-22</v>
      </c>
      <c r="CE12" s="122">
        <f t="shared" si="34"/>
        <v>-20</v>
      </c>
      <c r="CF12" s="21">
        <f t="shared" si="35"/>
        <v>-19</v>
      </c>
    </row>
    <row r="13" spans="2:84" x14ac:dyDescent="0.45">
      <c r="B13" s="11"/>
      <c r="C13" s="18"/>
      <c r="D13" s="30"/>
      <c r="E13" s="31"/>
      <c r="F13" s="23" t="s">
        <v>41</v>
      </c>
      <c r="G13" s="24">
        <f t="shared" ref="G13" si="51">SUM(H13,I13)</f>
        <v>762</v>
      </c>
      <c r="H13" s="25">
        <f t="shared" si="1"/>
        <v>357</v>
      </c>
      <c r="I13" s="26">
        <f t="shared" si="2"/>
        <v>405</v>
      </c>
      <c r="J13" s="100">
        <v>47</v>
      </c>
      <c r="K13" s="107">
        <v>51</v>
      </c>
      <c r="L13" s="25">
        <v>56</v>
      </c>
      <c r="M13" s="117">
        <v>62</v>
      </c>
      <c r="N13" s="107">
        <v>71</v>
      </c>
      <c r="O13" s="25">
        <v>70</v>
      </c>
      <c r="P13" s="117">
        <v>81</v>
      </c>
      <c r="Q13" s="107">
        <v>70</v>
      </c>
      <c r="R13" s="172">
        <v>63</v>
      </c>
      <c r="S13" s="86">
        <v>67</v>
      </c>
      <c r="T13" s="86">
        <v>72</v>
      </c>
      <c r="U13" s="86">
        <v>52</v>
      </c>
      <c r="W13" s="11"/>
      <c r="X13" s="18"/>
      <c r="Y13" s="30"/>
      <c r="Z13" s="31"/>
      <c r="AA13" s="23" t="s">
        <v>41</v>
      </c>
      <c r="AB13" s="24">
        <f t="shared" ref="AB13" si="52">SUM(AC13,AD13)</f>
        <v>677</v>
      </c>
      <c r="AC13" s="25">
        <f t="shared" ref="AC13" si="53">SUM(AE13:AJ13)</f>
        <v>494</v>
      </c>
      <c r="AD13" s="26">
        <f t="shared" si="6"/>
        <v>183</v>
      </c>
      <c r="AE13" s="100">
        <v>32</v>
      </c>
      <c r="AF13" s="107">
        <v>73</v>
      </c>
      <c r="AG13" s="25">
        <v>81</v>
      </c>
      <c r="AH13" s="117">
        <v>85</v>
      </c>
      <c r="AI13" s="107">
        <v>75</v>
      </c>
      <c r="AJ13" s="25">
        <v>148</v>
      </c>
      <c r="AK13" s="117">
        <v>66</v>
      </c>
      <c r="AL13" s="107">
        <v>57</v>
      </c>
      <c r="AM13" s="25">
        <v>60</v>
      </c>
      <c r="AN13" s="137"/>
      <c r="AO13" s="180"/>
      <c r="AP13" s="132"/>
      <c r="AR13" s="11"/>
      <c r="AS13" s="18"/>
      <c r="AT13" s="30"/>
      <c r="AU13" s="31"/>
      <c r="AV13" s="23" t="s">
        <v>41</v>
      </c>
      <c r="AW13" s="54">
        <f t="shared" si="8"/>
        <v>0.88845144356955386</v>
      </c>
      <c r="AX13" s="81">
        <f t="shared" si="8"/>
        <v>1.3837535014005602</v>
      </c>
      <c r="AY13" s="76">
        <f t="shared" si="9"/>
        <v>0.45185185185185184</v>
      </c>
      <c r="AZ13" s="147">
        <f t="shared" si="10"/>
        <v>0.68085106382978722</v>
      </c>
      <c r="BA13" s="153">
        <f t="shared" si="47"/>
        <v>1.4313725490196079</v>
      </c>
      <c r="BB13" s="140">
        <f t="shared" si="48"/>
        <v>1.4464285714285714</v>
      </c>
      <c r="BC13" s="164">
        <f t="shared" si="13"/>
        <v>1.3709677419354838</v>
      </c>
      <c r="BD13" s="153">
        <f t="shared" si="14"/>
        <v>1.056338028169014</v>
      </c>
      <c r="BE13" s="140">
        <f t="shared" si="15"/>
        <v>2.1142857142857143</v>
      </c>
      <c r="BF13" s="164">
        <f t="shared" si="16"/>
        <v>0.81481481481481477</v>
      </c>
      <c r="BG13" s="153">
        <f t="shared" si="17"/>
        <v>0.81428571428571428</v>
      </c>
      <c r="BH13" s="140">
        <f t="shared" si="18"/>
        <v>0.95238095238095233</v>
      </c>
      <c r="BI13" s="164">
        <f t="shared" si="19"/>
        <v>0</v>
      </c>
      <c r="BJ13" s="153">
        <f t="shared" si="20"/>
        <v>0</v>
      </c>
      <c r="BK13" s="140">
        <f t="shared" si="21"/>
        <v>0</v>
      </c>
      <c r="BL13" s="43"/>
      <c r="BM13" s="44"/>
      <c r="BN13" s="45"/>
      <c r="BO13" s="63"/>
      <c r="BP13" s="64"/>
      <c r="BQ13" s="55" t="s">
        <v>41</v>
      </c>
      <c r="BR13" s="56">
        <f t="shared" si="22"/>
        <v>-85</v>
      </c>
      <c r="BS13" s="82">
        <f t="shared" si="38"/>
        <v>137</v>
      </c>
      <c r="BT13" s="57">
        <f t="shared" si="23"/>
        <v>-222</v>
      </c>
      <c r="BU13" s="97">
        <f t="shared" si="24"/>
        <v>-15</v>
      </c>
      <c r="BV13" s="111">
        <f t="shared" si="39"/>
        <v>22</v>
      </c>
      <c r="BW13" s="28">
        <f t="shared" si="40"/>
        <v>25</v>
      </c>
      <c r="BX13" s="117">
        <f t="shared" si="27"/>
        <v>23</v>
      </c>
      <c r="BY13" s="107">
        <f t="shared" si="28"/>
        <v>4</v>
      </c>
      <c r="BZ13" s="25">
        <f t="shared" si="29"/>
        <v>78</v>
      </c>
      <c r="CA13" s="117">
        <f t="shared" si="30"/>
        <v>-15</v>
      </c>
      <c r="CB13" s="107">
        <f t="shared" si="31"/>
        <v>-13</v>
      </c>
      <c r="CC13" s="25">
        <f t="shared" si="32"/>
        <v>-3</v>
      </c>
      <c r="CD13" s="117">
        <f t="shared" si="33"/>
        <v>-67</v>
      </c>
      <c r="CE13" s="107">
        <f t="shared" si="34"/>
        <v>-72</v>
      </c>
      <c r="CF13" s="25">
        <f t="shared" si="35"/>
        <v>-52</v>
      </c>
    </row>
    <row r="14" spans="2:84" ht="19.5" thickBot="1" x14ac:dyDescent="0.5">
      <c r="B14" s="32"/>
      <c r="C14" s="33"/>
      <c r="D14" s="34" t="s">
        <v>46</v>
      </c>
      <c r="E14" s="35"/>
      <c r="F14" s="35"/>
      <c r="G14" s="36">
        <f>SUM(H14,I14)</f>
        <v>2604</v>
      </c>
      <c r="H14" s="37">
        <f t="shared" si="1"/>
        <v>1246</v>
      </c>
      <c r="I14" s="38">
        <f t="shared" si="2"/>
        <v>1358</v>
      </c>
      <c r="J14" s="102">
        <v>170</v>
      </c>
      <c r="K14" s="128">
        <v>205</v>
      </c>
      <c r="L14" s="125">
        <v>289</v>
      </c>
      <c r="M14" s="121">
        <v>224</v>
      </c>
      <c r="N14" s="112">
        <v>196</v>
      </c>
      <c r="O14" s="39">
        <v>162</v>
      </c>
      <c r="P14" s="121">
        <v>243</v>
      </c>
      <c r="Q14" s="112">
        <v>207</v>
      </c>
      <c r="R14" s="174">
        <v>225</v>
      </c>
      <c r="S14" s="88">
        <v>249</v>
      </c>
      <c r="T14" s="88">
        <v>219</v>
      </c>
      <c r="U14" s="88">
        <v>215</v>
      </c>
      <c r="W14" s="32"/>
      <c r="X14" s="33"/>
      <c r="Y14" s="34" t="s">
        <v>47</v>
      </c>
      <c r="Z14" s="35"/>
      <c r="AA14" s="35"/>
      <c r="AB14" s="36">
        <f>SUM(AC14,AD14)</f>
        <v>1705</v>
      </c>
      <c r="AC14" s="37">
        <f>SUM(AE14:AJ14)</f>
        <v>1291</v>
      </c>
      <c r="AD14" s="38">
        <f t="shared" ref="AD14" si="54">SUM(AK14:AP14)</f>
        <v>414</v>
      </c>
      <c r="AE14" s="128">
        <v>173</v>
      </c>
      <c r="AF14" s="112">
        <v>247</v>
      </c>
      <c r="AG14" s="39">
        <v>347</v>
      </c>
      <c r="AH14" s="121">
        <v>195</v>
      </c>
      <c r="AI14" s="112">
        <v>153</v>
      </c>
      <c r="AJ14" s="39">
        <v>176</v>
      </c>
      <c r="AK14" s="121">
        <v>148</v>
      </c>
      <c r="AL14" s="112">
        <v>156</v>
      </c>
      <c r="AM14" s="39">
        <v>110</v>
      </c>
      <c r="AN14" s="139"/>
      <c r="AO14" s="182"/>
      <c r="AP14" s="134"/>
      <c r="AR14" s="32"/>
      <c r="AS14" s="33"/>
      <c r="AT14" s="34" t="s">
        <v>47</v>
      </c>
      <c r="AU14" s="35"/>
      <c r="AV14" s="35"/>
      <c r="AW14" s="65">
        <f t="shared" si="8"/>
        <v>0.65476190476190477</v>
      </c>
      <c r="AX14" s="48">
        <f t="shared" si="8"/>
        <v>1.036115569823435</v>
      </c>
      <c r="AY14" s="79">
        <f t="shared" si="9"/>
        <v>0.30486008836524303</v>
      </c>
      <c r="AZ14" s="152">
        <f t="shared" si="10"/>
        <v>1.0176470588235293</v>
      </c>
      <c r="BA14" s="159">
        <f t="shared" si="47"/>
        <v>1.2048780487804878</v>
      </c>
      <c r="BB14" s="144">
        <f t="shared" si="48"/>
        <v>1.2006920415224913</v>
      </c>
      <c r="BC14" s="166">
        <f>AH14/M14</f>
        <v>0.8705357142857143</v>
      </c>
      <c r="BD14" s="159">
        <f t="shared" si="14"/>
        <v>0.78061224489795922</v>
      </c>
      <c r="BE14" s="144">
        <f t="shared" si="15"/>
        <v>1.0864197530864197</v>
      </c>
      <c r="BF14" s="166">
        <f t="shared" si="16"/>
        <v>0.60905349794238683</v>
      </c>
      <c r="BG14" s="159">
        <f t="shared" si="17"/>
        <v>0.75362318840579712</v>
      </c>
      <c r="BH14" s="144">
        <f t="shared" si="18"/>
        <v>0.48888888888888887</v>
      </c>
      <c r="BI14" s="166">
        <f t="shared" si="19"/>
        <v>0</v>
      </c>
      <c r="BJ14" s="159">
        <f t="shared" si="20"/>
        <v>0</v>
      </c>
      <c r="BK14" s="144">
        <f t="shared" si="21"/>
        <v>0</v>
      </c>
      <c r="BL14" s="43"/>
      <c r="BM14" s="66"/>
      <c r="BN14" s="67"/>
      <c r="BO14" s="68" t="s">
        <v>47</v>
      </c>
      <c r="BP14" s="69"/>
      <c r="BQ14" s="69"/>
      <c r="BR14" s="70">
        <f t="shared" si="22"/>
        <v>-899</v>
      </c>
      <c r="BS14" s="83">
        <f t="shared" si="38"/>
        <v>45</v>
      </c>
      <c r="BT14" s="71">
        <f t="shared" si="23"/>
        <v>-944</v>
      </c>
      <c r="BU14" s="102">
        <f t="shared" si="24"/>
        <v>3</v>
      </c>
      <c r="BV14" s="112">
        <f t="shared" si="39"/>
        <v>42</v>
      </c>
      <c r="BW14" s="15">
        <f t="shared" si="40"/>
        <v>58</v>
      </c>
      <c r="BX14" s="121">
        <f t="shared" si="27"/>
        <v>-29</v>
      </c>
      <c r="BY14" s="112">
        <f t="shared" si="28"/>
        <v>-43</v>
      </c>
      <c r="BZ14" s="39">
        <f t="shared" si="29"/>
        <v>14</v>
      </c>
      <c r="CA14" s="124">
        <f t="shared" si="30"/>
        <v>-95</v>
      </c>
      <c r="CB14" s="112">
        <f t="shared" si="31"/>
        <v>-51</v>
      </c>
      <c r="CC14" s="39">
        <f t="shared" si="32"/>
        <v>-115</v>
      </c>
      <c r="CD14" s="121">
        <f t="shared" si="33"/>
        <v>-249</v>
      </c>
      <c r="CE14" s="112">
        <f t="shared" si="34"/>
        <v>-219</v>
      </c>
      <c r="CF14" s="39">
        <f t="shared" si="35"/>
        <v>-215</v>
      </c>
    </row>
    <row r="15" spans="2:84" ht="19.5" thickTop="1" x14ac:dyDescent="0.45">
      <c r="AX15" s="80"/>
      <c r="BS15" s="80"/>
      <c r="BV15" s="80"/>
      <c r="BW15" s="80"/>
    </row>
    <row r="18" spans="69:69" x14ac:dyDescent="0.45">
      <c r="BQ18" s="169"/>
    </row>
  </sheetData>
  <mergeCells count="8">
    <mergeCell ref="BR3:BW3"/>
    <mergeCell ref="BM4:BN4"/>
    <mergeCell ref="AR4:AS4"/>
    <mergeCell ref="W4:X4"/>
    <mergeCell ref="B4:C4"/>
    <mergeCell ref="G3:L3"/>
    <mergeCell ref="AB3:AG3"/>
    <mergeCell ref="AW3:BB3"/>
  </mergeCells>
  <phoneticPr fontId="3"/>
  <conditionalFormatting sqref="AZ1:BB2 AZ5:AZ7 AZ15:BB1048576 AZ11:BB12 AZ13">
    <cfRule type="cellIs" dxfId="7" priority="6" operator="greaterThan">
      <formula>1.01</formula>
    </cfRule>
    <cfRule type="cellIs" dxfId="6" priority="7" operator="greaterThan">
      <formula>1.01</formula>
    </cfRule>
    <cfRule type="cellIs" dxfId="5" priority="8" operator="greaterThan">
      <formula>1</formula>
    </cfRule>
  </conditionalFormatting>
  <conditionalFormatting sqref="AW15:AX1048576 AW5:AW14">
    <cfRule type="cellIs" dxfId="4" priority="5" operator="greaterThan">
      <formula>1.01</formula>
    </cfRule>
  </conditionalFormatting>
  <conditionalFormatting sqref="AW1:AX2">
    <cfRule type="cellIs" dxfId="3" priority="4" operator="greaterThan">
      <formula>1.01</formula>
    </cfRule>
  </conditionalFormatting>
  <conditionalFormatting sqref="AW1:AW2">
    <cfRule type="cellIs" dxfId="2" priority="3" operator="greaterThan">
      <formula>1.01</formula>
    </cfRule>
  </conditionalFormatting>
  <conditionalFormatting sqref="BR1:BW2 BR6:BW6 BR5 BT5:BU5 BR11:BW12 BT7:BU7 BR7:BR10 BT8:BT10 BR15:BW1048576 BR13:BR14 BT14 BT13:BU13">
    <cfRule type="cellIs" dxfId="1" priority="1" operator="greater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5010-976E-4173-AF9B-F2FFF250684E}">
  <dimension ref="A2:H14"/>
  <sheetViews>
    <sheetView tabSelected="1" workbookViewId="0">
      <selection activeCell="K14" sqref="K14"/>
    </sheetView>
  </sheetViews>
  <sheetFormatPr defaultRowHeight="18.75" x14ac:dyDescent="0.45"/>
  <cols>
    <col min="2" max="2" width="5.5546875" customWidth="1"/>
    <col min="3" max="3" width="11.6640625" customWidth="1"/>
    <col min="4" max="4" width="13.33203125" customWidth="1"/>
    <col min="5" max="5" width="9.5546875" customWidth="1"/>
    <col min="7" max="7" width="13.77734375" customWidth="1"/>
    <col min="8" max="8" width="10.109375" customWidth="1"/>
  </cols>
  <sheetData>
    <row r="2" spans="1:8" x14ac:dyDescent="0.45">
      <c r="A2" s="1" t="s">
        <v>49</v>
      </c>
      <c r="B2" s="1"/>
      <c r="C2" s="1"/>
      <c r="D2" s="1"/>
      <c r="E2" s="1"/>
    </row>
    <row r="5" spans="1:8" x14ac:dyDescent="0.45">
      <c r="C5" t="s">
        <v>48</v>
      </c>
      <c r="D5" s="90" t="s">
        <v>33</v>
      </c>
      <c r="E5" s="90" t="s">
        <v>35</v>
      </c>
      <c r="G5" t="s">
        <v>32</v>
      </c>
      <c r="H5" t="s">
        <v>34</v>
      </c>
    </row>
    <row r="6" spans="1:8" x14ac:dyDescent="0.45">
      <c r="B6" t="s">
        <v>44</v>
      </c>
      <c r="C6">
        <v>242</v>
      </c>
      <c r="D6">
        <f>D9+D11</f>
        <v>3</v>
      </c>
      <c r="E6">
        <f>C6-D6</f>
        <v>239</v>
      </c>
      <c r="H6">
        <f>G9+G11</f>
        <v>0</v>
      </c>
    </row>
    <row r="7" spans="1:8" x14ac:dyDescent="0.45">
      <c r="B7" t="s">
        <v>45</v>
      </c>
      <c r="C7">
        <v>657</v>
      </c>
      <c r="D7">
        <f>D10+D12</f>
        <v>31</v>
      </c>
      <c r="E7">
        <f>C7-D7</f>
        <v>626</v>
      </c>
      <c r="H7">
        <f>H10+H12</f>
        <v>470</v>
      </c>
    </row>
    <row r="9" spans="1:8" x14ac:dyDescent="0.45">
      <c r="A9" t="s">
        <v>30</v>
      </c>
      <c r="B9" t="s">
        <v>44</v>
      </c>
      <c r="C9">
        <v>159</v>
      </c>
      <c r="D9">
        <v>2</v>
      </c>
      <c r="E9">
        <f>C9-D9</f>
        <v>157</v>
      </c>
      <c r="H9">
        <f>E9-G9</f>
        <v>157</v>
      </c>
    </row>
    <row r="10" spans="1:8" x14ac:dyDescent="0.45">
      <c r="B10" t="s">
        <v>45</v>
      </c>
      <c r="C10">
        <v>403</v>
      </c>
      <c r="D10">
        <v>13</v>
      </c>
      <c r="E10">
        <f t="shared" ref="E10:E14" si="0">C10-D10</f>
        <v>390</v>
      </c>
      <c r="G10">
        <v>81</v>
      </c>
      <c r="H10">
        <f>E10-G10</f>
        <v>309</v>
      </c>
    </row>
    <row r="11" spans="1:8" x14ac:dyDescent="0.45">
      <c r="A11" t="s">
        <v>31</v>
      </c>
      <c r="B11" t="s">
        <v>44</v>
      </c>
      <c r="C11">
        <v>83</v>
      </c>
      <c r="D11">
        <v>1</v>
      </c>
      <c r="E11">
        <f t="shared" si="0"/>
        <v>82</v>
      </c>
      <c r="H11">
        <f t="shared" ref="H11:H14" si="1">E11-G11</f>
        <v>82</v>
      </c>
    </row>
    <row r="12" spans="1:8" x14ac:dyDescent="0.45">
      <c r="B12" t="s">
        <v>45</v>
      </c>
      <c r="C12">
        <v>254</v>
      </c>
      <c r="D12">
        <v>18</v>
      </c>
      <c r="E12">
        <f t="shared" si="0"/>
        <v>236</v>
      </c>
      <c r="G12">
        <v>75</v>
      </c>
      <c r="H12">
        <f t="shared" si="1"/>
        <v>161</v>
      </c>
    </row>
    <row r="14" spans="1:8" x14ac:dyDescent="0.45">
      <c r="B14" t="s">
        <v>39</v>
      </c>
      <c r="C14">
        <v>908</v>
      </c>
      <c r="D14">
        <v>40</v>
      </c>
      <c r="E14">
        <f t="shared" si="0"/>
        <v>868</v>
      </c>
      <c r="G14">
        <v>67</v>
      </c>
      <c r="H14">
        <f t="shared" si="1"/>
        <v>801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予算管理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アサヒ飲料:自戦・自管Ｇ:星野茂典</dc:creator>
  <cp:lastModifiedBy>山田一郎</cp:lastModifiedBy>
  <dcterms:created xsi:type="dcterms:W3CDTF">2021-02-03T04:18:56Z</dcterms:created>
  <dcterms:modified xsi:type="dcterms:W3CDTF">2021-10-05T14:01:23Z</dcterms:modified>
</cp:coreProperties>
</file>