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c5b431e2669b41/デスクトップ/"/>
    </mc:Choice>
  </mc:AlternateContent>
  <xr:revisionPtr revIDLastSave="0" documentId="8_{CD544CF7-DD64-4613-BA57-6C0FF19260E6}" xr6:coauthVersionLast="47" xr6:coauthVersionMax="47" xr10:uidLastSave="{00000000-0000-0000-0000-000000000000}"/>
  <bookViews>
    <workbookView xWindow="28680" yWindow="-120" windowWidth="24240" windowHeight="13740" xr2:uid="{0C3A6441-47BD-4EE7-8623-3013BFB0FA7E}"/>
  </bookViews>
  <sheets>
    <sheet name="元本" sheetId="2" r:id="rId1"/>
    <sheet name="メルマガ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2" l="1"/>
  <c r="Z4" i="2"/>
  <c r="D5" i="2"/>
  <c r="G5" i="2"/>
  <c r="J5" i="2"/>
  <c r="M5" i="2"/>
  <c r="P5" i="2"/>
  <c r="S5" i="2"/>
  <c r="V5" i="2"/>
  <c r="Y5" i="2"/>
  <c r="AB5" i="2"/>
  <c r="C6" i="2"/>
  <c r="D6" i="2"/>
  <c r="S6" i="2" s="1"/>
  <c r="F6" i="2"/>
  <c r="G6" i="2"/>
  <c r="V6" i="2" s="1"/>
  <c r="I6" i="2"/>
  <c r="J6" i="2"/>
  <c r="L6" i="2"/>
  <c r="M6" i="2"/>
  <c r="O6" i="2"/>
  <c r="P6" i="2"/>
  <c r="R6" i="2"/>
  <c r="U6" i="2"/>
  <c r="X6" i="2"/>
  <c r="Y6" i="2"/>
  <c r="AA6" i="2"/>
  <c r="AB6" i="2"/>
  <c r="AD6" i="2"/>
  <c r="C7" i="2"/>
  <c r="D7" i="2"/>
  <c r="S7" i="2" s="1"/>
  <c r="F7" i="2"/>
  <c r="G7" i="2"/>
  <c r="I7" i="2"/>
  <c r="J7" i="2"/>
  <c r="L7" i="2"/>
  <c r="M7" i="2"/>
  <c r="O7" i="2"/>
  <c r="P7" i="2"/>
  <c r="R7" i="2"/>
  <c r="U7" i="2"/>
  <c r="V7" i="2"/>
  <c r="X7" i="2"/>
  <c r="Y7" i="2"/>
  <c r="AA7" i="2"/>
  <c r="AB7" i="2"/>
  <c r="AD7" i="2"/>
  <c r="C8" i="2"/>
  <c r="D8" i="2"/>
  <c r="F8" i="2"/>
  <c r="G8" i="2"/>
  <c r="I8" i="2"/>
  <c r="J8" i="2"/>
  <c r="Y8" i="2" s="1"/>
  <c r="L8" i="2"/>
  <c r="M8" i="2"/>
  <c r="AB8" i="2" s="1"/>
  <c r="O8" i="2"/>
  <c r="P8" i="2"/>
  <c r="R8" i="2"/>
  <c r="S8" i="2"/>
  <c r="U8" i="2"/>
  <c r="V8" i="2"/>
  <c r="X8" i="2"/>
  <c r="AA8" i="2"/>
  <c r="AD8" i="2"/>
  <c r="C9" i="2"/>
  <c r="D9" i="2"/>
  <c r="F9" i="2"/>
  <c r="G9" i="2"/>
  <c r="V9" i="2" s="1"/>
  <c r="I9" i="2"/>
  <c r="J9" i="2"/>
  <c r="Y9" i="2" s="1"/>
  <c r="L9" i="2"/>
  <c r="M9" i="2"/>
  <c r="AB9" i="2" s="1"/>
  <c r="O9" i="2"/>
  <c r="P9" i="2"/>
  <c r="R9" i="2"/>
  <c r="S9" i="2"/>
  <c r="U9" i="2"/>
  <c r="X9" i="2"/>
  <c r="AA9" i="2"/>
  <c r="AD9" i="2"/>
  <c r="C10" i="2"/>
  <c r="D10" i="2"/>
  <c r="S10" i="2" s="1"/>
  <c r="F10" i="2"/>
  <c r="G10" i="2"/>
  <c r="V10" i="2" s="1"/>
  <c r="I10" i="2"/>
  <c r="J10" i="2"/>
  <c r="Y10" i="2" s="1"/>
  <c r="L10" i="2"/>
  <c r="M10" i="2"/>
  <c r="O10" i="2"/>
  <c r="P10" i="2"/>
  <c r="R10" i="2"/>
  <c r="U10" i="2"/>
  <c r="X10" i="2"/>
  <c r="AA10" i="2"/>
  <c r="AB10" i="2"/>
  <c r="AD10" i="2"/>
  <c r="C11" i="2"/>
  <c r="D11" i="2"/>
  <c r="S11" i="2" s="1"/>
  <c r="F11" i="2"/>
  <c r="G11" i="2"/>
  <c r="I11" i="2"/>
  <c r="J11" i="2"/>
  <c r="L11" i="2"/>
  <c r="M11" i="2"/>
  <c r="O11" i="2"/>
  <c r="P11" i="2"/>
  <c r="R11" i="2"/>
  <c r="U11" i="2"/>
  <c r="V11" i="2"/>
  <c r="X11" i="2"/>
  <c r="Y11" i="2"/>
  <c r="AA11" i="2"/>
  <c r="AB11" i="2"/>
  <c r="AD11" i="2"/>
  <c r="C12" i="2"/>
  <c r="D12" i="2"/>
  <c r="F12" i="2"/>
  <c r="G12" i="2"/>
  <c r="I12" i="2"/>
  <c r="J12" i="2"/>
  <c r="L12" i="2"/>
  <c r="M12" i="2"/>
  <c r="O12" i="2"/>
  <c r="P12" i="2"/>
  <c r="R12" i="2"/>
  <c r="S12" i="2"/>
  <c r="U12" i="2"/>
  <c r="V12" i="2"/>
  <c r="X12" i="2"/>
  <c r="Y12" i="2"/>
  <c r="AA12" i="2"/>
  <c r="AB12" i="2"/>
  <c r="AD12" i="2"/>
  <c r="C13" i="2"/>
  <c r="D13" i="2"/>
  <c r="F13" i="2"/>
  <c r="G13" i="2"/>
  <c r="I13" i="2"/>
  <c r="J13" i="2"/>
  <c r="L13" i="2"/>
  <c r="M13" i="2"/>
  <c r="AB13" i="2" s="1"/>
  <c r="O13" i="2"/>
  <c r="P13" i="2"/>
  <c r="R13" i="2"/>
  <c r="S13" i="2"/>
  <c r="U13" i="2"/>
  <c r="V13" i="2"/>
  <c r="X13" i="2"/>
  <c r="Y13" i="2"/>
  <c r="AA13" i="2"/>
  <c r="AD13" i="2"/>
  <c r="C14" i="2"/>
  <c r="D14" i="2"/>
  <c r="F14" i="2"/>
  <c r="G14" i="2"/>
  <c r="V14" i="2" s="1"/>
  <c r="I14" i="2"/>
  <c r="J14" i="2"/>
  <c r="Y14" i="2" s="1"/>
  <c r="L14" i="2"/>
  <c r="M14" i="2"/>
  <c r="AB14" i="2" s="1"/>
  <c r="O14" i="2"/>
  <c r="P14" i="2"/>
  <c r="R14" i="2"/>
  <c r="S14" i="2"/>
  <c r="U14" i="2"/>
  <c r="X14" i="2"/>
  <c r="AA14" i="2"/>
  <c r="AD14" i="2"/>
  <c r="C15" i="2"/>
  <c r="D15" i="2"/>
  <c r="S15" i="2" s="1"/>
  <c r="F15" i="2"/>
  <c r="G15" i="2"/>
  <c r="V15" i="2" s="1"/>
  <c r="I15" i="2"/>
  <c r="J15" i="2"/>
  <c r="Y15" i="2" s="1"/>
  <c r="L15" i="2"/>
  <c r="M15" i="2"/>
  <c r="AB15" i="2" s="1"/>
  <c r="O15" i="2"/>
  <c r="P15" i="2"/>
  <c r="R15" i="2"/>
  <c r="U15" i="2"/>
  <c r="X15" i="2"/>
  <c r="AA15" i="2"/>
  <c r="AD15" i="2"/>
  <c r="C16" i="2"/>
  <c r="D16" i="2"/>
  <c r="S16" i="2" s="1"/>
  <c r="F16" i="2"/>
  <c r="G16" i="2"/>
  <c r="V16" i="2" s="1"/>
  <c r="I16" i="2"/>
  <c r="J16" i="2"/>
  <c r="Y16" i="2" s="1"/>
  <c r="L16" i="2"/>
  <c r="M16" i="2"/>
  <c r="O16" i="2"/>
  <c r="P16" i="2"/>
  <c r="R16" i="2"/>
  <c r="U16" i="2"/>
  <c r="X16" i="2"/>
  <c r="AA16" i="2"/>
  <c r="AB16" i="2"/>
  <c r="AD16" i="2"/>
  <c r="C17" i="2"/>
  <c r="D17" i="2"/>
  <c r="S17" i="2" s="1"/>
  <c r="F17" i="2"/>
  <c r="G17" i="2"/>
  <c r="V17" i="2" s="1"/>
  <c r="I17" i="2"/>
  <c r="J17" i="2"/>
  <c r="L17" i="2"/>
  <c r="M17" i="2"/>
  <c r="O17" i="2"/>
  <c r="P17" i="2"/>
  <c r="R17" i="2"/>
  <c r="U17" i="2"/>
  <c r="X17" i="2"/>
  <c r="Y17" i="2"/>
  <c r="AA17" i="2"/>
  <c r="AB17" i="2"/>
  <c r="AD17" i="2"/>
  <c r="C18" i="2"/>
  <c r="D18" i="2"/>
  <c r="F18" i="2"/>
  <c r="G18" i="2"/>
  <c r="I18" i="2"/>
  <c r="J18" i="2"/>
  <c r="L18" i="2"/>
  <c r="M18" i="2"/>
  <c r="AB18" i="2" s="1"/>
  <c r="O18" i="2"/>
  <c r="P18" i="2"/>
  <c r="R18" i="2"/>
  <c r="S18" i="2"/>
  <c r="U18" i="2"/>
  <c r="V18" i="2"/>
  <c r="X18" i="2"/>
  <c r="Y18" i="2"/>
  <c r="AA18" i="2"/>
  <c r="AD18" i="2"/>
  <c r="C19" i="2"/>
  <c r="D19" i="2"/>
  <c r="F19" i="2"/>
  <c r="G19" i="2"/>
  <c r="I19" i="2"/>
  <c r="J19" i="2"/>
  <c r="Y19" i="2" s="1"/>
  <c r="L19" i="2"/>
  <c r="M19" i="2"/>
  <c r="AB19" i="2" s="1"/>
  <c r="O19" i="2"/>
  <c r="P19" i="2"/>
  <c r="R19" i="2"/>
  <c r="S19" i="2"/>
  <c r="U19" i="2"/>
  <c r="V19" i="2"/>
  <c r="X19" i="2"/>
  <c r="AA19" i="2"/>
  <c r="AD19" i="2"/>
  <c r="C20" i="2"/>
  <c r="D20" i="2"/>
  <c r="S20" i="2" s="1"/>
  <c r="F20" i="2"/>
  <c r="G20" i="2"/>
  <c r="V20" i="2" s="1"/>
  <c r="I20" i="2"/>
  <c r="J20" i="2"/>
  <c r="Y20" i="2" s="1"/>
  <c r="L20" i="2"/>
  <c r="M20" i="2"/>
  <c r="O20" i="2"/>
  <c r="P20" i="2"/>
  <c r="R20" i="2"/>
  <c r="U20" i="2"/>
  <c r="X20" i="2"/>
  <c r="AA20" i="2"/>
  <c r="AB20" i="2"/>
  <c r="AD20" i="2"/>
  <c r="C21" i="2"/>
  <c r="D21" i="2"/>
  <c r="F21" i="2"/>
  <c r="G21" i="2"/>
  <c r="P21" i="2" s="1"/>
  <c r="I21" i="2"/>
  <c r="J21" i="2"/>
  <c r="S21" i="2" s="1"/>
  <c r="L21" i="2"/>
  <c r="M21" i="2"/>
  <c r="V21" i="2" s="1"/>
  <c r="O21" i="2"/>
  <c r="R21" i="2"/>
  <c r="U21" i="2"/>
  <c r="X21" i="2"/>
  <c r="Y21" i="2"/>
  <c r="AA21" i="2"/>
  <c r="AB21" i="2"/>
  <c r="AD21" i="2"/>
  <c r="C22" i="2"/>
  <c r="D22" i="2"/>
  <c r="M22" i="2" s="1"/>
  <c r="F22" i="2"/>
  <c r="G22" i="2"/>
  <c r="P22" i="2" s="1"/>
  <c r="I22" i="2"/>
  <c r="J22" i="2"/>
  <c r="L22" i="2"/>
  <c r="O22" i="2"/>
  <c r="R22" i="2"/>
  <c r="S22" i="2"/>
  <c r="U22" i="2"/>
  <c r="V22" i="2"/>
  <c r="X22" i="2"/>
  <c r="Y22" i="2"/>
  <c r="AA22" i="2"/>
  <c r="AB22" i="2"/>
  <c r="AD22" i="2"/>
  <c r="C23" i="2"/>
  <c r="D23" i="2"/>
  <c r="M23" i="2" s="1"/>
  <c r="F23" i="2"/>
  <c r="G23" i="2"/>
  <c r="I23" i="2"/>
  <c r="J23" i="2"/>
  <c r="L23" i="2"/>
  <c r="O23" i="2"/>
  <c r="P23" i="2"/>
  <c r="R23" i="2"/>
  <c r="S23" i="2"/>
  <c r="AB23" i="2" s="1"/>
  <c r="U23" i="2"/>
  <c r="V23" i="2"/>
  <c r="X23" i="2"/>
  <c r="Y23" i="2"/>
  <c r="AA23" i="2"/>
  <c r="AD23" i="2"/>
  <c r="C24" i="2"/>
  <c r="D24" i="2"/>
  <c r="F24" i="2"/>
  <c r="G24" i="2"/>
  <c r="I24" i="2"/>
  <c r="J24" i="2"/>
  <c r="L24" i="2"/>
  <c r="M24" i="2"/>
  <c r="O24" i="2"/>
  <c r="P24" i="2"/>
  <c r="Y24" i="2" s="1"/>
  <c r="R24" i="2"/>
  <c r="S24" i="2"/>
  <c r="AB24" i="2" s="1"/>
  <c r="U24" i="2"/>
  <c r="V24" i="2"/>
  <c r="X24" i="2"/>
  <c r="AA24" i="2"/>
  <c r="AD24" i="2"/>
  <c r="C25" i="2"/>
  <c r="D25" i="2"/>
  <c r="F25" i="2"/>
  <c r="G25" i="2"/>
  <c r="I25" i="2"/>
  <c r="J25" i="2"/>
  <c r="L25" i="2"/>
  <c r="M25" i="2"/>
  <c r="V25" i="2" s="1"/>
  <c r="O25" i="2"/>
  <c r="P25" i="2"/>
  <c r="Y25" i="2" s="1"/>
  <c r="R25" i="2"/>
  <c r="S25" i="2"/>
  <c r="AB25" i="2" s="1"/>
  <c r="U25" i="2"/>
  <c r="X25" i="2"/>
  <c r="AA25" i="2"/>
  <c r="AD25" i="2"/>
  <c r="C26" i="2"/>
  <c r="D26" i="2"/>
  <c r="F26" i="2"/>
  <c r="G26" i="2"/>
  <c r="P26" i="2" s="1"/>
  <c r="I26" i="2"/>
  <c r="J26" i="2"/>
  <c r="S26" i="2" s="1"/>
  <c r="AB26" i="2" s="1"/>
  <c r="L26" i="2"/>
  <c r="M26" i="2"/>
  <c r="V26" i="2" s="1"/>
  <c r="O26" i="2"/>
  <c r="R26" i="2"/>
  <c r="U26" i="2"/>
  <c r="X26" i="2"/>
  <c r="Y26" i="2"/>
  <c r="AA26" i="2"/>
  <c r="AD26" i="2"/>
  <c r="C27" i="2"/>
  <c r="D27" i="2"/>
  <c r="M27" i="2" s="1"/>
  <c r="F27" i="2"/>
  <c r="G27" i="2"/>
  <c r="P27" i="2" s="1"/>
  <c r="I27" i="2"/>
  <c r="J27" i="2"/>
  <c r="S27" i="2" s="1"/>
  <c r="AB27" i="2" s="1"/>
  <c r="L27" i="2"/>
  <c r="O27" i="2"/>
  <c r="R27" i="2"/>
  <c r="U27" i="2"/>
  <c r="V27" i="2"/>
  <c r="X27" i="2"/>
  <c r="Y27" i="2"/>
  <c r="AA27" i="2"/>
  <c r="AD27" i="2"/>
  <c r="C28" i="2"/>
  <c r="D28" i="2"/>
  <c r="M28" i="2" s="1"/>
  <c r="F28" i="2"/>
  <c r="G28" i="2"/>
  <c r="I28" i="2"/>
  <c r="J28" i="2"/>
  <c r="L28" i="2"/>
  <c r="O28" i="2"/>
  <c r="P28" i="2"/>
  <c r="Y28" i="2" s="1"/>
  <c r="R28" i="2"/>
  <c r="S28" i="2"/>
  <c r="AB28" i="2" s="1"/>
  <c r="U28" i="2"/>
  <c r="V28" i="2"/>
  <c r="X28" i="2"/>
  <c r="AA28" i="2"/>
  <c r="AD28" i="2"/>
  <c r="C29" i="2"/>
  <c r="D29" i="2"/>
  <c r="F29" i="2"/>
  <c r="G29" i="2"/>
  <c r="I29" i="2"/>
  <c r="J29" i="2"/>
  <c r="L29" i="2"/>
  <c r="M29" i="2"/>
  <c r="V29" i="2" s="1"/>
  <c r="O29" i="2"/>
  <c r="P29" i="2"/>
  <c r="Y29" i="2" s="1"/>
  <c r="R29" i="2"/>
  <c r="S29" i="2"/>
  <c r="AB29" i="2" s="1"/>
  <c r="U29" i="2"/>
  <c r="X29" i="2"/>
  <c r="AA29" i="2"/>
  <c r="AD29" i="2"/>
  <c r="C30" i="2"/>
  <c r="D30" i="2"/>
  <c r="F30" i="2"/>
  <c r="G30" i="2"/>
  <c r="P30" i="2" s="1"/>
  <c r="Y30" i="2" s="1"/>
  <c r="I30" i="2"/>
  <c r="J30" i="2"/>
  <c r="S30" i="2" s="1"/>
  <c r="AB30" i="2" s="1"/>
  <c r="L30" i="2"/>
  <c r="M30" i="2"/>
  <c r="V30" i="2" s="1"/>
  <c r="O30" i="2"/>
  <c r="R30" i="2"/>
  <c r="U30" i="2"/>
  <c r="X30" i="2"/>
  <c r="AA30" i="2"/>
  <c r="AD30" i="2"/>
  <c r="C31" i="2"/>
  <c r="D31" i="2"/>
  <c r="F31" i="2"/>
  <c r="G31" i="2"/>
  <c r="P31" i="2" s="1"/>
  <c r="Y31" i="2" s="1"/>
  <c r="I31" i="2"/>
  <c r="J31" i="2"/>
  <c r="S31" i="2" s="1"/>
  <c r="AB31" i="2" s="1"/>
  <c r="L31" i="2"/>
  <c r="M31" i="2"/>
  <c r="V31" i="2" s="1"/>
  <c r="O31" i="2"/>
  <c r="R31" i="2"/>
  <c r="U31" i="2"/>
  <c r="X31" i="2"/>
  <c r="AA31" i="2"/>
  <c r="AD31" i="2"/>
  <c r="C32" i="2"/>
  <c r="D32" i="2"/>
  <c r="M32" i="2" s="1"/>
  <c r="V32" i="2" s="1"/>
  <c r="F32" i="2"/>
  <c r="G32" i="2"/>
  <c r="P32" i="2" s="1"/>
  <c r="Y32" i="2" s="1"/>
  <c r="I32" i="2"/>
  <c r="J32" i="2"/>
  <c r="S32" i="2" s="1"/>
  <c r="AB32" i="2" s="1"/>
  <c r="L32" i="2"/>
  <c r="O32" i="2"/>
  <c r="R32" i="2"/>
  <c r="U32" i="2"/>
  <c r="X32" i="2"/>
  <c r="AA32" i="2"/>
  <c r="AD32" i="2"/>
  <c r="C33" i="2"/>
  <c r="D33" i="2"/>
  <c r="M33" i="2" s="1"/>
  <c r="V33" i="2" s="1"/>
  <c r="F33" i="2"/>
  <c r="G33" i="2"/>
  <c r="P33" i="2" s="1"/>
  <c r="Y33" i="2" s="1"/>
  <c r="I33" i="2"/>
  <c r="J33" i="2"/>
  <c r="L33" i="2"/>
  <c r="O33" i="2"/>
  <c r="R33" i="2"/>
  <c r="S33" i="2"/>
  <c r="U33" i="2"/>
  <c r="X33" i="2"/>
  <c r="AA33" i="2"/>
  <c r="AB33" i="2"/>
  <c r="AD33" i="2"/>
  <c r="C34" i="2"/>
  <c r="D34" i="2"/>
  <c r="F34" i="2"/>
  <c r="G34" i="2"/>
  <c r="I34" i="2"/>
  <c r="J34" i="2"/>
  <c r="L34" i="2"/>
  <c r="M34" i="2"/>
  <c r="V34" i="2" s="1"/>
  <c r="O34" i="2"/>
  <c r="P34" i="2"/>
  <c r="R34" i="2"/>
  <c r="S34" i="2"/>
  <c r="AB34" i="2" s="1"/>
  <c r="U34" i="2"/>
  <c r="X34" i="2"/>
  <c r="Y34" i="2"/>
  <c r="AA34" i="2"/>
  <c r="AD34" i="2"/>
  <c r="C35" i="2"/>
  <c r="D35" i="2"/>
  <c r="F35" i="2"/>
  <c r="G35" i="2"/>
  <c r="I35" i="2"/>
  <c r="J35" i="2"/>
  <c r="L35" i="2"/>
  <c r="M35" i="2"/>
  <c r="O35" i="2"/>
  <c r="P35" i="2"/>
  <c r="Y35" i="2" s="1"/>
  <c r="R35" i="2"/>
  <c r="U35" i="2"/>
  <c r="V35" i="2"/>
  <c r="X35" i="2"/>
  <c r="AA35" i="2"/>
  <c r="AD35" i="2"/>
  <c r="C36" i="2"/>
  <c r="D36" i="2"/>
  <c r="M36" i="2" s="1"/>
  <c r="V36" i="2" s="1"/>
  <c r="F36" i="2"/>
  <c r="G36" i="2"/>
  <c r="P36" i="2" s="1"/>
  <c r="Y36" i="2" s="1"/>
  <c r="I36" i="2"/>
  <c r="J36" i="2"/>
  <c r="S36" i="2" s="1"/>
  <c r="L36" i="2"/>
  <c r="O36" i="2"/>
  <c r="R36" i="2"/>
  <c r="U36" i="2"/>
  <c r="X36" i="2"/>
  <c r="AA36" i="2"/>
  <c r="AB36" i="2"/>
  <c r="AD36" i="2"/>
  <c r="C37" i="2"/>
  <c r="D37" i="2"/>
  <c r="M37" i="2" s="1"/>
  <c r="V37" i="2" s="1"/>
  <c r="F37" i="2"/>
  <c r="G37" i="2"/>
  <c r="P37" i="2" s="1"/>
  <c r="Y37" i="2" s="1"/>
  <c r="I37" i="2"/>
  <c r="J37" i="2"/>
  <c r="S37" i="2" s="1"/>
  <c r="L37" i="2"/>
  <c r="O37" i="2"/>
  <c r="R37" i="2"/>
  <c r="U37" i="2"/>
  <c r="X37" i="2"/>
  <c r="AA37" i="2"/>
  <c r="AB37" i="2"/>
  <c r="AD37" i="2"/>
  <c r="C38" i="2"/>
  <c r="D38" i="2"/>
  <c r="M38" i="2" s="1"/>
  <c r="V38" i="2" s="1"/>
  <c r="F38" i="2"/>
  <c r="G38" i="2"/>
  <c r="I38" i="2"/>
  <c r="J38" i="2"/>
  <c r="L38" i="2"/>
  <c r="O38" i="2"/>
  <c r="R38" i="2"/>
  <c r="S38" i="2"/>
  <c r="U38" i="2"/>
  <c r="X38" i="2"/>
  <c r="AA38" i="2"/>
  <c r="AB38" i="2"/>
  <c r="AD38" i="2"/>
  <c r="C39" i="2"/>
  <c r="D39" i="2"/>
  <c r="M39" i="2" s="1"/>
  <c r="V39" i="2" s="1"/>
  <c r="F39" i="2"/>
  <c r="G39" i="2"/>
  <c r="I39" i="2"/>
  <c r="J39" i="2"/>
  <c r="L39" i="2"/>
  <c r="O39" i="2"/>
  <c r="P39" i="2"/>
  <c r="R39" i="2"/>
  <c r="S39" i="2"/>
  <c r="U39" i="2"/>
  <c r="X39" i="2"/>
  <c r="Y39" i="2"/>
  <c r="AA39" i="2"/>
  <c r="AB39" i="2"/>
  <c r="AD39" i="2"/>
  <c r="C40" i="2"/>
  <c r="D40" i="2"/>
  <c r="F40" i="2"/>
  <c r="G40" i="2"/>
  <c r="I40" i="2"/>
  <c r="J40" i="2"/>
  <c r="L40" i="2"/>
  <c r="M40" i="2"/>
  <c r="O40" i="2"/>
  <c r="P40" i="2"/>
  <c r="Y40" i="2" s="1"/>
  <c r="R40" i="2"/>
  <c r="S40" i="2"/>
  <c r="AB40" i="2" s="1"/>
  <c r="U40" i="2"/>
  <c r="V40" i="2"/>
  <c r="X40" i="2"/>
  <c r="AA40" i="2"/>
  <c r="AD40" i="2"/>
  <c r="C41" i="2"/>
  <c r="D41" i="2"/>
  <c r="F41" i="2"/>
  <c r="G41" i="2"/>
  <c r="I41" i="2"/>
  <c r="J41" i="2"/>
  <c r="L41" i="2"/>
  <c r="M41" i="2"/>
  <c r="V41" i="2" s="1"/>
  <c r="O41" i="2"/>
  <c r="P41" i="2"/>
  <c r="Y41" i="2" s="1"/>
  <c r="R41" i="2"/>
  <c r="S41" i="2"/>
  <c r="AB41" i="2" s="1"/>
  <c r="U41" i="2"/>
  <c r="X41" i="2"/>
  <c r="AA41" i="2"/>
  <c r="AD41" i="2"/>
  <c r="C42" i="2"/>
  <c r="D42" i="2"/>
  <c r="F42" i="2"/>
  <c r="G42" i="2"/>
  <c r="P42" i="2" s="1"/>
  <c r="I42" i="2"/>
  <c r="J42" i="2"/>
  <c r="S42" i="2" s="1"/>
  <c r="L42" i="2"/>
  <c r="M42" i="2"/>
  <c r="V42" i="2" s="1"/>
  <c r="O42" i="2"/>
  <c r="R42" i="2"/>
  <c r="U42" i="2"/>
  <c r="X42" i="2"/>
  <c r="Y42" i="2"/>
  <c r="AA42" i="2"/>
  <c r="AB42" i="2"/>
  <c r="AD42" i="2"/>
  <c r="C43" i="2"/>
  <c r="D43" i="2"/>
  <c r="M43" i="2" s="1"/>
  <c r="F43" i="2"/>
  <c r="G43" i="2"/>
  <c r="P43" i="2" s="1"/>
  <c r="I43" i="2"/>
  <c r="J43" i="2"/>
  <c r="S43" i="2" s="1"/>
  <c r="L43" i="2"/>
  <c r="O43" i="2"/>
  <c r="R43" i="2"/>
  <c r="U43" i="2"/>
  <c r="V43" i="2"/>
  <c r="X43" i="2"/>
  <c r="Y43" i="2"/>
  <c r="AA43" i="2"/>
  <c r="AB43" i="2"/>
  <c r="AD43" i="2"/>
  <c r="C44" i="2"/>
  <c r="D44" i="2"/>
  <c r="M44" i="2" s="1"/>
  <c r="F44" i="2"/>
  <c r="G44" i="2"/>
  <c r="I44" i="2"/>
  <c r="J44" i="2"/>
  <c r="L44" i="2"/>
  <c r="O44" i="2"/>
  <c r="P44" i="2"/>
  <c r="R44" i="2"/>
  <c r="S44" i="2"/>
  <c r="U44" i="2"/>
  <c r="V44" i="2"/>
  <c r="X44" i="2"/>
  <c r="Y44" i="2"/>
  <c r="AA44" i="2"/>
  <c r="AB44" i="2"/>
  <c r="AD44" i="2"/>
  <c r="C45" i="2"/>
  <c r="D45" i="2"/>
  <c r="F45" i="2"/>
  <c r="G45" i="2"/>
  <c r="I45" i="2"/>
  <c r="J45" i="2"/>
  <c r="L45" i="2"/>
  <c r="M45" i="2"/>
  <c r="O45" i="2"/>
  <c r="P45" i="2"/>
  <c r="Y45" i="2" s="1"/>
  <c r="R45" i="2"/>
  <c r="S45" i="2"/>
  <c r="AB45" i="2" s="1"/>
  <c r="U45" i="2"/>
  <c r="V45" i="2"/>
  <c r="X45" i="2"/>
  <c r="AA45" i="2"/>
  <c r="AD45" i="2"/>
  <c r="C46" i="2"/>
  <c r="D46" i="2"/>
  <c r="F46" i="2"/>
  <c r="G46" i="2"/>
  <c r="I46" i="2"/>
  <c r="J46" i="2"/>
  <c r="L46" i="2"/>
  <c r="M46" i="2"/>
  <c r="V46" i="2" s="1"/>
  <c r="O46" i="2"/>
  <c r="P46" i="2"/>
  <c r="Y46" i="2" s="1"/>
  <c r="R46" i="2"/>
  <c r="S46" i="2"/>
  <c r="AB46" i="2" s="1"/>
  <c r="U46" i="2"/>
  <c r="X46" i="2"/>
  <c r="AA46" i="2"/>
  <c r="AD46" i="2"/>
  <c r="D47" i="2"/>
  <c r="G47" i="2"/>
  <c r="J47" i="2"/>
  <c r="M47" i="2"/>
  <c r="P47" i="2"/>
  <c r="S47" i="2"/>
  <c r="V47" i="2"/>
  <c r="Y47" i="2"/>
  <c r="AB47" i="2"/>
  <c r="D48" i="2"/>
  <c r="M48" i="2" s="1"/>
  <c r="V48" i="2" s="1"/>
  <c r="G48" i="2"/>
  <c r="J48" i="2"/>
  <c r="P48" i="2"/>
  <c r="S48" i="2"/>
  <c r="Y48" i="2"/>
  <c r="AB48" i="2"/>
  <c r="D49" i="2"/>
  <c r="G49" i="2"/>
  <c r="J49" i="2"/>
  <c r="M49" i="2"/>
  <c r="P49" i="2"/>
  <c r="S49" i="2"/>
  <c r="AB49" i="2" s="1"/>
  <c r="V49" i="2"/>
  <c r="Y49" i="2"/>
  <c r="D50" i="2"/>
  <c r="G50" i="2"/>
  <c r="J50" i="2"/>
  <c r="M50" i="2"/>
  <c r="P50" i="2"/>
  <c r="S50" i="2"/>
  <c r="V50" i="2"/>
  <c r="Y50" i="2"/>
  <c r="AB50" i="2"/>
  <c r="D51" i="2"/>
  <c r="G51" i="2"/>
  <c r="J51" i="2"/>
  <c r="M51" i="2"/>
  <c r="V51" i="2" s="1"/>
  <c r="P51" i="2"/>
  <c r="Y51" i="2" s="1"/>
  <c r="S51" i="2"/>
  <c r="AB51" i="2" s="1"/>
  <c r="H3" i="1"/>
  <c r="H4" i="1"/>
  <c r="L4" i="1"/>
  <c r="H5" i="1"/>
  <c r="L5" i="1"/>
  <c r="H6" i="1"/>
  <c r="L6" i="1"/>
  <c r="H7" i="1"/>
  <c r="L7" i="1"/>
  <c r="H8" i="1"/>
  <c r="L8" i="1"/>
  <c r="L9" i="1"/>
  <c r="O9" i="1"/>
  <c r="D10" i="1"/>
  <c r="F10" i="1"/>
  <c r="H10" i="1"/>
  <c r="L10" i="1"/>
  <c r="O10" i="1"/>
  <c r="D11" i="1"/>
  <c r="F11" i="1"/>
  <c r="L11" i="1"/>
  <c r="O11" i="1"/>
  <c r="L12" i="1"/>
  <c r="O12" i="1"/>
  <c r="L13" i="1"/>
  <c r="O13" i="1"/>
  <c r="L14" i="1"/>
  <c r="O14" i="1"/>
  <c r="S35" i="2" l="1"/>
  <c r="AB35" i="2" s="1"/>
  <c r="P38" i="2"/>
  <c r="Y38" i="2" s="1"/>
</calcChain>
</file>

<file path=xl/sharedStrings.xml><?xml version="1.0" encoding="utf-8"?>
<sst xmlns="http://schemas.openxmlformats.org/spreadsheetml/2006/main" count="99" uniqueCount="51">
  <si>
    <t>12～01月</t>
    <rPh sb="5" eb="6">
      <t>ガツ</t>
    </rPh>
    <phoneticPr fontId="2"/>
  </si>
  <si>
    <t>11～12月</t>
    <rPh sb="5" eb="6">
      <t>ガツ</t>
    </rPh>
    <phoneticPr fontId="2"/>
  </si>
  <si>
    <t>12月</t>
    <rPh sb="2" eb="3">
      <t>ガツ</t>
    </rPh>
    <phoneticPr fontId="2"/>
  </si>
  <si>
    <t>10～11月</t>
    <rPh sb="5" eb="6">
      <t>ガツ</t>
    </rPh>
    <phoneticPr fontId="2"/>
  </si>
  <si>
    <t>11月</t>
    <rPh sb="2" eb="3">
      <t>ガツ</t>
    </rPh>
    <phoneticPr fontId="2"/>
  </si>
  <si>
    <t>9～10月</t>
    <rPh sb="4" eb="5">
      <t>ガツ</t>
    </rPh>
    <phoneticPr fontId="2"/>
  </si>
  <si>
    <t>10月</t>
    <rPh sb="2" eb="3">
      <t>ガツ</t>
    </rPh>
    <phoneticPr fontId="2"/>
  </si>
  <si>
    <t>8～9月</t>
    <rPh sb="3" eb="4">
      <t>ガツ</t>
    </rPh>
    <phoneticPr fontId="2"/>
  </si>
  <si>
    <t>9月</t>
    <rPh sb="1" eb="2">
      <t>ガツ</t>
    </rPh>
    <phoneticPr fontId="2"/>
  </si>
  <si>
    <t>7～8月</t>
    <rPh sb="3" eb="4">
      <t>ガツ</t>
    </rPh>
    <phoneticPr fontId="2"/>
  </si>
  <si>
    <t>8月</t>
    <rPh sb="1" eb="2">
      <t>ガツ</t>
    </rPh>
    <phoneticPr fontId="2"/>
  </si>
  <si>
    <t>6～7月</t>
    <rPh sb="3" eb="4">
      <t>ガツ</t>
    </rPh>
    <phoneticPr fontId="2"/>
  </si>
  <si>
    <t>7月</t>
    <rPh sb="1" eb="2">
      <t>ガツ</t>
    </rPh>
    <phoneticPr fontId="2"/>
  </si>
  <si>
    <t>5～6月</t>
    <rPh sb="3" eb="4">
      <t>ガツ</t>
    </rPh>
    <phoneticPr fontId="2"/>
  </si>
  <si>
    <t>6月</t>
    <rPh sb="1" eb="2">
      <t>ガツ</t>
    </rPh>
    <phoneticPr fontId="2"/>
  </si>
  <si>
    <t>円</t>
    <rPh sb="0" eb="1">
      <t>エン</t>
    </rPh>
    <phoneticPr fontId="2"/>
  </si>
  <si>
    <t>eMAXIS NASDAQ100
インデックス</t>
    <phoneticPr fontId="2"/>
  </si>
  <si>
    <t>4～5月</t>
    <rPh sb="3" eb="4">
      <t>ガツ</t>
    </rPh>
    <phoneticPr fontId="2"/>
  </si>
  <si>
    <t>5月</t>
    <rPh sb="1" eb="2">
      <t>ガツ</t>
    </rPh>
    <phoneticPr fontId="2"/>
  </si>
  <si>
    <t>eMaxis NYダウ
インデックス</t>
    <phoneticPr fontId="2"/>
  </si>
  <si>
    <t>4月</t>
    <rPh sb="1" eb="2">
      <t>ガツ</t>
    </rPh>
    <phoneticPr fontId="2"/>
  </si>
  <si>
    <t>eMaxis Slim 
全米株式（S&amp;P500）</t>
    <rPh sb="13" eb="15">
      <t>ゼンベイ</t>
    </rPh>
    <rPh sb="15" eb="17">
      <t>カブシキ</t>
    </rPh>
    <phoneticPr fontId="2"/>
  </si>
  <si>
    <t>2～3月</t>
    <rPh sb="3" eb="4">
      <t>ガツ</t>
    </rPh>
    <phoneticPr fontId="2"/>
  </si>
  <si>
    <t>3月</t>
    <rPh sb="1" eb="2">
      <t>ガツ</t>
    </rPh>
    <phoneticPr fontId="2"/>
  </si>
  <si>
    <t>eMaxis Slim
先進国株式インデックス</t>
    <rPh sb="12" eb="17">
      <t>センシンコクカブシキ</t>
    </rPh>
    <phoneticPr fontId="2"/>
  </si>
  <si>
    <t>1～2月</t>
    <rPh sb="3" eb="4">
      <t>ガツ</t>
    </rPh>
    <phoneticPr fontId="2"/>
  </si>
  <si>
    <t>2月</t>
    <rPh sb="1" eb="2">
      <t>ガツ</t>
    </rPh>
    <phoneticPr fontId="2"/>
  </si>
  <si>
    <t>ニッセイ外国株式</t>
    <rPh sb="4" eb="6">
      <t>ガイコク</t>
    </rPh>
    <rPh sb="6" eb="8">
      <t>カブシキ</t>
    </rPh>
    <phoneticPr fontId="2"/>
  </si>
  <si>
    <t>1月</t>
    <rPh sb="1" eb="2">
      <t>ガツ</t>
    </rPh>
    <phoneticPr fontId="2"/>
  </si>
  <si>
    <t>eMaxis Slim
全世界オールカントリー</t>
    <rPh sb="12" eb="15">
      <t>ゼンセカイ</t>
    </rPh>
    <phoneticPr fontId="2"/>
  </si>
  <si>
    <t>合計価格</t>
    <rPh sb="0" eb="2">
      <t>ゴウケイ</t>
    </rPh>
    <rPh sb="2" eb="4">
      <t>カカク</t>
    </rPh>
    <phoneticPr fontId="2"/>
  </si>
  <si>
    <t>オールカントリー</t>
    <phoneticPr fontId="2"/>
  </si>
  <si>
    <t>前月比</t>
    <rPh sb="0" eb="3">
      <t>ゼンゲツヒ</t>
    </rPh>
    <phoneticPr fontId="2"/>
  </si>
  <si>
    <t>今回価格：1/5</t>
    <rPh sb="0" eb="4">
      <t>コンカイカカク</t>
    </rPh>
    <phoneticPr fontId="2"/>
  </si>
  <si>
    <t>今回価格：12/07</t>
    <rPh sb="0" eb="4">
      <t>コンカイカカク</t>
    </rPh>
    <phoneticPr fontId="2"/>
  </si>
  <si>
    <t>銘柄</t>
    <rPh sb="0" eb="2">
      <t>メイガラ</t>
    </rPh>
    <phoneticPr fontId="2"/>
  </si>
  <si>
    <t>　データが出てくる</t>
    <phoneticPr fontId="2"/>
  </si>
  <si>
    <t>日付を選んだら</t>
    <rPh sb="0" eb="2">
      <t>ヒヅケ</t>
    </rPh>
    <rPh sb="3" eb="4">
      <t>エラ</t>
    </rPh>
    <phoneticPr fontId="2"/>
  </si>
  <si>
    <t>年初来</t>
    <rPh sb="0" eb="3">
      <t>ネンショライ</t>
    </rPh>
    <phoneticPr fontId="2"/>
  </si>
  <si>
    <t>基準価格</t>
    <rPh sb="0" eb="4">
      <t>キジュンカカク</t>
    </rPh>
    <phoneticPr fontId="2"/>
  </si>
  <si>
    <t>日付</t>
    <rPh sb="0" eb="2">
      <t>ヒヅケ</t>
    </rPh>
    <phoneticPr fontId="2"/>
  </si>
  <si>
    <t>買い付け数量（合計）</t>
    <rPh sb="0" eb="1">
      <t>カ</t>
    </rPh>
    <rPh sb="2" eb="3">
      <t>ツ</t>
    </rPh>
    <rPh sb="4" eb="6">
      <t>スウリョウ</t>
    </rPh>
    <rPh sb="7" eb="9">
      <t>ゴウケイ</t>
    </rPh>
    <phoneticPr fontId="2"/>
  </si>
  <si>
    <t>キャピタル</t>
    <phoneticPr fontId="2"/>
  </si>
  <si>
    <t>ETF　1546 ダウ</t>
    <phoneticPr fontId="2"/>
  </si>
  <si>
    <t>ETF　1547 S&amp;P500</t>
    <phoneticPr fontId="2"/>
  </si>
  <si>
    <t>ETF　1545 NASDAQ</t>
    <phoneticPr fontId="2"/>
  </si>
  <si>
    <t>eMaxis Slim 先進国株式インデックス</t>
    <rPh sb="12" eb="17">
      <t>センシンコクカブシキ</t>
    </rPh>
    <phoneticPr fontId="2"/>
  </si>
  <si>
    <t>eMaxis Slim 全米株式（S&amp;P500）</t>
    <rPh sb="12" eb="14">
      <t>ゼンベイ</t>
    </rPh>
    <rPh sb="14" eb="16">
      <t>カブシキ</t>
    </rPh>
    <phoneticPr fontId="2"/>
  </si>
  <si>
    <t>eMAXIS NASDAQ100インデックス</t>
    <phoneticPr fontId="2"/>
  </si>
  <si>
    <t>eMaxis NYダウインデックス</t>
    <phoneticPr fontId="2"/>
  </si>
  <si>
    <t>eMaxis Slim 全世界オールカントリー</t>
    <rPh sb="12" eb="15">
      <t>ゼンセカイ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</si>
</sst>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0" fontId="0" fillId="0" borderId="0" xfId="2" applyNumberFormat="1" applyFont="1">
      <alignment vertical="center"/>
    </xf>
    <xf numFmtId="10" fontId="0" fillId="0" borderId="0" xfId="2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3" fontId="0" fillId="0" borderId="3" xfId="0" applyNumberFormat="1" applyBorder="1" applyAlignment="1">
      <alignment horizontal="right" vertical="center"/>
    </xf>
    <xf numFmtId="14" fontId="0" fillId="0" borderId="1" xfId="1" applyNumberFormat="1" applyFont="1" applyFill="1" applyBorder="1" applyAlignment="1">
      <alignment horizontal="left" vertical="center" wrapText="1"/>
    </xf>
    <xf numFmtId="10" fontId="0" fillId="0" borderId="0" xfId="0" applyNumberFormat="1">
      <alignment vertical="center"/>
    </xf>
    <xf numFmtId="38" fontId="0" fillId="0" borderId="1" xfId="1" applyFont="1" applyFill="1" applyBorder="1" applyAlignment="1">
      <alignment horizontal="left" vertical="center" wrapText="1"/>
    </xf>
    <xf numFmtId="14" fontId="0" fillId="0" borderId="0" xfId="1" applyNumberFormat="1" applyFont="1" applyFill="1" applyAlignment="1">
      <alignment vertical="center" wrapText="1"/>
    </xf>
    <xf numFmtId="14" fontId="0" fillId="0" borderId="1" xfId="1" applyNumberFormat="1" applyFont="1" applyFill="1" applyBorder="1" applyAlignment="1">
      <alignment horizontal="left" vertical="center"/>
    </xf>
    <xf numFmtId="38" fontId="0" fillId="0" borderId="0" xfId="1" applyFont="1" applyFill="1" applyAlignment="1">
      <alignment horizontal="center" vertical="center" wrapText="1"/>
    </xf>
    <xf numFmtId="38" fontId="0" fillId="0" borderId="0" xfId="1" applyFont="1" applyFill="1" applyAlignment="1">
      <alignment horizontal="center" vertical="center"/>
    </xf>
    <xf numFmtId="14" fontId="0" fillId="0" borderId="0" xfId="1" applyNumberFormat="1" applyFont="1" applyFill="1" applyAlignment="1">
      <alignment horizontal="right" vertical="center" wrapText="1"/>
    </xf>
    <xf numFmtId="38" fontId="0" fillId="0" borderId="0" xfId="1" applyFont="1" applyFill="1" applyAlignment="1">
      <alignment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1" applyNumberFormat="1" applyFont="1" applyAlignment="1">
      <alignment horizontal="center" vertical="center"/>
    </xf>
    <xf numFmtId="38" fontId="0" fillId="2" borderId="0" xfId="1" applyFont="1" applyFill="1">
      <alignment vertical="center"/>
    </xf>
    <xf numFmtId="9" fontId="0" fillId="2" borderId="0" xfId="2" applyFont="1" applyFill="1">
      <alignment vertical="center"/>
    </xf>
    <xf numFmtId="14" fontId="0" fillId="0" borderId="0" xfId="1" applyNumberFormat="1" applyFont="1" applyAlignment="1">
      <alignment horizontal="left" vertical="center"/>
    </xf>
    <xf numFmtId="38" fontId="0" fillId="0" borderId="0" xfId="1" applyFont="1" applyBorder="1" applyAlignment="1">
      <alignment horizontal="center" vertical="center"/>
    </xf>
    <xf numFmtId="38" fontId="0" fillId="0" borderId="0" xfId="1" applyFont="1" applyAlignment="1">
      <alignment vertical="center"/>
    </xf>
    <xf numFmtId="38" fontId="0" fillId="0" borderId="0" xfId="1" applyFont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1D31-DAD4-49CD-A094-8438EA3511C4}">
  <dimension ref="A1:AD51"/>
  <sheetViews>
    <sheetView tabSelected="1" workbookViewId="0">
      <pane ySplit="4" topLeftCell="A25" activePane="bottomLeft" state="frozen"/>
      <selection activeCell="N1" sqref="N1"/>
      <selection pane="bottomLeft" activeCell="A43" sqref="A43"/>
    </sheetView>
  </sheetViews>
  <sheetFormatPr defaultColWidth="8.69921875" defaultRowHeight="18" x14ac:dyDescent="0.45"/>
  <cols>
    <col min="1" max="1" width="12.69921875" style="27" customWidth="1"/>
    <col min="2" max="2" width="10.8984375" style="1" customWidth="1"/>
    <col min="3" max="3" width="5.69921875" style="1" customWidth="1"/>
    <col min="4" max="4" width="12.69921875" style="27" customWidth="1"/>
    <col min="5" max="5" width="9.8984375" style="1" customWidth="1"/>
    <col min="6" max="6" width="5.59765625" style="1" customWidth="1"/>
    <col min="7" max="7" width="12.69921875" style="27" customWidth="1"/>
    <col min="8" max="8" width="11.3984375" style="1" customWidth="1"/>
    <col min="9" max="9" width="5.796875" style="1" customWidth="1"/>
    <col min="10" max="10" width="12.69921875" style="27" customWidth="1"/>
    <col min="11" max="11" width="10.796875" style="1" customWidth="1"/>
    <col min="12" max="12" width="5.796875" style="1" customWidth="1"/>
    <col min="13" max="13" width="12.69921875" style="27" customWidth="1"/>
    <col min="14" max="14" width="9.5" style="1" customWidth="1"/>
    <col min="15" max="15" width="5.59765625" style="1" customWidth="1"/>
    <col min="16" max="16" width="12.69921875" style="27" customWidth="1"/>
    <col min="17" max="17" width="9.09765625" style="1" customWidth="1"/>
    <col min="18" max="18" width="6" style="1" customWidth="1"/>
    <col min="19" max="19" width="12.69921875" style="27" customWidth="1"/>
    <col min="20" max="20" width="9.09765625" style="1" customWidth="1"/>
    <col min="21" max="21" width="6" style="1" customWidth="1"/>
    <col min="22" max="22" width="12.69921875" style="27" customWidth="1"/>
    <col min="23" max="23" width="9.09765625" style="1" customWidth="1"/>
    <col min="24" max="24" width="6" style="1" customWidth="1"/>
    <col min="25" max="25" width="12.69921875" style="27" customWidth="1"/>
    <col min="26" max="26" width="9.09765625" style="1" customWidth="1"/>
    <col min="27" max="27" width="6" style="1" customWidth="1"/>
    <col min="28" max="28" width="12.69921875" style="27" customWidth="1"/>
    <col min="29" max="29" width="9.09765625" style="1" customWidth="1"/>
    <col min="30" max="30" width="6" style="1" customWidth="1"/>
    <col min="31" max="16384" width="8.69921875" style="1"/>
  </cols>
  <sheetData>
    <row r="1" spans="1:30" x14ac:dyDescent="0.45">
      <c r="A1" s="33" t="s">
        <v>50</v>
      </c>
      <c r="B1" s="33"/>
      <c r="C1" s="28"/>
      <c r="D1" s="33" t="s">
        <v>49</v>
      </c>
      <c r="E1" s="33"/>
      <c r="F1" s="28"/>
      <c r="G1" s="30" t="s">
        <v>48</v>
      </c>
      <c r="H1" s="32"/>
      <c r="I1" s="28"/>
      <c r="J1" s="30" t="s">
        <v>47</v>
      </c>
      <c r="K1" s="32"/>
      <c r="L1" s="28"/>
      <c r="M1" s="30" t="s">
        <v>27</v>
      </c>
      <c r="N1" s="32"/>
      <c r="O1" s="28"/>
      <c r="P1" s="30" t="s">
        <v>46</v>
      </c>
      <c r="Q1" s="32"/>
      <c r="R1" s="28"/>
      <c r="S1" s="30" t="s">
        <v>45</v>
      </c>
      <c r="T1" s="32"/>
      <c r="U1" s="28"/>
      <c r="V1" s="30" t="s">
        <v>44</v>
      </c>
      <c r="W1" s="32"/>
      <c r="X1" s="28"/>
      <c r="Y1" s="30" t="s">
        <v>43</v>
      </c>
      <c r="Z1" s="32"/>
      <c r="AA1" s="28"/>
      <c r="AB1" s="30" t="s">
        <v>42</v>
      </c>
      <c r="AC1" s="32"/>
      <c r="AD1" s="28"/>
    </row>
    <row r="2" spans="1:30" ht="27" customHeight="1" x14ac:dyDescent="0.45">
      <c r="A2" s="31" t="s">
        <v>41</v>
      </c>
      <c r="B2" s="31"/>
      <c r="C2" s="28"/>
      <c r="D2" s="31" t="s">
        <v>41</v>
      </c>
      <c r="E2" s="31"/>
      <c r="F2" s="28"/>
      <c r="G2" s="31" t="s">
        <v>41</v>
      </c>
      <c r="H2" s="31"/>
      <c r="I2" s="28"/>
      <c r="J2" s="31" t="s">
        <v>41</v>
      </c>
      <c r="K2" s="31"/>
      <c r="L2" s="28"/>
      <c r="M2" s="31" t="s">
        <v>41</v>
      </c>
      <c r="N2" s="31"/>
      <c r="O2" s="28"/>
      <c r="P2" s="31" t="s">
        <v>41</v>
      </c>
      <c r="Q2" s="31"/>
      <c r="R2" s="28"/>
      <c r="S2" s="31" t="s">
        <v>41</v>
      </c>
      <c r="T2" s="31"/>
      <c r="U2" s="28"/>
      <c r="V2" s="31" t="s">
        <v>41</v>
      </c>
      <c r="W2" s="31"/>
      <c r="X2" s="28"/>
      <c r="Y2" s="31" t="s">
        <v>41</v>
      </c>
      <c r="Z2" s="31"/>
      <c r="AA2" s="28"/>
      <c r="AB2" s="31" t="s">
        <v>41</v>
      </c>
      <c r="AC2" s="31"/>
      <c r="AD2" s="28"/>
    </row>
    <row r="3" spans="1:30" x14ac:dyDescent="0.45">
      <c r="A3" s="27" t="s">
        <v>40</v>
      </c>
      <c r="B3" s="2" t="s">
        <v>39</v>
      </c>
      <c r="C3" s="28" t="s">
        <v>38</v>
      </c>
      <c r="D3" s="27" t="s">
        <v>40</v>
      </c>
      <c r="E3" s="2" t="s">
        <v>39</v>
      </c>
      <c r="F3" s="28" t="s">
        <v>38</v>
      </c>
      <c r="G3" s="27" t="s">
        <v>40</v>
      </c>
      <c r="H3" s="2" t="s">
        <v>39</v>
      </c>
      <c r="I3" s="28" t="s">
        <v>38</v>
      </c>
      <c r="J3" s="27" t="s">
        <v>40</v>
      </c>
      <c r="K3" s="2" t="s">
        <v>39</v>
      </c>
      <c r="L3" s="28" t="s">
        <v>38</v>
      </c>
      <c r="M3" s="27" t="s">
        <v>40</v>
      </c>
      <c r="N3" s="2" t="s">
        <v>39</v>
      </c>
      <c r="O3" s="28" t="s">
        <v>38</v>
      </c>
      <c r="P3" s="27" t="s">
        <v>40</v>
      </c>
      <c r="Q3" s="2" t="s">
        <v>39</v>
      </c>
      <c r="R3" s="28" t="s">
        <v>38</v>
      </c>
      <c r="S3" s="27" t="s">
        <v>40</v>
      </c>
      <c r="T3" s="2" t="s">
        <v>39</v>
      </c>
      <c r="U3" s="28" t="s">
        <v>38</v>
      </c>
      <c r="V3" s="27" t="s">
        <v>40</v>
      </c>
      <c r="W3" s="2" t="s">
        <v>39</v>
      </c>
      <c r="X3" s="28" t="s">
        <v>38</v>
      </c>
      <c r="Y3" s="27" t="s">
        <v>40</v>
      </c>
      <c r="Z3" s="2" t="s">
        <v>39</v>
      </c>
      <c r="AA3" s="28" t="s">
        <v>38</v>
      </c>
      <c r="AB3" s="27" t="s">
        <v>40</v>
      </c>
      <c r="AC3" s="2" t="s">
        <v>39</v>
      </c>
      <c r="AD3" s="28" t="s">
        <v>38</v>
      </c>
    </row>
    <row r="4" spans="1:30" x14ac:dyDescent="0.45">
      <c r="B4" s="2"/>
      <c r="C4" s="28"/>
      <c r="E4" s="2"/>
      <c r="F4" s="28"/>
      <c r="H4" s="2"/>
      <c r="I4" s="28"/>
      <c r="K4" s="2"/>
      <c r="L4" s="28"/>
      <c r="N4" s="2"/>
      <c r="O4" s="28"/>
      <c r="Q4" s="2"/>
      <c r="R4" s="28"/>
      <c r="T4" s="2">
        <f>(26290-16740)*60</f>
        <v>573000</v>
      </c>
      <c r="U4" s="28"/>
      <c r="W4" s="2"/>
      <c r="X4" s="28"/>
      <c r="Z4" s="2">
        <f>(55050-37946)*25</f>
        <v>427600</v>
      </c>
      <c r="AA4" s="28"/>
      <c r="AC4" s="2"/>
      <c r="AD4" s="28"/>
    </row>
    <row r="5" spans="1:30" x14ac:dyDescent="0.45">
      <c r="A5" s="27">
        <v>44930</v>
      </c>
      <c r="B5" s="1">
        <v>15757</v>
      </c>
      <c r="C5" s="28">
        <v>0</v>
      </c>
      <c r="D5" s="27">
        <f>A5</f>
        <v>44930</v>
      </c>
      <c r="E5" s="1">
        <v>32530</v>
      </c>
      <c r="F5" s="28"/>
      <c r="G5" s="27">
        <f>A5</f>
        <v>44930</v>
      </c>
      <c r="H5" s="1">
        <v>10539</v>
      </c>
      <c r="I5" s="28"/>
      <c r="J5" s="27">
        <f>A5</f>
        <v>44930</v>
      </c>
      <c r="K5" s="1">
        <v>17690</v>
      </c>
      <c r="L5" s="28"/>
      <c r="M5" s="27">
        <f>A5</f>
        <v>44930</v>
      </c>
      <c r="N5" s="1">
        <v>24684</v>
      </c>
      <c r="O5" s="28"/>
      <c r="P5" s="27">
        <f>A5</f>
        <v>44930</v>
      </c>
      <c r="Q5" s="1">
        <v>18677</v>
      </c>
      <c r="R5" s="28"/>
      <c r="S5" s="27">
        <f>D5</f>
        <v>44930</v>
      </c>
      <c r="T5" s="1">
        <v>14465</v>
      </c>
      <c r="U5" s="28"/>
      <c r="V5" s="27">
        <f>G5</f>
        <v>44930</v>
      </c>
      <c r="W5" s="1">
        <v>5499</v>
      </c>
      <c r="X5" s="28"/>
      <c r="Y5" s="27">
        <f>J5</f>
        <v>44930</v>
      </c>
      <c r="Z5" s="1">
        <v>42350</v>
      </c>
      <c r="AA5" s="28"/>
      <c r="AB5" s="27">
        <f>M5</f>
        <v>44930</v>
      </c>
      <c r="AC5" s="1">
        <v>19192</v>
      </c>
      <c r="AD5" s="28"/>
    </row>
    <row r="6" spans="1:30" x14ac:dyDescent="0.45">
      <c r="A6" s="27">
        <v>44958</v>
      </c>
      <c r="B6" s="1">
        <v>16760</v>
      </c>
      <c r="C6" s="29">
        <f>B6/$B$5</f>
        <v>1.0636542489052485</v>
      </c>
      <c r="D6" s="27">
        <f>A6</f>
        <v>44958</v>
      </c>
      <c r="E6" s="1">
        <v>33188</v>
      </c>
      <c r="F6" s="29">
        <f>E6/$E$5</f>
        <v>1.0202274823240085</v>
      </c>
      <c r="G6" s="27">
        <f>A6</f>
        <v>44958</v>
      </c>
      <c r="H6" s="1">
        <v>11639</v>
      </c>
      <c r="I6" s="29">
        <f>H6/$H$5</f>
        <v>1.10437422905399</v>
      </c>
      <c r="J6" s="27">
        <f>A6</f>
        <v>44958</v>
      </c>
      <c r="K6" s="1">
        <v>18714</v>
      </c>
      <c r="L6" s="29">
        <f>K6/$K$5</f>
        <v>1.0578858111927643</v>
      </c>
      <c r="M6" s="27">
        <f>A6</f>
        <v>44958</v>
      </c>
      <c r="N6" s="1">
        <v>26259</v>
      </c>
      <c r="O6" s="29">
        <f>N6/$N$5</f>
        <v>1.0638065143412736</v>
      </c>
      <c r="P6" s="27">
        <f>A6</f>
        <v>44958</v>
      </c>
      <c r="Q6" s="1">
        <v>19872</v>
      </c>
      <c r="R6" s="29">
        <f>Q6/$Q$5</f>
        <v>1.0639824382930878</v>
      </c>
      <c r="S6" s="27">
        <f>D6</f>
        <v>44958</v>
      </c>
      <c r="T6" s="1">
        <v>15930</v>
      </c>
      <c r="U6" s="29">
        <f>T6/$T$5</f>
        <v>1.1012789491876944</v>
      </c>
      <c r="V6" s="27">
        <f>G6</f>
        <v>44958</v>
      </c>
      <c r="W6" s="1">
        <v>5746</v>
      </c>
      <c r="X6" s="29">
        <f>W6/$W$5</f>
        <v>1.0449172576832151</v>
      </c>
      <c r="Y6" s="27">
        <f>J6</f>
        <v>44958</v>
      </c>
      <c r="Z6" s="1">
        <v>43250</v>
      </c>
      <c r="AA6" s="29">
        <f>Z6/$Z$5</f>
        <v>1.0212514757969304</v>
      </c>
      <c r="AB6" s="27">
        <f>M6</f>
        <v>44958</v>
      </c>
      <c r="AD6" s="29">
        <f>AC6/$Z$5</f>
        <v>0</v>
      </c>
    </row>
    <row r="7" spans="1:30" x14ac:dyDescent="0.45">
      <c r="A7" s="27">
        <v>44985</v>
      </c>
      <c r="B7" s="1">
        <v>17045</v>
      </c>
      <c r="C7" s="29">
        <f>B7/$B$5</f>
        <v>1.0817414482452243</v>
      </c>
      <c r="D7" s="27">
        <f>A7</f>
        <v>44985</v>
      </c>
      <c r="E7" s="1">
        <v>33568</v>
      </c>
      <c r="F7" s="29">
        <f>E7/$E$5</f>
        <v>1.0319090070703965</v>
      </c>
      <c r="G7" s="27">
        <f>A7</f>
        <v>44985</v>
      </c>
      <c r="H7" s="1">
        <v>12087</v>
      </c>
      <c r="I7" s="29">
        <f>H7/$H$5</f>
        <v>1.1468830059777968</v>
      </c>
      <c r="J7" s="27">
        <f>A7</f>
        <v>44985</v>
      </c>
      <c r="K7" s="1">
        <v>19213</v>
      </c>
      <c r="L7" s="29">
        <f>K7/$K$5</f>
        <v>1.0860938383267382</v>
      </c>
      <c r="M7" s="27">
        <f>A7</f>
        <v>44985</v>
      </c>
      <c r="N7" s="1">
        <v>27003</v>
      </c>
      <c r="O7" s="29">
        <f>N7/$N$5</f>
        <v>1.0939474963539135</v>
      </c>
      <c r="P7" s="27">
        <f>A7</f>
        <v>44985</v>
      </c>
      <c r="Q7" s="1">
        <v>20432</v>
      </c>
      <c r="R7" s="29">
        <f>Q7/$Q$5</f>
        <v>1.0939658403383841</v>
      </c>
      <c r="S7" s="27">
        <f>D7</f>
        <v>44985</v>
      </c>
      <c r="U7" s="29">
        <f>T7/$T$5</f>
        <v>0</v>
      </c>
      <c r="V7" s="27">
        <f>G7</f>
        <v>44985</v>
      </c>
      <c r="X7" s="29">
        <f>W7/$W$5</f>
        <v>0</v>
      </c>
      <c r="Y7" s="27">
        <f>J7</f>
        <v>44985</v>
      </c>
      <c r="Z7" s="1">
        <v>43860</v>
      </c>
      <c r="AA7" s="29">
        <f>Z7/$Z$5</f>
        <v>1.035655253837072</v>
      </c>
      <c r="AB7" s="27">
        <f>M7</f>
        <v>44985</v>
      </c>
      <c r="AD7" s="29">
        <f>AC7/$Z$5</f>
        <v>0</v>
      </c>
    </row>
    <row r="8" spans="1:30" x14ac:dyDescent="0.45">
      <c r="A8" s="27">
        <v>44986</v>
      </c>
      <c r="B8" s="1">
        <v>17072</v>
      </c>
      <c r="C8" s="29">
        <f>B8/$B$5</f>
        <v>1.0834549723932221</v>
      </c>
      <c r="D8" s="27">
        <f>A8</f>
        <v>44986</v>
      </c>
      <c r="E8" s="1">
        <v>33451</v>
      </c>
      <c r="F8" s="29">
        <f>E8/$E$5</f>
        <v>1.0283123270826928</v>
      </c>
      <c r="G8" s="27">
        <f>A8</f>
        <v>44986</v>
      </c>
      <c r="H8" s="1">
        <v>12172</v>
      </c>
      <c r="I8" s="29">
        <f>H8/$H$5</f>
        <v>1.1549482873137868</v>
      </c>
      <c r="J8" s="27">
        <f>A8</f>
        <v>44986</v>
      </c>
      <c r="K8" s="1">
        <v>19176</v>
      </c>
      <c r="L8" s="29">
        <f>K8/$K$5</f>
        <v>1.0840022611644997</v>
      </c>
      <c r="M8" s="27">
        <f>A8</f>
        <v>44986</v>
      </c>
      <c r="N8" s="1">
        <v>26906</v>
      </c>
      <c r="O8" s="29">
        <f>N8/$N$5</f>
        <v>1.090017825311943</v>
      </c>
      <c r="P8" s="27">
        <f>A8</f>
        <v>44986</v>
      </c>
      <c r="Q8" s="1">
        <v>20357</v>
      </c>
      <c r="R8" s="29">
        <f>Q8/$Q$5</f>
        <v>1.089950206135889</v>
      </c>
      <c r="S8" s="27">
        <f>D8</f>
        <v>44986</v>
      </c>
      <c r="T8" s="1">
        <v>16680</v>
      </c>
      <c r="U8" s="29">
        <f>T8/$T$5</f>
        <v>1.1531282405807122</v>
      </c>
      <c r="V8" s="27">
        <f>G8</f>
        <v>44986</v>
      </c>
      <c r="W8" s="1">
        <v>5884</v>
      </c>
      <c r="X8" s="29">
        <f>W8/$W$5</f>
        <v>1.0700127295871977</v>
      </c>
      <c r="Y8" s="27">
        <f>J8</f>
        <v>44986</v>
      </c>
      <c r="Z8" s="1">
        <v>43640</v>
      </c>
      <c r="AA8" s="29">
        <f>Z8/$Z$5</f>
        <v>1.0304604486422668</v>
      </c>
      <c r="AB8" s="27">
        <f>M8</f>
        <v>44986</v>
      </c>
      <c r="AD8" s="29">
        <f>AC8/$Z$5</f>
        <v>0</v>
      </c>
    </row>
    <row r="9" spans="1:30" x14ac:dyDescent="0.45">
      <c r="A9" s="27">
        <v>44998</v>
      </c>
      <c r="B9" s="1">
        <v>16501</v>
      </c>
      <c r="C9" s="29">
        <f>B9/$B$5</f>
        <v>1.0472171098559371</v>
      </c>
      <c r="D9" s="27">
        <f>A9</f>
        <v>44998</v>
      </c>
      <c r="E9" s="1">
        <v>32228</v>
      </c>
      <c r="F9" s="29">
        <f>E9/$E$5</f>
        <v>0.99071626191208118</v>
      </c>
      <c r="G9" s="27">
        <f>A9</f>
        <v>44998</v>
      </c>
      <c r="H9" s="1">
        <v>11779</v>
      </c>
      <c r="I9" s="29">
        <f>H9/$H$5</f>
        <v>1.1176582218426796</v>
      </c>
      <c r="J9" s="27">
        <f>A9</f>
        <v>44998</v>
      </c>
      <c r="K9" s="1">
        <v>18372</v>
      </c>
      <c r="L9" s="29">
        <f>K9/$K$5</f>
        <v>1.038552854720181</v>
      </c>
      <c r="M9" s="27">
        <f>A9</f>
        <v>44998</v>
      </c>
      <c r="N9" s="1">
        <v>25906</v>
      </c>
      <c r="O9" s="29">
        <f>N9/$N$5</f>
        <v>1.0495057527143088</v>
      </c>
      <c r="P9" s="27">
        <f>A9</f>
        <v>44998</v>
      </c>
      <c r="Q9" s="1">
        <v>19600</v>
      </c>
      <c r="R9" s="29">
        <f>Q9/$Q$5</f>
        <v>1.0494190715853724</v>
      </c>
      <c r="S9" s="27">
        <f>D9</f>
        <v>44998</v>
      </c>
      <c r="U9" s="29">
        <f>T9/$T$5</f>
        <v>0</v>
      </c>
      <c r="V9" s="27">
        <f>G9</f>
        <v>44998</v>
      </c>
      <c r="X9" s="29">
        <f>W9/$W$5</f>
        <v>0</v>
      </c>
      <c r="Y9" s="27">
        <f>J9</f>
        <v>44998</v>
      </c>
      <c r="AA9" s="29">
        <f>Z9/$Z$5</f>
        <v>0</v>
      </c>
      <c r="AB9" s="27">
        <f>M9</f>
        <v>44998</v>
      </c>
      <c r="AD9" s="29">
        <f>AC9/$Z$5</f>
        <v>0</v>
      </c>
    </row>
    <row r="10" spans="1:30" x14ac:dyDescent="0.45">
      <c r="A10" s="27">
        <v>45019</v>
      </c>
      <c r="B10" s="1">
        <v>17078</v>
      </c>
      <c r="C10" s="29">
        <f>B10/$B$5</f>
        <v>1.0838357555372216</v>
      </c>
      <c r="D10" s="27">
        <f>A10</f>
        <v>45019</v>
      </c>
      <c r="E10" s="1">
        <v>32984</v>
      </c>
      <c r="F10" s="29">
        <f>E10/$E$5</f>
        <v>1.0139563479864739</v>
      </c>
      <c r="G10" s="27">
        <f>A10</f>
        <v>45019</v>
      </c>
      <c r="H10" s="1">
        <v>12830</v>
      </c>
      <c r="I10" s="29">
        <f>H10/$H$5</f>
        <v>1.2173830534206282</v>
      </c>
      <c r="J10" s="27">
        <f>A10</f>
        <v>45019</v>
      </c>
      <c r="K10" s="1">
        <v>19167</v>
      </c>
      <c r="L10" s="29">
        <f>K10/$K$5</f>
        <v>1.0834934991520633</v>
      </c>
      <c r="M10" s="27">
        <f>A10</f>
        <v>45019</v>
      </c>
      <c r="N10" s="1">
        <v>27074</v>
      </c>
      <c r="O10" s="29">
        <f>N10/$N$5</f>
        <v>1.0968238535083454</v>
      </c>
      <c r="P10" s="27">
        <f>A10</f>
        <v>45019</v>
      </c>
      <c r="Q10" s="1">
        <v>20485</v>
      </c>
      <c r="R10" s="29">
        <f>Q10/$Q$5</f>
        <v>1.0968035551748139</v>
      </c>
      <c r="S10" s="27">
        <f>D10</f>
        <v>45019</v>
      </c>
      <c r="T10" s="1">
        <v>17755</v>
      </c>
      <c r="U10" s="29">
        <f>T10/$T$5</f>
        <v>1.2274455582440373</v>
      </c>
      <c r="V10" s="27">
        <f>G10</f>
        <v>45019</v>
      </c>
      <c r="W10" s="1">
        <v>5941</v>
      </c>
      <c r="X10" s="29">
        <f>W10/$W$5</f>
        <v>1.0803782505910164</v>
      </c>
      <c r="Y10" s="27">
        <f>J10</f>
        <v>45019</v>
      </c>
      <c r="Z10" s="1">
        <v>43490</v>
      </c>
      <c r="AA10" s="29">
        <f>Z10/$Z$5</f>
        <v>1.026918536009445</v>
      </c>
      <c r="AB10" s="27">
        <f>M10</f>
        <v>45019</v>
      </c>
      <c r="AD10" s="29">
        <f>AC10/$Z$5</f>
        <v>0</v>
      </c>
    </row>
    <row r="11" spans="1:30" x14ac:dyDescent="0.45">
      <c r="A11" s="27">
        <v>45028</v>
      </c>
      <c r="B11" s="1">
        <v>17346</v>
      </c>
      <c r="C11" s="29">
        <f>B11/$B$5</f>
        <v>1.1008440693025323</v>
      </c>
      <c r="D11" s="27">
        <f>A11</f>
        <v>45028</v>
      </c>
      <c r="E11" s="1">
        <v>33887</v>
      </c>
      <c r="F11" s="29">
        <f>E11/$E$5</f>
        <v>1.0417153396864434</v>
      </c>
      <c r="G11" s="27">
        <f>A11</f>
        <v>45028</v>
      </c>
      <c r="H11" s="1">
        <v>12856</v>
      </c>
      <c r="I11" s="29">
        <f>H11/$H$5</f>
        <v>1.2198500806528134</v>
      </c>
      <c r="J11" s="27">
        <f>A11</f>
        <v>45028</v>
      </c>
      <c r="K11" s="1">
        <v>19487</v>
      </c>
      <c r="L11" s="29">
        <f>K11/$K$5</f>
        <v>1.1015828151498022</v>
      </c>
      <c r="M11" s="27">
        <f>A11</f>
        <v>45028</v>
      </c>
      <c r="N11" s="1">
        <v>27328</v>
      </c>
      <c r="O11" s="29">
        <f>N11/$N$5</f>
        <v>1.1071139199481446</v>
      </c>
      <c r="P11" s="27">
        <f>A11</f>
        <v>45028</v>
      </c>
      <c r="Q11" s="1">
        <v>20678</v>
      </c>
      <c r="R11" s="29">
        <f>Q11/$Q$5</f>
        <v>1.107137120522568</v>
      </c>
      <c r="S11" s="27">
        <f>D11</f>
        <v>45028</v>
      </c>
      <c r="U11" s="29">
        <f>T11/$T$5</f>
        <v>0</v>
      </c>
      <c r="V11" s="27">
        <f>G11</f>
        <v>45028</v>
      </c>
      <c r="X11" s="29">
        <f>W11/$W$5</f>
        <v>0</v>
      </c>
      <c r="Y11" s="27">
        <f>J11</f>
        <v>45028</v>
      </c>
      <c r="AA11" s="29">
        <f>Z11/$Z$5</f>
        <v>0</v>
      </c>
      <c r="AB11" s="27">
        <f>M11</f>
        <v>45028</v>
      </c>
      <c r="AD11" s="29">
        <f>AC11/$Z$5</f>
        <v>0</v>
      </c>
    </row>
    <row r="12" spans="1:30" x14ac:dyDescent="0.45">
      <c r="A12" s="27">
        <v>45034</v>
      </c>
      <c r="B12" s="1">
        <v>17620</v>
      </c>
      <c r="C12" s="29">
        <f>B12/$B$5</f>
        <v>1.1182331662118423</v>
      </c>
      <c r="D12" s="27">
        <f>A12</f>
        <v>45034</v>
      </c>
      <c r="E12" s="1">
        <v>34362</v>
      </c>
      <c r="F12" s="29">
        <f>E12/$E$5</f>
        <v>1.0563172456194283</v>
      </c>
      <c r="G12" s="27">
        <f>A12</f>
        <v>45034</v>
      </c>
      <c r="H12" s="1">
        <v>13044</v>
      </c>
      <c r="I12" s="29">
        <f>H12/$H$5</f>
        <v>1.2376885852547681</v>
      </c>
      <c r="J12" s="27">
        <f>A12</f>
        <v>45034</v>
      </c>
      <c r="K12" s="1">
        <v>19793</v>
      </c>
      <c r="L12" s="29">
        <f>K12/$K$5</f>
        <v>1.1188807235726399</v>
      </c>
      <c r="M12" s="27">
        <f>A12</f>
        <v>45034</v>
      </c>
      <c r="N12" s="1">
        <v>27769</v>
      </c>
      <c r="O12" s="29">
        <f>N12/$N$5</f>
        <v>1.1249797439637013</v>
      </c>
      <c r="P12" s="27">
        <f>A12</f>
        <v>45034</v>
      </c>
      <c r="Q12" s="1">
        <v>21013</v>
      </c>
      <c r="R12" s="29">
        <f>Q12/$Q$5</f>
        <v>1.125073619960379</v>
      </c>
      <c r="S12" s="27">
        <f>D12</f>
        <v>45034</v>
      </c>
      <c r="U12" s="29">
        <f>T12/$T$5</f>
        <v>0</v>
      </c>
      <c r="V12" s="27">
        <f>G12</f>
        <v>45034</v>
      </c>
      <c r="X12" s="29">
        <f>W12/$W$5</f>
        <v>0</v>
      </c>
      <c r="Y12" s="27">
        <f>J12</f>
        <v>45034</v>
      </c>
      <c r="AA12" s="29">
        <f>Z12/$Z$5</f>
        <v>0</v>
      </c>
      <c r="AB12" s="27">
        <f>M12</f>
        <v>45034</v>
      </c>
      <c r="AD12" s="29">
        <f>AC12/$Z$5</f>
        <v>0</v>
      </c>
    </row>
    <row r="13" spans="1:30" x14ac:dyDescent="0.45">
      <c r="A13" s="27">
        <v>45047</v>
      </c>
      <c r="B13" s="1">
        <v>17929</v>
      </c>
      <c r="C13" s="29">
        <f>B13/$B$5</f>
        <v>1.1378434981278163</v>
      </c>
      <c r="D13" s="27">
        <f>A13</f>
        <v>45047</v>
      </c>
      <c r="E13" s="1">
        <v>35087</v>
      </c>
      <c r="F13" s="29">
        <f>E13/$E$5</f>
        <v>1.0786043652013526</v>
      </c>
      <c r="G13" s="27">
        <f>A13</f>
        <v>45047</v>
      </c>
      <c r="H13" s="1">
        <v>13432</v>
      </c>
      <c r="I13" s="29">
        <f>H13/$H$5</f>
        <v>1.2745042224119936</v>
      </c>
      <c r="J13" s="27">
        <f>A13</f>
        <v>45047</v>
      </c>
      <c r="K13" s="1">
        <v>20234</v>
      </c>
      <c r="L13" s="29">
        <f>K13/$K$5</f>
        <v>1.1438100621820237</v>
      </c>
      <c r="M13" s="27">
        <f>A13</f>
        <v>45047</v>
      </c>
      <c r="N13" s="1">
        <v>28351</v>
      </c>
      <c r="O13" s="29">
        <f>N13/$N$5</f>
        <v>1.1485577702155243</v>
      </c>
      <c r="P13" s="27">
        <f>A13</f>
        <v>45047</v>
      </c>
      <c r="Q13" s="1">
        <v>21454</v>
      </c>
      <c r="R13" s="29">
        <f>Q13/$Q$5</f>
        <v>1.1486855490710499</v>
      </c>
      <c r="S13" s="27">
        <f>D13</f>
        <v>45047</v>
      </c>
      <c r="T13" s="1">
        <v>18445</v>
      </c>
      <c r="U13" s="29">
        <f>T13/$T$5</f>
        <v>1.2751469063256136</v>
      </c>
      <c r="V13" s="27">
        <f>G13</f>
        <v>45047</v>
      </c>
      <c r="W13" s="1">
        <v>6216</v>
      </c>
      <c r="X13" s="29">
        <f>W13/$W$5</f>
        <v>1.1303873431533007</v>
      </c>
      <c r="Y13" s="27">
        <f>J13</f>
        <v>45047</v>
      </c>
      <c r="Z13" s="1">
        <v>45780</v>
      </c>
      <c r="AA13" s="29">
        <f>Z13/$Z$5</f>
        <v>1.0809917355371901</v>
      </c>
      <c r="AB13" s="27">
        <f>M13</f>
        <v>45047</v>
      </c>
      <c r="AD13" s="29">
        <f>AC13/$Z$5</f>
        <v>0</v>
      </c>
    </row>
    <row r="14" spans="1:30" x14ac:dyDescent="0.45">
      <c r="A14" s="27">
        <v>45055</v>
      </c>
      <c r="B14" s="1">
        <v>17652</v>
      </c>
      <c r="C14" s="29">
        <f>B14/$B$5</f>
        <v>1.1202640096465064</v>
      </c>
      <c r="D14" s="27">
        <f>A14</f>
        <v>45055</v>
      </c>
      <c r="E14" s="1">
        <v>34221</v>
      </c>
      <c r="F14" s="29">
        <f>E14/$E$5</f>
        <v>1.0519827851214263</v>
      </c>
      <c r="G14" s="27">
        <f>A14</f>
        <v>45055</v>
      </c>
      <c r="H14" s="1">
        <v>13279</v>
      </c>
      <c r="I14" s="29">
        <f>H14/$H$5</f>
        <v>1.2599867160072113</v>
      </c>
      <c r="J14" s="27">
        <f>A14</f>
        <v>45055</v>
      </c>
      <c r="K14" s="1">
        <v>19826</v>
      </c>
      <c r="L14" s="29">
        <f>K14/$K$5</f>
        <v>1.1207461842849067</v>
      </c>
      <c r="M14" s="27">
        <f>A14</f>
        <v>45055</v>
      </c>
      <c r="N14" s="1">
        <v>27860</v>
      </c>
      <c r="O14" s="29">
        <f>N14/$N$5</f>
        <v>1.1286663425700858</v>
      </c>
      <c r="P14" s="27">
        <f>A14</f>
        <v>45055</v>
      </c>
      <c r="Q14" s="1">
        <v>21802</v>
      </c>
      <c r="R14" s="29">
        <f>Q14/$Q$5</f>
        <v>1.167318091770627</v>
      </c>
      <c r="S14" s="27">
        <f>D14</f>
        <v>45055</v>
      </c>
      <c r="U14" s="29">
        <f>T14/$T$5</f>
        <v>0</v>
      </c>
      <c r="V14" s="27">
        <f>G14</f>
        <v>45055</v>
      </c>
      <c r="X14" s="29">
        <f>W14/$W$5</f>
        <v>0</v>
      </c>
      <c r="Y14" s="27">
        <f>J14</f>
        <v>45055</v>
      </c>
      <c r="AA14" s="29">
        <f>Z14/$Z$5</f>
        <v>0</v>
      </c>
      <c r="AB14" s="27">
        <f>M14</f>
        <v>45055</v>
      </c>
      <c r="AD14" s="29">
        <f>AC14/$Z$5</f>
        <v>0</v>
      </c>
    </row>
    <row r="15" spans="1:30" x14ac:dyDescent="0.45">
      <c r="A15" s="27">
        <v>45062</v>
      </c>
      <c r="B15" s="1">
        <v>17691</v>
      </c>
      <c r="C15" s="29">
        <f>B15/$B$5</f>
        <v>1.1227391000825031</v>
      </c>
      <c r="D15" s="27">
        <f>A15</f>
        <v>45062</v>
      </c>
      <c r="E15" s="1">
        <v>34085</v>
      </c>
      <c r="F15" s="29">
        <f>E15/$E$5</f>
        <v>1.0478020288964034</v>
      </c>
      <c r="G15" s="27">
        <f>A15</f>
        <v>45062</v>
      </c>
      <c r="H15" s="1">
        <v>13454</v>
      </c>
      <c r="I15" s="29">
        <f>H15/$H$5</f>
        <v>1.2765917069930734</v>
      </c>
      <c r="J15" s="27">
        <f>A15</f>
        <v>45062</v>
      </c>
      <c r="K15" s="1">
        <v>19911</v>
      </c>
      <c r="L15" s="29">
        <f>K15/$K$5</f>
        <v>1.1255511588468061</v>
      </c>
      <c r="M15" s="27">
        <f>A15</f>
        <v>45062</v>
      </c>
      <c r="N15" s="1">
        <v>27904</v>
      </c>
      <c r="O15" s="29">
        <f>N15/$N$5</f>
        <v>1.1304488737643819</v>
      </c>
      <c r="P15" s="27">
        <f>A15</f>
        <v>45062</v>
      </c>
      <c r="Q15" s="1">
        <v>21116</v>
      </c>
      <c r="R15" s="29">
        <f>Q15/$Q$5</f>
        <v>1.1305884242651389</v>
      </c>
      <c r="S15" s="27">
        <f>D15</f>
        <v>45062</v>
      </c>
      <c r="U15" s="29">
        <f>T15/$T$5</f>
        <v>0</v>
      </c>
      <c r="V15" s="27">
        <f>G15</f>
        <v>45062</v>
      </c>
      <c r="X15" s="29">
        <f>W15/$W$5</f>
        <v>0</v>
      </c>
      <c r="Y15" s="27">
        <f>J15</f>
        <v>45062</v>
      </c>
      <c r="AA15" s="29">
        <f>Z15/$Z$5</f>
        <v>0</v>
      </c>
      <c r="AB15" s="27">
        <f>M15</f>
        <v>45062</v>
      </c>
      <c r="AD15" s="29">
        <f>AC15/$Z$5</f>
        <v>0</v>
      </c>
    </row>
    <row r="16" spans="1:30" x14ac:dyDescent="0.45">
      <c r="A16" s="27">
        <v>45075</v>
      </c>
      <c r="B16" s="1">
        <v>18445</v>
      </c>
      <c r="C16" s="29">
        <f>B16/$B$5</f>
        <v>1.1705908485117726</v>
      </c>
      <c r="D16" s="27">
        <f>A16</f>
        <v>45075</v>
      </c>
      <c r="E16" s="1">
        <v>35085</v>
      </c>
      <c r="F16" s="29">
        <f>E16/$E$5</f>
        <v>1.0785428834921611</v>
      </c>
      <c r="G16" s="27">
        <f>A16</f>
        <v>45075</v>
      </c>
      <c r="H16" s="1">
        <v>14924</v>
      </c>
      <c r="I16" s="29">
        <f>H16/$H$5</f>
        <v>1.4160736312743145</v>
      </c>
      <c r="J16" s="27">
        <f>A16</f>
        <v>45075</v>
      </c>
      <c r="K16" s="1">
        <v>21023</v>
      </c>
      <c r="L16" s="29">
        <f>K16/$K$5</f>
        <v>1.1884115319389486</v>
      </c>
      <c r="M16" s="27">
        <f>A16</f>
        <v>45075</v>
      </c>
      <c r="N16" s="1">
        <v>29144</v>
      </c>
      <c r="O16" s="29">
        <f>N16/$N$5</f>
        <v>1.1806838437854481</v>
      </c>
      <c r="P16" s="27">
        <f>A16</f>
        <v>45075</v>
      </c>
      <c r="Q16" s="1">
        <v>22056</v>
      </c>
      <c r="R16" s="29">
        <f>Q16/$Q$5</f>
        <v>1.1809177062697436</v>
      </c>
      <c r="S16" s="27">
        <f>D16</f>
        <v>45075</v>
      </c>
      <c r="U16" s="29">
        <f>T16/$T$5</f>
        <v>0</v>
      </c>
      <c r="V16" s="27">
        <f>G16</f>
        <v>45075</v>
      </c>
      <c r="X16" s="29">
        <f>W16/$W$5</f>
        <v>0</v>
      </c>
      <c r="Y16" s="27">
        <f>J16</f>
        <v>45075</v>
      </c>
      <c r="AA16" s="29">
        <f>Z16/$Z$5</f>
        <v>0</v>
      </c>
      <c r="AB16" s="27">
        <f>M16</f>
        <v>45075</v>
      </c>
      <c r="AD16" s="29">
        <f>AC16/$Z$5</f>
        <v>0</v>
      </c>
    </row>
    <row r="17" spans="1:30" x14ac:dyDescent="0.45">
      <c r="A17" s="27">
        <v>45078</v>
      </c>
      <c r="B17" s="1">
        <v>18074</v>
      </c>
      <c r="C17" s="29">
        <f>B17/$B$5</f>
        <v>1.1470457574411372</v>
      </c>
      <c r="D17" s="27">
        <f>A17</f>
        <v>45078</v>
      </c>
      <c r="E17" s="1">
        <v>34528</v>
      </c>
      <c r="F17" s="29">
        <f>E17/$E$5</f>
        <v>1.0614202274823241</v>
      </c>
      <c r="G17" s="27">
        <f>A17</f>
        <v>45078</v>
      </c>
      <c r="H17" s="1">
        <v>14713</v>
      </c>
      <c r="I17" s="29">
        <f>H17/$H$5</f>
        <v>1.3960527564285037</v>
      </c>
      <c r="J17" s="27">
        <f>A17</f>
        <v>45078</v>
      </c>
      <c r="K17" s="1">
        <v>20666</v>
      </c>
      <c r="L17" s="29">
        <f>K17/$K$5</f>
        <v>1.1682306387789712</v>
      </c>
      <c r="M17" s="27">
        <f>A17</f>
        <v>45078</v>
      </c>
      <c r="N17" s="1">
        <v>28540</v>
      </c>
      <c r="O17" s="29">
        <f>N17/$N$5</f>
        <v>1.156214551936477</v>
      </c>
      <c r="P17" s="27">
        <f>A17</f>
        <v>45078</v>
      </c>
      <c r="Q17" s="1">
        <v>21596</v>
      </c>
      <c r="R17" s="29">
        <f>Q17/$Q$5</f>
        <v>1.1562884831611073</v>
      </c>
      <c r="S17" s="27">
        <f>D17</f>
        <v>45078</v>
      </c>
      <c r="T17" s="1">
        <v>20260</v>
      </c>
      <c r="U17" s="29">
        <f>T17/$T$5</f>
        <v>1.4006221914967163</v>
      </c>
      <c r="V17" s="27">
        <f>G17</f>
        <v>45078</v>
      </c>
      <c r="W17" s="1">
        <v>6377</v>
      </c>
      <c r="X17" s="29">
        <f>W17/$W$5</f>
        <v>1.1596653937079469</v>
      </c>
      <c r="Y17" s="27">
        <f>J17</f>
        <v>45078</v>
      </c>
      <c r="Z17" s="1">
        <v>45240</v>
      </c>
      <c r="AA17" s="29">
        <f>Z17/$Z$5</f>
        <v>1.0682408500590319</v>
      </c>
      <c r="AB17" s="27">
        <f>M17</f>
        <v>45078</v>
      </c>
      <c r="AD17" s="29">
        <f>AC17/$Z$5</f>
        <v>0</v>
      </c>
    </row>
    <row r="18" spans="1:30" x14ac:dyDescent="0.45">
      <c r="A18" s="27">
        <v>45083</v>
      </c>
      <c r="B18" s="1">
        <v>18660</v>
      </c>
      <c r="C18" s="29">
        <f>B18/$B$5</f>
        <v>1.184235577838421</v>
      </c>
      <c r="D18" s="27">
        <f>A18</f>
        <v>45083</v>
      </c>
      <c r="E18" s="1">
        <v>35685</v>
      </c>
      <c r="F18" s="29">
        <f>E18/$E$5</f>
        <v>1.0969873962496157</v>
      </c>
      <c r="G18" s="27">
        <f>A18</f>
        <v>45083</v>
      </c>
      <c r="H18" s="1">
        <v>15122</v>
      </c>
      <c r="I18" s="29">
        <f>H18/$H$5</f>
        <v>1.4348609925040325</v>
      </c>
      <c r="J18" s="27">
        <f>A18</f>
        <v>45083</v>
      </c>
      <c r="K18" s="1">
        <v>21327</v>
      </c>
      <c r="L18" s="29">
        <f>K18/$K$5</f>
        <v>1.2055963821368005</v>
      </c>
      <c r="M18" s="27">
        <f>A18</f>
        <v>45083</v>
      </c>
      <c r="N18" s="1">
        <v>29456</v>
      </c>
      <c r="O18" s="29">
        <f>N18/$N$5</f>
        <v>1.19332361043591</v>
      </c>
      <c r="P18" s="27">
        <f>A18</f>
        <v>45083</v>
      </c>
      <c r="Q18" s="1">
        <v>22291</v>
      </c>
      <c r="R18" s="29">
        <f>Q18/$Q$5</f>
        <v>1.1935000267708946</v>
      </c>
      <c r="S18" s="27">
        <f>D18</f>
        <v>45083</v>
      </c>
      <c r="U18" s="29">
        <f>T18/$T$5</f>
        <v>0</v>
      </c>
      <c r="V18" s="27">
        <f>G18</f>
        <v>45083</v>
      </c>
      <c r="X18" s="29">
        <f>W18/$W$5</f>
        <v>0</v>
      </c>
      <c r="Y18" s="27">
        <f>J18</f>
        <v>45083</v>
      </c>
      <c r="AA18" s="29">
        <f>Z18/$Z$5</f>
        <v>0</v>
      </c>
      <c r="AB18" s="27">
        <f>M18</f>
        <v>45083</v>
      </c>
      <c r="AD18" s="29">
        <f>AC18/$Z$5</f>
        <v>0</v>
      </c>
    </row>
    <row r="19" spans="1:30" x14ac:dyDescent="0.45">
      <c r="A19" s="27">
        <v>45096</v>
      </c>
      <c r="B19" s="1">
        <v>19511</v>
      </c>
      <c r="C19" s="29">
        <f>B19/$B$5</f>
        <v>1.2382433204290157</v>
      </c>
      <c r="D19" s="27">
        <f>A19</f>
        <v>45096</v>
      </c>
      <c r="E19" s="1">
        <v>36730</v>
      </c>
      <c r="F19" s="29">
        <f>E19/$E$5</f>
        <v>1.1291115893021826</v>
      </c>
      <c r="G19" s="27">
        <f>A19</f>
        <v>45096</v>
      </c>
      <c r="H19" s="1">
        <v>15881</v>
      </c>
      <c r="I19" s="29">
        <f>H19/$H$5</f>
        <v>1.5068792105512856</v>
      </c>
      <c r="J19" s="27">
        <f>A19</f>
        <v>45096</v>
      </c>
      <c r="K19" s="1">
        <v>22254</v>
      </c>
      <c r="L19" s="29">
        <f>K19/$K$5</f>
        <v>1.2579988694177502</v>
      </c>
      <c r="M19" s="27">
        <f>A19</f>
        <v>45096</v>
      </c>
      <c r="N19" s="1">
        <v>30769</v>
      </c>
      <c r="O19" s="29">
        <f>N19/$N$5</f>
        <v>1.2465159617566035</v>
      </c>
      <c r="P19" s="27">
        <f>A19</f>
        <v>45096</v>
      </c>
      <c r="Q19" s="1">
        <v>23285</v>
      </c>
      <c r="R19" s="29">
        <f>Q19/$Q$5</f>
        <v>1.2467205654012956</v>
      </c>
      <c r="S19" s="27">
        <f>D19</f>
        <v>45096</v>
      </c>
      <c r="U19" s="29">
        <f>T19/$T$5</f>
        <v>0</v>
      </c>
      <c r="V19" s="27">
        <f>G19</f>
        <v>45096</v>
      </c>
      <c r="X19" s="29">
        <f>W19/$W$5</f>
        <v>0</v>
      </c>
      <c r="Y19" s="27">
        <f>J19</f>
        <v>45096</v>
      </c>
      <c r="AA19" s="29">
        <f>Z19/$Z$5</f>
        <v>0</v>
      </c>
      <c r="AB19" s="27">
        <f>M19</f>
        <v>45096</v>
      </c>
      <c r="AD19" s="29">
        <f>AC19/$Z$5</f>
        <v>0</v>
      </c>
    </row>
    <row r="20" spans="1:30" x14ac:dyDescent="0.45">
      <c r="A20" s="27">
        <v>45108</v>
      </c>
      <c r="B20" s="1">
        <v>19676</v>
      </c>
      <c r="C20" s="29">
        <f>B20/$B$5</f>
        <v>1.2487148568890016</v>
      </c>
      <c r="D20" s="27">
        <f>A20</f>
        <v>45108</v>
      </c>
      <c r="E20" s="1">
        <v>37309</v>
      </c>
      <c r="F20" s="29">
        <f>E20/$E$5</f>
        <v>1.1469105441131264</v>
      </c>
      <c r="G20" s="27">
        <f>A20</f>
        <v>45108</v>
      </c>
      <c r="H20" s="1">
        <v>16063</v>
      </c>
      <c r="I20" s="29">
        <f>H20/$H$5</f>
        <v>1.5241484011765822</v>
      </c>
      <c r="J20" s="27">
        <f>A20</f>
        <v>45108</v>
      </c>
      <c r="K20" s="1">
        <v>22664</v>
      </c>
      <c r="L20" s="29">
        <f>K20/$K$5</f>
        <v>1.281175805539853</v>
      </c>
      <c r="M20" s="27">
        <f>A20</f>
        <v>45108</v>
      </c>
      <c r="N20" s="1">
        <v>31154</v>
      </c>
      <c r="O20" s="29">
        <f>N20/$N$5</f>
        <v>1.2621131097066927</v>
      </c>
      <c r="P20" s="27">
        <f>A20</f>
        <v>45108</v>
      </c>
      <c r="Q20" s="1">
        <v>23576</v>
      </c>
      <c r="R20" s="29">
        <f>Q20/$Q$5</f>
        <v>1.2623012261069766</v>
      </c>
      <c r="S20" s="27">
        <f>D20</f>
        <v>45108</v>
      </c>
      <c r="T20" s="1">
        <v>22340</v>
      </c>
      <c r="U20" s="29">
        <f>T20/$T$5</f>
        <v>1.5444175596266851</v>
      </c>
      <c r="V20" s="27">
        <f>G20</f>
        <v>45108</v>
      </c>
      <c r="W20" s="1">
        <v>6948</v>
      </c>
      <c r="X20" s="29">
        <f>W20/$W$5</f>
        <v>1.2635024549918168</v>
      </c>
      <c r="Y20" s="27">
        <f>J20</f>
        <v>45108</v>
      </c>
      <c r="Z20" s="1">
        <v>48570</v>
      </c>
      <c r="AA20" s="29">
        <f>Z20/$Z$5</f>
        <v>1.1468713105076742</v>
      </c>
      <c r="AB20" s="27">
        <f>M20</f>
        <v>45108</v>
      </c>
      <c r="AD20" s="29">
        <f>AC20/$Z$5</f>
        <v>0</v>
      </c>
    </row>
    <row r="21" spans="1:30" x14ac:dyDescent="0.45">
      <c r="A21" s="27">
        <v>45116</v>
      </c>
      <c r="B21" s="1">
        <v>19513</v>
      </c>
      <c r="C21" s="29">
        <f>B21/$B$5</f>
        <v>1.2383702481436822</v>
      </c>
      <c r="D21" s="27">
        <f>A21</f>
        <v>45116</v>
      </c>
      <c r="E21" s="1">
        <v>36885</v>
      </c>
      <c r="F21" s="29">
        <f>E21/$E$5</f>
        <v>1.133876421764525</v>
      </c>
      <c r="G21" s="27">
        <f>A21</f>
        <v>45116</v>
      </c>
      <c r="H21" s="1">
        <v>16132</v>
      </c>
      <c r="I21" s="29">
        <f>H21/$H$5</f>
        <v>1.5306955119081507</v>
      </c>
      <c r="J21" s="27">
        <f>A21</f>
        <v>45116</v>
      </c>
      <c r="K21" s="1">
        <v>22618</v>
      </c>
      <c r="L21" s="29">
        <f>K21/$K$5</f>
        <v>1.278575466365178</v>
      </c>
      <c r="M21" s="27">
        <f>D21</f>
        <v>45116</v>
      </c>
      <c r="N21" s="1">
        <v>30906</v>
      </c>
      <c r="O21" s="29">
        <f>N21/$N$5</f>
        <v>1.2520661157024793</v>
      </c>
      <c r="P21" s="27">
        <f>G21</f>
        <v>45116</v>
      </c>
      <c r="Q21" s="1">
        <v>23390</v>
      </c>
      <c r="R21" s="29">
        <f>Q21/$Q$5</f>
        <v>1.2523424532847889</v>
      </c>
      <c r="S21" s="27">
        <f>J21</f>
        <v>45116</v>
      </c>
      <c r="U21" s="29">
        <f>T21/$T$5</f>
        <v>0</v>
      </c>
      <c r="V21" s="27">
        <f>M21</f>
        <v>45116</v>
      </c>
      <c r="X21" s="29">
        <f>W21/$W$5</f>
        <v>0</v>
      </c>
      <c r="Y21" s="27">
        <f>P21</f>
        <v>45116</v>
      </c>
      <c r="AA21" s="29">
        <f>Z21/$Z$5</f>
        <v>0</v>
      </c>
      <c r="AB21" s="27">
        <f>S21</f>
        <v>45116</v>
      </c>
      <c r="AD21" s="29">
        <f>AC21/$Z$5</f>
        <v>0</v>
      </c>
    </row>
    <row r="22" spans="1:30" x14ac:dyDescent="0.45">
      <c r="A22" s="27">
        <v>45126</v>
      </c>
      <c r="B22" s="1">
        <v>19473</v>
      </c>
      <c r="C22" s="29">
        <f>B22/$B$5</f>
        <v>1.2358316938503522</v>
      </c>
      <c r="D22" s="27">
        <f>A22</f>
        <v>45126</v>
      </c>
      <c r="E22" s="1">
        <v>36227</v>
      </c>
      <c r="F22" s="29">
        <f>E22/$E$5</f>
        <v>1.1136489394405165</v>
      </c>
      <c r="G22" s="27">
        <f>A22</f>
        <v>45126</v>
      </c>
      <c r="H22" s="1">
        <v>16185</v>
      </c>
      <c r="I22" s="29">
        <f>H22/$H$5</f>
        <v>1.5357244520352975</v>
      </c>
      <c r="J22" s="27">
        <f>A22</f>
        <v>45126</v>
      </c>
      <c r="K22" s="1">
        <v>22345</v>
      </c>
      <c r="L22" s="29">
        <f>K22/$K$5</f>
        <v>1.2631430186546071</v>
      </c>
      <c r="M22" s="27">
        <f>D22</f>
        <v>45126</v>
      </c>
      <c r="N22" s="1">
        <v>30798</v>
      </c>
      <c r="O22" s="29">
        <f>N22/$N$5</f>
        <v>1.2476908118619348</v>
      </c>
      <c r="P22" s="27">
        <f>G22</f>
        <v>45126</v>
      </c>
      <c r="Q22" s="1">
        <v>23307</v>
      </c>
      <c r="R22" s="29">
        <f>Q22/$Q$5</f>
        <v>1.2478984847673609</v>
      </c>
      <c r="S22" s="27">
        <f>J22</f>
        <v>45126</v>
      </c>
      <c r="U22" s="29">
        <f>T22/$T$5</f>
        <v>0</v>
      </c>
      <c r="V22" s="27">
        <f>M22</f>
        <v>45126</v>
      </c>
      <c r="X22" s="29">
        <f>W22/$W$5</f>
        <v>0</v>
      </c>
      <c r="Y22" s="27">
        <f>P22</f>
        <v>45126</v>
      </c>
      <c r="AA22" s="29">
        <f>Z22/$Z$5</f>
        <v>0</v>
      </c>
      <c r="AB22" s="27">
        <f>S22</f>
        <v>45126</v>
      </c>
      <c r="AD22" s="29">
        <f>AC22/$Z$5</f>
        <v>0</v>
      </c>
    </row>
    <row r="23" spans="1:30" x14ac:dyDescent="0.45">
      <c r="A23" s="27">
        <v>45130</v>
      </c>
      <c r="B23" s="1">
        <v>19656</v>
      </c>
      <c r="C23" s="29">
        <f>B23/$B$5</f>
        <v>1.2474455797423367</v>
      </c>
      <c r="D23" s="27">
        <f>A23</f>
        <v>45130</v>
      </c>
      <c r="E23" s="1">
        <v>37230</v>
      </c>
      <c r="F23" s="29">
        <f>E23/$E$5</f>
        <v>1.1444820166000615</v>
      </c>
      <c r="G23" s="27">
        <f>A23</f>
        <v>45130</v>
      </c>
      <c r="H23" s="1">
        <v>16069</v>
      </c>
      <c r="I23" s="29">
        <f>H23/$H$5</f>
        <v>1.5247177151532403</v>
      </c>
      <c r="J23" s="27">
        <f>A23</f>
        <v>45130</v>
      </c>
      <c r="K23" s="1">
        <v>22602</v>
      </c>
      <c r="L23" s="29">
        <f>K23/$K$5</f>
        <v>1.2776710005652911</v>
      </c>
      <c r="M23" s="27">
        <f>D23</f>
        <v>45130</v>
      </c>
      <c r="N23" s="1">
        <v>31145</v>
      </c>
      <c r="O23" s="29">
        <f>N23/$N$5</f>
        <v>1.2617485010533138</v>
      </c>
      <c r="P23" s="27">
        <f>G23</f>
        <v>45130</v>
      </c>
      <c r="Q23" s="1">
        <v>23571</v>
      </c>
      <c r="R23" s="29">
        <f>Q23/$Q$5</f>
        <v>1.2620335171601436</v>
      </c>
      <c r="S23" s="27">
        <f>J23</f>
        <v>45130</v>
      </c>
      <c r="U23" s="29">
        <f>T23/$T$5</f>
        <v>0</v>
      </c>
      <c r="V23" s="27">
        <f>M23</f>
        <v>45130</v>
      </c>
      <c r="X23" s="29">
        <f>W23/$W$5</f>
        <v>0</v>
      </c>
      <c r="Y23" s="27">
        <f>P23</f>
        <v>45130</v>
      </c>
      <c r="AA23" s="29">
        <f>Z23/$Z$5</f>
        <v>0</v>
      </c>
      <c r="AB23" s="27">
        <f>S23</f>
        <v>45130</v>
      </c>
      <c r="AD23" s="29">
        <f>AC23/$Z$5</f>
        <v>0</v>
      </c>
    </row>
    <row r="24" spans="1:30" x14ac:dyDescent="0.45">
      <c r="A24" s="27">
        <v>45139</v>
      </c>
      <c r="B24" s="1">
        <v>20247</v>
      </c>
      <c r="C24" s="29">
        <f>B24/$B$5</f>
        <v>1.2849527194262866</v>
      </c>
      <c r="D24" s="27">
        <f>A24</f>
        <v>45139</v>
      </c>
      <c r="E24" s="1">
        <v>38207</v>
      </c>
      <c r="F24" s="29">
        <f>E24/$E$5</f>
        <v>1.1745158315401167</v>
      </c>
      <c r="G24" s="27">
        <f>A24</f>
        <v>45139</v>
      </c>
      <c r="H24" s="1">
        <v>16644</v>
      </c>
      <c r="I24" s="29">
        <f>H24/$H$5</f>
        <v>1.5792769712496442</v>
      </c>
      <c r="J24" s="27">
        <f>A24</f>
        <v>45139</v>
      </c>
      <c r="K24" s="1">
        <v>23260</v>
      </c>
      <c r="L24" s="29">
        <f>K24/$K$5</f>
        <v>1.3148671565856416</v>
      </c>
      <c r="M24" s="27">
        <f>D24</f>
        <v>45139</v>
      </c>
      <c r="N24" s="1">
        <v>32008</v>
      </c>
      <c r="O24" s="29">
        <f>N24/$N$5</f>
        <v>1.2967104197050721</v>
      </c>
      <c r="P24" s="27">
        <f>G24</f>
        <v>45139</v>
      </c>
      <c r="Q24" s="1">
        <v>24225</v>
      </c>
      <c r="R24" s="29">
        <f>Q24/$Q$5</f>
        <v>1.2970498474059002</v>
      </c>
      <c r="S24" s="27">
        <f>J24</f>
        <v>45139</v>
      </c>
      <c r="T24" s="1">
        <v>22860</v>
      </c>
      <c r="U24" s="29">
        <f>T24/$T$5</f>
        <v>1.5803664016591774</v>
      </c>
      <c r="V24" s="27">
        <f>M24</f>
        <v>45139</v>
      </c>
      <c r="W24" s="1">
        <v>7150</v>
      </c>
      <c r="X24" s="29">
        <f>W24/$W$5</f>
        <v>1.3002364066193854</v>
      </c>
      <c r="Y24" s="27">
        <f>P24</f>
        <v>45139</v>
      </c>
      <c r="Z24" s="1">
        <v>49950</v>
      </c>
      <c r="AA24" s="29">
        <f>Z24/$Z$5</f>
        <v>1.1794569067296341</v>
      </c>
      <c r="AB24" s="27">
        <f>S24</f>
        <v>45139</v>
      </c>
      <c r="AD24" s="29">
        <f>AC24/$Z$5</f>
        <v>0</v>
      </c>
    </row>
    <row r="25" spans="1:30" x14ac:dyDescent="0.45">
      <c r="A25" s="27">
        <v>45155</v>
      </c>
      <c r="B25" s="1">
        <v>19865</v>
      </c>
      <c r="C25" s="29">
        <f>B25/$B$5</f>
        <v>1.2607095259249856</v>
      </c>
      <c r="D25" s="27">
        <f>A25</f>
        <v>45155</v>
      </c>
      <c r="E25" s="1">
        <v>38425</v>
      </c>
      <c r="F25" s="29">
        <f>E25/$E$5</f>
        <v>1.1812173378419919</v>
      </c>
      <c r="G25" s="27">
        <f>A25</f>
        <v>45155</v>
      </c>
      <c r="H25" s="1">
        <v>16253</v>
      </c>
      <c r="I25" s="29">
        <f>H25/$H$5</f>
        <v>1.5421766771040897</v>
      </c>
      <c r="J25" s="27">
        <f>A25</f>
        <v>45155</v>
      </c>
      <c r="K25" s="1">
        <v>23027</v>
      </c>
      <c r="L25" s="29">
        <f>K25/$K$5</f>
        <v>1.3016958733747881</v>
      </c>
      <c r="M25" s="27">
        <f>D25</f>
        <v>45155</v>
      </c>
      <c r="N25" s="1">
        <v>31533</v>
      </c>
      <c r="O25" s="29">
        <f>N25/$N$5</f>
        <v>1.2774671852211958</v>
      </c>
      <c r="P25" s="27">
        <f>G25</f>
        <v>45155</v>
      </c>
      <c r="Q25" s="1">
        <v>23865</v>
      </c>
      <c r="R25" s="29">
        <f>Q25/$Q$5</f>
        <v>1.277774803233924</v>
      </c>
      <c r="S25" s="27">
        <f>J25</f>
        <v>45155</v>
      </c>
      <c r="U25" s="29">
        <f>T25/$T$5</f>
        <v>0</v>
      </c>
      <c r="V25" s="27">
        <f>M25</f>
        <v>45155</v>
      </c>
      <c r="X25" s="29">
        <f>W25/$W$5</f>
        <v>0</v>
      </c>
      <c r="Y25" s="27">
        <f>P25</f>
        <v>45155</v>
      </c>
      <c r="AA25" s="29">
        <f>Z25/$Z$5</f>
        <v>0</v>
      </c>
      <c r="AB25" s="27">
        <f>S25</f>
        <v>45155</v>
      </c>
      <c r="AD25" s="29">
        <f>AC25/$Z$5</f>
        <v>0</v>
      </c>
    </row>
    <row r="26" spans="1:30" x14ac:dyDescent="0.45">
      <c r="A26" s="27">
        <v>45173</v>
      </c>
      <c r="B26" s="1">
        <v>20149</v>
      </c>
      <c r="C26" s="29">
        <f>B26/$B$5</f>
        <v>1.2787332614076283</v>
      </c>
      <c r="D26" s="27">
        <f>A26</f>
        <v>45173</v>
      </c>
      <c r="E26" s="1">
        <v>38263</v>
      </c>
      <c r="F26" s="29">
        <f>E26/$E$5</f>
        <v>1.1762373193974793</v>
      </c>
      <c r="G26" s="27">
        <f>A26</f>
        <v>45173</v>
      </c>
      <c r="H26" s="1">
        <v>16762</v>
      </c>
      <c r="I26" s="29">
        <f>H26/$H$5</f>
        <v>1.5904734794572539</v>
      </c>
      <c r="J26" s="27">
        <f>A26</f>
        <v>45173</v>
      </c>
      <c r="K26" s="1">
        <v>23411</v>
      </c>
      <c r="L26" s="29">
        <f>K26/$K$5</f>
        <v>1.3234030525720746</v>
      </c>
      <c r="M26" s="27">
        <f>D26</f>
        <v>45173</v>
      </c>
      <c r="N26" s="1">
        <v>31985</v>
      </c>
      <c r="O26" s="29">
        <f>N26/$N$5</f>
        <v>1.2957786420353266</v>
      </c>
      <c r="P26" s="27">
        <f>G26</f>
        <v>45173</v>
      </c>
      <c r="Q26" s="1">
        <v>24210</v>
      </c>
      <c r="R26" s="29">
        <f>Q26/$Q$5</f>
        <v>1.2962467205654014</v>
      </c>
      <c r="S26" s="27">
        <f>J26</f>
        <v>45173</v>
      </c>
      <c r="T26" s="1">
        <v>22935</v>
      </c>
      <c r="U26" s="29">
        <f>T26/$T$5</f>
        <v>1.585551330798479</v>
      </c>
      <c r="V26" s="27">
        <f>M26</f>
        <v>45173</v>
      </c>
      <c r="W26" s="1">
        <v>7215</v>
      </c>
      <c r="X26" s="29">
        <f>W26/$W$5</f>
        <v>1.3120567375886525</v>
      </c>
      <c r="Y26" s="27">
        <f>P26</f>
        <v>45173</v>
      </c>
      <c r="Z26" s="1">
        <v>49480</v>
      </c>
      <c r="AA26" s="29">
        <f>Z26/$Z$5</f>
        <v>1.1683589138134594</v>
      </c>
      <c r="AB26" s="27">
        <f>S26</f>
        <v>45173</v>
      </c>
      <c r="AD26" s="29">
        <f>AC26/$Z$5</f>
        <v>0</v>
      </c>
    </row>
    <row r="27" spans="1:30" x14ac:dyDescent="0.45">
      <c r="A27" s="27">
        <v>45185</v>
      </c>
      <c r="B27" s="1">
        <v>20405</v>
      </c>
      <c r="C27" s="29">
        <f>B27/$B$5</f>
        <v>1.2949800088849401</v>
      </c>
      <c r="D27" s="27">
        <f>A27</f>
        <v>45185</v>
      </c>
      <c r="E27" s="1">
        <v>38986</v>
      </c>
      <c r="F27" s="29">
        <f>E27/$E$5</f>
        <v>1.1984629572702121</v>
      </c>
      <c r="G27" s="27">
        <f>A27</f>
        <v>45185</v>
      </c>
      <c r="H27" s="1">
        <v>16950</v>
      </c>
      <c r="I27" s="29">
        <f>H27/$H$5</f>
        <v>1.6083119840592086</v>
      </c>
      <c r="J27" s="27">
        <f>A27</f>
        <v>45185</v>
      </c>
      <c r="K27" s="1">
        <v>23715</v>
      </c>
      <c r="L27" s="29">
        <f>K27/$K$5</f>
        <v>1.3405879027699266</v>
      </c>
      <c r="M27" s="27">
        <f>D27</f>
        <v>45185</v>
      </c>
      <c r="N27" s="1">
        <v>32331</v>
      </c>
      <c r="O27" s="29">
        <f>N27/$N$5</f>
        <v>1.3097958191541079</v>
      </c>
      <c r="P27" s="27">
        <f>G27</f>
        <v>45185</v>
      </c>
      <c r="Q27" s="1">
        <v>24472</v>
      </c>
      <c r="R27" s="29">
        <f>Q27/$Q$5</f>
        <v>1.3102746693794507</v>
      </c>
      <c r="S27" s="27">
        <f>J27</f>
        <v>45185</v>
      </c>
      <c r="U27" s="29">
        <f>T27/$T$5</f>
        <v>0</v>
      </c>
      <c r="V27" s="27">
        <f>M27</f>
        <v>45185</v>
      </c>
      <c r="X27" s="29">
        <f>W27/$W$5</f>
        <v>0</v>
      </c>
      <c r="Y27" s="27">
        <f>P27</f>
        <v>45185</v>
      </c>
      <c r="AA27" s="29">
        <f>Z27/$Z$5</f>
        <v>0</v>
      </c>
      <c r="AB27" s="27">
        <f>S27</f>
        <v>45185</v>
      </c>
      <c r="AD27" s="29">
        <f>AC27/$Z$5</f>
        <v>0</v>
      </c>
    </row>
    <row r="28" spans="1:30" x14ac:dyDescent="0.45">
      <c r="A28" s="27">
        <v>45202</v>
      </c>
      <c r="B28" s="1">
        <v>19747</v>
      </c>
      <c r="C28" s="29">
        <f>B28/$B$5</f>
        <v>1.2532207907596624</v>
      </c>
      <c r="D28" s="27">
        <f>A28</f>
        <v>45202</v>
      </c>
      <c r="E28" s="1">
        <v>37906</v>
      </c>
      <c r="F28" s="29">
        <f>E28/$E$5</f>
        <v>1.1652628343067937</v>
      </c>
      <c r="G28" s="27">
        <f>A28</f>
        <v>45202</v>
      </c>
      <c r="H28" s="1">
        <v>16505</v>
      </c>
      <c r="I28" s="29">
        <f>H28/$H$5</f>
        <v>1.5660878641237308</v>
      </c>
      <c r="J28" s="27">
        <f>A28</f>
        <v>45202</v>
      </c>
      <c r="K28" s="1">
        <v>22932</v>
      </c>
      <c r="L28" s="29">
        <f>K28/$K$5</f>
        <v>1.2963256076879592</v>
      </c>
      <c r="M28" s="27">
        <f>D28</f>
        <v>45202</v>
      </c>
      <c r="N28" s="1">
        <v>31278</v>
      </c>
      <c r="O28" s="29">
        <f>N28/$N$5</f>
        <v>1.2671366067087992</v>
      </c>
      <c r="P28" s="27">
        <f>G28</f>
        <v>45202</v>
      </c>
      <c r="Q28" s="1">
        <v>23675</v>
      </c>
      <c r="R28" s="29">
        <f>Q28/$Q$5</f>
        <v>1.26760186325427</v>
      </c>
      <c r="S28" s="27">
        <f>J28</f>
        <v>45202</v>
      </c>
      <c r="T28" s="1">
        <v>22420</v>
      </c>
      <c r="U28" s="29">
        <f>T28/$T$5</f>
        <v>1.549948150708607</v>
      </c>
      <c r="V28" s="27">
        <f>M28</f>
        <v>45202</v>
      </c>
      <c r="W28" s="1">
        <v>7017</v>
      </c>
      <c r="X28" s="29">
        <f>W28/$W$5</f>
        <v>1.276050190943808</v>
      </c>
      <c r="Y28" s="27">
        <f>P28</f>
        <v>45202</v>
      </c>
      <c r="Z28" s="1">
        <v>48590</v>
      </c>
      <c r="AA28" s="29">
        <f>Z28/$Z$5</f>
        <v>1.1473435655253836</v>
      </c>
      <c r="AB28" s="27">
        <f>S28</f>
        <v>45202</v>
      </c>
      <c r="AD28" s="29">
        <f>AC28/$Z$5</f>
        <v>0</v>
      </c>
    </row>
    <row r="29" spans="1:30" x14ac:dyDescent="0.45">
      <c r="A29" s="27">
        <v>45222</v>
      </c>
      <c r="B29" s="1">
        <v>19635</v>
      </c>
      <c r="C29" s="29">
        <f>B29/$B$5</f>
        <v>1.2461128387383384</v>
      </c>
      <c r="D29" s="27">
        <f>A29</f>
        <v>45222</v>
      </c>
      <c r="E29" s="1">
        <v>37909</v>
      </c>
      <c r="F29" s="29">
        <f>E29/$E$5</f>
        <v>1.1653550568705811</v>
      </c>
      <c r="G29" s="27">
        <f>A29</f>
        <v>45222</v>
      </c>
      <c r="H29" s="1">
        <v>16451</v>
      </c>
      <c r="I29" s="29">
        <f>H29/$H$5</f>
        <v>1.5609640383338077</v>
      </c>
      <c r="J29" s="27">
        <f>A29</f>
        <v>45222</v>
      </c>
      <c r="K29" s="1">
        <v>22897</v>
      </c>
      <c r="L29" s="29">
        <f>K29/$K$5</f>
        <v>1.2943470887507067</v>
      </c>
      <c r="M29" s="27">
        <f>D29</f>
        <v>45222</v>
      </c>
      <c r="N29" s="1">
        <v>31194</v>
      </c>
      <c r="O29" s="29">
        <f>N29/$N$5</f>
        <v>1.2637335926105979</v>
      </c>
      <c r="P29" s="27">
        <f>G29</f>
        <v>45222</v>
      </c>
      <c r="Q29" s="1">
        <v>23611</v>
      </c>
      <c r="R29" s="29">
        <f>Q29/$Q$5</f>
        <v>1.2641751887348076</v>
      </c>
      <c r="S29" s="27">
        <f>J29</f>
        <v>45222</v>
      </c>
      <c r="U29" s="29">
        <f>T29/$T$5</f>
        <v>0</v>
      </c>
      <c r="V29" s="27">
        <f>M29</f>
        <v>45222</v>
      </c>
      <c r="X29" s="29">
        <f>W29/$W$5</f>
        <v>0</v>
      </c>
      <c r="Y29" s="27">
        <f>P29</f>
        <v>45222</v>
      </c>
      <c r="AA29" s="29">
        <f>Z29/$Z$5</f>
        <v>0</v>
      </c>
      <c r="AB29" s="27">
        <f>S29</f>
        <v>45222</v>
      </c>
      <c r="AD29" s="29">
        <f>AC29/$Z$5</f>
        <v>0</v>
      </c>
    </row>
    <row r="30" spans="1:30" x14ac:dyDescent="0.45">
      <c r="A30" s="27">
        <v>45236</v>
      </c>
      <c r="B30" s="1">
        <v>20050</v>
      </c>
      <c r="C30" s="29">
        <f>B30/$B$5</f>
        <v>1.2724503395316367</v>
      </c>
      <c r="D30" s="27">
        <f>A30</f>
        <v>45236</v>
      </c>
      <c r="E30" s="1">
        <v>38566</v>
      </c>
      <c r="F30" s="29">
        <f>E30/$E$5</f>
        <v>1.1855517983399939</v>
      </c>
      <c r="G30" s="27">
        <f>A30</f>
        <v>45236</v>
      </c>
      <c r="H30" s="1">
        <v>16770</v>
      </c>
      <c r="I30" s="29">
        <f>H30/$H$5</f>
        <v>1.591232564759465</v>
      </c>
      <c r="J30" s="27">
        <f>A30</f>
        <v>45236</v>
      </c>
      <c r="K30" s="1">
        <v>23291</v>
      </c>
      <c r="L30" s="29">
        <f>K30/$K$5</f>
        <v>1.3166195590729226</v>
      </c>
      <c r="M30" s="27">
        <f>D30</f>
        <v>45236</v>
      </c>
      <c r="N30" s="1">
        <v>31777</v>
      </c>
      <c r="O30" s="29">
        <f>N30/$N$5</f>
        <v>1.2873521309350187</v>
      </c>
      <c r="P30" s="27">
        <f>G30</f>
        <v>45236</v>
      </c>
      <c r="Q30" s="1">
        <v>24052</v>
      </c>
      <c r="R30" s="29">
        <f>Q30/$Q$5</f>
        <v>1.2877871178454785</v>
      </c>
      <c r="S30" s="27">
        <f>J30</f>
        <v>45236</v>
      </c>
      <c r="T30" s="1">
        <v>23005</v>
      </c>
      <c r="U30" s="29">
        <f>T30/$T$5</f>
        <v>1.5903905979951607</v>
      </c>
      <c r="V30" s="27">
        <f>M30</f>
        <v>45236</v>
      </c>
      <c r="W30" s="1">
        <v>7132</v>
      </c>
      <c r="X30" s="29">
        <f>W30/$W$5</f>
        <v>1.2969630841971267</v>
      </c>
      <c r="Y30" s="27">
        <f>P30</f>
        <v>45236</v>
      </c>
      <c r="Z30" s="1">
        <v>49530</v>
      </c>
      <c r="AA30" s="29">
        <f>Z30/$Z$5</f>
        <v>1.1695395513577331</v>
      </c>
      <c r="AB30" s="27">
        <f>S30</f>
        <v>45236</v>
      </c>
      <c r="AD30" s="29">
        <f>AC30/$Z$5</f>
        <v>0</v>
      </c>
    </row>
    <row r="31" spans="1:30" x14ac:dyDescent="0.45">
      <c r="A31" s="27">
        <v>45244</v>
      </c>
      <c r="B31" s="1">
        <v>20421</v>
      </c>
      <c r="C31" s="29">
        <f>B31/$B$5</f>
        <v>1.2959954306022721</v>
      </c>
      <c r="D31" s="27">
        <f>A31</f>
        <v>45244</v>
      </c>
      <c r="E31" s="1">
        <v>39364</v>
      </c>
      <c r="F31" s="29">
        <f>E31/$E$5</f>
        <v>1.2100830003074086</v>
      </c>
      <c r="G31" s="27">
        <f>A31</f>
        <v>45244</v>
      </c>
      <c r="H31" s="1">
        <v>17486</v>
      </c>
      <c r="I31" s="29">
        <f>H31/$H$5</f>
        <v>1.6591706993073347</v>
      </c>
      <c r="J31" s="27">
        <f>A31</f>
        <v>45244</v>
      </c>
      <c r="K31" s="1">
        <v>23925</v>
      </c>
      <c r="L31" s="29">
        <f>K31/$K$5</f>
        <v>1.3524590163934427</v>
      </c>
      <c r="M31" s="27">
        <f>D31</f>
        <v>45244</v>
      </c>
      <c r="N31" s="1">
        <v>32451</v>
      </c>
      <c r="O31" s="29">
        <f>N31/$N$5</f>
        <v>1.3146572678658239</v>
      </c>
      <c r="P31" s="27">
        <f>G31</f>
        <v>45244</v>
      </c>
      <c r="Q31" s="1">
        <v>24561</v>
      </c>
      <c r="R31" s="29">
        <f>Q31/$Q$5</f>
        <v>1.3150398886330781</v>
      </c>
      <c r="S31" s="27">
        <f>J31</f>
        <v>45244</v>
      </c>
      <c r="T31" s="1">
        <v>23805</v>
      </c>
      <c r="U31" s="29">
        <f>T31/$T$5</f>
        <v>1.6456965088143796</v>
      </c>
      <c r="V31" s="27">
        <f>M31</f>
        <v>45244</v>
      </c>
      <c r="W31" s="1">
        <v>7324</v>
      </c>
      <c r="X31" s="29">
        <f>W31/$W$5</f>
        <v>1.3318785233678851</v>
      </c>
      <c r="Y31" s="27">
        <f>P31</f>
        <v>45244</v>
      </c>
      <c r="Z31" s="1">
        <v>50640</v>
      </c>
      <c r="AA31" s="29">
        <f>Z31/$Z$5</f>
        <v>1.1957497048406138</v>
      </c>
      <c r="AB31" s="27">
        <f>S31</f>
        <v>45244</v>
      </c>
      <c r="AD31" s="29">
        <f>AC31/$Z$5</f>
        <v>0</v>
      </c>
    </row>
    <row r="32" spans="1:30" x14ac:dyDescent="0.45">
      <c r="A32" s="27">
        <v>45248</v>
      </c>
      <c r="B32" s="1">
        <v>20828</v>
      </c>
      <c r="C32" s="29">
        <f>B32/$B$5</f>
        <v>1.3218252205369043</v>
      </c>
      <c r="D32" s="27">
        <f>A32</f>
        <v>45248</v>
      </c>
      <c r="E32" s="1">
        <v>39913</v>
      </c>
      <c r="F32" s="29">
        <f>E32/$E$5</f>
        <v>1.2269597294804795</v>
      </c>
      <c r="G32" s="27">
        <f>A32</f>
        <v>45248</v>
      </c>
      <c r="H32" s="1">
        <v>17723</v>
      </c>
      <c r="I32" s="29">
        <f>H32/$H$5</f>
        <v>1.6816586013853307</v>
      </c>
      <c r="J32" s="27">
        <f>A32</f>
        <v>45248</v>
      </c>
      <c r="K32" s="1">
        <v>24291</v>
      </c>
      <c r="L32" s="29">
        <f>K32/$K$5</f>
        <v>1.3731486715658565</v>
      </c>
      <c r="M32" s="27">
        <f>D32</f>
        <v>45248</v>
      </c>
      <c r="N32" s="1">
        <v>33048</v>
      </c>
      <c r="O32" s="29">
        <f>N32/$N$5</f>
        <v>1.3388429752066116</v>
      </c>
      <c r="P32" s="27">
        <f>G32</f>
        <v>45248</v>
      </c>
      <c r="Q32" s="1">
        <v>25012</v>
      </c>
      <c r="R32" s="29">
        <f>Q32/$Q$5</f>
        <v>1.339187235637415</v>
      </c>
      <c r="S32" s="27">
        <f>J32</f>
        <v>45248</v>
      </c>
      <c r="T32" s="1">
        <v>24130</v>
      </c>
      <c r="U32" s="29">
        <f>T32/$T$5</f>
        <v>1.6681645350846872</v>
      </c>
      <c r="V32" s="27">
        <f>M32</f>
        <v>45248</v>
      </c>
      <c r="W32" s="1">
        <v>7444</v>
      </c>
      <c r="X32" s="29">
        <f>W32/$W$5</f>
        <v>1.353700672849609</v>
      </c>
      <c r="Y32" s="27">
        <f>P32</f>
        <v>45248</v>
      </c>
      <c r="Z32" s="1">
        <v>51270</v>
      </c>
      <c r="AA32" s="29">
        <f>Z32/$Z$5</f>
        <v>1.2106257378984653</v>
      </c>
      <c r="AB32" s="27">
        <f>S32</f>
        <v>45248</v>
      </c>
      <c r="AD32" s="29">
        <f>AC32/$Z$5</f>
        <v>0</v>
      </c>
    </row>
    <row r="33" spans="1:30" x14ac:dyDescent="0.45">
      <c r="A33" s="27">
        <v>45266</v>
      </c>
      <c r="B33" s="1">
        <v>20663</v>
      </c>
      <c r="C33" s="29">
        <f>B33/$B$5</f>
        <v>1.3113536840769182</v>
      </c>
      <c r="D33" s="27">
        <f>A33</f>
        <v>45266</v>
      </c>
      <c r="E33" s="1">
        <v>40362</v>
      </c>
      <c r="F33" s="29">
        <f>E33/$E$5</f>
        <v>1.2407623731939748</v>
      </c>
      <c r="G33" s="27">
        <f>A33</f>
        <v>45266</v>
      </c>
      <c r="H33" s="1">
        <v>17363</v>
      </c>
      <c r="I33" s="29">
        <f>H33/$H$5</f>
        <v>1.647499762785843</v>
      </c>
      <c r="J33" s="27">
        <f>A33</f>
        <v>45266</v>
      </c>
      <c r="K33" s="1">
        <v>24054</v>
      </c>
      <c r="L33" s="29">
        <f>K33/$K$5</f>
        <v>1.3597512719050311</v>
      </c>
      <c r="M33" s="27">
        <f>D33</f>
        <v>45266</v>
      </c>
      <c r="N33" s="1">
        <v>32882</v>
      </c>
      <c r="O33" s="29">
        <f>N33/$N$5</f>
        <v>1.3321179711554043</v>
      </c>
      <c r="P33" s="27">
        <f>G33</f>
        <v>45266</v>
      </c>
      <c r="Q33" s="1">
        <v>24886</v>
      </c>
      <c r="R33" s="29">
        <f>Q33/$Q$5</f>
        <v>1.3324409701772233</v>
      </c>
      <c r="S33" s="27">
        <f>J33</f>
        <v>45266</v>
      </c>
      <c r="T33" s="1">
        <v>23765</v>
      </c>
      <c r="U33" s="29">
        <f>T33/$T$5</f>
        <v>1.6429312132734186</v>
      </c>
      <c r="V33" s="27">
        <f>M33</f>
        <v>45266</v>
      </c>
      <c r="W33" s="1">
        <v>7391</v>
      </c>
      <c r="X33" s="29">
        <f>W33/$W$5</f>
        <v>1.3440625568285143</v>
      </c>
      <c r="Y33" s="27">
        <f>P33</f>
        <v>45266</v>
      </c>
      <c r="Z33" s="1">
        <v>51920</v>
      </c>
      <c r="AA33" s="29">
        <f>Z33/$Z$5</f>
        <v>1.2259740259740259</v>
      </c>
      <c r="AB33" s="27">
        <f>S33</f>
        <v>45266</v>
      </c>
      <c r="AD33" s="29">
        <f>AC33/$Z$5</f>
        <v>0</v>
      </c>
    </row>
    <row r="34" spans="1:30" x14ac:dyDescent="0.45">
      <c r="A34" s="27">
        <v>45289</v>
      </c>
      <c r="B34" s="1">
        <v>20899</v>
      </c>
      <c r="C34" s="29">
        <f>B34/$B$5</f>
        <v>1.3263311544075649</v>
      </c>
      <c r="D34" s="27">
        <f>A34</f>
        <v>45289</v>
      </c>
      <c r="E34" s="1">
        <v>40575</v>
      </c>
      <c r="F34" s="29">
        <f>E34/$E$5</f>
        <v>1.2473101752228712</v>
      </c>
      <c r="G34" s="27">
        <f>A34</f>
        <v>45289</v>
      </c>
      <c r="H34" s="1">
        <v>17797</v>
      </c>
      <c r="I34" s="29">
        <f>H34/$H$5</f>
        <v>1.688680140430781</v>
      </c>
      <c r="J34" s="27">
        <f>A34</f>
        <v>45289</v>
      </c>
      <c r="K34" s="1">
        <v>24281</v>
      </c>
      <c r="L34" s="29">
        <f>K34/$K$5</f>
        <v>1.3725833804409271</v>
      </c>
      <c r="M34" s="27">
        <f>D34</f>
        <v>45289</v>
      </c>
      <c r="N34" s="1">
        <v>33294</v>
      </c>
      <c r="O34" s="29">
        <f>N34/$N$5</f>
        <v>1.3488089450656295</v>
      </c>
      <c r="P34" s="27">
        <f>G34</f>
        <v>45289</v>
      </c>
      <c r="Q34" s="1">
        <v>25195</v>
      </c>
      <c r="R34" s="29">
        <f>Q34/$Q$5</f>
        <v>1.3489853830915028</v>
      </c>
      <c r="S34" s="27">
        <f>J34</f>
        <v>45289</v>
      </c>
      <c r="T34" s="1">
        <v>24215</v>
      </c>
      <c r="U34" s="29">
        <f>T34/$T$5</f>
        <v>1.6740407881092292</v>
      </c>
      <c r="V34" s="27">
        <f>M34</f>
        <v>45289</v>
      </c>
      <c r="W34" s="1">
        <v>7428</v>
      </c>
      <c r="X34" s="29">
        <f>W34/$W$5</f>
        <v>1.3507910529187126</v>
      </c>
      <c r="Y34" s="27">
        <f>P34</f>
        <v>45289</v>
      </c>
      <c r="Z34" s="1">
        <v>52040</v>
      </c>
      <c r="AA34" s="29">
        <f>Z34/$Z$5</f>
        <v>1.2288075560802834</v>
      </c>
      <c r="AB34" s="27">
        <f>S34</f>
        <v>45289</v>
      </c>
      <c r="AD34" s="29">
        <f>AC34/$Z$5</f>
        <v>0</v>
      </c>
    </row>
    <row r="35" spans="1:30" x14ac:dyDescent="0.45">
      <c r="A35" s="27">
        <v>45307</v>
      </c>
      <c r="B35" s="1">
        <v>21366</v>
      </c>
      <c r="C35" s="29">
        <f>B35/$B$5</f>
        <v>1.3559687757821921</v>
      </c>
      <c r="D35" s="27">
        <f>A35</f>
        <v>45307</v>
      </c>
      <c r="E35" s="1">
        <v>41615</v>
      </c>
      <c r="F35" s="29">
        <f>E35/$E$5</f>
        <v>1.2792806640024592</v>
      </c>
      <c r="G35" s="27">
        <f>A35</f>
        <v>45307</v>
      </c>
      <c r="H35" s="1">
        <v>18238</v>
      </c>
      <c r="I35" s="29">
        <f>H35/$H$5</f>
        <v>1.7305247177151533</v>
      </c>
      <c r="J35" s="27">
        <f>A35</f>
        <v>45307</v>
      </c>
      <c r="K35" s="1">
        <v>24992</v>
      </c>
      <c r="L35" s="29">
        <f>K35/$K$5</f>
        <v>1.4127755794234031</v>
      </c>
      <c r="M35" s="27">
        <f>D35</f>
        <v>45307</v>
      </c>
      <c r="N35" s="1">
        <v>34038</v>
      </c>
      <c r="O35" s="29">
        <f>N35/$N$5</f>
        <v>1.3789499270782692</v>
      </c>
      <c r="P35" s="27">
        <f>G35</f>
        <v>45307</v>
      </c>
      <c r="Q35" s="1">
        <v>25760</v>
      </c>
      <c r="R35" s="29">
        <f>Q35/$Q$5</f>
        <v>1.3792364940836324</v>
      </c>
      <c r="S35" s="27">
        <f>J35</f>
        <v>45307</v>
      </c>
      <c r="T35" s="1">
        <v>25055</v>
      </c>
      <c r="U35" s="29">
        <f>T35/$T$5</f>
        <v>1.732111994469409</v>
      </c>
      <c r="V35" s="27">
        <f>M35</f>
        <v>45307</v>
      </c>
      <c r="W35" s="1">
        <v>7688</v>
      </c>
      <c r="X35" s="29">
        <f>W35/$W$5</f>
        <v>1.398072376795781</v>
      </c>
      <c r="Y35" s="27">
        <f>P35</f>
        <v>45307</v>
      </c>
      <c r="Z35" s="1">
        <v>53590</v>
      </c>
      <c r="AA35" s="29">
        <f>Z35/$Z$5</f>
        <v>1.2654073199527744</v>
      </c>
      <c r="AB35" s="27">
        <f>S35</f>
        <v>45307</v>
      </c>
      <c r="AD35" s="29">
        <f>AC35/$Z$5</f>
        <v>0</v>
      </c>
    </row>
    <row r="36" spans="1:30" x14ac:dyDescent="0.45">
      <c r="A36" s="27">
        <v>45322</v>
      </c>
      <c r="B36" s="1">
        <v>22062</v>
      </c>
      <c r="C36" s="29">
        <f>B36/$B$5</f>
        <v>1.4001396204861332</v>
      </c>
      <c r="D36" s="27">
        <f>A36</f>
        <v>45322</v>
      </c>
      <c r="E36" s="1">
        <v>43062</v>
      </c>
      <c r="F36" s="29">
        <f>E36/$E$5</f>
        <v>1.3237626806025207</v>
      </c>
      <c r="G36" s="27">
        <f>A36</f>
        <v>45322</v>
      </c>
      <c r="H36" s="1">
        <v>19146</v>
      </c>
      <c r="I36" s="29">
        <f>H36/$H$5</f>
        <v>1.816680899516083</v>
      </c>
      <c r="J36" s="27">
        <f>A36</f>
        <v>45322</v>
      </c>
      <c r="K36" s="1">
        <v>26026</v>
      </c>
      <c r="L36" s="29">
        <f>K36/$K$5</f>
        <v>1.4712266817410966</v>
      </c>
      <c r="M36" s="27">
        <f>D36</f>
        <v>45322</v>
      </c>
      <c r="N36" s="1">
        <v>35324</v>
      </c>
      <c r="O36" s="29">
        <f>N36/$N$5</f>
        <v>1.4310484524388267</v>
      </c>
      <c r="P36" s="27">
        <f>G36</f>
        <v>45322</v>
      </c>
      <c r="Q36" s="1">
        <v>26733</v>
      </c>
      <c r="R36" s="29">
        <f>Q36/$Q$5</f>
        <v>1.4313326551373347</v>
      </c>
      <c r="S36" s="27">
        <f>J36</f>
        <v>45322</v>
      </c>
      <c r="T36" s="1">
        <v>25955</v>
      </c>
      <c r="U36" s="29">
        <f>T36/$T$5</f>
        <v>1.7943311441410301</v>
      </c>
      <c r="V36" s="27">
        <f>M36</f>
        <v>45322</v>
      </c>
      <c r="W36" s="1">
        <v>7860</v>
      </c>
      <c r="X36" s="29">
        <f>W36/$W$5</f>
        <v>1.4293507910529186</v>
      </c>
      <c r="Y36" s="27">
        <f>P36</f>
        <v>45322</v>
      </c>
      <c r="Z36" s="1">
        <v>55470</v>
      </c>
      <c r="AA36" s="29">
        <f>Z36/$Z$5</f>
        <v>1.3097992916174734</v>
      </c>
      <c r="AB36" s="27">
        <f>S36</f>
        <v>45322</v>
      </c>
      <c r="AC36" s="1">
        <v>26985</v>
      </c>
      <c r="AD36" s="29">
        <f>AC36/$AC$5</f>
        <v>1.4060546060858692</v>
      </c>
    </row>
    <row r="37" spans="1:30" x14ac:dyDescent="0.45">
      <c r="A37" s="27">
        <v>45323</v>
      </c>
      <c r="C37" s="29">
        <f>B37/$B$5</f>
        <v>0</v>
      </c>
      <c r="D37" s="27">
        <f>A37</f>
        <v>45323</v>
      </c>
      <c r="F37" s="29">
        <f>E37/$E$5</f>
        <v>0</v>
      </c>
      <c r="G37" s="27">
        <f>A37</f>
        <v>45323</v>
      </c>
      <c r="I37" s="29">
        <f>H37/$H$5</f>
        <v>0</v>
      </c>
      <c r="J37" s="27">
        <f>A37</f>
        <v>45323</v>
      </c>
      <c r="L37" s="29">
        <f>K37/$K$5</f>
        <v>0</v>
      </c>
      <c r="M37" s="27">
        <f>D37</f>
        <v>45323</v>
      </c>
      <c r="O37" s="29">
        <f>N37/$N$5</f>
        <v>0</v>
      </c>
      <c r="P37" s="27">
        <f>G37</f>
        <v>45323</v>
      </c>
      <c r="R37" s="29">
        <f>Q37/$Q$5</f>
        <v>0</v>
      </c>
      <c r="S37" s="27">
        <f>J37</f>
        <v>45323</v>
      </c>
      <c r="U37" s="29">
        <f>T37/$T$5</f>
        <v>0</v>
      </c>
      <c r="V37" s="27">
        <f>M37</f>
        <v>45323</v>
      </c>
      <c r="X37" s="29">
        <f>W37/$W$5</f>
        <v>0</v>
      </c>
      <c r="Y37" s="27">
        <f>P37</f>
        <v>45323</v>
      </c>
      <c r="AA37" s="29">
        <f>Z37/$Z$5</f>
        <v>0</v>
      </c>
      <c r="AB37" s="27">
        <f>S37</f>
        <v>45323</v>
      </c>
      <c r="AD37" s="29">
        <f>AC37/$Z$5</f>
        <v>0</v>
      </c>
    </row>
    <row r="38" spans="1:30" x14ac:dyDescent="0.45">
      <c r="A38" s="27">
        <v>45337</v>
      </c>
      <c r="C38" s="29">
        <f>B38/$B$5</f>
        <v>0</v>
      </c>
      <c r="D38" s="27">
        <f>A38</f>
        <v>45337</v>
      </c>
      <c r="F38" s="29">
        <f>E38/$E$5</f>
        <v>0</v>
      </c>
      <c r="G38" s="27">
        <f>A38</f>
        <v>45337</v>
      </c>
      <c r="I38" s="29">
        <f>H38/$H$5</f>
        <v>0</v>
      </c>
      <c r="J38" s="27">
        <f>A38</f>
        <v>45337</v>
      </c>
      <c r="L38" s="29">
        <f>K38/$K$5</f>
        <v>0</v>
      </c>
      <c r="M38" s="27">
        <f>D38</f>
        <v>45337</v>
      </c>
      <c r="O38" s="29">
        <f>N38/$N$5</f>
        <v>0</v>
      </c>
      <c r="P38" s="27">
        <f>G38</f>
        <v>45337</v>
      </c>
      <c r="R38" s="29">
        <f>Q38/$Q$5</f>
        <v>0</v>
      </c>
      <c r="S38" s="27">
        <f>J38</f>
        <v>45337</v>
      </c>
      <c r="U38" s="29">
        <f>T38/$T$5</f>
        <v>0</v>
      </c>
      <c r="V38" s="27">
        <f>M38</f>
        <v>45337</v>
      </c>
      <c r="X38" s="29">
        <f>W38/$W$5</f>
        <v>0</v>
      </c>
      <c r="Y38" s="27">
        <f>P38</f>
        <v>45337</v>
      </c>
      <c r="AA38" s="29">
        <f>Z38/$Z$5</f>
        <v>0</v>
      </c>
      <c r="AB38" s="27">
        <f>S38</f>
        <v>45337</v>
      </c>
      <c r="AD38" s="29">
        <f>AC38/$Z$5</f>
        <v>0</v>
      </c>
    </row>
    <row r="39" spans="1:30" x14ac:dyDescent="0.45">
      <c r="A39" s="27">
        <v>45352</v>
      </c>
      <c r="C39" s="29">
        <f>B39/$B$5</f>
        <v>0</v>
      </c>
      <c r="D39" s="27">
        <f>A39</f>
        <v>45352</v>
      </c>
      <c r="F39" s="29">
        <f>E39/$E$5</f>
        <v>0</v>
      </c>
      <c r="G39" s="27">
        <f>A39</f>
        <v>45352</v>
      </c>
      <c r="I39" s="29">
        <f>H39/$H$5</f>
        <v>0</v>
      </c>
      <c r="J39" s="27">
        <f>A39</f>
        <v>45352</v>
      </c>
      <c r="L39" s="29">
        <f>K39/$K$5</f>
        <v>0</v>
      </c>
      <c r="M39" s="27">
        <f>D39</f>
        <v>45352</v>
      </c>
      <c r="O39" s="29">
        <f>N39/$N$5</f>
        <v>0</v>
      </c>
      <c r="P39" s="27">
        <f>G39</f>
        <v>45352</v>
      </c>
      <c r="R39" s="29">
        <f>Q39/$Q$5</f>
        <v>0</v>
      </c>
      <c r="S39" s="27">
        <f>J39</f>
        <v>45352</v>
      </c>
      <c r="U39" s="29">
        <f>T39/$T$5</f>
        <v>0</v>
      </c>
      <c r="V39" s="27">
        <f>M39</f>
        <v>45352</v>
      </c>
      <c r="X39" s="29">
        <f>W39/$W$5</f>
        <v>0</v>
      </c>
      <c r="Y39" s="27">
        <f>P39</f>
        <v>45352</v>
      </c>
      <c r="AA39" s="29">
        <f>Z39/$Z$5</f>
        <v>0</v>
      </c>
      <c r="AB39" s="27">
        <f>S39</f>
        <v>45352</v>
      </c>
      <c r="AD39" s="29">
        <f>AC39/$Z$5</f>
        <v>0</v>
      </c>
    </row>
    <row r="40" spans="1:30" x14ac:dyDescent="0.45">
      <c r="A40" s="27">
        <v>45366</v>
      </c>
      <c r="C40" s="29">
        <f>B40/$B$5</f>
        <v>0</v>
      </c>
      <c r="D40" s="27">
        <f>A40</f>
        <v>45366</v>
      </c>
      <c r="F40" s="29">
        <f>E40/$E$5</f>
        <v>0</v>
      </c>
      <c r="G40" s="27">
        <f>A40</f>
        <v>45366</v>
      </c>
      <c r="I40" s="29">
        <f>H40/$H$5</f>
        <v>0</v>
      </c>
      <c r="J40" s="27">
        <f>A40</f>
        <v>45366</v>
      </c>
      <c r="L40" s="29">
        <f>K40/$K$5</f>
        <v>0</v>
      </c>
      <c r="M40" s="27">
        <f>D40</f>
        <v>45366</v>
      </c>
      <c r="O40" s="29">
        <f>N40/$N$5</f>
        <v>0</v>
      </c>
      <c r="P40" s="27">
        <f>G40</f>
        <v>45366</v>
      </c>
      <c r="R40" s="29">
        <f>Q40/$Q$5</f>
        <v>0</v>
      </c>
      <c r="S40" s="27">
        <f>J40</f>
        <v>45366</v>
      </c>
      <c r="U40" s="29">
        <f>T40/$T$5</f>
        <v>0</v>
      </c>
      <c r="V40" s="27">
        <f>M40</f>
        <v>45366</v>
      </c>
      <c r="X40" s="29">
        <f>W40/$W$5</f>
        <v>0</v>
      </c>
      <c r="Y40" s="27">
        <f>P40</f>
        <v>45366</v>
      </c>
      <c r="AA40" s="29">
        <f>Z40/$Z$5</f>
        <v>0</v>
      </c>
      <c r="AB40" s="27">
        <f>S40</f>
        <v>45366</v>
      </c>
      <c r="AD40" s="29">
        <f>AC40/$Z$5</f>
        <v>0</v>
      </c>
    </row>
    <row r="41" spans="1:30" x14ac:dyDescent="0.45">
      <c r="A41" s="27">
        <v>45383</v>
      </c>
      <c r="C41" s="29">
        <f>B41/$B$5</f>
        <v>0</v>
      </c>
      <c r="D41" s="27">
        <f>A41</f>
        <v>45383</v>
      </c>
      <c r="F41" s="29">
        <f>E41/$E$5</f>
        <v>0</v>
      </c>
      <c r="G41" s="27">
        <f>A41</f>
        <v>45383</v>
      </c>
      <c r="I41" s="29">
        <f>H41/$H$5</f>
        <v>0</v>
      </c>
      <c r="J41" s="27">
        <f>A41</f>
        <v>45383</v>
      </c>
      <c r="L41" s="29">
        <f>K41/$K$5</f>
        <v>0</v>
      </c>
      <c r="M41" s="27">
        <f>D41</f>
        <v>45383</v>
      </c>
      <c r="O41" s="29">
        <f>N41/$N$5</f>
        <v>0</v>
      </c>
      <c r="P41" s="27">
        <f>G41</f>
        <v>45383</v>
      </c>
      <c r="R41" s="29">
        <f>Q41/$Q$5</f>
        <v>0</v>
      </c>
      <c r="S41" s="27">
        <f>J41</f>
        <v>45383</v>
      </c>
      <c r="U41" s="29">
        <f>T41/$T$5</f>
        <v>0</v>
      </c>
      <c r="V41" s="27">
        <f>M41</f>
        <v>45383</v>
      </c>
      <c r="X41" s="29">
        <f>W41/$W$5</f>
        <v>0</v>
      </c>
      <c r="Y41" s="27">
        <f>P41</f>
        <v>45383</v>
      </c>
      <c r="AA41" s="29">
        <f>Z41/$Z$5</f>
        <v>0</v>
      </c>
      <c r="AB41" s="27">
        <f>S41</f>
        <v>45383</v>
      </c>
      <c r="AD41" s="29">
        <f>AC41/$Z$5</f>
        <v>0</v>
      </c>
    </row>
    <row r="42" spans="1:30" x14ac:dyDescent="0.45">
      <c r="A42" s="27">
        <v>45397</v>
      </c>
      <c r="C42" s="29">
        <f>B42/$B$5</f>
        <v>0</v>
      </c>
      <c r="D42" s="27">
        <f>A42</f>
        <v>45397</v>
      </c>
      <c r="F42" s="29">
        <f>E42/$E$5</f>
        <v>0</v>
      </c>
      <c r="G42" s="27">
        <f>A42</f>
        <v>45397</v>
      </c>
      <c r="I42" s="29">
        <f>H42/$H$5</f>
        <v>0</v>
      </c>
      <c r="J42" s="27">
        <f>A42</f>
        <v>45397</v>
      </c>
      <c r="L42" s="29">
        <f>K42/$K$5</f>
        <v>0</v>
      </c>
      <c r="M42" s="27">
        <f>D42</f>
        <v>45397</v>
      </c>
      <c r="O42" s="29">
        <f>N42/$N$5</f>
        <v>0</v>
      </c>
      <c r="P42" s="27">
        <f>G42</f>
        <v>45397</v>
      </c>
      <c r="R42" s="29">
        <f>Q42/$Q$5</f>
        <v>0</v>
      </c>
      <c r="S42" s="27">
        <f>J42</f>
        <v>45397</v>
      </c>
      <c r="U42" s="29">
        <f>T42/$T$5</f>
        <v>0</v>
      </c>
      <c r="V42" s="27">
        <f>M42</f>
        <v>45397</v>
      </c>
      <c r="X42" s="29">
        <f>W42/$W$5</f>
        <v>0</v>
      </c>
      <c r="Y42" s="27">
        <f>P42</f>
        <v>45397</v>
      </c>
      <c r="AA42" s="29">
        <f>Z42/$Z$5</f>
        <v>0</v>
      </c>
      <c r="AB42" s="27">
        <f>S42</f>
        <v>45397</v>
      </c>
      <c r="AD42" s="29">
        <f>AC42/$Z$5</f>
        <v>0</v>
      </c>
    </row>
    <row r="43" spans="1:30" x14ac:dyDescent="0.45">
      <c r="A43" s="30" t="s">
        <v>37</v>
      </c>
      <c r="C43" s="29">
        <f>B43/$B$5</f>
        <v>0</v>
      </c>
      <c r="D43" s="27" t="str">
        <f>A43</f>
        <v>日付を選んだら</v>
      </c>
      <c r="F43" s="29">
        <f>E43/$E$5</f>
        <v>0</v>
      </c>
      <c r="G43" s="27" t="str">
        <f>A43</f>
        <v>日付を選んだら</v>
      </c>
      <c r="I43" s="29">
        <f>H43/$H$5</f>
        <v>0</v>
      </c>
      <c r="J43" s="27" t="str">
        <f>A43</f>
        <v>日付を選んだら</v>
      </c>
      <c r="L43" s="29">
        <f>K43/$K$5</f>
        <v>0</v>
      </c>
      <c r="M43" s="27" t="str">
        <f>D43</f>
        <v>日付を選んだら</v>
      </c>
      <c r="O43" s="29">
        <f>N43/$N$5</f>
        <v>0</v>
      </c>
      <c r="P43" s="27" t="str">
        <f>G43</f>
        <v>日付を選んだら</v>
      </c>
      <c r="R43" s="29">
        <f>Q43/$Q$5</f>
        <v>0</v>
      </c>
      <c r="S43" s="27" t="str">
        <f>J43</f>
        <v>日付を選んだら</v>
      </c>
      <c r="U43" s="29">
        <f>T43/$T$5</f>
        <v>0</v>
      </c>
      <c r="V43" s="27" t="str">
        <f>M43</f>
        <v>日付を選んだら</v>
      </c>
      <c r="X43" s="29">
        <f>W43/$W$5</f>
        <v>0</v>
      </c>
      <c r="Y43" s="27" t="str">
        <f>P43</f>
        <v>日付を選んだら</v>
      </c>
      <c r="AA43" s="29">
        <f>Z43/$Z$5</f>
        <v>0</v>
      </c>
      <c r="AB43" s="27" t="str">
        <f>S43</f>
        <v>日付を選んだら</v>
      </c>
      <c r="AD43" s="29">
        <f>AC43/$Z$5</f>
        <v>0</v>
      </c>
    </row>
    <row r="44" spans="1:30" x14ac:dyDescent="0.45">
      <c r="A44" s="30" t="s">
        <v>36</v>
      </c>
      <c r="C44" s="29">
        <f>B44/$B$5</f>
        <v>0</v>
      </c>
      <c r="D44" s="27" t="str">
        <f>A44</f>
        <v>　データが出てくる</v>
      </c>
      <c r="F44" s="29">
        <f>E44/$E$5</f>
        <v>0</v>
      </c>
      <c r="G44" s="27" t="str">
        <f>A44</f>
        <v>　データが出てくる</v>
      </c>
      <c r="I44" s="29">
        <f>H44/$H$5</f>
        <v>0</v>
      </c>
      <c r="J44" s="27" t="str">
        <f>A44</f>
        <v>　データが出てくる</v>
      </c>
      <c r="L44" s="29">
        <f>K44/$K$5</f>
        <v>0</v>
      </c>
      <c r="M44" s="27" t="str">
        <f>D44</f>
        <v>　データが出てくる</v>
      </c>
      <c r="O44" s="29">
        <f>N44/$N$5</f>
        <v>0</v>
      </c>
      <c r="P44" s="27" t="str">
        <f>G44</f>
        <v>　データが出てくる</v>
      </c>
      <c r="R44" s="29">
        <f>Q44/$Q$5</f>
        <v>0</v>
      </c>
      <c r="S44" s="27" t="str">
        <f>J44</f>
        <v>　データが出てくる</v>
      </c>
      <c r="U44" s="29">
        <f>T44/$T$5</f>
        <v>0</v>
      </c>
      <c r="V44" s="27" t="str">
        <f>M44</f>
        <v>　データが出てくる</v>
      </c>
      <c r="X44" s="29">
        <f>W44/$W$5</f>
        <v>0</v>
      </c>
      <c r="Y44" s="27" t="str">
        <f>P44</f>
        <v>　データが出てくる</v>
      </c>
      <c r="AA44" s="29">
        <f>Z44/$Z$5</f>
        <v>0</v>
      </c>
      <c r="AB44" s="27" t="str">
        <f>S44</f>
        <v>　データが出てくる</v>
      </c>
      <c r="AD44" s="29">
        <f>AC44/$Z$5</f>
        <v>0</v>
      </c>
    </row>
    <row r="45" spans="1:30" x14ac:dyDescent="0.45">
      <c r="C45" s="29">
        <f>B45/$B$5</f>
        <v>0</v>
      </c>
      <c r="D45" s="27">
        <f>A45</f>
        <v>0</v>
      </c>
      <c r="F45" s="29">
        <f>E45/$E$5</f>
        <v>0</v>
      </c>
      <c r="G45" s="27">
        <f>A45</f>
        <v>0</v>
      </c>
      <c r="I45" s="29">
        <f>H45/$H$5</f>
        <v>0</v>
      </c>
      <c r="J45" s="27">
        <f>A45</f>
        <v>0</v>
      </c>
      <c r="L45" s="29">
        <f>K45/$K$5</f>
        <v>0</v>
      </c>
      <c r="M45" s="27">
        <f>D45</f>
        <v>0</v>
      </c>
      <c r="O45" s="29">
        <f>N45/$N$5</f>
        <v>0</v>
      </c>
      <c r="P45" s="27">
        <f>G45</f>
        <v>0</v>
      </c>
      <c r="R45" s="29">
        <f>Q45/$Q$5</f>
        <v>0</v>
      </c>
      <c r="S45" s="27">
        <f>J45</f>
        <v>0</v>
      </c>
      <c r="U45" s="29">
        <f>T45/$T$5</f>
        <v>0</v>
      </c>
      <c r="V45" s="27">
        <f>M45</f>
        <v>0</v>
      </c>
      <c r="X45" s="29">
        <f>W45/$W$5</f>
        <v>0</v>
      </c>
      <c r="Y45" s="27">
        <f>P45</f>
        <v>0</v>
      </c>
      <c r="AA45" s="29">
        <f>Z45/$Z$5</f>
        <v>0</v>
      </c>
      <c r="AB45" s="27">
        <f>S45</f>
        <v>0</v>
      </c>
      <c r="AD45" s="29">
        <f>AC45/$Z$5</f>
        <v>0</v>
      </c>
    </row>
    <row r="46" spans="1:30" x14ac:dyDescent="0.45">
      <c r="C46" s="29">
        <f>B46/$B$5</f>
        <v>0</v>
      </c>
      <c r="D46" s="27">
        <f>A46</f>
        <v>0</v>
      </c>
      <c r="F46" s="29">
        <f>E46/$E$5</f>
        <v>0</v>
      </c>
      <c r="G46" s="27">
        <f>A46</f>
        <v>0</v>
      </c>
      <c r="I46" s="29">
        <f>H46/$H$5</f>
        <v>0</v>
      </c>
      <c r="J46" s="27">
        <f>A46</f>
        <v>0</v>
      </c>
      <c r="L46" s="29">
        <f>K46/$K$5</f>
        <v>0</v>
      </c>
      <c r="M46" s="27">
        <f>D46</f>
        <v>0</v>
      </c>
      <c r="O46" s="29">
        <f>N46/$N$5</f>
        <v>0</v>
      </c>
      <c r="P46" s="27">
        <f>G46</f>
        <v>0</v>
      </c>
      <c r="R46" s="29">
        <f>Q46/$Q$5</f>
        <v>0</v>
      </c>
      <c r="S46" s="27">
        <f>J46</f>
        <v>0</v>
      </c>
      <c r="U46" s="29">
        <f>T46/$T$5</f>
        <v>0</v>
      </c>
      <c r="V46" s="27">
        <f>M46</f>
        <v>0</v>
      </c>
      <c r="X46" s="29">
        <f>W46/$W$5</f>
        <v>0</v>
      </c>
      <c r="Y46" s="27">
        <f>P46</f>
        <v>0</v>
      </c>
      <c r="AA46" s="29">
        <f>Z46/$Z$5</f>
        <v>0</v>
      </c>
      <c r="AB46" s="27">
        <f>S46</f>
        <v>0</v>
      </c>
      <c r="AD46" s="29">
        <f>AC46/$Z$5</f>
        <v>0</v>
      </c>
    </row>
    <row r="47" spans="1:30" x14ac:dyDescent="0.45">
      <c r="D47" s="27">
        <f>A47</f>
        <v>0</v>
      </c>
      <c r="F47" s="28"/>
      <c r="G47" s="27">
        <f>A47</f>
        <v>0</v>
      </c>
      <c r="I47" s="28"/>
      <c r="J47" s="27">
        <f>A47</f>
        <v>0</v>
      </c>
      <c r="L47" s="28"/>
      <c r="M47" s="27">
        <f>D47</f>
        <v>0</v>
      </c>
      <c r="O47" s="28"/>
      <c r="P47" s="27">
        <f>G47</f>
        <v>0</v>
      </c>
      <c r="S47" s="27">
        <f>J47</f>
        <v>0</v>
      </c>
      <c r="V47" s="27">
        <f>M47</f>
        <v>0</v>
      </c>
      <c r="Y47" s="27">
        <f>P47</f>
        <v>0</v>
      </c>
      <c r="AB47" s="27">
        <f>S47</f>
        <v>0</v>
      </c>
    </row>
    <row r="48" spans="1:30" x14ac:dyDescent="0.45">
      <c r="D48" s="27">
        <f>A48</f>
        <v>0</v>
      </c>
      <c r="F48" s="28"/>
      <c r="G48" s="27">
        <f>A48</f>
        <v>0</v>
      </c>
      <c r="I48" s="28"/>
      <c r="J48" s="27">
        <f>A48</f>
        <v>0</v>
      </c>
      <c r="L48" s="28"/>
      <c r="M48" s="27">
        <f>D48</f>
        <v>0</v>
      </c>
      <c r="O48" s="28"/>
      <c r="P48" s="27">
        <f>G48</f>
        <v>0</v>
      </c>
      <c r="S48" s="27">
        <f>J48</f>
        <v>0</v>
      </c>
      <c r="V48" s="27">
        <f>M48</f>
        <v>0</v>
      </c>
      <c r="Y48" s="27">
        <f>P48</f>
        <v>0</v>
      </c>
      <c r="AB48" s="27">
        <f>S48</f>
        <v>0</v>
      </c>
    </row>
    <row r="49" spans="4:28" x14ac:dyDescent="0.45">
      <c r="D49" s="27">
        <f>A49</f>
        <v>0</v>
      </c>
      <c r="F49" s="28"/>
      <c r="G49" s="27">
        <f>A49</f>
        <v>0</v>
      </c>
      <c r="I49" s="28"/>
      <c r="J49" s="27">
        <f>A49</f>
        <v>0</v>
      </c>
      <c r="L49" s="28"/>
      <c r="M49" s="27">
        <f>D49</f>
        <v>0</v>
      </c>
      <c r="O49" s="28"/>
      <c r="P49" s="27">
        <f>G49</f>
        <v>0</v>
      </c>
      <c r="S49" s="27">
        <f>J49</f>
        <v>0</v>
      </c>
      <c r="V49" s="27">
        <f>M49</f>
        <v>0</v>
      </c>
      <c r="Y49" s="27">
        <f>P49</f>
        <v>0</v>
      </c>
      <c r="AB49" s="27">
        <f>S49</f>
        <v>0</v>
      </c>
    </row>
    <row r="50" spans="4:28" x14ac:dyDescent="0.45">
      <c r="D50" s="27">
        <f>A50</f>
        <v>0</v>
      </c>
      <c r="F50" s="28"/>
      <c r="G50" s="27">
        <f>A50</f>
        <v>0</v>
      </c>
      <c r="I50" s="28"/>
      <c r="J50" s="27">
        <f>A50</f>
        <v>0</v>
      </c>
      <c r="L50" s="28"/>
      <c r="M50" s="27">
        <f>D50</f>
        <v>0</v>
      </c>
      <c r="O50" s="28"/>
      <c r="P50" s="27">
        <f>G50</f>
        <v>0</v>
      </c>
      <c r="S50" s="27">
        <f>J50</f>
        <v>0</v>
      </c>
      <c r="V50" s="27">
        <f>M50</f>
        <v>0</v>
      </c>
      <c r="Y50" s="27">
        <f>P50</f>
        <v>0</v>
      </c>
      <c r="AB50" s="27">
        <f>S50</f>
        <v>0</v>
      </c>
    </row>
    <row r="51" spans="4:28" x14ac:dyDescent="0.45">
      <c r="D51" s="27">
        <f>A51</f>
        <v>0</v>
      </c>
      <c r="F51" s="28"/>
      <c r="G51" s="27">
        <f>A51</f>
        <v>0</v>
      </c>
      <c r="I51" s="28"/>
      <c r="J51" s="27">
        <f>A51</f>
        <v>0</v>
      </c>
      <c r="L51" s="28"/>
      <c r="M51" s="27">
        <f>D51</f>
        <v>0</v>
      </c>
      <c r="O51" s="28"/>
      <c r="P51" s="27">
        <f>G51</f>
        <v>0</v>
      </c>
      <c r="S51" s="27">
        <f>J51</f>
        <v>0</v>
      </c>
      <c r="V51" s="27">
        <f>M51</f>
        <v>0</v>
      </c>
      <c r="Y51" s="27">
        <f>P51</f>
        <v>0</v>
      </c>
      <c r="AB51" s="27">
        <f>S51</f>
        <v>0</v>
      </c>
    </row>
  </sheetData>
  <mergeCells count="12">
    <mergeCell ref="J2:K2"/>
    <mergeCell ref="M2:N2"/>
    <mergeCell ref="AB2:AC2"/>
    <mergeCell ref="A2:B2"/>
    <mergeCell ref="A1:B1"/>
    <mergeCell ref="D1:E1"/>
    <mergeCell ref="D2:E2"/>
    <mergeCell ref="G2:H2"/>
    <mergeCell ref="S2:T2"/>
    <mergeCell ref="V2:W2"/>
    <mergeCell ref="Y2:Z2"/>
    <mergeCell ref="P2:Q2"/>
  </mergeCells>
  <phoneticPr fontId="2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3DBF5-C634-4EA6-A59C-5E8EB6F20656}">
  <dimension ref="B2:X15"/>
  <sheetViews>
    <sheetView showGridLines="0" workbookViewId="0">
      <selection activeCell="C11" sqref="C11"/>
    </sheetView>
  </sheetViews>
  <sheetFormatPr defaultRowHeight="18" x14ac:dyDescent="0.45"/>
  <cols>
    <col min="3" max="3" width="12.8984375" customWidth="1"/>
    <col min="4" max="4" width="11.296875" style="4" customWidth="1"/>
    <col min="5" max="5" width="4.09765625" style="4" customWidth="1"/>
    <col min="6" max="6" width="11.296875" style="4" customWidth="1"/>
    <col min="7" max="7" width="4.09765625" style="4" customWidth="1"/>
    <col min="8" max="8" width="9.09765625" style="4" customWidth="1"/>
    <col min="10" max="10" width="5.59765625" style="3" customWidth="1"/>
    <col min="11" max="13" width="8.796875" style="2"/>
    <col min="14" max="14" width="8.09765625" customWidth="1"/>
    <col min="16" max="16" width="10.59765625" style="1" customWidth="1"/>
  </cols>
  <sheetData>
    <row r="2" spans="2:24" ht="24.6" customHeight="1" x14ac:dyDescent="0.45">
      <c r="B2" s="26" t="s">
        <v>35</v>
      </c>
      <c r="C2" s="26"/>
      <c r="D2" s="25" t="s">
        <v>34</v>
      </c>
      <c r="E2" s="24"/>
      <c r="F2" s="25" t="s">
        <v>33</v>
      </c>
      <c r="G2" s="24"/>
      <c r="H2" s="23" t="s">
        <v>32</v>
      </c>
      <c r="J2" s="22" t="s">
        <v>31</v>
      </c>
      <c r="K2" s="22"/>
      <c r="L2" s="22"/>
      <c r="M2" s="22"/>
      <c r="N2" s="22"/>
      <c r="P2" s="1" t="s">
        <v>30</v>
      </c>
    </row>
    <row r="3" spans="2:24" ht="36.6" customHeight="1" x14ac:dyDescent="0.45">
      <c r="B3" s="13" t="s">
        <v>29</v>
      </c>
      <c r="C3" s="21"/>
      <c r="D3" s="10">
        <v>20601</v>
      </c>
      <c r="E3" s="9" t="s">
        <v>15</v>
      </c>
      <c r="F3" s="10">
        <v>20972</v>
      </c>
      <c r="G3" s="9" t="s">
        <v>15</v>
      </c>
      <c r="H3" s="8">
        <f>F3/D3-1</f>
        <v>1.800883452259594E-2</v>
      </c>
      <c r="I3" s="20"/>
      <c r="J3" s="3" t="s">
        <v>28</v>
      </c>
      <c r="K3" s="2">
        <v>20972</v>
      </c>
      <c r="O3" s="19"/>
      <c r="P3" s="20"/>
      <c r="R3" s="19"/>
      <c r="S3" s="20"/>
      <c r="U3" s="19"/>
      <c r="V3" s="20"/>
      <c r="X3" s="19"/>
    </row>
    <row r="4" spans="2:24" ht="36.6" customHeight="1" x14ac:dyDescent="0.45">
      <c r="B4" s="15" t="s">
        <v>27</v>
      </c>
      <c r="C4" s="15"/>
      <c r="D4" s="10">
        <v>32787</v>
      </c>
      <c r="E4" s="9" t="s">
        <v>15</v>
      </c>
      <c r="F4" s="10">
        <v>33391</v>
      </c>
      <c r="G4" s="9" t="s">
        <v>15</v>
      </c>
      <c r="H4" s="8">
        <f>F4/D4-1</f>
        <v>1.8421935523225574E-2</v>
      </c>
      <c r="I4" s="14"/>
      <c r="J4" s="18" t="s">
        <v>26</v>
      </c>
      <c r="K4" s="17"/>
      <c r="L4" s="6">
        <f>K4/$K$3-1</f>
        <v>-1</v>
      </c>
      <c r="M4" s="17"/>
      <c r="N4" t="s">
        <v>25</v>
      </c>
      <c r="O4" s="4"/>
    </row>
    <row r="5" spans="2:24" ht="36.6" customHeight="1" x14ac:dyDescent="0.45">
      <c r="B5" s="11" t="s">
        <v>24</v>
      </c>
      <c r="C5" s="11"/>
      <c r="D5" s="10">
        <v>24813</v>
      </c>
      <c r="E5" s="9" t="s">
        <v>15</v>
      </c>
      <c r="F5" s="10">
        <v>25271</v>
      </c>
      <c r="G5" s="9" t="s">
        <v>15</v>
      </c>
      <c r="H5" s="8">
        <f>F5/D5-1</f>
        <v>1.8458066336194845E-2</v>
      </c>
      <c r="J5" s="3" t="s">
        <v>23</v>
      </c>
      <c r="K5" s="16"/>
      <c r="L5" s="6">
        <f>K5/$K$3-1</f>
        <v>-1</v>
      </c>
      <c r="M5" s="16"/>
      <c r="N5" s="14" t="s">
        <v>22</v>
      </c>
    </row>
    <row r="6" spans="2:24" ht="36.6" customHeight="1" x14ac:dyDescent="0.45">
      <c r="B6" s="11" t="s">
        <v>21</v>
      </c>
      <c r="C6" s="15"/>
      <c r="D6" s="10">
        <v>23946</v>
      </c>
      <c r="E6" s="9" t="s">
        <v>15</v>
      </c>
      <c r="F6" s="10">
        <v>24342</v>
      </c>
      <c r="G6" s="9" t="s">
        <v>15</v>
      </c>
      <c r="H6" s="8">
        <f>F6/D6-1</f>
        <v>1.6537208719619167E-2</v>
      </c>
      <c r="J6" s="3" t="s">
        <v>20</v>
      </c>
      <c r="L6" s="6">
        <f>K6/$K$3-1</f>
        <v>-1</v>
      </c>
      <c r="N6" s="14"/>
      <c r="P6" s="1">
        <v>131078</v>
      </c>
    </row>
    <row r="7" spans="2:24" ht="36.6" customHeight="1" x14ac:dyDescent="0.45">
      <c r="B7" s="13" t="s">
        <v>19</v>
      </c>
      <c r="C7" s="13"/>
      <c r="D7" s="10">
        <v>40258</v>
      </c>
      <c r="E7" s="9" t="s">
        <v>15</v>
      </c>
      <c r="F7" s="10">
        <v>41201</v>
      </c>
      <c r="G7" s="9" t="s">
        <v>15</v>
      </c>
      <c r="H7" s="8">
        <f>F7/D7-1</f>
        <v>2.3423915743454815E-2</v>
      </c>
      <c r="J7" s="3" t="s">
        <v>18</v>
      </c>
      <c r="L7" s="6">
        <f>K7/$K$3-1</f>
        <v>-1</v>
      </c>
      <c r="N7" t="s">
        <v>17</v>
      </c>
      <c r="O7" s="12">
        <v>4.4999999999999998E-2</v>
      </c>
    </row>
    <row r="8" spans="2:24" ht="36.6" customHeight="1" x14ac:dyDescent="0.45">
      <c r="B8" s="11" t="s">
        <v>16</v>
      </c>
      <c r="C8" s="11"/>
      <c r="D8" s="10">
        <v>17254</v>
      </c>
      <c r="E8" s="9" t="s">
        <v>15</v>
      </c>
      <c r="F8" s="10">
        <v>17537</v>
      </c>
      <c r="G8" s="9" t="s">
        <v>15</v>
      </c>
      <c r="H8" s="8">
        <f>F8/D8-1</f>
        <v>1.6401993740581933E-2</v>
      </c>
      <c r="J8" s="3" t="s">
        <v>14</v>
      </c>
      <c r="L8" s="6">
        <f>K8/$K$3-1</f>
        <v>-1</v>
      </c>
      <c r="N8" t="s">
        <v>13</v>
      </c>
      <c r="P8" s="1">
        <v>148994</v>
      </c>
    </row>
    <row r="9" spans="2:24" ht="30" customHeight="1" x14ac:dyDescent="0.45">
      <c r="J9" s="3" t="s">
        <v>12</v>
      </c>
      <c r="L9" s="6">
        <f>K9/$K$3-1</f>
        <v>-1</v>
      </c>
      <c r="N9" t="s">
        <v>11</v>
      </c>
      <c r="O9" s="5">
        <f>P8/$P$6-1</f>
        <v>0.13668197561757123</v>
      </c>
      <c r="P9" s="1">
        <v>152059</v>
      </c>
    </row>
    <row r="10" spans="2:24" ht="30" customHeight="1" x14ac:dyDescent="0.45">
      <c r="D10" s="4">
        <f>SUM(D3:D8)/5</f>
        <v>31931.8</v>
      </c>
      <c r="F10" s="4">
        <f>SUM(F3:F8)/5</f>
        <v>32542.799999999999</v>
      </c>
      <c r="H10" s="6">
        <f>F10/D10-1</f>
        <v>1.9134530468060129E-2</v>
      </c>
      <c r="J10" s="3" t="s">
        <v>10</v>
      </c>
      <c r="L10" s="6">
        <f>K10/$K$3-1</f>
        <v>-1</v>
      </c>
      <c r="N10" t="s">
        <v>9</v>
      </c>
      <c r="O10" s="5">
        <f>P9/$P$6-1</f>
        <v>0.16006499946596686</v>
      </c>
      <c r="P10" s="1">
        <v>155218</v>
      </c>
    </row>
    <row r="11" spans="2:24" ht="30" customHeight="1" x14ac:dyDescent="0.45">
      <c r="D11" s="7">
        <f>SUM(D3:D8)</f>
        <v>159659</v>
      </c>
      <c r="F11" s="7">
        <f>SUM(F3:F8)</f>
        <v>162714</v>
      </c>
      <c r="J11" s="3" t="s">
        <v>8</v>
      </c>
      <c r="L11" s="6">
        <f>K11/$K$3-1</f>
        <v>-1</v>
      </c>
      <c r="N11" t="s">
        <v>7</v>
      </c>
      <c r="O11" s="5">
        <f>P10/$P$6-1</f>
        <v>0.18416515357268182</v>
      </c>
      <c r="P11" s="1">
        <v>149748</v>
      </c>
    </row>
    <row r="12" spans="2:24" ht="30" customHeight="1" x14ac:dyDescent="0.45">
      <c r="J12" s="3" t="s">
        <v>6</v>
      </c>
      <c r="L12" s="6">
        <f>K12/$K$3-1</f>
        <v>-1</v>
      </c>
      <c r="N12" t="s">
        <v>5</v>
      </c>
      <c r="O12" s="5">
        <f>P11/$P$6-1</f>
        <v>0.14243427577472945</v>
      </c>
      <c r="P12" s="1">
        <v>155994</v>
      </c>
    </row>
    <row r="13" spans="2:24" ht="30" customHeight="1" x14ac:dyDescent="0.45">
      <c r="J13" s="3" t="s">
        <v>4</v>
      </c>
      <c r="L13" s="6">
        <f>K13/$K$3-1</f>
        <v>-1</v>
      </c>
      <c r="N13" t="s">
        <v>3</v>
      </c>
      <c r="O13" s="5">
        <f>P12/$P$6-1</f>
        <v>0.19008529272646824</v>
      </c>
      <c r="P13" s="1">
        <v>159659</v>
      </c>
    </row>
    <row r="14" spans="2:24" ht="30" customHeight="1" x14ac:dyDescent="0.45">
      <c r="J14" s="3" t="s">
        <v>2</v>
      </c>
      <c r="L14" s="6">
        <f>K14/$K$3-1</f>
        <v>-1</v>
      </c>
      <c r="M14" s="6"/>
      <c r="N14" t="s">
        <v>1</v>
      </c>
      <c r="O14" s="5">
        <f>P13/$P$6-1</f>
        <v>0.21804574375562646</v>
      </c>
    </row>
    <row r="15" spans="2:24" ht="30" customHeight="1" x14ac:dyDescent="0.45">
      <c r="N15" t="s">
        <v>0</v>
      </c>
    </row>
  </sheetData>
  <mergeCells count="10">
    <mergeCell ref="J2:N2"/>
    <mergeCell ref="F2:G2"/>
    <mergeCell ref="D2:E2"/>
    <mergeCell ref="B8:C8"/>
    <mergeCell ref="B2:C2"/>
    <mergeCell ref="B3:C3"/>
    <mergeCell ref="B4:C4"/>
    <mergeCell ref="B5:C5"/>
    <mergeCell ref="B6:C6"/>
    <mergeCell ref="B7:C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元本</vt:lpstr>
      <vt:lpstr>メルマガ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大作 永塚</dc:creator>
  <cp:lastModifiedBy>大作 永塚</cp:lastModifiedBy>
  <dcterms:created xsi:type="dcterms:W3CDTF">2024-02-05T07:34:08Z</dcterms:created>
  <dcterms:modified xsi:type="dcterms:W3CDTF">2024-02-05T07:35:04Z</dcterms:modified>
</cp:coreProperties>
</file>