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e-gro\OneDrive\デスクトップ\"/>
    </mc:Choice>
  </mc:AlternateContent>
  <xr:revisionPtr revIDLastSave="0" documentId="13_ncr:1_{571D4491-A33D-414C-8B8A-23FA41BC9F9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表紙" sheetId="58" r:id="rId1"/>
    <sheet name="仮設工事・準備費" sheetId="57" r:id="rId2"/>
    <sheet name="躯体解体工事" sheetId="59" r:id="rId3"/>
    <sheet name="発生材処分・運搬" sheetId="60" r:id="rId4"/>
    <sheet name="付帯工事" sheetId="61" r:id="rId5"/>
    <sheet name="諸経費" sheetId="62" r:id="rId6"/>
    <sheet name="重要事項" sheetId="63" r:id="rId7"/>
  </sheets>
  <definedNames>
    <definedName name="a" localSheetId="0">#REF!</definedName>
    <definedName name="a">#REF!</definedName>
    <definedName name="b" localSheetId="0">#REF!</definedName>
    <definedName name="b">#REF!</definedName>
    <definedName name="okuyama" localSheetId="0">#REF!</definedName>
    <definedName name="okuyama">#REF!</definedName>
    <definedName name="_xlnm.Print_Area" localSheetId="1">仮設工事・準備費!$A$1:$G$18</definedName>
    <definedName name="_xlnm.Print_Area" localSheetId="2">躯体解体工事!$A$1:$G$18</definedName>
    <definedName name="_xlnm.Print_Area" localSheetId="6">重要事項!$A$1:$G$18</definedName>
    <definedName name="_xlnm.Print_Area" localSheetId="5">諸経費!$A$1:$G$18</definedName>
    <definedName name="_xlnm.Print_Area" localSheetId="3">発生材処分・運搬!$A$1:$G$18</definedName>
    <definedName name="_xlnm.Print_Area" localSheetId="0">表紙!$A$1:$P$23</definedName>
    <definedName name="_xlnm.Print_Area" localSheetId="4">付帯工事!$A$1:$G$18</definedName>
    <definedName name="あ">#REF!</definedName>
    <definedName name="じ" localSheetId="0">#REF!</definedName>
    <definedName name="じ">#REF!</definedName>
    <definedName name="会社名" localSheetId="0">#REF!</definedName>
    <definedName name="会社名">#REF!</definedName>
    <definedName name="呼称" localSheetId="0">#REF!</definedName>
    <definedName name="呼称">#REF!</definedName>
    <definedName name="工事名" localSheetId="0">#REF!</definedName>
    <definedName name="工事名">#REF!</definedName>
    <definedName name="名称" localSheetId="0">#REF!</definedName>
    <definedName name="名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1" l="1"/>
  <c r="F5" i="61"/>
  <c r="F6" i="62"/>
  <c r="F13" i="60"/>
  <c r="F12" i="60"/>
  <c r="F11" i="60"/>
  <c r="F10" i="60"/>
  <c r="F9" i="60"/>
  <c r="F8" i="60"/>
  <c r="F7" i="60"/>
  <c r="F9" i="59"/>
  <c r="F7" i="59"/>
  <c r="F8" i="59"/>
  <c r="F6" i="59"/>
  <c r="F5" i="59"/>
  <c r="F4" i="59"/>
  <c r="F9" i="57"/>
  <c r="B18" i="58"/>
  <c r="F8" i="57"/>
  <c r="F7" i="57"/>
  <c r="F4" i="61"/>
  <c r="F9" i="62"/>
  <c r="F10" i="62"/>
  <c r="F8" i="62"/>
  <c r="F7" i="62"/>
  <c r="F5" i="62"/>
  <c r="F4" i="62"/>
  <c r="F6" i="60"/>
  <c r="F5" i="60"/>
  <c r="F4" i="60"/>
  <c r="F17" i="59"/>
  <c r="F16" i="59"/>
  <c r="F15" i="59"/>
  <c r="F14" i="59"/>
  <c r="F13" i="59"/>
  <c r="F6" i="57"/>
  <c r="F5" i="57"/>
  <c r="F17" i="57"/>
  <c r="F16" i="57"/>
  <c r="F4" i="57"/>
  <c r="M4" i="58"/>
  <c r="F18" i="61" l="1"/>
  <c r="F18" i="59"/>
  <c r="F18" i="57"/>
  <c r="F18" i="62"/>
  <c r="F18" i="60"/>
  <c r="K18" i="58" l="1"/>
  <c r="K22" i="58" s="1"/>
  <c r="K23" i="58" s="1"/>
  <c r="D8" i="58" l="1"/>
</calcChain>
</file>

<file path=xl/sharedStrings.xml><?xml version="1.0" encoding="utf-8"?>
<sst xmlns="http://schemas.openxmlformats.org/spreadsheetml/2006/main" count="199" uniqueCount="123">
  <si>
    <t>御    見    積    書</t>
    <rPh sb="0" eb="16">
      <t>オミツモリショ</t>
    </rPh>
    <phoneticPr fontId="2"/>
  </si>
  <si>
    <t>下 記 の 通 り 御 見 積 申 し あ げ ま す 。</t>
    <rPh sb="0" eb="3">
      <t>カキ</t>
    </rPh>
    <rPh sb="6" eb="7">
      <t>トオ</t>
    </rPh>
    <rPh sb="10" eb="15">
      <t>オミツモリ</t>
    </rPh>
    <rPh sb="16" eb="17">
      <t>モウ</t>
    </rPh>
    <phoneticPr fontId="2"/>
  </si>
  <si>
    <t>金額</t>
    <rPh sb="0" eb="2">
      <t>キンガク</t>
    </rPh>
    <phoneticPr fontId="2"/>
  </si>
  <si>
    <t>工事名</t>
    <rPh sb="0" eb="3">
      <t>コウジメイ</t>
    </rPh>
    <phoneticPr fontId="2"/>
  </si>
  <si>
    <t>支払条件</t>
    <rPh sb="0" eb="2">
      <t>シハライ</t>
    </rPh>
    <rPh sb="2" eb="4">
      <t>ジョウケン</t>
    </rPh>
    <phoneticPr fontId="2"/>
  </si>
  <si>
    <t>工事概要</t>
    <rPh sb="0" eb="2">
      <t>コウジ</t>
    </rPh>
    <rPh sb="2" eb="4">
      <t>ガイヨウ</t>
    </rPh>
    <phoneticPr fontId="2"/>
  </si>
  <si>
    <t>工期</t>
    <rPh sb="0" eb="2">
      <t>コウキ</t>
    </rPh>
    <phoneticPr fontId="2"/>
  </si>
  <si>
    <t>見積有効期限</t>
    <rPh sb="0" eb="2">
      <t>ミツモリ</t>
    </rPh>
    <rPh sb="2" eb="6">
      <t>ユウコウキゲン</t>
    </rPh>
    <phoneticPr fontId="2"/>
  </si>
  <si>
    <t>迄</t>
    <rPh sb="0" eb="1">
      <t>マデ</t>
    </rPh>
    <phoneticPr fontId="2"/>
  </si>
  <si>
    <t>名                称</t>
    <rPh sb="0" eb="1">
      <t>メイショ</t>
    </rPh>
    <rPh sb="17" eb="18">
      <t>ショウ</t>
    </rPh>
    <phoneticPr fontId="2"/>
  </si>
  <si>
    <t>仕          様</t>
    <rPh sb="0" eb="12">
      <t>シヨウ</t>
    </rPh>
    <phoneticPr fontId="2"/>
  </si>
  <si>
    <t>単     価</t>
    <rPh sb="0" eb="7">
      <t>タンカ</t>
    </rPh>
    <phoneticPr fontId="2"/>
  </si>
  <si>
    <t>金                額</t>
    <rPh sb="0" eb="18">
      <t>キンガク</t>
    </rPh>
    <phoneticPr fontId="2"/>
  </si>
  <si>
    <t>備      考</t>
    <rPh sb="0" eb="8">
      <t>ビコウ</t>
    </rPh>
    <phoneticPr fontId="2"/>
  </si>
  <si>
    <t>現場住所</t>
    <rPh sb="0" eb="2">
      <t>ゲンバ</t>
    </rPh>
    <rPh sb="2" eb="4">
      <t>ジュウショ</t>
    </rPh>
    <phoneticPr fontId="2"/>
  </si>
  <si>
    <t>単位</t>
  </si>
  <si>
    <t>数　量</t>
  </si>
  <si>
    <t>単　　価</t>
  </si>
  <si>
    <t>金　　額</t>
  </si>
  <si>
    <t>備　　　考</t>
    <rPh sb="0" eb="1">
      <t>ソナエ</t>
    </rPh>
    <rPh sb="4" eb="5">
      <t>コウ</t>
    </rPh>
    <phoneticPr fontId="12"/>
  </si>
  <si>
    <t>〒351-0112　埼玉県和光市丸山台1-9-19</t>
  </si>
  <si>
    <t>明細書</t>
    <rPh sb="0" eb="2">
      <t>メイサイ</t>
    </rPh>
    <rPh sb="2" eb="3">
      <t>ショ</t>
    </rPh>
    <phoneticPr fontId="12"/>
  </si>
  <si>
    <t>名称</t>
    <rPh sb="0" eb="2">
      <t>メイショウ</t>
    </rPh>
    <phoneticPr fontId="12"/>
  </si>
  <si>
    <t>仕様・規格</t>
    <rPh sb="0" eb="2">
      <t>シヨウ</t>
    </rPh>
    <rPh sb="3" eb="4">
      <t>キ</t>
    </rPh>
    <rPh sb="4" eb="5">
      <t>カク</t>
    </rPh>
    <phoneticPr fontId="12"/>
  </si>
  <si>
    <t>明細書通り</t>
    <rPh sb="2" eb="3">
      <t>ショ</t>
    </rPh>
    <rPh sb="3" eb="4">
      <t>トオ</t>
    </rPh>
    <phoneticPr fontId="2"/>
  </si>
  <si>
    <t>別途　請負契約書通り</t>
    <phoneticPr fontId="2"/>
  </si>
  <si>
    <t>調整値引き</t>
    <phoneticPr fontId="2"/>
  </si>
  <si>
    <t>産業廃棄物収集運搬業許可（東京・埼玉・千葉・神奈川・栃木・群馬・茨城）</t>
    <phoneticPr fontId="2"/>
  </si>
  <si>
    <t>TEL 048-465-0504 FAX 048-465-0653</t>
    <phoneticPr fontId="2"/>
  </si>
  <si>
    <t>№</t>
    <phoneticPr fontId="2"/>
  </si>
  <si>
    <t>数量</t>
    <rPh sb="0" eb="2">
      <t>スウリョウ</t>
    </rPh>
    <phoneticPr fontId="2"/>
  </si>
  <si>
    <t>呼称</t>
    <rPh sb="0" eb="2">
      <t>コショウ</t>
    </rPh>
    <phoneticPr fontId="2"/>
  </si>
  <si>
    <t>式</t>
    <phoneticPr fontId="2"/>
  </si>
  <si>
    <t>総合計</t>
    <phoneticPr fontId="2"/>
  </si>
  <si>
    <t>埼玉県知事許可（４）第20352号</t>
    <phoneticPr fontId="2"/>
  </si>
  <si>
    <t>水道局契約</t>
    <rPh sb="0" eb="5">
      <t>スイドウキョクケイヤク</t>
    </rPh>
    <phoneticPr fontId="12"/>
  </si>
  <si>
    <t>　小計</t>
    <rPh sb="1" eb="3">
      <t>ショウケイ</t>
    </rPh>
    <phoneticPr fontId="12"/>
  </si>
  <si>
    <t>　シート養生足場組立解体</t>
    <rPh sb="4" eb="6">
      <t>ヨウジョウ</t>
    </rPh>
    <rPh sb="6" eb="8">
      <t>アシバ</t>
    </rPh>
    <rPh sb="8" eb="12">
      <t>クミタテカイタイ</t>
    </rPh>
    <phoneticPr fontId="12"/>
  </si>
  <si>
    <t>　重機回送費</t>
    <rPh sb="1" eb="3">
      <t>ジュウキ</t>
    </rPh>
    <rPh sb="3" eb="5">
      <t>カイソウ</t>
    </rPh>
    <rPh sb="5" eb="6">
      <t>ヒ</t>
    </rPh>
    <phoneticPr fontId="12"/>
  </si>
  <si>
    <t>　内部造作物撤去</t>
    <rPh sb="1" eb="6">
      <t>ナイブゾウサクブツ</t>
    </rPh>
    <rPh sb="6" eb="8">
      <t>テッキョ</t>
    </rPh>
    <phoneticPr fontId="12"/>
  </si>
  <si>
    <t>　生活設備撤去費</t>
    <rPh sb="1" eb="5">
      <t>セイカツセツビ</t>
    </rPh>
    <rPh sb="5" eb="8">
      <t>テッキョヒ</t>
    </rPh>
    <phoneticPr fontId="2"/>
  </si>
  <si>
    <t>　解体用重機燃料費</t>
    <rPh sb="1" eb="4">
      <t>カイタイヨウ</t>
    </rPh>
    <rPh sb="4" eb="6">
      <t>ジュウキ</t>
    </rPh>
    <rPh sb="6" eb="9">
      <t>ネンリョウヒ</t>
    </rPh>
    <phoneticPr fontId="2"/>
  </si>
  <si>
    <t>　安全管理費</t>
    <rPh sb="1" eb="6">
      <t>アンゼンカンリヒ</t>
    </rPh>
    <phoneticPr fontId="2"/>
  </si>
  <si>
    <t>３．発生材処分・運搬</t>
    <rPh sb="2" eb="4">
      <t>ハッセイ</t>
    </rPh>
    <rPh sb="4" eb="5">
      <t>ザイ</t>
    </rPh>
    <rPh sb="5" eb="7">
      <t>ショブン</t>
    </rPh>
    <rPh sb="8" eb="10">
      <t>ウンパン</t>
    </rPh>
    <phoneticPr fontId="12"/>
  </si>
  <si>
    <t>処分及び収集運搬代含む</t>
    <rPh sb="0" eb="2">
      <t>ショブン</t>
    </rPh>
    <rPh sb="2" eb="3">
      <t>オヨ</t>
    </rPh>
    <rPh sb="4" eb="6">
      <t>シュウシュウ</t>
    </rPh>
    <rPh sb="6" eb="8">
      <t>ウンパン</t>
    </rPh>
    <rPh sb="8" eb="9">
      <t>ダイ</t>
    </rPh>
    <rPh sb="9" eb="10">
      <t>フク</t>
    </rPh>
    <phoneticPr fontId="2"/>
  </si>
  <si>
    <t>２．躯体解体工事</t>
    <rPh sb="2" eb="4">
      <t>クタイ</t>
    </rPh>
    <rPh sb="4" eb="6">
      <t>カイタイ</t>
    </rPh>
    <rPh sb="6" eb="8">
      <t>コウジ</t>
    </rPh>
    <phoneticPr fontId="12"/>
  </si>
  <si>
    <t>　各種証明書発行費</t>
    <rPh sb="1" eb="4">
      <t>ショカンチョウ</t>
    </rPh>
    <rPh sb="4" eb="6">
      <t>シンセイ</t>
    </rPh>
    <rPh sb="6" eb="8">
      <t>ダイコウ</t>
    </rPh>
    <rPh sb="8" eb="9">
      <t>ヒ</t>
    </rPh>
    <phoneticPr fontId="2"/>
  </si>
  <si>
    <t>重要事項</t>
    <rPh sb="0" eb="4">
      <t>ジュウヨウジコウ</t>
    </rPh>
    <phoneticPr fontId="2"/>
  </si>
  <si>
    <t>近隣個別周知、苦情窓口開設</t>
    <phoneticPr fontId="2"/>
  </si>
  <si>
    <t>・建設リサイクル法の届出、各自治体の環境条例の批准が必要となります。弊社にて申請代行いたします。</t>
    <rPh sb="10" eb="12">
      <t>トドケデ</t>
    </rPh>
    <rPh sb="13" eb="17">
      <t>カクジチタイ</t>
    </rPh>
    <phoneticPr fontId="2"/>
  </si>
  <si>
    <t>・工事期間中の水道料金は、施主様のご負担でお願いいたします。</t>
    <rPh sb="1" eb="6">
      <t>コウジキカンチュウ</t>
    </rPh>
    <rPh sb="7" eb="9">
      <t>スイドウ</t>
    </rPh>
    <rPh sb="9" eb="11">
      <t>リョウキン</t>
    </rPh>
    <rPh sb="13" eb="16">
      <t>セシュサマ</t>
    </rPh>
    <rPh sb="18" eb="20">
      <t>フタン</t>
    </rPh>
    <phoneticPr fontId="2"/>
  </si>
  <si>
    <t>・解体工事が完了いたしましたら、管轄エリアの法務局に建物滅失登記の申請をお願いいたします。ご要望により別途お見積りいたします。</t>
    <rPh sb="1" eb="3">
      <t>カイタイ</t>
    </rPh>
    <rPh sb="3" eb="5">
      <t>コウジ</t>
    </rPh>
    <rPh sb="6" eb="8">
      <t>カンリョウ</t>
    </rPh>
    <rPh sb="16" eb="18">
      <t>カンカツ</t>
    </rPh>
    <rPh sb="22" eb="25">
      <t>ホウムキョク</t>
    </rPh>
    <rPh sb="26" eb="28">
      <t>タテモノ</t>
    </rPh>
    <rPh sb="28" eb="30">
      <t>メッシツ</t>
    </rPh>
    <rPh sb="30" eb="32">
      <t>トウキ</t>
    </rPh>
    <rPh sb="33" eb="35">
      <t>シンセイ</t>
    </rPh>
    <rPh sb="37" eb="38">
      <t>ネガ</t>
    </rPh>
    <phoneticPr fontId="2"/>
  </si>
  <si>
    <t>１．仮設工事・準備費</t>
    <rPh sb="4" eb="6">
      <t>コウジ</t>
    </rPh>
    <rPh sb="7" eb="10">
      <t>ジュンビヒ</t>
    </rPh>
    <phoneticPr fontId="12"/>
  </si>
  <si>
    <t>防塵対策</t>
    <rPh sb="0" eb="4">
      <t>ボウジンタイサク</t>
    </rPh>
    <phoneticPr fontId="12"/>
  </si>
  <si>
    <t>　処分費　</t>
    <rPh sb="1" eb="4">
      <t>ショブンヒ</t>
    </rPh>
    <phoneticPr fontId="12"/>
  </si>
  <si>
    <t>がれき類（CO塊）</t>
    <phoneticPr fontId="2"/>
  </si>
  <si>
    <t>木くず</t>
    <phoneticPr fontId="2"/>
  </si>
  <si>
    <t>混合廃棄物</t>
    <phoneticPr fontId="2"/>
  </si>
  <si>
    <t>消費税（１０％）</t>
    <rPh sb="0" eb="2">
      <t>ショウヒ</t>
    </rPh>
    <rPh sb="2" eb="3">
      <t>ゼイ</t>
    </rPh>
    <phoneticPr fontId="2"/>
  </si>
  <si>
    <t>（税込）</t>
    <rPh sb="1" eb="3">
      <t>ゼイコ</t>
    </rPh>
    <phoneticPr fontId="2"/>
  </si>
  <si>
    <t>㎡</t>
    <phoneticPr fontId="2"/>
  </si>
  <si>
    <t>回</t>
    <rPh sb="0" eb="1">
      <t>マワ</t>
    </rPh>
    <phoneticPr fontId="12"/>
  </si>
  <si>
    <t>式</t>
    <rPh sb="0" eb="1">
      <t>シキ</t>
    </rPh>
    <phoneticPr fontId="12"/>
  </si>
  <si>
    <t>式</t>
    <rPh sb="0" eb="1">
      <t>シキ</t>
    </rPh>
    <phoneticPr fontId="2"/>
  </si>
  <si>
    <t>㎥</t>
    <phoneticPr fontId="2"/>
  </si>
  <si>
    <t>車</t>
    <rPh sb="0" eb="1">
      <t>クルマ</t>
    </rPh>
    <phoneticPr fontId="2"/>
  </si>
  <si>
    <t>　諸官庁申請代行費</t>
    <rPh sb="1" eb="4">
      <t>ショカンチョウ</t>
    </rPh>
    <rPh sb="4" eb="6">
      <t>シンセイ</t>
    </rPh>
    <rPh sb="6" eb="8">
      <t>ダイコウ</t>
    </rPh>
    <rPh sb="8" eb="9">
      <t>ヒ</t>
    </rPh>
    <phoneticPr fontId="2"/>
  </si>
  <si>
    <t>件</t>
    <rPh sb="0" eb="1">
      <t>ケン</t>
    </rPh>
    <phoneticPr fontId="2"/>
  </si>
  <si>
    <t>４．付帯工事</t>
    <rPh sb="2" eb="6">
      <t>フタイコウジ</t>
    </rPh>
    <phoneticPr fontId="12"/>
  </si>
  <si>
    <t>５．諸経費</t>
    <rPh sb="2" eb="5">
      <t>ショケイヒ</t>
    </rPh>
    <phoneticPr fontId="12"/>
  </si>
  <si>
    <t>6か月</t>
    <rPh sb="2" eb="3">
      <t>ゲツ</t>
    </rPh>
    <phoneticPr fontId="2"/>
  </si>
  <si>
    <t>電気、ガス等</t>
    <rPh sb="0" eb="2">
      <t>デンキ</t>
    </rPh>
    <rPh sb="5" eb="6">
      <t>トウ</t>
    </rPh>
    <phoneticPr fontId="2"/>
  </si>
  <si>
    <t>　散水用設備費及び散水</t>
    <rPh sb="1" eb="7">
      <t>サンスイヨウセツビヒ</t>
    </rPh>
    <rPh sb="7" eb="8">
      <t>オヨ</t>
    </rPh>
    <rPh sb="9" eb="11">
      <t>サンスイ</t>
    </rPh>
    <phoneticPr fontId="12"/>
  </si>
  <si>
    <t>廃プラスチック類</t>
    <rPh sb="7" eb="8">
      <t>ルイ</t>
    </rPh>
    <phoneticPr fontId="2"/>
  </si>
  <si>
    <t>ガラス・コンクリート・陶磁器くず</t>
    <rPh sb="11" eb="14">
      <t>トウジキ</t>
    </rPh>
    <phoneticPr fontId="2"/>
  </si>
  <si>
    <t>　基礎撤去</t>
    <rPh sb="1" eb="3">
      <t>キソ</t>
    </rPh>
    <rPh sb="3" eb="5">
      <t>テッキョ</t>
    </rPh>
    <phoneticPr fontId="2"/>
  </si>
  <si>
    <t>様</t>
    <rPh sb="0" eb="1">
      <t>サマ</t>
    </rPh>
    <phoneticPr fontId="2"/>
  </si>
  <si>
    <t>・マニフェスト伝票E票（排出事業者が最終処分終了を確認する為のもの）は最終処分場から届きしだい、写しを依頼主様へご郵送させていただきます。</t>
    <phoneticPr fontId="2"/>
  </si>
  <si>
    <t>分別手壊し</t>
    <rPh sb="0" eb="2">
      <t>ブンベツ</t>
    </rPh>
    <rPh sb="2" eb="4">
      <t>テコワ</t>
    </rPh>
    <phoneticPr fontId="2"/>
  </si>
  <si>
    <t>　近隣挨拶及び対策費</t>
    <rPh sb="1" eb="3">
      <t>キンリン</t>
    </rPh>
    <rPh sb="3" eb="5">
      <t>アイサツ</t>
    </rPh>
    <rPh sb="5" eb="6">
      <t>オヨ</t>
    </rPh>
    <rPh sb="7" eb="9">
      <t>タイサク</t>
    </rPh>
    <rPh sb="9" eb="10">
      <t>ヒ</t>
    </rPh>
    <phoneticPr fontId="2"/>
  </si>
  <si>
    <t>工事案内文及び挨拶用タオル配布</t>
    <rPh sb="0" eb="2">
      <t>コウジ</t>
    </rPh>
    <rPh sb="2" eb="5">
      <t>アンナイブン</t>
    </rPh>
    <rPh sb="5" eb="6">
      <t>オヨ</t>
    </rPh>
    <rPh sb="7" eb="10">
      <t>アイサツヨウ</t>
    </rPh>
    <rPh sb="13" eb="15">
      <t>ハイフ</t>
    </rPh>
    <phoneticPr fontId="2"/>
  </si>
  <si>
    <t>高速代含</t>
    <rPh sb="0" eb="3">
      <t>コウソクダイ</t>
    </rPh>
    <rPh sb="3" eb="4">
      <t>フク</t>
    </rPh>
    <phoneticPr fontId="2"/>
  </si>
  <si>
    <t>　搬出車両燃料費</t>
    <rPh sb="1" eb="5">
      <t>ハンシュツシャリョウ</t>
    </rPh>
    <rPh sb="5" eb="8">
      <t>ネンリョウヒ</t>
    </rPh>
    <phoneticPr fontId="2"/>
  </si>
  <si>
    <t>現場安全区画・看板設置等</t>
    <rPh sb="0" eb="2">
      <t>ゲンバ</t>
    </rPh>
    <rPh sb="2" eb="6">
      <t>アンゼンクカク</t>
    </rPh>
    <rPh sb="7" eb="9">
      <t>カンバン</t>
    </rPh>
    <rPh sb="9" eb="11">
      <t>セッチ</t>
    </rPh>
    <rPh sb="11" eb="12">
      <t>トウ</t>
    </rPh>
    <phoneticPr fontId="2"/>
  </si>
  <si>
    <t>印鑑証明書・取り毀し証明等</t>
    <rPh sb="0" eb="5">
      <t>インカンショウメイショ</t>
    </rPh>
    <rPh sb="6" eb="7">
      <t>ト</t>
    </rPh>
    <rPh sb="8" eb="9">
      <t>コボ</t>
    </rPh>
    <rPh sb="12" eb="13">
      <t>トウ</t>
    </rPh>
    <phoneticPr fontId="2"/>
  </si>
  <si>
    <t>・計画外の管理型廃棄物（アスベスト及びPCB）の搬出撤去及び運搬処分は、ご要望により別途お見積もりいたします。</t>
    <rPh sb="1" eb="4">
      <t>ケイカクガイ</t>
    </rPh>
    <rPh sb="5" eb="8">
      <t>カンリガタ</t>
    </rPh>
    <rPh sb="8" eb="11">
      <t>ハイキブツ</t>
    </rPh>
    <rPh sb="17" eb="18">
      <t>オヨ</t>
    </rPh>
    <rPh sb="24" eb="26">
      <t>ハンシュツ</t>
    </rPh>
    <rPh sb="26" eb="28">
      <t>テッキョ</t>
    </rPh>
    <rPh sb="28" eb="29">
      <t>オヨ</t>
    </rPh>
    <rPh sb="30" eb="34">
      <t>ウンパンショブン</t>
    </rPh>
    <rPh sb="37" eb="39">
      <t>ヨウボウ</t>
    </rPh>
    <rPh sb="42" eb="44">
      <t>ベット</t>
    </rPh>
    <rPh sb="45" eb="47">
      <t>ミツ</t>
    </rPh>
    <phoneticPr fontId="2"/>
  </si>
  <si>
    <t>・ドラム缶・一斗缶等の化学薬品・廃油の処分は、ご要望により別途お見積りいたします。</t>
    <phoneticPr fontId="2"/>
  </si>
  <si>
    <t>　１F躯体解体　機械撤去</t>
    <rPh sb="3" eb="7">
      <t>クタイカイタイ</t>
    </rPh>
    <rPh sb="8" eb="10">
      <t>キカイ</t>
    </rPh>
    <rPh sb="10" eb="12">
      <t>テッキョ</t>
    </rPh>
    <phoneticPr fontId="2"/>
  </si>
  <si>
    <t>一般建設業　埼玉県知事（般-3）第56543号</t>
    <phoneticPr fontId="2"/>
  </si>
  <si>
    <t>　バルコニー撤去</t>
    <rPh sb="6" eb="8">
      <t>テッキョ</t>
    </rPh>
    <phoneticPr fontId="12"/>
  </si>
  <si>
    <t>　樹木伐採伐根</t>
    <rPh sb="1" eb="3">
      <t>ジュモク</t>
    </rPh>
    <rPh sb="3" eb="5">
      <t>バッサイ</t>
    </rPh>
    <rPh sb="5" eb="7">
      <t>バッコン</t>
    </rPh>
    <phoneticPr fontId="2"/>
  </si>
  <si>
    <t>・万が一、地中埋設物（混載ゴミ、がれき類、井戸、浄化槽等）が発見された際は、ご要望により別途お見積もりいたします。</t>
    <rPh sb="1" eb="2">
      <t>マン</t>
    </rPh>
    <rPh sb="3" eb="4">
      <t>イチ</t>
    </rPh>
    <rPh sb="5" eb="7">
      <t>チチュウ</t>
    </rPh>
    <rPh sb="7" eb="9">
      <t>マイセツ</t>
    </rPh>
    <rPh sb="9" eb="10">
      <t>ブツ</t>
    </rPh>
    <rPh sb="11" eb="13">
      <t>コンサイ</t>
    </rPh>
    <rPh sb="19" eb="20">
      <t>ルイ</t>
    </rPh>
    <rPh sb="21" eb="23">
      <t>イド</t>
    </rPh>
    <rPh sb="24" eb="27">
      <t>ジョウカソウ</t>
    </rPh>
    <rPh sb="27" eb="28">
      <t>トウ</t>
    </rPh>
    <rPh sb="30" eb="32">
      <t>ハッケン</t>
    </rPh>
    <rPh sb="35" eb="36">
      <t>サイ</t>
    </rPh>
    <rPh sb="39" eb="41">
      <t>ヨウボウ</t>
    </rPh>
    <rPh sb="44" eb="46">
      <t>ベット</t>
    </rPh>
    <rPh sb="47" eb="49">
      <t>ミツ</t>
    </rPh>
    <phoneticPr fontId="2"/>
  </si>
  <si>
    <t xml:space="preserve">  検体（建材）採取費</t>
    <rPh sb="2" eb="4">
      <t>ケンタイ</t>
    </rPh>
    <rPh sb="5" eb="7">
      <t>ケンザイ</t>
    </rPh>
    <rPh sb="10" eb="11">
      <t>ヒ</t>
    </rPh>
    <phoneticPr fontId="12"/>
  </si>
  <si>
    <t>検体</t>
    <rPh sb="0" eb="2">
      <t>ケンタイ</t>
    </rPh>
    <phoneticPr fontId="12"/>
  </si>
  <si>
    <t>ヵ所</t>
    <rPh sb="1" eb="2">
      <t>ショ</t>
    </rPh>
    <phoneticPr fontId="12"/>
  </si>
  <si>
    <t>アスベスト含有検査用
採取状況写真撮影込　　　　　　　　</t>
    <rPh sb="5" eb="7">
      <t>ガンユウ</t>
    </rPh>
    <rPh sb="7" eb="10">
      <t>ケンサヨウ</t>
    </rPh>
    <rPh sb="11" eb="15">
      <t>サイシュジョウキョウ</t>
    </rPh>
    <rPh sb="15" eb="19">
      <t>シャシンサツエイ</t>
    </rPh>
    <rPh sb="19" eb="20">
      <t>コミ</t>
    </rPh>
    <phoneticPr fontId="12"/>
  </si>
  <si>
    <t>　アスベスト含有検査費</t>
    <rPh sb="6" eb="8">
      <t>ガンユウ</t>
    </rPh>
    <rPh sb="8" eb="10">
      <t>ケンサ</t>
    </rPh>
    <rPh sb="10" eb="11">
      <t>ヒ</t>
    </rPh>
    <phoneticPr fontId="12"/>
  </si>
  <si>
    <t>定性分析/JIS A 1481-1（報告書込）　
石綿事前調査結果報告（Gビズ）込　　　　　　　　　</t>
    <rPh sb="0" eb="2">
      <t>テイセイ</t>
    </rPh>
    <rPh sb="2" eb="4">
      <t>ブンセキ</t>
    </rPh>
    <rPh sb="18" eb="21">
      <t>ホウコクショ</t>
    </rPh>
    <rPh sb="21" eb="22">
      <t>コミ</t>
    </rPh>
    <rPh sb="25" eb="27">
      <t>イシワタ</t>
    </rPh>
    <rPh sb="27" eb="29">
      <t>ジゼン</t>
    </rPh>
    <rPh sb="29" eb="31">
      <t>チョウサ</t>
    </rPh>
    <rPh sb="31" eb="33">
      <t>ケッカ</t>
    </rPh>
    <rPh sb="33" eb="35">
      <t>ホウコク</t>
    </rPh>
    <rPh sb="40" eb="41">
      <t>コ</t>
    </rPh>
    <phoneticPr fontId="12"/>
  </si>
  <si>
    <t>　近隣家屋調査</t>
    <rPh sb="1" eb="3">
      <t>キンリン</t>
    </rPh>
    <rPh sb="3" eb="5">
      <t>カオク</t>
    </rPh>
    <rPh sb="5" eb="7">
      <t>チョウサ</t>
    </rPh>
    <phoneticPr fontId="12"/>
  </si>
  <si>
    <t>・建物屋根材・外壁材がカバー工法による二重の場合は、ご要望により別途お見積もりいたします。</t>
    <rPh sb="1" eb="3">
      <t>タテモノ</t>
    </rPh>
    <rPh sb="3" eb="5">
      <t>ヤネ</t>
    </rPh>
    <rPh sb="5" eb="6">
      <t>ザイ</t>
    </rPh>
    <rPh sb="7" eb="9">
      <t>ガイヘキ</t>
    </rPh>
    <rPh sb="9" eb="10">
      <t>ザイ</t>
    </rPh>
    <rPh sb="14" eb="16">
      <t>コウホウ</t>
    </rPh>
    <rPh sb="19" eb="21">
      <t>ニジュウ</t>
    </rPh>
    <rPh sb="22" eb="24">
      <t>バアイ</t>
    </rPh>
    <phoneticPr fontId="2"/>
  </si>
  <si>
    <t>・保安誘導員について諸官庁指導・近隣からの要望があった場合は、ご要望により別途お見積もりいたします。</t>
    <rPh sb="1" eb="3">
      <t>ホアン</t>
    </rPh>
    <rPh sb="3" eb="6">
      <t>ユウドウイン</t>
    </rPh>
    <rPh sb="10" eb="13">
      <t>ショカンチョウ</t>
    </rPh>
    <rPh sb="13" eb="15">
      <t>シドウ</t>
    </rPh>
    <rPh sb="16" eb="18">
      <t>キンリン</t>
    </rPh>
    <rPh sb="21" eb="23">
      <t>ヨウボウ</t>
    </rPh>
    <rPh sb="27" eb="29">
      <t>バアイ</t>
    </rPh>
    <phoneticPr fontId="2"/>
  </si>
  <si>
    <t>・事前に知ることのできない地中構造物（地中杭・地中梁・耐圧盤・ベタ基礎等）の搬出撤去及び運搬処分は、ご要望により別途お見積りいたします。</t>
    <rPh sb="1" eb="3">
      <t>ジゼン</t>
    </rPh>
    <rPh sb="4" eb="5">
      <t>シ</t>
    </rPh>
    <rPh sb="13" eb="18">
      <t>チチュウコウゾウブツ</t>
    </rPh>
    <rPh sb="19" eb="21">
      <t>チチュウ</t>
    </rPh>
    <rPh sb="21" eb="22">
      <t>クイ</t>
    </rPh>
    <rPh sb="23" eb="26">
      <t>チチュウバリ</t>
    </rPh>
    <rPh sb="27" eb="29">
      <t>タイアツ</t>
    </rPh>
    <rPh sb="29" eb="30">
      <t>バン</t>
    </rPh>
    <rPh sb="33" eb="35">
      <t>キソ</t>
    </rPh>
    <rPh sb="35" eb="36">
      <t>トウ</t>
    </rPh>
    <rPh sb="38" eb="40">
      <t>ハンシュツ</t>
    </rPh>
    <rPh sb="40" eb="42">
      <t>テッキョ</t>
    </rPh>
    <rPh sb="42" eb="43">
      <t>オヨ</t>
    </rPh>
    <rPh sb="44" eb="46">
      <t>ウンパン</t>
    </rPh>
    <rPh sb="46" eb="48">
      <t>ショブン</t>
    </rPh>
    <rPh sb="51" eb="53">
      <t>ヨウボウ</t>
    </rPh>
    <rPh sb="56" eb="58">
      <t>ベット</t>
    </rPh>
    <rPh sb="59" eb="61">
      <t>ミツモ</t>
    </rPh>
    <phoneticPr fontId="2"/>
  </si>
  <si>
    <t>　土間コンクリート撤去</t>
    <rPh sb="1" eb="3">
      <t>ドマ</t>
    </rPh>
    <rPh sb="9" eb="11">
      <t>テッキョ</t>
    </rPh>
    <phoneticPr fontId="2"/>
  </si>
  <si>
    <t>板橋区役所・管轄警察署</t>
    <rPh sb="0" eb="2">
      <t>イタバシ</t>
    </rPh>
    <rPh sb="2" eb="5">
      <t>クヤクショ</t>
    </rPh>
    <rPh sb="6" eb="8">
      <t>カンカツ</t>
    </rPh>
    <rPh sb="8" eb="11">
      <t>ケイサツショ</t>
    </rPh>
    <phoneticPr fontId="2"/>
  </si>
  <si>
    <t>基礎、モルタル、外壁含</t>
    <rPh sb="0" eb="2">
      <t>キソ</t>
    </rPh>
    <rPh sb="8" eb="10">
      <t>ガイヘキ</t>
    </rPh>
    <rPh sb="10" eb="11">
      <t>フク</t>
    </rPh>
    <phoneticPr fontId="12"/>
  </si>
  <si>
    <t>・室内の残置物（家具・家電製品等）処分は、ご要望により別途お見積りいたします。※木製品、鉄製、アルミ製は無料とさせていただきます。</t>
    <rPh sb="1" eb="3">
      <t>シツナイ</t>
    </rPh>
    <rPh sb="4" eb="7">
      <t>ザンチブツ</t>
    </rPh>
    <rPh sb="8" eb="10">
      <t>カグ</t>
    </rPh>
    <rPh sb="11" eb="13">
      <t>カデン</t>
    </rPh>
    <rPh sb="13" eb="15">
      <t>セイヒン</t>
    </rPh>
    <rPh sb="15" eb="16">
      <t>ナド</t>
    </rPh>
    <rPh sb="17" eb="19">
      <t>ショブン</t>
    </rPh>
    <phoneticPr fontId="2"/>
  </si>
  <si>
    <t>建設リサイクル法・道路使用許可・特定建設作業</t>
    <rPh sb="0" eb="2">
      <t>ケンセツ</t>
    </rPh>
    <rPh sb="7" eb="8">
      <t>ホウ</t>
    </rPh>
    <rPh sb="9" eb="15">
      <t>ドウロシヨウキョカ</t>
    </rPh>
    <rPh sb="16" eb="22">
      <t>トクテイケンセツサギョウ</t>
    </rPh>
    <phoneticPr fontId="2"/>
  </si>
  <si>
    <t>住友不動産販売株式会社　
成増営業センター　
根岸　凜　</t>
    <rPh sb="0" eb="2">
      <t>スミトモ</t>
    </rPh>
    <rPh sb="2" eb="5">
      <t>フドウサン</t>
    </rPh>
    <rPh sb="5" eb="7">
      <t>ハンバイ</t>
    </rPh>
    <rPh sb="7" eb="9">
      <t>カブシキ</t>
    </rPh>
    <rPh sb="9" eb="11">
      <t>カイシャ</t>
    </rPh>
    <rPh sb="13" eb="15">
      <t>ナリマス</t>
    </rPh>
    <rPh sb="15" eb="17">
      <t>エイギョウ</t>
    </rPh>
    <rPh sb="23" eb="25">
      <t>ネギシ</t>
    </rPh>
    <rPh sb="26" eb="27">
      <t>リン</t>
    </rPh>
    <phoneticPr fontId="2"/>
  </si>
  <si>
    <t>東京都板橋区前野町1-17-6</t>
    <rPh sb="0" eb="3">
      <t>トウキョウト</t>
    </rPh>
    <rPh sb="3" eb="5">
      <t>イタバシ</t>
    </rPh>
    <rPh sb="5" eb="6">
      <t>ク</t>
    </rPh>
    <rPh sb="6" eb="8">
      <t>マエノ</t>
    </rPh>
    <rPh sb="8" eb="9">
      <t>チョウ</t>
    </rPh>
    <phoneticPr fontId="2"/>
  </si>
  <si>
    <t>板橋区前野町ドミール・前野　解体工事</t>
    <rPh sb="0" eb="2">
      <t>イタバシ</t>
    </rPh>
    <rPh sb="2" eb="3">
      <t>ク</t>
    </rPh>
    <rPh sb="3" eb="5">
      <t>マエノ</t>
    </rPh>
    <rPh sb="5" eb="6">
      <t>チョウ</t>
    </rPh>
    <rPh sb="11" eb="13">
      <t>マエノ</t>
    </rPh>
    <rPh sb="14" eb="18">
      <t>カイタイコウジ</t>
    </rPh>
    <phoneticPr fontId="2"/>
  </si>
  <si>
    <t>鉄骨造陸屋根３階建解体及び撤去工事</t>
    <rPh sb="0" eb="3">
      <t>テッコツゾウ</t>
    </rPh>
    <rPh sb="3" eb="6">
      <t>リクヤネ</t>
    </rPh>
    <rPh sb="7" eb="9">
      <t>カイダテ</t>
    </rPh>
    <phoneticPr fontId="2"/>
  </si>
  <si>
    <t>防音シート・防音パネル</t>
    <rPh sb="0" eb="2">
      <t>ボウオン</t>
    </rPh>
    <rPh sb="6" eb="8">
      <t>ボウオン</t>
    </rPh>
    <phoneticPr fontId="12"/>
  </si>
  <si>
    <t>２機往復</t>
    <rPh sb="1" eb="2">
      <t>キ</t>
    </rPh>
    <rPh sb="2" eb="4">
      <t>オウフク</t>
    </rPh>
    <phoneticPr fontId="12"/>
  </si>
  <si>
    <t>外壁/室内 ※２検体</t>
    <rPh sb="0" eb="2">
      <t>ガイヘキ</t>
    </rPh>
    <rPh sb="3" eb="5">
      <t>シツナイ</t>
    </rPh>
    <rPh sb="8" eb="10">
      <t>ケンタイ</t>
    </rPh>
    <phoneticPr fontId="12"/>
  </si>
  <si>
    <t>東側　※事前・事後</t>
    <rPh sb="0" eb="2">
      <t>ヒガシガワ</t>
    </rPh>
    <rPh sb="4" eb="6">
      <t>ジゼン</t>
    </rPh>
    <rPh sb="7" eb="9">
      <t>ジゴ</t>
    </rPh>
    <phoneticPr fontId="12"/>
  </si>
  <si>
    <t>　３F躯体解体　機械+人力撤去</t>
    <rPh sb="3" eb="7">
      <t>クタイカイタイ</t>
    </rPh>
    <rPh sb="8" eb="10">
      <t>キカイ</t>
    </rPh>
    <rPh sb="11" eb="13">
      <t>ジンリキ</t>
    </rPh>
    <rPh sb="13" eb="15">
      <t>テッキョ</t>
    </rPh>
    <phoneticPr fontId="2"/>
  </si>
  <si>
    <t>　２F躯体解体　機械撤去</t>
    <rPh sb="3" eb="7">
      <t>クタイカイタイ</t>
    </rPh>
    <rPh sb="8" eb="10">
      <t>キカイ</t>
    </rPh>
    <rPh sb="10" eb="12">
      <t>テッキョ</t>
    </rPh>
    <phoneticPr fontId="2"/>
  </si>
  <si>
    <t>一部手壊し</t>
    <rPh sb="0" eb="2">
      <t>イチブ</t>
    </rPh>
    <rPh sb="2" eb="4">
      <t>テコワ</t>
    </rPh>
    <phoneticPr fontId="2"/>
  </si>
  <si>
    <t>　収集運搬費　７Ｔ車</t>
    <rPh sb="1" eb="3">
      <t>シュウシュウ</t>
    </rPh>
    <rPh sb="3" eb="6">
      <t>ウンパンヒ</t>
    </rPh>
    <rPh sb="9" eb="10">
      <t>クルマ</t>
    </rPh>
    <phoneticPr fontId="12"/>
  </si>
  <si>
    <t>駐車場・他</t>
    <rPh sb="0" eb="3">
      <t>チュウシャジョウ</t>
    </rPh>
    <rPh sb="4" eb="5">
      <t>ホカ</t>
    </rPh>
    <phoneticPr fontId="2"/>
  </si>
  <si>
    <t>　貯水槽タンク撤去</t>
    <rPh sb="1" eb="4">
      <t>チョスイソウ</t>
    </rPh>
    <rPh sb="7" eb="9">
      <t>テッキョ</t>
    </rPh>
    <phoneticPr fontId="2"/>
  </si>
  <si>
    <t>付属設備含む</t>
    <rPh sb="0" eb="4">
      <t>フゾクセツビ</t>
    </rPh>
    <rPh sb="4" eb="5">
      <t>フク</t>
    </rPh>
    <phoneticPr fontId="2"/>
  </si>
  <si>
    <t>各世帯分</t>
    <rPh sb="0" eb="3">
      <t>カクセタイ</t>
    </rPh>
    <rPh sb="3" eb="4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</si>
</sst>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¥&quot;#,##0\-_);[Red]\(#,##0\)"/>
    <numFmt numFmtId="177" formatCode="#,##0;&quot;▲ &quot;#,##0"/>
    <numFmt numFmtId="178" formatCode="#,##0_);[Red]\(#,##0\)"/>
    <numFmt numFmtId="179" formatCode="0.0_);[Red]\(0.0\)"/>
    <numFmt numFmtId="180" formatCode="#,##0.00_ "/>
    <numFmt numFmtId="181" formatCode="#,###\ "/>
  </numFmts>
  <fonts count="4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2"/>
      <name val="HG丸ｺﾞｼｯｸM-PRO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5.5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20"/>
      <color theme="3"/>
      <name val="ＭＳ Ｐ明朝"/>
      <family val="1"/>
      <charset val="128"/>
    </font>
    <font>
      <b/>
      <u val="doubleAccounting"/>
      <sz val="26"/>
      <color theme="3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0"/>
      <color theme="3"/>
      <name val="ＭＳ Ｐ明朝"/>
      <family val="1"/>
      <charset val="128"/>
    </font>
    <font>
      <b/>
      <sz val="11"/>
      <color theme="3"/>
      <name val="ＭＳ Ｐ明朝"/>
      <family val="1"/>
      <charset val="128"/>
    </font>
    <font>
      <sz val="11"/>
      <color theme="3"/>
      <name val="ＭＳ Ｐゴシック"/>
      <family val="3"/>
      <charset val="128"/>
    </font>
    <font>
      <b/>
      <sz val="14"/>
      <color theme="3"/>
      <name val="ＭＳ Ｐ明朝"/>
      <family val="1"/>
      <charset val="128"/>
    </font>
    <font>
      <sz val="11"/>
      <color theme="3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11" fillId="0" borderId="0"/>
    <xf numFmtId="0" fontId="11" fillId="0" borderId="0"/>
  </cellStyleXfs>
  <cellXfs count="173">
    <xf numFmtId="0" fontId="0" fillId="0" borderId="0" xfId="0"/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 vertical="center" shrinkToFi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0" fillId="0" borderId="4" xfId="0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56" fontId="8" fillId="0" borderId="7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15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0" fillId="0" borderId="3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distributed" vertical="center"/>
    </xf>
    <xf numFmtId="0" fontId="20" fillId="0" borderId="0" xfId="0" applyFont="1" applyAlignment="1">
      <alignment horizontal="left"/>
    </xf>
    <xf numFmtId="0" fontId="20" fillId="0" borderId="4" xfId="0" applyFont="1" applyBorder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80" fontId="25" fillId="0" borderId="12" xfId="0" applyNumberFormat="1" applyFont="1" applyBorder="1" applyAlignment="1">
      <alignment vertical="center"/>
    </xf>
    <xf numFmtId="177" fontId="25" fillId="0" borderId="12" xfId="1" applyNumberFormat="1" applyFont="1" applyBorder="1" applyAlignment="1">
      <alignment vertical="center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177" fontId="20" fillId="0" borderId="17" xfId="0" applyNumberFormat="1" applyFont="1" applyBorder="1" applyAlignment="1">
      <alignment vertical="center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180" fontId="25" fillId="0" borderId="17" xfId="0" applyNumberFormat="1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20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vertical="center"/>
    </xf>
    <xf numFmtId="180" fontId="25" fillId="0" borderId="22" xfId="0" applyNumberFormat="1" applyFont="1" applyBorder="1" applyAlignment="1">
      <alignment vertical="center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0" xfId="0" applyFont="1"/>
    <xf numFmtId="0" fontId="18" fillId="0" borderId="26" xfId="3" applyFont="1" applyBorder="1" applyAlignment="1">
      <alignment vertical="center"/>
    </xf>
    <xf numFmtId="0" fontId="25" fillId="0" borderId="26" xfId="3" applyFont="1" applyBorder="1" applyAlignment="1">
      <alignment vertical="center" wrapText="1"/>
    </xf>
    <xf numFmtId="179" fontId="25" fillId="0" borderId="26" xfId="1" applyNumberFormat="1" applyFont="1" applyBorder="1" applyAlignment="1">
      <alignment vertical="center"/>
    </xf>
    <xf numFmtId="0" fontId="25" fillId="0" borderId="26" xfId="3" applyFont="1" applyBorder="1" applyAlignment="1">
      <alignment horizontal="center" vertical="center"/>
    </xf>
    <xf numFmtId="177" fontId="25" fillId="0" borderId="26" xfId="1" applyNumberFormat="1" applyFont="1" applyBorder="1" applyAlignment="1">
      <alignment vertical="center"/>
    </xf>
    <xf numFmtId="177" fontId="25" fillId="0" borderId="26" xfId="0" applyNumberFormat="1" applyFont="1" applyBorder="1" applyAlignment="1">
      <alignment vertical="center"/>
    </xf>
    <xf numFmtId="0" fontId="25" fillId="0" borderId="26" xfId="3" applyFont="1" applyBorder="1" applyAlignment="1">
      <alignment vertical="center"/>
    </xf>
    <xf numFmtId="0" fontId="25" fillId="0" borderId="26" xfId="3" applyFont="1" applyBorder="1" applyAlignment="1">
      <alignment horizontal="left" vertical="center" wrapText="1"/>
    </xf>
    <xf numFmtId="0" fontId="25" fillId="0" borderId="26" xfId="0" applyFont="1" applyBorder="1" applyAlignment="1">
      <alignment horizontal="center" vertical="center"/>
    </xf>
    <xf numFmtId="178" fontId="25" fillId="0" borderId="26" xfId="0" applyNumberFormat="1" applyFont="1" applyBorder="1" applyAlignment="1">
      <alignment horizontal="right" vertical="center"/>
    </xf>
    <xf numFmtId="181" fontId="25" fillId="0" borderId="26" xfId="0" applyNumberFormat="1" applyFont="1" applyBorder="1" applyAlignment="1">
      <alignment vertical="center"/>
    </xf>
    <xf numFmtId="0" fontId="25" fillId="0" borderId="26" xfId="0" applyFont="1" applyBorder="1" applyAlignment="1">
      <alignment horizontal="left" vertical="center"/>
    </xf>
    <xf numFmtId="0" fontId="18" fillId="0" borderId="26" xfId="3" applyFont="1" applyBorder="1" applyAlignment="1">
      <alignment horizontal="left" vertical="center" wrapText="1"/>
    </xf>
    <xf numFmtId="179" fontId="20" fillId="0" borderId="0" xfId="0" applyNumberFormat="1" applyFont="1"/>
    <xf numFmtId="0" fontId="19" fillId="0" borderId="26" xfId="3" applyFont="1" applyBorder="1" applyAlignment="1">
      <alignment vertical="center"/>
    </xf>
    <xf numFmtId="0" fontId="20" fillId="0" borderId="27" xfId="0" applyFont="1" applyBorder="1" applyAlignment="1">
      <alignment vertical="center"/>
    </xf>
    <xf numFmtId="0" fontId="19" fillId="0" borderId="26" xfId="0" applyFont="1" applyBorder="1" applyAlignment="1">
      <alignment horizontal="left" vertical="center" wrapText="1"/>
    </xf>
    <xf numFmtId="0" fontId="19" fillId="0" borderId="26" xfId="3" applyFont="1" applyBorder="1" applyAlignment="1">
      <alignment vertical="center" wrapText="1"/>
    </xf>
    <xf numFmtId="0" fontId="27" fillId="0" borderId="26" xfId="3" applyFont="1" applyBorder="1" applyAlignment="1">
      <alignment horizontal="left" vertical="center" wrapText="1"/>
    </xf>
    <xf numFmtId="0" fontId="25" fillId="0" borderId="0" xfId="0" applyFont="1"/>
    <xf numFmtId="0" fontId="25" fillId="0" borderId="26" xfId="3" applyFont="1" applyBorder="1" applyAlignment="1">
      <alignment horizontal="left" vertical="center"/>
    </xf>
    <xf numFmtId="0" fontId="28" fillId="0" borderId="26" xfId="3" applyFont="1" applyBorder="1" applyAlignment="1">
      <alignment horizontal="left" vertical="center" wrapText="1"/>
    </xf>
    <xf numFmtId="0" fontId="27" fillId="0" borderId="26" xfId="0" applyFont="1" applyBorder="1" applyAlignment="1">
      <alignment horizontal="center" vertical="center"/>
    </xf>
    <xf numFmtId="0" fontId="25" fillId="0" borderId="46" xfId="3" applyFont="1" applyBorder="1" applyAlignment="1">
      <alignment horizontal="left" vertical="center"/>
    </xf>
    <xf numFmtId="0" fontId="20" fillId="0" borderId="42" xfId="0" applyFont="1" applyBorder="1" applyAlignment="1">
      <alignment horizontal="left" vertical="center"/>
    </xf>
    <xf numFmtId="0" fontId="20" fillId="0" borderId="47" xfId="0" applyFont="1" applyBorder="1" applyAlignment="1">
      <alignment horizontal="left" vertical="center"/>
    </xf>
    <xf numFmtId="0" fontId="25" fillId="0" borderId="46" xfId="4" applyFont="1" applyBorder="1" applyAlignment="1">
      <alignment horizontal="left" vertical="center"/>
    </xf>
    <xf numFmtId="0" fontId="25" fillId="0" borderId="26" xfId="0" applyFont="1" applyBorder="1" applyAlignment="1">
      <alignment horizontal="left" vertical="center" wrapText="1"/>
    </xf>
    <xf numFmtId="0" fontId="31" fillId="0" borderId="16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80" fontId="27" fillId="0" borderId="12" xfId="0" applyNumberFormat="1" applyFont="1" applyBorder="1" applyAlignment="1">
      <alignment vertical="center"/>
    </xf>
    <xf numFmtId="177" fontId="31" fillId="0" borderId="17" xfId="0" applyNumberFormat="1" applyFont="1" applyBorder="1" applyAlignment="1">
      <alignment vertical="center"/>
    </xf>
    <xf numFmtId="0" fontId="31" fillId="0" borderId="18" xfId="0" applyFont="1" applyBorder="1" applyAlignment="1">
      <alignment horizontal="left" vertical="center"/>
    </xf>
    <xf numFmtId="0" fontId="31" fillId="0" borderId="19" xfId="0" applyFont="1" applyBorder="1" applyAlignment="1">
      <alignment horizontal="left" vertical="center"/>
    </xf>
    <xf numFmtId="0" fontId="31" fillId="0" borderId="20" xfId="0" applyFont="1" applyBorder="1" applyAlignment="1">
      <alignment horizontal="left" vertical="center"/>
    </xf>
    <xf numFmtId="0" fontId="34" fillId="0" borderId="0" xfId="0" applyFont="1" applyAlignment="1">
      <alignment vertical="center"/>
    </xf>
    <xf numFmtId="0" fontId="35" fillId="0" borderId="9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8" fillId="0" borderId="26" xfId="4" applyFont="1" applyBorder="1" applyAlignment="1">
      <alignment horizontal="center" vertical="center"/>
    </xf>
    <xf numFmtId="179" fontId="38" fillId="0" borderId="26" xfId="4" applyNumberFormat="1" applyFont="1" applyBorder="1" applyAlignment="1">
      <alignment horizontal="center" vertical="center"/>
    </xf>
    <xf numFmtId="177" fontId="38" fillId="0" borderId="26" xfId="1" applyNumberFormat="1" applyFont="1" applyBorder="1" applyAlignment="1">
      <alignment horizontal="center" vertical="center"/>
    </xf>
    <xf numFmtId="0" fontId="39" fillId="0" borderId="0" xfId="0" applyFont="1"/>
    <xf numFmtId="0" fontId="38" fillId="0" borderId="26" xfId="4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58" fontId="5" fillId="0" borderId="0" xfId="0" applyNumberFormat="1" applyFont="1" applyAlignment="1">
      <alignment horizontal="left" vertical="center" shrinkToFit="1"/>
    </xf>
    <xf numFmtId="58" fontId="24" fillId="0" borderId="0" xfId="0" applyNumberFormat="1" applyFont="1" applyAlignment="1">
      <alignment horizontal="right" vertical="center" shrinkToFit="1"/>
    </xf>
    <xf numFmtId="0" fontId="17" fillId="0" borderId="0" xfId="0" applyFont="1" applyAlignment="1">
      <alignment horizontal="distributed"/>
    </xf>
    <xf numFmtId="0" fontId="21" fillId="0" borderId="6" xfId="0" applyFont="1" applyBorder="1" applyAlignment="1">
      <alignment horizontal="left" vertical="top"/>
    </xf>
    <xf numFmtId="0" fontId="16" fillId="0" borderId="0" xfId="0" applyFont="1" applyAlignment="1">
      <alignment horizontal="distributed" vertical="center"/>
    </xf>
    <xf numFmtId="0" fontId="21" fillId="0" borderId="44" xfId="0" applyFont="1" applyBorder="1" applyAlignment="1">
      <alignment horizontal="left" vertical="center"/>
    </xf>
    <xf numFmtId="0" fontId="18" fillId="0" borderId="0" xfId="0" applyFont="1" applyAlignment="1">
      <alignment horizontal="left"/>
    </xf>
    <xf numFmtId="0" fontId="25" fillId="0" borderId="0" xfId="0" applyFont="1"/>
    <xf numFmtId="0" fontId="18" fillId="0" borderId="0" xfId="0" applyFont="1" applyAlignment="1">
      <alignment horizontal="center"/>
    </xf>
    <xf numFmtId="0" fontId="18" fillId="0" borderId="6" xfId="0" applyFont="1" applyBorder="1" applyAlignment="1">
      <alignment horizontal="center"/>
    </xf>
    <xf numFmtId="0" fontId="22" fillId="0" borderId="4" xfId="0" applyFont="1" applyBorder="1"/>
    <xf numFmtId="0" fontId="36" fillId="0" borderId="10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36" fillId="0" borderId="43" xfId="0" applyFont="1" applyBorder="1" applyAlignment="1">
      <alignment horizontal="center" vertical="center"/>
    </xf>
    <xf numFmtId="0" fontId="35" fillId="0" borderId="3" xfId="0" applyFont="1" applyBorder="1" applyAlignment="1">
      <alignment horizontal="distributed"/>
    </xf>
    <xf numFmtId="0" fontId="35" fillId="0" borderId="0" xfId="0" applyFont="1" applyAlignment="1">
      <alignment horizontal="distributed"/>
    </xf>
    <xf numFmtId="0" fontId="24" fillId="0" borderId="0" xfId="0" applyFont="1" applyAlignment="1">
      <alignment horizontal="center"/>
    </xf>
    <xf numFmtId="0" fontId="18" fillId="0" borderId="35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20" fillId="0" borderId="19" xfId="0" applyFont="1" applyBorder="1"/>
    <xf numFmtId="176" fontId="23" fillId="2" borderId="36" xfId="0" applyNumberFormat="1" applyFont="1" applyFill="1" applyBorder="1" applyAlignment="1">
      <alignment horizontal="center" vertical="center"/>
    </xf>
    <xf numFmtId="176" fontId="23" fillId="2" borderId="37" xfId="0" applyNumberFormat="1" applyFont="1" applyFill="1" applyBorder="1" applyAlignment="1">
      <alignment horizontal="center" vertical="center"/>
    </xf>
    <xf numFmtId="176" fontId="23" fillId="2" borderId="38" xfId="0" applyNumberFormat="1" applyFont="1" applyFill="1" applyBorder="1" applyAlignment="1">
      <alignment horizontal="center" vertical="center"/>
    </xf>
    <xf numFmtId="176" fontId="23" fillId="2" borderId="39" xfId="0" applyNumberFormat="1" applyFont="1" applyFill="1" applyBorder="1" applyAlignment="1">
      <alignment horizontal="center" vertical="center"/>
    </xf>
    <xf numFmtId="176" fontId="23" fillId="2" borderId="6" xfId="0" applyNumberFormat="1" applyFont="1" applyFill="1" applyBorder="1" applyAlignment="1">
      <alignment horizontal="center" vertical="center"/>
    </xf>
    <xf numFmtId="176" fontId="23" fillId="2" borderId="4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distributed" vertical="top" shrinkToFit="1"/>
    </xf>
    <xf numFmtId="0" fontId="35" fillId="0" borderId="3" xfId="0" applyFont="1" applyBorder="1" applyAlignment="1">
      <alignment horizontal="distributed" vertical="center" wrapText="1"/>
    </xf>
    <xf numFmtId="0" fontId="35" fillId="0" borderId="0" xfId="0" applyFont="1" applyAlignment="1">
      <alignment horizontal="distributed" vertical="center"/>
    </xf>
    <xf numFmtId="0" fontId="35" fillId="0" borderId="3" xfId="0" applyFont="1" applyBorder="1" applyAlignment="1">
      <alignment horizontal="distributed" vertical="center"/>
    </xf>
    <xf numFmtId="0" fontId="13" fillId="0" borderId="0" xfId="0" applyFont="1" applyAlignment="1">
      <alignment horizontal="distributed"/>
    </xf>
    <xf numFmtId="0" fontId="20" fillId="0" borderId="0" xfId="0" applyFont="1" applyAlignment="1">
      <alignment horizontal="left"/>
    </xf>
    <xf numFmtId="0" fontId="20" fillId="0" borderId="14" xfId="0" applyFont="1" applyBorder="1" applyAlignment="1">
      <alignment horizontal="left"/>
    </xf>
    <xf numFmtId="0" fontId="20" fillId="0" borderId="0" xfId="0" applyFont="1" applyAlignment="1">
      <alignment shrinkToFit="1"/>
    </xf>
    <xf numFmtId="0" fontId="20" fillId="0" borderId="0" xfId="0" applyFont="1"/>
    <xf numFmtId="0" fontId="20" fillId="0" borderId="19" xfId="0" applyFont="1" applyBorder="1" applyAlignment="1">
      <alignment horizontal="left" wrapText="1" shrinkToFit="1"/>
    </xf>
    <xf numFmtId="38" fontId="26" fillId="0" borderId="34" xfId="0" applyNumberFormat="1" applyFont="1" applyBorder="1" applyAlignment="1">
      <alignment vertical="center"/>
    </xf>
    <xf numFmtId="177" fontId="26" fillId="0" borderId="18" xfId="0" applyNumberFormat="1" applyFont="1" applyBorder="1" applyAlignment="1">
      <alignment vertical="center"/>
    </xf>
    <xf numFmtId="177" fontId="26" fillId="0" borderId="19" xfId="0" applyNumberFormat="1" applyFont="1" applyBorder="1" applyAlignment="1">
      <alignment vertical="center"/>
    </xf>
    <xf numFmtId="177" fontId="26" fillId="0" borderId="29" xfId="0" applyNumberFormat="1" applyFont="1" applyBorder="1" applyAlignment="1">
      <alignment vertical="center"/>
    </xf>
    <xf numFmtId="38" fontId="26" fillId="0" borderId="17" xfId="0" applyNumberFormat="1" applyFont="1" applyBorder="1" applyAlignment="1">
      <alignment vertical="center"/>
    </xf>
    <xf numFmtId="177" fontId="33" fillId="0" borderId="18" xfId="0" applyNumberFormat="1" applyFont="1" applyBorder="1" applyAlignment="1">
      <alignment vertical="center"/>
    </xf>
    <xf numFmtId="177" fontId="33" fillId="0" borderId="19" xfId="0" applyNumberFormat="1" applyFont="1" applyBorder="1" applyAlignment="1">
      <alignment vertical="center"/>
    </xf>
    <xf numFmtId="177" fontId="33" fillId="0" borderId="29" xfId="0" applyNumberFormat="1" applyFont="1" applyBorder="1" applyAlignment="1">
      <alignment vertical="center"/>
    </xf>
    <xf numFmtId="177" fontId="26" fillId="0" borderId="31" xfId="1" applyNumberFormat="1" applyFont="1" applyBorder="1" applyAlignment="1">
      <alignment vertical="center"/>
    </xf>
    <xf numFmtId="177" fontId="26" fillId="0" borderId="32" xfId="1" applyNumberFormat="1" applyFont="1" applyBorder="1" applyAlignment="1">
      <alignment vertical="center"/>
    </xf>
    <xf numFmtId="177" fontId="26" fillId="0" borderId="33" xfId="1" applyNumberFormat="1" applyFont="1" applyBorder="1" applyAlignment="1">
      <alignment vertical="center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32" fillId="0" borderId="17" xfId="0" applyFont="1" applyBorder="1" applyAlignment="1">
      <alignment horizontal="left" vertical="center" wrapText="1"/>
    </xf>
    <xf numFmtId="0" fontId="32" fillId="0" borderId="13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19" fillId="0" borderId="31" xfId="0" applyFont="1" applyBorder="1" applyAlignment="1">
      <alignment horizontal="left" vertical="center" shrinkToFit="1"/>
    </xf>
    <xf numFmtId="0" fontId="19" fillId="0" borderId="32" xfId="0" applyFont="1" applyBorder="1" applyAlignment="1">
      <alignment horizontal="left" vertical="center" shrinkToFit="1"/>
    </xf>
    <xf numFmtId="0" fontId="19" fillId="0" borderId="33" xfId="0" applyFont="1" applyBorder="1" applyAlignment="1">
      <alignment horizontal="left" vertical="center" shrinkToFit="1"/>
    </xf>
    <xf numFmtId="0" fontId="19" fillId="0" borderId="13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9" fillId="0" borderId="17" xfId="0" applyFont="1" applyBorder="1" applyAlignment="1">
      <alignment horizontal="left" vertical="center" wrapText="1"/>
    </xf>
    <xf numFmtId="0" fontId="29" fillId="0" borderId="6" xfId="4" applyFont="1" applyBorder="1" applyAlignment="1">
      <alignment horizontal="left" vertical="center"/>
    </xf>
    <xf numFmtId="0" fontId="25" fillId="0" borderId="46" xfId="3" applyFont="1" applyBorder="1" applyAlignment="1">
      <alignment horizontal="left" vertical="center"/>
    </xf>
    <xf numFmtId="0" fontId="20" fillId="0" borderId="42" xfId="0" applyFont="1" applyBorder="1" applyAlignment="1">
      <alignment horizontal="left" vertical="center"/>
    </xf>
    <xf numFmtId="0" fontId="20" fillId="0" borderId="47" xfId="0" applyFont="1" applyBorder="1" applyAlignment="1">
      <alignment horizontal="left" vertical="center"/>
    </xf>
    <xf numFmtId="0" fontId="18" fillId="0" borderId="37" xfId="3" applyFont="1" applyBorder="1" applyAlignment="1">
      <alignment horizontal="left" vertical="center"/>
    </xf>
    <xf numFmtId="0" fontId="20" fillId="0" borderId="37" xfId="0" applyFont="1" applyBorder="1" applyAlignment="1">
      <alignment horizontal="left"/>
    </xf>
    <xf numFmtId="0" fontId="25" fillId="0" borderId="46" xfId="4" applyFont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18" fillId="0" borderId="0" xfId="0" applyFont="1" applyAlignment="1">
      <alignment horizontal="center" wrapText="1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_ﾀﾞｲﾔﾓﾝﾄﾞﾎﾃﾙ解体工事" xfId="3" xr:uid="{00000000-0005-0000-0000-000003000000}"/>
    <cellStyle name="標準_芝市商店解体工事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6350</xdr:colOff>
      <xdr:row>10</xdr:row>
      <xdr:rowOff>44450</xdr:rowOff>
    </xdr:from>
    <xdr:to>
      <xdr:col>15</xdr:col>
      <xdr:colOff>0</xdr:colOff>
      <xdr:row>10</xdr:row>
      <xdr:rowOff>44450</xdr:rowOff>
    </xdr:to>
    <xdr:sp macro="" textlink="">
      <xdr:nvSpPr>
        <xdr:cNvPr id="124720" name="Line 1">
          <a:extLst>
            <a:ext uri="{FF2B5EF4-FFF2-40B4-BE49-F238E27FC236}">
              <a16:creationId xmlns:a16="http://schemas.microsoft.com/office/drawing/2014/main" id="{23006A1C-2EF8-660D-BC4C-7BC5231A9C97}"/>
            </a:ext>
          </a:extLst>
        </xdr:cNvPr>
        <xdr:cNvSpPr>
          <a:spLocks noChangeShapeType="1"/>
        </xdr:cNvSpPr>
      </xdr:nvSpPr>
      <xdr:spPr bwMode="auto">
        <a:xfrm>
          <a:off x="5822950" y="230505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6350</xdr:colOff>
      <xdr:row>23</xdr:row>
      <xdr:rowOff>0</xdr:rowOff>
    </xdr:from>
    <xdr:to>
      <xdr:col>15</xdr:col>
      <xdr:colOff>0</xdr:colOff>
      <xdr:row>23</xdr:row>
      <xdr:rowOff>0</xdr:rowOff>
    </xdr:to>
    <xdr:sp macro="" textlink="">
      <xdr:nvSpPr>
        <xdr:cNvPr id="124721" name="Line 2">
          <a:extLst>
            <a:ext uri="{FF2B5EF4-FFF2-40B4-BE49-F238E27FC236}">
              <a16:creationId xmlns:a16="http://schemas.microsoft.com/office/drawing/2014/main" id="{8B35122F-657F-2F6C-C188-67DF8425F75C}"/>
            </a:ext>
          </a:extLst>
        </xdr:cNvPr>
        <xdr:cNvSpPr>
          <a:spLocks noChangeShapeType="1"/>
        </xdr:cNvSpPr>
      </xdr:nvSpPr>
      <xdr:spPr bwMode="auto">
        <a:xfrm>
          <a:off x="5822950" y="618490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6350</xdr:colOff>
      <xdr:row>23</xdr:row>
      <xdr:rowOff>0</xdr:rowOff>
    </xdr:from>
    <xdr:to>
      <xdr:col>15</xdr:col>
      <xdr:colOff>0</xdr:colOff>
      <xdr:row>23</xdr:row>
      <xdr:rowOff>0</xdr:rowOff>
    </xdr:to>
    <xdr:sp macro="" textlink="">
      <xdr:nvSpPr>
        <xdr:cNvPr id="124722" name="Line 3">
          <a:extLst>
            <a:ext uri="{FF2B5EF4-FFF2-40B4-BE49-F238E27FC236}">
              <a16:creationId xmlns:a16="http://schemas.microsoft.com/office/drawing/2014/main" id="{221EB638-15C3-E04C-B435-B9F69ACD6B05}"/>
            </a:ext>
          </a:extLst>
        </xdr:cNvPr>
        <xdr:cNvSpPr>
          <a:spLocks noChangeShapeType="1"/>
        </xdr:cNvSpPr>
      </xdr:nvSpPr>
      <xdr:spPr bwMode="auto">
        <a:xfrm>
          <a:off x="5822950" y="618490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0</xdr:colOff>
      <xdr:row>10</xdr:row>
      <xdr:rowOff>44450</xdr:rowOff>
    </xdr:from>
    <xdr:to>
      <xdr:col>16</xdr:col>
      <xdr:colOff>0</xdr:colOff>
      <xdr:row>10</xdr:row>
      <xdr:rowOff>44450</xdr:rowOff>
    </xdr:to>
    <xdr:sp macro="" textlink="">
      <xdr:nvSpPr>
        <xdr:cNvPr id="124723" name="Line 4">
          <a:extLst>
            <a:ext uri="{FF2B5EF4-FFF2-40B4-BE49-F238E27FC236}">
              <a16:creationId xmlns:a16="http://schemas.microsoft.com/office/drawing/2014/main" id="{274FFA59-F4A9-CCF2-14C7-05E6D40D5DF0}"/>
            </a:ext>
          </a:extLst>
        </xdr:cNvPr>
        <xdr:cNvSpPr>
          <a:spLocks noChangeShapeType="1"/>
        </xdr:cNvSpPr>
      </xdr:nvSpPr>
      <xdr:spPr bwMode="auto">
        <a:xfrm>
          <a:off x="8343900" y="2305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0</xdr:colOff>
      <xdr:row>23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124724" name="Line 5">
          <a:extLst>
            <a:ext uri="{FF2B5EF4-FFF2-40B4-BE49-F238E27FC236}">
              <a16:creationId xmlns:a16="http://schemas.microsoft.com/office/drawing/2014/main" id="{6F08FDB2-19B7-0D20-28B2-66F5CF02BCA2}"/>
            </a:ext>
          </a:extLst>
        </xdr:cNvPr>
        <xdr:cNvSpPr>
          <a:spLocks noChangeShapeType="1"/>
        </xdr:cNvSpPr>
      </xdr:nvSpPr>
      <xdr:spPr bwMode="auto">
        <a:xfrm>
          <a:off x="8343900" y="61849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0</xdr:colOff>
      <xdr:row>23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124725" name="Line 6">
          <a:extLst>
            <a:ext uri="{FF2B5EF4-FFF2-40B4-BE49-F238E27FC236}">
              <a16:creationId xmlns:a16="http://schemas.microsoft.com/office/drawing/2014/main" id="{366FE2CF-B62B-1883-BE9C-C7034C71EAD7}"/>
            </a:ext>
          </a:extLst>
        </xdr:cNvPr>
        <xdr:cNvSpPr>
          <a:spLocks noChangeShapeType="1"/>
        </xdr:cNvSpPr>
      </xdr:nvSpPr>
      <xdr:spPr bwMode="auto">
        <a:xfrm>
          <a:off x="8343900" y="61849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6350</xdr:colOff>
      <xdr:row>10</xdr:row>
      <xdr:rowOff>44450</xdr:rowOff>
    </xdr:from>
    <xdr:to>
      <xdr:col>15</xdr:col>
      <xdr:colOff>0</xdr:colOff>
      <xdr:row>10</xdr:row>
      <xdr:rowOff>44450</xdr:rowOff>
    </xdr:to>
    <xdr:sp macro="" textlink="">
      <xdr:nvSpPr>
        <xdr:cNvPr id="124726" name="Line 7">
          <a:extLst>
            <a:ext uri="{FF2B5EF4-FFF2-40B4-BE49-F238E27FC236}">
              <a16:creationId xmlns:a16="http://schemas.microsoft.com/office/drawing/2014/main" id="{9D7725F3-3E71-D22D-8EEA-3EEDEB2225B0}"/>
            </a:ext>
          </a:extLst>
        </xdr:cNvPr>
        <xdr:cNvSpPr>
          <a:spLocks noChangeShapeType="1"/>
        </xdr:cNvSpPr>
      </xdr:nvSpPr>
      <xdr:spPr bwMode="auto">
        <a:xfrm>
          <a:off x="5822950" y="230505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6350</xdr:colOff>
      <xdr:row>10</xdr:row>
      <xdr:rowOff>44450</xdr:rowOff>
    </xdr:from>
    <xdr:to>
      <xdr:col>15</xdr:col>
      <xdr:colOff>0</xdr:colOff>
      <xdr:row>10</xdr:row>
      <xdr:rowOff>44450</xdr:rowOff>
    </xdr:to>
    <xdr:sp macro="" textlink="">
      <xdr:nvSpPr>
        <xdr:cNvPr id="124727" name="Line 8">
          <a:extLst>
            <a:ext uri="{FF2B5EF4-FFF2-40B4-BE49-F238E27FC236}">
              <a16:creationId xmlns:a16="http://schemas.microsoft.com/office/drawing/2014/main" id="{23549A62-2812-B061-2279-19D02D7B2BA3}"/>
            </a:ext>
          </a:extLst>
        </xdr:cNvPr>
        <xdr:cNvSpPr>
          <a:spLocks noChangeShapeType="1"/>
        </xdr:cNvSpPr>
      </xdr:nvSpPr>
      <xdr:spPr bwMode="auto">
        <a:xfrm>
          <a:off x="5822950" y="230505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0</xdr:colOff>
      <xdr:row>10</xdr:row>
      <xdr:rowOff>44450</xdr:rowOff>
    </xdr:from>
    <xdr:to>
      <xdr:col>16</xdr:col>
      <xdr:colOff>0</xdr:colOff>
      <xdr:row>10</xdr:row>
      <xdr:rowOff>44450</xdr:rowOff>
    </xdr:to>
    <xdr:sp macro="" textlink="">
      <xdr:nvSpPr>
        <xdr:cNvPr id="124728" name="Line 9">
          <a:extLst>
            <a:ext uri="{FF2B5EF4-FFF2-40B4-BE49-F238E27FC236}">
              <a16:creationId xmlns:a16="http://schemas.microsoft.com/office/drawing/2014/main" id="{D58D8FF1-F9AA-8685-1B72-A4C654B9082E}"/>
            </a:ext>
          </a:extLst>
        </xdr:cNvPr>
        <xdr:cNvSpPr>
          <a:spLocks noChangeShapeType="1"/>
        </xdr:cNvSpPr>
      </xdr:nvSpPr>
      <xdr:spPr bwMode="auto">
        <a:xfrm>
          <a:off x="8343900" y="2305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6350</xdr:colOff>
      <xdr:row>10</xdr:row>
      <xdr:rowOff>44450</xdr:rowOff>
    </xdr:from>
    <xdr:to>
      <xdr:col>15</xdr:col>
      <xdr:colOff>0</xdr:colOff>
      <xdr:row>10</xdr:row>
      <xdr:rowOff>44450</xdr:rowOff>
    </xdr:to>
    <xdr:sp macro="" textlink="">
      <xdr:nvSpPr>
        <xdr:cNvPr id="124729" name="Line 10">
          <a:extLst>
            <a:ext uri="{FF2B5EF4-FFF2-40B4-BE49-F238E27FC236}">
              <a16:creationId xmlns:a16="http://schemas.microsoft.com/office/drawing/2014/main" id="{4C2C3F2D-1033-FEA1-95CD-8EAE4DFFE67D}"/>
            </a:ext>
          </a:extLst>
        </xdr:cNvPr>
        <xdr:cNvSpPr>
          <a:spLocks noChangeShapeType="1"/>
        </xdr:cNvSpPr>
      </xdr:nvSpPr>
      <xdr:spPr bwMode="auto">
        <a:xfrm>
          <a:off x="5822950" y="230505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6350</xdr:colOff>
      <xdr:row>10</xdr:row>
      <xdr:rowOff>44450</xdr:rowOff>
    </xdr:from>
    <xdr:to>
      <xdr:col>15</xdr:col>
      <xdr:colOff>0</xdr:colOff>
      <xdr:row>10</xdr:row>
      <xdr:rowOff>44450</xdr:rowOff>
    </xdr:to>
    <xdr:sp macro="" textlink="">
      <xdr:nvSpPr>
        <xdr:cNvPr id="124730" name="Line 11">
          <a:extLst>
            <a:ext uri="{FF2B5EF4-FFF2-40B4-BE49-F238E27FC236}">
              <a16:creationId xmlns:a16="http://schemas.microsoft.com/office/drawing/2014/main" id="{F8F17074-0B0B-BD07-EF93-DFDDAAEA573F}"/>
            </a:ext>
          </a:extLst>
        </xdr:cNvPr>
        <xdr:cNvSpPr>
          <a:spLocks noChangeShapeType="1"/>
        </xdr:cNvSpPr>
      </xdr:nvSpPr>
      <xdr:spPr bwMode="auto">
        <a:xfrm>
          <a:off x="5822950" y="230505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0</xdr:colOff>
      <xdr:row>10</xdr:row>
      <xdr:rowOff>44450</xdr:rowOff>
    </xdr:from>
    <xdr:to>
      <xdr:col>16</xdr:col>
      <xdr:colOff>0</xdr:colOff>
      <xdr:row>10</xdr:row>
      <xdr:rowOff>44450</xdr:rowOff>
    </xdr:to>
    <xdr:sp macro="" textlink="">
      <xdr:nvSpPr>
        <xdr:cNvPr id="124731" name="Line 12">
          <a:extLst>
            <a:ext uri="{FF2B5EF4-FFF2-40B4-BE49-F238E27FC236}">
              <a16:creationId xmlns:a16="http://schemas.microsoft.com/office/drawing/2014/main" id="{6E6C6E17-76D1-4023-0519-022DE3DCEA16}"/>
            </a:ext>
          </a:extLst>
        </xdr:cNvPr>
        <xdr:cNvSpPr>
          <a:spLocks noChangeShapeType="1"/>
        </xdr:cNvSpPr>
      </xdr:nvSpPr>
      <xdr:spPr bwMode="auto">
        <a:xfrm>
          <a:off x="8343900" y="2305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6350</xdr:colOff>
      <xdr:row>10</xdr:row>
      <xdr:rowOff>44450</xdr:rowOff>
    </xdr:from>
    <xdr:to>
      <xdr:col>15</xdr:col>
      <xdr:colOff>0</xdr:colOff>
      <xdr:row>10</xdr:row>
      <xdr:rowOff>44450</xdr:rowOff>
    </xdr:to>
    <xdr:sp macro="" textlink="">
      <xdr:nvSpPr>
        <xdr:cNvPr id="124732" name="Line 13">
          <a:extLst>
            <a:ext uri="{FF2B5EF4-FFF2-40B4-BE49-F238E27FC236}">
              <a16:creationId xmlns:a16="http://schemas.microsoft.com/office/drawing/2014/main" id="{01D3CEE7-CBB3-4ED4-45B8-B57CCAD4D1F7}"/>
            </a:ext>
          </a:extLst>
        </xdr:cNvPr>
        <xdr:cNvSpPr>
          <a:spLocks noChangeShapeType="1"/>
        </xdr:cNvSpPr>
      </xdr:nvSpPr>
      <xdr:spPr bwMode="auto">
        <a:xfrm>
          <a:off x="5822950" y="230505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0</xdr:colOff>
      <xdr:row>10</xdr:row>
      <xdr:rowOff>44450</xdr:rowOff>
    </xdr:from>
    <xdr:to>
      <xdr:col>16</xdr:col>
      <xdr:colOff>0</xdr:colOff>
      <xdr:row>10</xdr:row>
      <xdr:rowOff>44450</xdr:rowOff>
    </xdr:to>
    <xdr:sp macro="" textlink="">
      <xdr:nvSpPr>
        <xdr:cNvPr id="124733" name="Line 14">
          <a:extLst>
            <a:ext uri="{FF2B5EF4-FFF2-40B4-BE49-F238E27FC236}">
              <a16:creationId xmlns:a16="http://schemas.microsoft.com/office/drawing/2014/main" id="{EF63D7C5-BDD1-A4AD-6A41-34A3ACD66EFF}"/>
            </a:ext>
          </a:extLst>
        </xdr:cNvPr>
        <xdr:cNvSpPr>
          <a:spLocks noChangeShapeType="1"/>
        </xdr:cNvSpPr>
      </xdr:nvSpPr>
      <xdr:spPr bwMode="auto">
        <a:xfrm>
          <a:off x="8343900" y="2305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6350</xdr:colOff>
      <xdr:row>10</xdr:row>
      <xdr:rowOff>44450</xdr:rowOff>
    </xdr:from>
    <xdr:to>
      <xdr:col>15</xdr:col>
      <xdr:colOff>0</xdr:colOff>
      <xdr:row>10</xdr:row>
      <xdr:rowOff>44450</xdr:rowOff>
    </xdr:to>
    <xdr:sp macro="" textlink="">
      <xdr:nvSpPr>
        <xdr:cNvPr id="124734" name="Line 15">
          <a:extLst>
            <a:ext uri="{FF2B5EF4-FFF2-40B4-BE49-F238E27FC236}">
              <a16:creationId xmlns:a16="http://schemas.microsoft.com/office/drawing/2014/main" id="{77FD2589-E73E-D8D2-636C-2084670BBA96}"/>
            </a:ext>
          </a:extLst>
        </xdr:cNvPr>
        <xdr:cNvSpPr>
          <a:spLocks noChangeShapeType="1"/>
        </xdr:cNvSpPr>
      </xdr:nvSpPr>
      <xdr:spPr bwMode="auto">
        <a:xfrm>
          <a:off x="5822950" y="230505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6350</xdr:colOff>
      <xdr:row>10</xdr:row>
      <xdr:rowOff>44450</xdr:rowOff>
    </xdr:from>
    <xdr:to>
      <xdr:col>15</xdr:col>
      <xdr:colOff>0</xdr:colOff>
      <xdr:row>10</xdr:row>
      <xdr:rowOff>44450</xdr:rowOff>
    </xdr:to>
    <xdr:sp macro="" textlink="">
      <xdr:nvSpPr>
        <xdr:cNvPr id="124735" name="Line 17">
          <a:extLst>
            <a:ext uri="{FF2B5EF4-FFF2-40B4-BE49-F238E27FC236}">
              <a16:creationId xmlns:a16="http://schemas.microsoft.com/office/drawing/2014/main" id="{767A86D1-2EB2-E746-0EC7-BEE5AC4ECADE}"/>
            </a:ext>
          </a:extLst>
        </xdr:cNvPr>
        <xdr:cNvSpPr>
          <a:spLocks noChangeShapeType="1"/>
        </xdr:cNvSpPr>
      </xdr:nvSpPr>
      <xdr:spPr bwMode="auto">
        <a:xfrm>
          <a:off x="5822950" y="230505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6350</xdr:colOff>
      <xdr:row>10</xdr:row>
      <xdr:rowOff>44450</xdr:rowOff>
    </xdr:from>
    <xdr:to>
      <xdr:col>15</xdr:col>
      <xdr:colOff>0</xdr:colOff>
      <xdr:row>10</xdr:row>
      <xdr:rowOff>44450</xdr:rowOff>
    </xdr:to>
    <xdr:sp macro="" textlink="">
      <xdr:nvSpPr>
        <xdr:cNvPr id="124736" name="Line 18">
          <a:extLst>
            <a:ext uri="{FF2B5EF4-FFF2-40B4-BE49-F238E27FC236}">
              <a16:creationId xmlns:a16="http://schemas.microsoft.com/office/drawing/2014/main" id="{8E5CF76A-3881-190C-0B9E-14C51010553E}"/>
            </a:ext>
          </a:extLst>
        </xdr:cNvPr>
        <xdr:cNvSpPr>
          <a:spLocks noChangeShapeType="1"/>
        </xdr:cNvSpPr>
      </xdr:nvSpPr>
      <xdr:spPr bwMode="auto">
        <a:xfrm>
          <a:off x="5822950" y="230505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6350</xdr:colOff>
      <xdr:row>10</xdr:row>
      <xdr:rowOff>44450</xdr:rowOff>
    </xdr:from>
    <xdr:to>
      <xdr:col>15</xdr:col>
      <xdr:colOff>0</xdr:colOff>
      <xdr:row>10</xdr:row>
      <xdr:rowOff>44450</xdr:rowOff>
    </xdr:to>
    <xdr:sp macro="" textlink="">
      <xdr:nvSpPr>
        <xdr:cNvPr id="124737" name="Line 19">
          <a:extLst>
            <a:ext uri="{FF2B5EF4-FFF2-40B4-BE49-F238E27FC236}">
              <a16:creationId xmlns:a16="http://schemas.microsoft.com/office/drawing/2014/main" id="{6AA56843-8DB0-4D91-FD07-D661B9DDA51F}"/>
            </a:ext>
          </a:extLst>
        </xdr:cNvPr>
        <xdr:cNvSpPr>
          <a:spLocks noChangeShapeType="1"/>
        </xdr:cNvSpPr>
      </xdr:nvSpPr>
      <xdr:spPr bwMode="auto">
        <a:xfrm>
          <a:off x="5822950" y="230505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6350</xdr:colOff>
      <xdr:row>10</xdr:row>
      <xdr:rowOff>44450</xdr:rowOff>
    </xdr:from>
    <xdr:to>
      <xdr:col>15</xdr:col>
      <xdr:colOff>0</xdr:colOff>
      <xdr:row>10</xdr:row>
      <xdr:rowOff>44450</xdr:rowOff>
    </xdr:to>
    <xdr:sp macro="" textlink="">
      <xdr:nvSpPr>
        <xdr:cNvPr id="124738" name="Line 20">
          <a:extLst>
            <a:ext uri="{FF2B5EF4-FFF2-40B4-BE49-F238E27FC236}">
              <a16:creationId xmlns:a16="http://schemas.microsoft.com/office/drawing/2014/main" id="{BAC3D039-697D-615D-F544-C0F224649C8E}"/>
            </a:ext>
          </a:extLst>
        </xdr:cNvPr>
        <xdr:cNvSpPr>
          <a:spLocks noChangeShapeType="1"/>
        </xdr:cNvSpPr>
      </xdr:nvSpPr>
      <xdr:spPr bwMode="auto">
        <a:xfrm>
          <a:off x="5822950" y="230505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6350</xdr:colOff>
      <xdr:row>10</xdr:row>
      <xdr:rowOff>44450</xdr:rowOff>
    </xdr:from>
    <xdr:to>
      <xdr:col>15</xdr:col>
      <xdr:colOff>0</xdr:colOff>
      <xdr:row>10</xdr:row>
      <xdr:rowOff>44450</xdr:rowOff>
    </xdr:to>
    <xdr:sp macro="" textlink="">
      <xdr:nvSpPr>
        <xdr:cNvPr id="124739" name="Line 21">
          <a:extLst>
            <a:ext uri="{FF2B5EF4-FFF2-40B4-BE49-F238E27FC236}">
              <a16:creationId xmlns:a16="http://schemas.microsoft.com/office/drawing/2014/main" id="{6D68B89E-66F9-EE7E-F96A-1DC3FD132047}"/>
            </a:ext>
          </a:extLst>
        </xdr:cNvPr>
        <xdr:cNvSpPr>
          <a:spLocks noChangeShapeType="1"/>
        </xdr:cNvSpPr>
      </xdr:nvSpPr>
      <xdr:spPr bwMode="auto">
        <a:xfrm>
          <a:off x="5822950" y="230505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6350</xdr:colOff>
      <xdr:row>10</xdr:row>
      <xdr:rowOff>44450</xdr:rowOff>
    </xdr:from>
    <xdr:to>
      <xdr:col>15</xdr:col>
      <xdr:colOff>0</xdr:colOff>
      <xdr:row>10</xdr:row>
      <xdr:rowOff>44450</xdr:rowOff>
    </xdr:to>
    <xdr:sp macro="" textlink="">
      <xdr:nvSpPr>
        <xdr:cNvPr id="124740" name="Line 22">
          <a:extLst>
            <a:ext uri="{FF2B5EF4-FFF2-40B4-BE49-F238E27FC236}">
              <a16:creationId xmlns:a16="http://schemas.microsoft.com/office/drawing/2014/main" id="{51AC5391-5B72-7867-B6E0-823A76BB0528}"/>
            </a:ext>
          </a:extLst>
        </xdr:cNvPr>
        <xdr:cNvSpPr>
          <a:spLocks noChangeShapeType="1"/>
        </xdr:cNvSpPr>
      </xdr:nvSpPr>
      <xdr:spPr bwMode="auto">
        <a:xfrm>
          <a:off x="5822950" y="230505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6350</xdr:colOff>
      <xdr:row>10</xdr:row>
      <xdr:rowOff>44450</xdr:rowOff>
    </xdr:from>
    <xdr:to>
      <xdr:col>15</xdr:col>
      <xdr:colOff>0</xdr:colOff>
      <xdr:row>10</xdr:row>
      <xdr:rowOff>44450</xdr:rowOff>
    </xdr:to>
    <xdr:sp macro="" textlink="">
      <xdr:nvSpPr>
        <xdr:cNvPr id="124741" name="Line 23">
          <a:extLst>
            <a:ext uri="{FF2B5EF4-FFF2-40B4-BE49-F238E27FC236}">
              <a16:creationId xmlns:a16="http://schemas.microsoft.com/office/drawing/2014/main" id="{4445BA03-6FDF-66D1-A23B-5296AF96F167}"/>
            </a:ext>
          </a:extLst>
        </xdr:cNvPr>
        <xdr:cNvSpPr>
          <a:spLocks noChangeShapeType="1"/>
        </xdr:cNvSpPr>
      </xdr:nvSpPr>
      <xdr:spPr bwMode="auto">
        <a:xfrm>
          <a:off x="5822950" y="2305050"/>
          <a:ext cx="2336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577850</xdr:colOff>
      <xdr:row>8</xdr:row>
      <xdr:rowOff>44450</xdr:rowOff>
    </xdr:from>
    <xdr:to>
      <xdr:col>9</xdr:col>
      <xdr:colOff>869950</xdr:colOff>
      <xdr:row>9</xdr:row>
      <xdr:rowOff>133350</xdr:rowOff>
    </xdr:to>
    <xdr:pic>
      <xdr:nvPicPr>
        <xdr:cNvPr id="124742" name="Picture 2093" descr="ロゴ２">
          <a:extLst>
            <a:ext uri="{FF2B5EF4-FFF2-40B4-BE49-F238E27FC236}">
              <a16:creationId xmlns:a16="http://schemas.microsoft.com/office/drawing/2014/main" id="{A62E9223-931F-6B8F-C11C-43E1727A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0050" y="1917700"/>
          <a:ext cx="2921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6350</xdr:colOff>
      <xdr:row>8</xdr:row>
      <xdr:rowOff>57150</xdr:rowOff>
    </xdr:from>
    <xdr:to>
      <xdr:col>14</xdr:col>
      <xdr:colOff>647700</xdr:colOff>
      <xdr:row>9</xdr:row>
      <xdr:rowOff>95250</xdr:rowOff>
    </xdr:to>
    <xdr:pic>
      <xdr:nvPicPr>
        <xdr:cNvPr id="124743" name="Picture 25" descr="logotype_K100">
          <a:extLst>
            <a:ext uri="{FF2B5EF4-FFF2-40B4-BE49-F238E27FC236}">
              <a16:creationId xmlns:a16="http://schemas.microsoft.com/office/drawing/2014/main" id="{E7BFC853-05AC-99C6-94EF-43422A99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2950" y="1930400"/>
          <a:ext cx="23114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14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view="pageBreakPreview" zoomScale="120" zoomScaleNormal="75" zoomScaleSheetLayoutView="120" workbookViewId="0">
      <selection activeCell="K20" sqref="K20:M20"/>
    </sheetView>
  </sheetViews>
  <sheetFormatPr defaultColWidth="9" defaultRowHeight="13"/>
  <cols>
    <col min="1" max="1" width="3.90625" style="1" customWidth="1"/>
    <col min="2" max="2" width="6.36328125" style="1" customWidth="1"/>
    <col min="3" max="3" width="2" style="1" customWidth="1"/>
    <col min="4" max="4" width="10.6328125" style="1" customWidth="1"/>
    <col min="5" max="5" width="14" style="1" customWidth="1"/>
    <col min="6" max="6" width="9" style="1"/>
    <col min="7" max="7" width="9.6328125" style="1" customWidth="1"/>
    <col min="8" max="8" width="8.36328125" style="1" customWidth="1"/>
    <col min="9" max="9" width="6.26953125" style="1" customWidth="1"/>
    <col min="10" max="10" width="13.08984375" style="1" customWidth="1"/>
    <col min="11" max="11" width="3.08984375" style="1" customWidth="1"/>
    <col min="12" max="12" width="13.08984375" style="1" customWidth="1"/>
    <col min="13" max="13" width="5.08984375" style="1" customWidth="1"/>
    <col min="14" max="14" width="2.6328125" style="1" customWidth="1"/>
    <col min="15" max="15" width="9.6328125" style="1" customWidth="1"/>
    <col min="16" max="16" width="2.6328125" style="1" customWidth="1"/>
    <col min="17" max="16384" width="9" style="1"/>
  </cols>
  <sheetData>
    <row r="1" spans="1:18" ht="18" customHeight="1">
      <c r="A1" s="7"/>
      <c r="B1" s="8"/>
      <c r="C1" s="8"/>
      <c r="D1" s="8"/>
      <c r="E1" s="8"/>
      <c r="F1" s="92" t="s">
        <v>0</v>
      </c>
      <c r="G1" s="92"/>
      <c r="H1" s="92"/>
      <c r="I1" s="92"/>
      <c r="J1" s="92"/>
      <c r="K1" s="8"/>
      <c r="L1" s="8"/>
      <c r="M1" s="8"/>
      <c r="N1" s="8"/>
      <c r="O1" s="94"/>
      <c r="P1" s="95"/>
    </row>
    <row r="2" spans="1:18" ht="27" customHeight="1">
      <c r="A2" s="9"/>
      <c r="F2" s="93"/>
      <c r="G2" s="93"/>
      <c r="H2" s="93"/>
      <c r="I2" s="93"/>
      <c r="J2" s="93"/>
      <c r="L2" s="96"/>
      <c r="M2" s="96"/>
      <c r="N2" s="96"/>
      <c r="P2" s="10"/>
    </row>
    <row r="3" spans="1:18" ht="18" customHeight="1">
      <c r="A3" s="9"/>
      <c r="D3" s="172" t="s">
        <v>107</v>
      </c>
      <c r="E3" s="104"/>
      <c r="F3" s="104"/>
      <c r="G3" s="4"/>
      <c r="H3" s="4"/>
      <c r="I3" s="4"/>
      <c r="J3" s="4"/>
      <c r="N3" s="5"/>
      <c r="O3" s="20"/>
      <c r="P3" s="11"/>
    </row>
    <row r="4" spans="1:18" ht="24.75" customHeight="1">
      <c r="A4" s="9"/>
      <c r="D4" s="104"/>
      <c r="E4" s="104"/>
      <c r="F4" s="104"/>
      <c r="G4" s="102" t="s">
        <v>76</v>
      </c>
      <c r="K4" s="2"/>
      <c r="L4" s="2"/>
      <c r="M4" s="97">
        <f ca="1">TODAY()</f>
        <v>45259</v>
      </c>
      <c r="N4" s="97"/>
      <c r="O4" s="97"/>
      <c r="P4" s="12"/>
    </row>
    <row r="5" spans="1:18" ht="15" customHeight="1">
      <c r="A5" s="9"/>
      <c r="D5" s="105"/>
      <c r="E5" s="105"/>
      <c r="F5" s="105"/>
      <c r="G5" s="103"/>
      <c r="K5" s="98" t="s">
        <v>34</v>
      </c>
      <c r="L5" s="98"/>
      <c r="M5" s="98"/>
      <c r="N5" s="98"/>
      <c r="O5" s="98"/>
      <c r="P5" s="11"/>
    </row>
    <row r="6" spans="1:18" ht="15" customHeight="1">
      <c r="A6" s="9"/>
      <c r="D6" s="101" t="s">
        <v>1</v>
      </c>
      <c r="E6" s="101"/>
      <c r="F6" s="101"/>
      <c r="G6" s="3"/>
      <c r="J6" s="6"/>
      <c r="K6" s="98" t="s">
        <v>88</v>
      </c>
      <c r="L6" s="98"/>
      <c r="M6" s="98"/>
      <c r="N6" s="98"/>
      <c r="O6" s="98"/>
      <c r="P6" s="13"/>
      <c r="Q6" s="91"/>
      <c r="R6" s="91"/>
    </row>
    <row r="7" spans="1:18" ht="15" customHeight="1">
      <c r="A7" s="21"/>
      <c r="B7" s="22"/>
      <c r="C7" s="22"/>
      <c r="D7" s="99"/>
      <c r="E7" s="99"/>
      <c r="F7" s="99"/>
      <c r="J7" s="6"/>
      <c r="K7" s="100" t="s">
        <v>27</v>
      </c>
      <c r="L7" s="100"/>
      <c r="M7" s="100"/>
      <c r="N7" s="100"/>
      <c r="O7" s="100"/>
      <c r="P7" s="13"/>
      <c r="Q7" s="91"/>
      <c r="R7" s="91"/>
    </row>
    <row r="8" spans="1:18" ht="15" customHeight="1">
      <c r="A8" s="126" t="s">
        <v>2</v>
      </c>
      <c r="B8" s="127"/>
      <c r="C8" s="23"/>
      <c r="D8" s="119">
        <f>SUM(K23)</f>
        <v>5720000</v>
      </c>
      <c r="E8" s="120"/>
      <c r="F8" s="121"/>
      <c r="G8" s="114" t="s">
        <v>59</v>
      </c>
      <c r="H8" s="115"/>
      <c r="J8" s="6"/>
      <c r="K8" s="116" t="s">
        <v>20</v>
      </c>
      <c r="L8" s="117"/>
      <c r="M8" s="117"/>
      <c r="N8" s="117"/>
      <c r="O8" s="117"/>
      <c r="P8" s="13"/>
      <c r="Q8" s="91"/>
      <c r="R8" s="91"/>
    </row>
    <row r="9" spans="1:18" ht="18.75" customHeight="1">
      <c r="A9" s="128"/>
      <c r="B9" s="127"/>
      <c r="C9" s="23"/>
      <c r="D9" s="122"/>
      <c r="E9" s="123"/>
      <c r="F9" s="124"/>
      <c r="G9" s="114"/>
      <c r="H9" s="115"/>
      <c r="J9" s="6"/>
      <c r="K9" s="129"/>
      <c r="L9" s="117"/>
      <c r="M9" s="117"/>
      <c r="N9" s="117"/>
      <c r="O9" s="117"/>
      <c r="P9" s="11"/>
      <c r="Q9" s="91"/>
      <c r="R9" s="91"/>
    </row>
    <row r="10" spans="1:18" ht="12" customHeight="1">
      <c r="A10" s="111" t="s">
        <v>14</v>
      </c>
      <c r="B10" s="112"/>
      <c r="C10" s="132" t="s">
        <v>108</v>
      </c>
      <c r="D10" s="133"/>
      <c r="E10" s="133"/>
      <c r="F10" s="133"/>
      <c r="K10" s="117"/>
      <c r="L10" s="117"/>
      <c r="M10" s="117"/>
      <c r="N10" s="117"/>
      <c r="O10" s="117"/>
      <c r="P10" s="11"/>
    </row>
    <row r="11" spans="1:18" ht="18" customHeight="1">
      <c r="A11" s="111"/>
      <c r="B11" s="112"/>
      <c r="C11" s="133"/>
      <c r="D11" s="133"/>
      <c r="E11" s="133"/>
      <c r="F11" s="133"/>
      <c r="K11" s="125" t="s">
        <v>28</v>
      </c>
      <c r="L11" s="125"/>
      <c r="M11" s="125"/>
      <c r="N11" s="125"/>
      <c r="O11" s="125"/>
      <c r="P11" s="11"/>
    </row>
    <row r="12" spans="1:18" ht="12" customHeight="1">
      <c r="A12" s="111" t="s">
        <v>3</v>
      </c>
      <c r="B12" s="112"/>
      <c r="C12" s="134" t="s">
        <v>109</v>
      </c>
      <c r="D12" s="118"/>
      <c r="E12" s="118"/>
      <c r="F12" s="118"/>
      <c r="G12" s="112" t="s">
        <v>4</v>
      </c>
      <c r="H12" s="130" t="s">
        <v>25</v>
      </c>
      <c r="I12" s="130"/>
      <c r="J12" s="130"/>
      <c r="K12" s="24"/>
      <c r="L12" s="24"/>
      <c r="M12" s="24"/>
      <c r="N12" s="24"/>
      <c r="O12" s="24"/>
      <c r="P12" s="25"/>
    </row>
    <row r="13" spans="1:18" ht="12" customHeight="1">
      <c r="A13" s="111"/>
      <c r="B13" s="112"/>
      <c r="C13" s="118"/>
      <c r="D13" s="118"/>
      <c r="E13" s="118"/>
      <c r="F13" s="118"/>
      <c r="G13" s="112"/>
      <c r="H13" s="131"/>
      <c r="I13" s="131"/>
      <c r="J13" s="131"/>
      <c r="K13" s="24"/>
      <c r="L13" s="24"/>
      <c r="M13" s="24"/>
      <c r="N13" s="24"/>
      <c r="O13" s="24"/>
      <c r="P13" s="25"/>
    </row>
    <row r="14" spans="1:18" ht="12" customHeight="1">
      <c r="A14" s="111" t="s">
        <v>5</v>
      </c>
      <c r="B14" s="112"/>
      <c r="C14" s="118" t="s">
        <v>110</v>
      </c>
      <c r="D14" s="118"/>
      <c r="E14" s="118"/>
      <c r="F14" s="118"/>
      <c r="G14" s="112" t="s">
        <v>6</v>
      </c>
      <c r="H14" s="130" t="s">
        <v>25</v>
      </c>
      <c r="I14" s="130"/>
      <c r="J14" s="130"/>
      <c r="K14" s="112" t="s">
        <v>7</v>
      </c>
      <c r="L14" s="112"/>
      <c r="M14" s="113" t="s">
        <v>70</v>
      </c>
      <c r="N14" s="113"/>
      <c r="O14" s="113"/>
      <c r="P14" s="106" t="s">
        <v>8</v>
      </c>
    </row>
    <row r="15" spans="1:18" ht="12" customHeight="1">
      <c r="A15" s="111"/>
      <c r="B15" s="112"/>
      <c r="C15" s="118"/>
      <c r="D15" s="118"/>
      <c r="E15" s="118"/>
      <c r="F15" s="118"/>
      <c r="G15" s="112"/>
      <c r="H15" s="131"/>
      <c r="I15" s="131"/>
      <c r="J15" s="131"/>
      <c r="K15" s="112"/>
      <c r="L15" s="112"/>
      <c r="M15" s="113"/>
      <c r="N15" s="113"/>
      <c r="O15" s="113"/>
      <c r="P15" s="106"/>
    </row>
    <row r="16" spans="1:18" ht="12" customHeight="1">
      <c r="A16" s="14"/>
      <c r="B16" s="15"/>
      <c r="C16" s="15"/>
      <c r="D16" s="19"/>
      <c r="E16" s="19"/>
      <c r="F16" s="19"/>
      <c r="G16" s="15"/>
      <c r="H16" s="16"/>
      <c r="I16" s="16"/>
      <c r="J16" s="16"/>
      <c r="K16" s="15"/>
      <c r="L16" s="15"/>
      <c r="M16" s="18"/>
      <c r="N16" s="18"/>
      <c r="O16" s="18"/>
      <c r="P16" s="17"/>
    </row>
    <row r="17" spans="1:16" s="85" customFormat="1" ht="33" customHeight="1">
      <c r="A17" s="83" t="s">
        <v>29</v>
      </c>
      <c r="B17" s="107" t="s">
        <v>9</v>
      </c>
      <c r="C17" s="107"/>
      <c r="D17" s="107"/>
      <c r="E17" s="107"/>
      <c r="F17" s="107" t="s">
        <v>10</v>
      </c>
      <c r="G17" s="107"/>
      <c r="H17" s="84" t="s">
        <v>30</v>
      </c>
      <c r="I17" s="84" t="s">
        <v>31</v>
      </c>
      <c r="J17" s="84" t="s">
        <v>11</v>
      </c>
      <c r="K17" s="107" t="s">
        <v>12</v>
      </c>
      <c r="L17" s="107"/>
      <c r="M17" s="107"/>
      <c r="N17" s="108" t="s">
        <v>13</v>
      </c>
      <c r="O17" s="109"/>
      <c r="P17" s="110"/>
    </row>
    <row r="18" spans="1:16" ht="33" customHeight="1">
      <c r="A18" s="26"/>
      <c r="B18" s="154" t="str">
        <f>C12</f>
        <v>板橋区前野町ドミール・前野　解体工事</v>
      </c>
      <c r="C18" s="155"/>
      <c r="D18" s="155"/>
      <c r="E18" s="156"/>
      <c r="F18" s="157" t="s">
        <v>24</v>
      </c>
      <c r="G18" s="158"/>
      <c r="H18" s="27">
        <v>1</v>
      </c>
      <c r="I18" s="28" t="s">
        <v>32</v>
      </c>
      <c r="J18" s="29"/>
      <c r="K18" s="143">
        <f>SUM(仮設工事・準備費!F18+躯体解体工事!F18+発生材処分・運搬!F18+付帯工事!F18+諸経費!F18)</f>
        <v>5206855</v>
      </c>
      <c r="L18" s="144"/>
      <c r="M18" s="145"/>
      <c r="N18" s="30"/>
      <c r="O18" s="31"/>
      <c r="P18" s="32"/>
    </row>
    <row r="19" spans="1:16" s="82" customFormat="1" ht="33" customHeight="1">
      <c r="A19" s="75"/>
      <c r="B19" s="151" t="s">
        <v>26</v>
      </c>
      <c r="C19" s="151"/>
      <c r="D19" s="151"/>
      <c r="E19" s="151"/>
      <c r="F19" s="152"/>
      <c r="G19" s="153"/>
      <c r="H19" s="76"/>
      <c r="I19" s="77"/>
      <c r="J19" s="78"/>
      <c r="K19" s="140">
        <v>-6855</v>
      </c>
      <c r="L19" s="141"/>
      <c r="M19" s="142"/>
      <c r="N19" s="79"/>
      <c r="O19" s="80"/>
      <c r="P19" s="81"/>
    </row>
    <row r="20" spans="1:16" ht="33" customHeight="1">
      <c r="A20" s="33"/>
      <c r="B20" s="159"/>
      <c r="C20" s="160"/>
      <c r="D20" s="160"/>
      <c r="E20" s="161"/>
      <c r="F20" s="157"/>
      <c r="G20" s="158"/>
      <c r="H20" s="27"/>
      <c r="I20" s="38"/>
      <c r="J20" s="39"/>
      <c r="K20" s="136"/>
      <c r="L20" s="137"/>
      <c r="M20" s="138"/>
      <c r="N20" s="35"/>
      <c r="O20" s="36"/>
      <c r="P20" s="37"/>
    </row>
    <row r="21" spans="1:16" ht="33" customHeight="1">
      <c r="A21" s="33"/>
      <c r="B21" s="162"/>
      <c r="C21" s="162"/>
      <c r="D21" s="162"/>
      <c r="E21" s="162"/>
      <c r="F21" s="157"/>
      <c r="G21" s="158"/>
      <c r="H21" s="27"/>
      <c r="I21" s="28"/>
      <c r="J21" s="34"/>
      <c r="K21" s="136"/>
      <c r="L21" s="137"/>
      <c r="M21" s="138"/>
      <c r="N21" s="35"/>
      <c r="O21" s="36"/>
      <c r="P21" s="37"/>
    </row>
    <row r="22" spans="1:16" ht="33" customHeight="1">
      <c r="A22" s="33"/>
      <c r="B22" s="159" t="s">
        <v>58</v>
      </c>
      <c r="C22" s="160"/>
      <c r="D22" s="160"/>
      <c r="E22" s="161"/>
      <c r="F22" s="157"/>
      <c r="G22" s="158"/>
      <c r="H22" s="27"/>
      <c r="I22" s="38"/>
      <c r="J22" s="39"/>
      <c r="K22" s="139">
        <f>SUM(K17:M21)*0.1</f>
        <v>520000</v>
      </c>
      <c r="L22" s="139"/>
      <c r="M22" s="139"/>
      <c r="N22" s="35"/>
      <c r="O22" s="36"/>
      <c r="P22" s="37"/>
    </row>
    <row r="23" spans="1:16" ht="33" customHeight="1" thickBot="1">
      <c r="A23" s="40"/>
      <c r="B23" s="146"/>
      <c r="C23" s="147"/>
      <c r="D23" s="147"/>
      <c r="E23" s="148"/>
      <c r="F23" s="149"/>
      <c r="G23" s="150"/>
      <c r="H23" s="41"/>
      <c r="I23" s="42"/>
      <c r="J23" s="41" t="s">
        <v>33</v>
      </c>
      <c r="K23" s="135">
        <f>ROUND(SUM(K18:M22),-1)</f>
        <v>5720000</v>
      </c>
      <c r="L23" s="135"/>
      <c r="M23" s="135"/>
      <c r="N23" s="43"/>
      <c r="O23" s="44"/>
      <c r="P23" s="45"/>
    </row>
  </sheetData>
  <mergeCells count="54">
    <mergeCell ref="B23:E23"/>
    <mergeCell ref="F23:G23"/>
    <mergeCell ref="B19:E19"/>
    <mergeCell ref="F19:G19"/>
    <mergeCell ref="B18:E18"/>
    <mergeCell ref="F18:G18"/>
    <mergeCell ref="B20:E20"/>
    <mergeCell ref="B21:E21"/>
    <mergeCell ref="F21:G21"/>
    <mergeCell ref="B22:E22"/>
    <mergeCell ref="F22:G22"/>
    <mergeCell ref="F20:G20"/>
    <mergeCell ref="K23:M23"/>
    <mergeCell ref="K21:M21"/>
    <mergeCell ref="K22:M22"/>
    <mergeCell ref="G14:G15"/>
    <mergeCell ref="H14:J15"/>
    <mergeCell ref="K14:L15"/>
    <mergeCell ref="K19:M19"/>
    <mergeCell ref="K20:M20"/>
    <mergeCell ref="K18:M18"/>
    <mergeCell ref="A10:B11"/>
    <mergeCell ref="G8:H9"/>
    <mergeCell ref="K8:O8"/>
    <mergeCell ref="C14:F15"/>
    <mergeCell ref="D8:F9"/>
    <mergeCell ref="K11:O11"/>
    <mergeCell ref="A12:B13"/>
    <mergeCell ref="G12:G13"/>
    <mergeCell ref="A8:B9"/>
    <mergeCell ref="K9:O10"/>
    <mergeCell ref="H12:J13"/>
    <mergeCell ref="C10:F11"/>
    <mergeCell ref="C12:F13"/>
    <mergeCell ref="P14:P15"/>
    <mergeCell ref="B17:E17"/>
    <mergeCell ref="F17:G17"/>
    <mergeCell ref="K17:M17"/>
    <mergeCell ref="N17:P17"/>
    <mergeCell ref="A14:B15"/>
    <mergeCell ref="M14:O15"/>
    <mergeCell ref="Q8:R9"/>
    <mergeCell ref="F1:J2"/>
    <mergeCell ref="O1:P1"/>
    <mergeCell ref="L2:N2"/>
    <mergeCell ref="M4:O4"/>
    <mergeCell ref="Q6:R7"/>
    <mergeCell ref="K5:O5"/>
    <mergeCell ref="K6:O6"/>
    <mergeCell ref="D7:F7"/>
    <mergeCell ref="K7:O7"/>
    <mergeCell ref="D6:F6"/>
    <mergeCell ref="G4:G5"/>
    <mergeCell ref="D3:F5"/>
  </mergeCells>
  <phoneticPr fontId="2"/>
  <printOptions horizontalCentered="1" verticalCentered="1"/>
  <pageMargins left="0.2" right="0.19685039370078741" top="0.31496062992125984" bottom="0.23622047244094491" header="0.2" footer="0.27559055118110237"/>
  <pageSetup paperSize="9" scale="12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view="pageBreakPreview" zoomScale="93" zoomScaleNormal="75" zoomScaleSheetLayoutView="93" workbookViewId="0">
      <selection activeCell="C5" sqref="C5"/>
    </sheetView>
  </sheetViews>
  <sheetFormatPr defaultColWidth="8.7265625" defaultRowHeight="13"/>
  <cols>
    <col min="1" max="1" width="37.6328125" style="46" customWidth="1"/>
    <col min="2" max="2" width="34.36328125" style="46" customWidth="1"/>
    <col min="3" max="3" width="17.6328125" style="60" customWidth="1"/>
    <col min="4" max="4" width="7.08984375" style="46" customWidth="1"/>
    <col min="5" max="6" width="17.6328125" style="46" customWidth="1"/>
    <col min="7" max="7" width="30.08984375" style="46" customWidth="1"/>
    <col min="8" max="16384" width="8.7265625" style="46"/>
  </cols>
  <sheetData>
    <row r="1" spans="1:7" ht="31" customHeight="1">
      <c r="A1" s="163" t="s">
        <v>21</v>
      </c>
      <c r="B1" s="163"/>
      <c r="C1" s="163"/>
      <c r="D1" s="163"/>
      <c r="E1" s="163"/>
      <c r="F1" s="163"/>
      <c r="G1" s="163"/>
    </row>
    <row r="2" spans="1:7" s="89" customFormat="1" ht="31" customHeight="1">
      <c r="A2" s="86" t="s">
        <v>22</v>
      </c>
      <c r="B2" s="86" t="s">
        <v>23</v>
      </c>
      <c r="C2" s="87" t="s">
        <v>16</v>
      </c>
      <c r="D2" s="86" t="s">
        <v>15</v>
      </c>
      <c r="E2" s="88" t="s">
        <v>17</v>
      </c>
      <c r="F2" s="88" t="s">
        <v>18</v>
      </c>
      <c r="G2" s="86" t="s">
        <v>19</v>
      </c>
    </row>
    <row r="3" spans="1:7" ht="31" customHeight="1">
      <c r="A3" s="47" t="s">
        <v>52</v>
      </c>
      <c r="B3" s="48"/>
      <c r="C3" s="49"/>
      <c r="D3" s="50"/>
      <c r="E3" s="51"/>
      <c r="F3" s="52"/>
      <c r="G3" s="53"/>
    </row>
    <row r="4" spans="1:7" ht="31" customHeight="1">
      <c r="A4" s="54" t="s">
        <v>37</v>
      </c>
      <c r="B4" s="48" t="s">
        <v>111</v>
      </c>
      <c r="C4" s="55">
        <v>315.25</v>
      </c>
      <c r="D4" s="55" t="s">
        <v>60</v>
      </c>
      <c r="E4" s="56">
        <v>2200</v>
      </c>
      <c r="F4" s="57">
        <f t="shared" ref="F4:F9" si="0">SUM(C4*E4)</f>
        <v>693550</v>
      </c>
      <c r="G4" s="53"/>
    </row>
    <row r="5" spans="1:7" ht="31" customHeight="1">
      <c r="A5" s="54" t="s">
        <v>38</v>
      </c>
      <c r="B5" s="48" t="s">
        <v>112</v>
      </c>
      <c r="C5" s="55">
        <v>4</v>
      </c>
      <c r="D5" s="55" t="s">
        <v>61</v>
      </c>
      <c r="E5" s="56">
        <v>12800</v>
      </c>
      <c r="F5" s="57">
        <f t="shared" si="0"/>
        <v>51200</v>
      </c>
      <c r="G5" s="58"/>
    </row>
    <row r="6" spans="1:7" ht="31" customHeight="1">
      <c r="A6" s="54" t="s">
        <v>72</v>
      </c>
      <c r="B6" s="48" t="s">
        <v>53</v>
      </c>
      <c r="C6" s="55">
        <v>1</v>
      </c>
      <c r="D6" s="55" t="s">
        <v>62</v>
      </c>
      <c r="E6" s="56">
        <v>9800</v>
      </c>
      <c r="F6" s="57">
        <f t="shared" si="0"/>
        <v>9800</v>
      </c>
      <c r="G6" s="58" t="s">
        <v>35</v>
      </c>
    </row>
    <row r="7" spans="1:7" ht="31" customHeight="1">
      <c r="A7" s="54" t="s">
        <v>92</v>
      </c>
      <c r="B7" s="64" t="s">
        <v>95</v>
      </c>
      <c r="C7" s="55">
        <v>2</v>
      </c>
      <c r="D7" s="55" t="s">
        <v>94</v>
      </c>
      <c r="E7" s="56">
        <v>4800</v>
      </c>
      <c r="F7" s="57">
        <f t="shared" si="0"/>
        <v>9600</v>
      </c>
      <c r="G7" s="48" t="s">
        <v>113</v>
      </c>
    </row>
    <row r="8" spans="1:7" ht="31" customHeight="1">
      <c r="A8" s="54" t="s">
        <v>96</v>
      </c>
      <c r="B8" s="64" t="s">
        <v>97</v>
      </c>
      <c r="C8" s="55">
        <v>2</v>
      </c>
      <c r="D8" s="55" t="s">
        <v>93</v>
      </c>
      <c r="E8" s="56">
        <v>19800</v>
      </c>
      <c r="F8" s="57">
        <f t="shared" si="0"/>
        <v>39600</v>
      </c>
      <c r="G8" s="48" t="s">
        <v>113</v>
      </c>
    </row>
    <row r="9" spans="1:7" ht="31" customHeight="1">
      <c r="A9" s="54" t="s">
        <v>98</v>
      </c>
      <c r="B9" s="48" t="s">
        <v>114</v>
      </c>
      <c r="C9" s="55">
        <v>1</v>
      </c>
      <c r="D9" s="55" t="s">
        <v>63</v>
      </c>
      <c r="E9" s="56">
        <v>120000</v>
      </c>
      <c r="F9" s="57">
        <f t="shared" si="0"/>
        <v>120000</v>
      </c>
      <c r="G9" s="55"/>
    </row>
    <row r="10" spans="1:7" ht="31" customHeight="1">
      <c r="A10" s="68"/>
      <c r="B10" s="48"/>
      <c r="C10" s="55"/>
      <c r="D10" s="55"/>
      <c r="E10" s="56"/>
      <c r="F10" s="57"/>
      <c r="G10" s="53"/>
    </row>
    <row r="11" spans="1:7" ht="31" customHeight="1">
      <c r="A11" s="54"/>
      <c r="B11" s="48"/>
      <c r="C11" s="55"/>
      <c r="D11" s="55"/>
      <c r="E11" s="56"/>
      <c r="F11" s="57"/>
      <c r="G11" s="53"/>
    </row>
    <row r="12" spans="1:7" ht="31" customHeight="1">
      <c r="A12" s="54"/>
      <c r="B12" s="48"/>
      <c r="C12" s="55"/>
      <c r="D12" s="55"/>
      <c r="E12" s="56"/>
      <c r="F12" s="57"/>
      <c r="G12" s="53"/>
    </row>
    <row r="13" spans="1:7" ht="31" customHeight="1">
      <c r="A13" s="54"/>
      <c r="B13" s="48"/>
      <c r="C13" s="55"/>
      <c r="D13" s="55"/>
      <c r="E13" s="56"/>
      <c r="F13" s="57"/>
      <c r="G13" s="55"/>
    </row>
    <row r="14" spans="1:7" ht="31" customHeight="1">
      <c r="A14" s="54"/>
      <c r="B14" s="48"/>
      <c r="C14" s="55"/>
      <c r="D14" s="55"/>
      <c r="E14" s="56"/>
      <c r="F14" s="57"/>
      <c r="G14" s="55"/>
    </row>
    <row r="15" spans="1:7" ht="31" customHeight="1">
      <c r="A15" s="54"/>
      <c r="B15" s="48"/>
      <c r="C15" s="55"/>
      <c r="D15" s="55"/>
      <c r="E15" s="56"/>
      <c r="F15" s="57"/>
      <c r="G15" s="55"/>
    </row>
    <row r="16" spans="1:7" ht="31" customHeight="1">
      <c r="A16" s="54"/>
      <c r="B16" s="48"/>
      <c r="C16" s="55"/>
      <c r="D16" s="55"/>
      <c r="E16" s="56"/>
      <c r="F16" s="57">
        <f t="shared" ref="F16:F17" si="1">SUM(C16*E16)</f>
        <v>0</v>
      </c>
      <c r="G16" s="55"/>
    </row>
    <row r="17" spans="1:7" ht="31" customHeight="1">
      <c r="A17" s="54"/>
      <c r="B17" s="48"/>
      <c r="C17" s="55"/>
      <c r="D17" s="55"/>
      <c r="E17" s="56"/>
      <c r="F17" s="57">
        <f t="shared" si="1"/>
        <v>0</v>
      </c>
      <c r="G17" s="55"/>
    </row>
    <row r="18" spans="1:7" ht="31" customHeight="1">
      <c r="A18" s="59" t="s">
        <v>36</v>
      </c>
      <c r="B18" s="48"/>
      <c r="C18" s="49"/>
      <c r="D18" s="50"/>
      <c r="E18" s="51"/>
      <c r="F18" s="51">
        <f>SUM(F4:F17)</f>
        <v>923750</v>
      </c>
      <c r="G18" s="53"/>
    </row>
  </sheetData>
  <mergeCells count="1">
    <mergeCell ref="A1:G1"/>
  </mergeCells>
  <phoneticPr fontId="12"/>
  <printOptions horizontalCentered="1" verticalCentered="1"/>
  <pageMargins left="0.2" right="0.11811023622047245" top="0.74803149606299213" bottom="0.74803149606299213" header="0.31496062992125984" footer="0.31496062992125984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view="pageBreakPreview" zoomScale="93" zoomScaleNormal="75" zoomScaleSheetLayoutView="93" workbookViewId="0">
      <selection activeCell="B13" sqref="B13"/>
    </sheetView>
  </sheetViews>
  <sheetFormatPr defaultColWidth="8.7265625" defaultRowHeight="13"/>
  <cols>
    <col min="1" max="1" width="37.6328125" style="46" customWidth="1"/>
    <col min="2" max="2" width="34.36328125" style="46" customWidth="1"/>
    <col min="3" max="3" width="17.6328125" style="60" customWidth="1"/>
    <col min="4" max="4" width="7.08984375" style="46" customWidth="1"/>
    <col min="5" max="6" width="17.6328125" style="46" customWidth="1"/>
    <col min="7" max="7" width="30.08984375" style="46" customWidth="1"/>
    <col min="8" max="16384" width="8.7265625" style="46"/>
  </cols>
  <sheetData>
    <row r="1" spans="1:7" ht="31.5" customHeight="1">
      <c r="A1" s="163" t="s">
        <v>21</v>
      </c>
      <c r="B1" s="163"/>
      <c r="C1" s="163"/>
      <c r="D1" s="163"/>
      <c r="E1" s="163"/>
      <c r="F1" s="163"/>
      <c r="G1" s="163"/>
    </row>
    <row r="2" spans="1:7" s="89" customFormat="1" ht="31.5" customHeight="1">
      <c r="A2" s="86" t="s">
        <v>22</v>
      </c>
      <c r="B2" s="86" t="s">
        <v>23</v>
      </c>
      <c r="C2" s="87" t="s">
        <v>16</v>
      </c>
      <c r="D2" s="86" t="s">
        <v>15</v>
      </c>
      <c r="E2" s="88" t="s">
        <v>17</v>
      </c>
      <c r="F2" s="88" t="s">
        <v>18</v>
      </c>
      <c r="G2" s="86" t="s">
        <v>19</v>
      </c>
    </row>
    <row r="3" spans="1:7" ht="31.5" customHeight="1">
      <c r="A3" s="47" t="s">
        <v>45</v>
      </c>
      <c r="B3" s="48"/>
      <c r="C3" s="49"/>
      <c r="D3" s="50"/>
      <c r="E3" s="51"/>
      <c r="F3" s="52"/>
      <c r="G3" s="53"/>
    </row>
    <row r="4" spans="1:7" ht="31.5" customHeight="1">
      <c r="A4" s="54" t="s">
        <v>39</v>
      </c>
      <c r="B4" s="48"/>
      <c r="C4" s="55">
        <v>263.75</v>
      </c>
      <c r="D4" s="55" t="s">
        <v>60</v>
      </c>
      <c r="E4" s="56">
        <v>1400</v>
      </c>
      <c r="F4" s="57">
        <f t="shared" ref="F4" si="0">SUM(C4*E4)</f>
        <v>369250</v>
      </c>
      <c r="G4" s="58" t="s">
        <v>78</v>
      </c>
    </row>
    <row r="5" spans="1:7" ht="31.5" customHeight="1">
      <c r="A5" s="54" t="s">
        <v>87</v>
      </c>
      <c r="B5" s="48"/>
      <c r="C5" s="55">
        <v>89.73</v>
      </c>
      <c r="D5" s="55" t="s">
        <v>60</v>
      </c>
      <c r="E5" s="56">
        <v>4800</v>
      </c>
      <c r="F5" s="57">
        <f>SUM(C5*E5)</f>
        <v>430704</v>
      </c>
      <c r="G5" s="53"/>
    </row>
    <row r="6" spans="1:7" ht="31.5" customHeight="1">
      <c r="A6" s="54" t="s">
        <v>116</v>
      </c>
      <c r="B6" s="48"/>
      <c r="C6" s="55">
        <v>87.01</v>
      </c>
      <c r="D6" s="55" t="s">
        <v>60</v>
      </c>
      <c r="E6" s="56">
        <v>5800</v>
      </c>
      <c r="F6" s="57">
        <f>SUM(C6*E6)</f>
        <v>504658.00000000006</v>
      </c>
      <c r="G6" s="58"/>
    </row>
    <row r="7" spans="1:7" ht="31.5" customHeight="1">
      <c r="A7" s="54" t="s">
        <v>115</v>
      </c>
      <c r="B7" s="48"/>
      <c r="C7" s="55">
        <v>87.01</v>
      </c>
      <c r="D7" s="55" t="s">
        <v>60</v>
      </c>
      <c r="E7" s="56">
        <v>5800</v>
      </c>
      <c r="F7" s="57">
        <f>SUM(C7*E7)</f>
        <v>504658.00000000006</v>
      </c>
      <c r="G7" s="58"/>
    </row>
    <row r="8" spans="1:7" ht="31.5" customHeight="1">
      <c r="A8" s="54" t="s">
        <v>75</v>
      </c>
      <c r="B8" s="48"/>
      <c r="C8" s="55">
        <v>89.73</v>
      </c>
      <c r="D8" s="55" t="s">
        <v>60</v>
      </c>
      <c r="E8" s="56">
        <v>6500</v>
      </c>
      <c r="F8" s="57">
        <f>SUM(C8*E8)</f>
        <v>583245</v>
      </c>
      <c r="G8" s="53" t="s">
        <v>117</v>
      </c>
    </row>
    <row r="9" spans="1:7" ht="31.5" customHeight="1">
      <c r="A9" s="54" t="s">
        <v>89</v>
      </c>
      <c r="B9" s="48" t="s">
        <v>122</v>
      </c>
      <c r="C9" s="55">
        <v>1</v>
      </c>
      <c r="D9" s="55" t="s">
        <v>63</v>
      </c>
      <c r="E9" s="56">
        <v>98000</v>
      </c>
      <c r="F9" s="57">
        <f>SUM(C9*E9)</f>
        <v>98000</v>
      </c>
      <c r="G9" s="58"/>
    </row>
    <row r="10" spans="1:7" ht="31.5" customHeight="1">
      <c r="A10" s="54"/>
      <c r="B10" s="48"/>
      <c r="C10" s="55"/>
      <c r="D10" s="55"/>
      <c r="E10" s="56"/>
      <c r="F10" s="57"/>
      <c r="G10" s="58"/>
    </row>
    <row r="11" spans="1:7" ht="31.5" customHeight="1">
      <c r="A11" s="54"/>
      <c r="B11" s="48"/>
      <c r="C11" s="55"/>
      <c r="D11" s="55"/>
      <c r="E11" s="56"/>
      <c r="F11" s="57"/>
      <c r="G11" s="58"/>
    </row>
    <row r="12" spans="1:7" ht="31.5" customHeight="1">
      <c r="A12" s="54"/>
      <c r="B12" s="48"/>
      <c r="C12" s="55"/>
      <c r="D12" s="55"/>
      <c r="E12" s="56"/>
      <c r="F12" s="57"/>
      <c r="G12" s="53"/>
    </row>
    <row r="13" spans="1:7" ht="31.5" customHeight="1">
      <c r="A13" s="54"/>
      <c r="B13" s="48"/>
      <c r="C13" s="55"/>
      <c r="D13" s="55"/>
      <c r="E13" s="56"/>
      <c r="F13" s="57">
        <f>SUM(C13*E13)</f>
        <v>0</v>
      </c>
      <c r="G13" s="55"/>
    </row>
    <row r="14" spans="1:7" ht="31.5" customHeight="1">
      <c r="A14" s="54"/>
      <c r="B14" s="48"/>
      <c r="C14" s="55"/>
      <c r="D14" s="55"/>
      <c r="E14" s="56"/>
      <c r="F14" s="57">
        <f>SUM(C14*E14)</f>
        <v>0</v>
      </c>
      <c r="G14" s="55"/>
    </row>
    <row r="15" spans="1:7" ht="31.5" customHeight="1">
      <c r="A15" s="54"/>
      <c r="B15" s="48"/>
      <c r="C15" s="55"/>
      <c r="D15" s="55"/>
      <c r="E15" s="56"/>
      <c r="F15" s="57">
        <f>SUM(C15*E15)</f>
        <v>0</v>
      </c>
      <c r="G15" s="55"/>
    </row>
    <row r="16" spans="1:7" ht="31.5" customHeight="1">
      <c r="A16" s="54"/>
      <c r="B16" s="48"/>
      <c r="C16" s="55"/>
      <c r="D16" s="55"/>
      <c r="E16" s="56"/>
      <c r="F16" s="57">
        <f>SUM(C16*E16)</f>
        <v>0</v>
      </c>
      <c r="G16" s="55"/>
    </row>
    <row r="17" spans="1:7" ht="31.5" customHeight="1">
      <c r="A17" s="54"/>
      <c r="B17" s="48"/>
      <c r="C17" s="55"/>
      <c r="D17" s="55"/>
      <c r="E17" s="56"/>
      <c r="F17" s="57">
        <f>SUM(C17*E17)</f>
        <v>0</v>
      </c>
      <c r="G17" s="55"/>
    </row>
    <row r="18" spans="1:7" ht="31.5" customHeight="1">
      <c r="A18" s="59" t="s">
        <v>36</v>
      </c>
      <c r="B18" s="48"/>
      <c r="C18" s="49"/>
      <c r="D18" s="50"/>
      <c r="E18" s="51"/>
      <c r="F18" s="51">
        <f>SUM(F4:F17)</f>
        <v>2490515</v>
      </c>
      <c r="G18" s="53"/>
    </row>
  </sheetData>
  <mergeCells count="1">
    <mergeCell ref="A1:G1"/>
  </mergeCells>
  <phoneticPr fontId="2"/>
  <printOptions horizontalCentered="1" verticalCentered="1"/>
  <pageMargins left="0.2" right="0.11811023622047245" top="0.74803149606299213" bottom="0.74803149606299213" header="0.31496062992125984" footer="0.31496062992125984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view="pageBreakPreview" topLeftCell="A3" zoomScale="93" zoomScaleNormal="75" zoomScaleSheetLayoutView="93" workbookViewId="0">
      <selection activeCell="A17" sqref="A17:XFD17"/>
    </sheetView>
  </sheetViews>
  <sheetFormatPr defaultColWidth="8.7265625" defaultRowHeight="13"/>
  <cols>
    <col min="1" max="1" width="37.6328125" style="46" customWidth="1"/>
    <col min="2" max="2" width="34.36328125" style="46" customWidth="1"/>
    <col min="3" max="3" width="17.6328125" style="60" customWidth="1"/>
    <col min="4" max="4" width="7.08984375" style="46" customWidth="1"/>
    <col min="5" max="6" width="17.6328125" style="46" customWidth="1"/>
    <col min="7" max="7" width="30.08984375" style="46" customWidth="1"/>
    <col min="8" max="16384" width="8.7265625" style="46"/>
  </cols>
  <sheetData>
    <row r="1" spans="1:7" ht="31.5" customHeight="1">
      <c r="A1" s="163" t="s">
        <v>21</v>
      </c>
      <c r="B1" s="163"/>
      <c r="C1" s="163"/>
      <c r="D1" s="163"/>
      <c r="E1" s="163"/>
      <c r="F1" s="163"/>
      <c r="G1" s="163"/>
    </row>
    <row r="2" spans="1:7" s="89" customFormat="1" ht="31.5" customHeight="1">
      <c r="A2" s="86" t="s">
        <v>22</v>
      </c>
      <c r="B2" s="86" t="s">
        <v>23</v>
      </c>
      <c r="C2" s="87" t="s">
        <v>16</v>
      </c>
      <c r="D2" s="86" t="s">
        <v>15</v>
      </c>
      <c r="E2" s="88" t="s">
        <v>17</v>
      </c>
      <c r="F2" s="88" t="s">
        <v>18</v>
      </c>
      <c r="G2" s="90" t="s">
        <v>19</v>
      </c>
    </row>
    <row r="3" spans="1:7" ht="31.5" customHeight="1">
      <c r="A3" s="47" t="s">
        <v>43</v>
      </c>
      <c r="B3" s="48"/>
      <c r="C3" s="49"/>
      <c r="D3" s="50"/>
      <c r="E3" s="51"/>
      <c r="F3" s="52"/>
      <c r="G3" s="67"/>
    </row>
    <row r="4" spans="1:7" ht="31.5" customHeight="1">
      <c r="A4" s="54" t="s">
        <v>54</v>
      </c>
      <c r="B4" s="48" t="s">
        <v>55</v>
      </c>
      <c r="C4" s="55">
        <v>53.4</v>
      </c>
      <c r="D4" s="55" t="s">
        <v>64</v>
      </c>
      <c r="E4" s="56">
        <v>3900</v>
      </c>
      <c r="F4" s="57">
        <f t="shared" ref="F4:F14" si="0">SUM(C4*E4)</f>
        <v>208260</v>
      </c>
      <c r="G4" s="67" t="s">
        <v>104</v>
      </c>
    </row>
    <row r="5" spans="1:7" ht="31.5" customHeight="1">
      <c r="A5" s="54" t="s">
        <v>54</v>
      </c>
      <c r="B5" s="48" t="s">
        <v>56</v>
      </c>
      <c r="C5" s="55">
        <v>24.5</v>
      </c>
      <c r="D5" s="55" t="s">
        <v>64</v>
      </c>
      <c r="E5" s="56">
        <v>4900</v>
      </c>
      <c r="F5" s="57">
        <f t="shared" si="0"/>
        <v>120050</v>
      </c>
      <c r="G5" s="58"/>
    </row>
    <row r="6" spans="1:7" ht="31.5" customHeight="1">
      <c r="A6" s="54" t="s">
        <v>54</v>
      </c>
      <c r="B6" s="48" t="s">
        <v>57</v>
      </c>
      <c r="C6" s="55">
        <v>10.6</v>
      </c>
      <c r="D6" s="55" t="s">
        <v>64</v>
      </c>
      <c r="E6" s="56">
        <v>21800</v>
      </c>
      <c r="F6" s="57">
        <f t="shared" si="0"/>
        <v>231080</v>
      </c>
      <c r="G6" s="58"/>
    </row>
    <row r="7" spans="1:7" ht="31.5" customHeight="1">
      <c r="A7" s="54" t="s">
        <v>54</v>
      </c>
      <c r="B7" s="48" t="s">
        <v>73</v>
      </c>
      <c r="C7" s="55">
        <v>12.5</v>
      </c>
      <c r="D7" s="55" t="s">
        <v>64</v>
      </c>
      <c r="E7" s="56">
        <v>15800</v>
      </c>
      <c r="F7" s="57">
        <f t="shared" ref="F7:F11" si="1">SUM(C7*E7)</f>
        <v>197500</v>
      </c>
      <c r="G7" s="67"/>
    </row>
    <row r="8" spans="1:7" ht="31.5" customHeight="1">
      <c r="A8" s="54" t="s">
        <v>54</v>
      </c>
      <c r="B8" s="48" t="s">
        <v>74</v>
      </c>
      <c r="C8" s="55">
        <v>14.5</v>
      </c>
      <c r="D8" s="55" t="s">
        <v>64</v>
      </c>
      <c r="E8" s="56">
        <v>14800</v>
      </c>
      <c r="F8" s="57">
        <f>SUM(C8*E8)</f>
        <v>214600</v>
      </c>
      <c r="G8" s="67"/>
    </row>
    <row r="9" spans="1:7" ht="31.5" customHeight="1">
      <c r="A9" s="54" t="s">
        <v>118</v>
      </c>
      <c r="B9" s="48" t="s">
        <v>55</v>
      </c>
      <c r="C9" s="55">
        <v>11</v>
      </c>
      <c r="D9" s="55" t="s">
        <v>65</v>
      </c>
      <c r="E9" s="56">
        <v>4900</v>
      </c>
      <c r="F9" s="57">
        <f t="shared" ref="F9:F12" si="2">SUM(C9*E9)</f>
        <v>53900</v>
      </c>
      <c r="G9" s="67"/>
    </row>
    <row r="10" spans="1:7" ht="31.5" customHeight="1">
      <c r="A10" s="54" t="s">
        <v>118</v>
      </c>
      <c r="B10" s="48" t="s">
        <v>56</v>
      </c>
      <c r="C10" s="55">
        <v>5</v>
      </c>
      <c r="D10" s="55" t="s">
        <v>65</v>
      </c>
      <c r="E10" s="56">
        <v>4900</v>
      </c>
      <c r="F10" s="57">
        <f t="shared" si="2"/>
        <v>24500</v>
      </c>
      <c r="G10" s="58"/>
    </row>
    <row r="11" spans="1:7" ht="31.5" customHeight="1">
      <c r="A11" s="54" t="s">
        <v>118</v>
      </c>
      <c r="B11" s="48" t="s">
        <v>57</v>
      </c>
      <c r="C11" s="55">
        <v>2</v>
      </c>
      <c r="D11" s="55" t="s">
        <v>65</v>
      </c>
      <c r="E11" s="56">
        <v>4900</v>
      </c>
      <c r="F11" s="57">
        <f t="shared" si="2"/>
        <v>9800</v>
      </c>
      <c r="G11" s="58"/>
    </row>
    <row r="12" spans="1:7" ht="31.5" customHeight="1">
      <c r="A12" s="54" t="s">
        <v>118</v>
      </c>
      <c r="B12" s="48" t="s">
        <v>73</v>
      </c>
      <c r="C12" s="55">
        <v>3</v>
      </c>
      <c r="D12" s="55" t="s">
        <v>65</v>
      </c>
      <c r="E12" s="56">
        <v>4900</v>
      </c>
      <c r="F12" s="57">
        <f t="shared" si="2"/>
        <v>14700</v>
      </c>
      <c r="G12" s="58"/>
    </row>
    <row r="13" spans="1:7" ht="31.5" customHeight="1">
      <c r="A13" s="54" t="s">
        <v>118</v>
      </c>
      <c r="B13" s="48" t="s">
        <v>74</v>
      </c>
      <c r="C13" s="55">
        <v>3</v>
      </c>
      <c r="D13" s="55" t="s">
        <v>65</v>
      </c>
      <c r="E13" s="56">
        <v>4900</v>
      </c>
      <c r="F13" s="57">
        <f>SUM(C13*E13)</f>
        <v>14700</v>
      </c>
      <c r="G13" s="58"/>
    </row>
    <row r="14" spans="1:7" ht="31.5" customHeight="1">
      <c r="A14" s="54"/>
      <c r="B14" s="48"/>
      <c r="C14" s="55"/>
      <c r="D14" s="55"/>
      <c r="E14" s="56"/>
      <c r="F14" s="57"/>
      <c r="G14" s="58"/>
    </row>
    <row r="15" spans="1:7" ht="31.5" customHeight="1">
      <c r="A15" s="54"/>
      <c r="B15" s="48"/>
      <c r="C15" s="55"/>
      <c r="D15" s="55"/>
      <c r="E15" s="56"/>
      <c r="F15" s="57"/>
      <c r="G15" s="58"/>
    </row>
    <row r="16" spans="1:7" ht="31.5" customHeight="1">
      <c r="A16" s="65"/>
      <c r="B16" s="48"/>
      <c r="C16" s="69"/>
      <c r="D16" s="55"/>
      <c r="E16" s="56"/>
      <c r="F16" s="57"/>
      <c r="G16" s="58"/>
    </row>
    <row r="17" spans="1:7" ht="31.5" customHeight="1">
      <c r="A17" s="65"/>
      <c r="B17" s="48"/>
      <c r="C17" s="69"/>
      <c r="D17" s="55"/>
      <c r="E17" s="56"/>
      <c r="F17" s="57"/>
      <c r="G17" s="58"/>
    </row>
    <row r="18" spans="1:7" ht="31.5" customHeight="1">
      <c r="A18" s="59" t="s">
        <v>36</v>
      </c>
      <c r="B18" s="48"/>
      <c r="C18" s="49"/>
      <c r="D18" s="50"/>
      <c r="E18" s="51"/>
      <c r="F18" s="51">
        <f>SUM(F4:F17)</f>
        <v>1089090</v>
      </c>
      <c r="G18" s="53"/>
    </row>
  </sheetData>
  <mergeCells count="1">
    <mergeCell ref="A1:G1"/>
  </mergeCells>
  <phoneticPr fontId="2"/>
  <printOptions horizontalCentered="1" verticalCentered="1"/>
  <pageMargins left="0.2" right="0.11811023622047245" top="0.74803149606299213" bottom="0.74803149606299213" header="0.31496062992125984" footer="0.31496062992125984"/>
  <pageSetup paperSize="9"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"/>
  <sheetViews>
    <sheetView view="pageBreakPreview" zoomScale="93" zoomScaleNormal="75" zoomScaleSheetLayoutView="93" workbookViewId="0">
      <selection activeCell="E6" sqref="E6"/>
    </sheetView>
  </sheetViews>
  <sheetFormatPr defaultColWidth="8.7265625" defaultRowHeight="16.5"/>
  <cols>
    <col min="1" max="1" width="37.6328125" style="46" customWidth="1"/>
    <col min="2" max="2" width="34.36328125" style="66" customWidth="1"/>
    <col min="3" max="3" width="17.6328125" style="60" customWidth="1"/>
    <col min="4" max="4" width="7.08984375" style="46" customWidth="1"/>
    <col min="5" max="6" width="17.6328125" style="46" customWidth="1"/>
    <col min="7" max="7" width="30.08984375" style="46" customWidth="1"/>
    <col min="8" max="16384" width="8.7265625" style="46"/>
  </cols>
  <sheetData>
    <row r="1" spans="1:7" ht="31.5" customHeight="1">
      <c r="A1" s="163" t="s">
        <v>21</v>
      </c>
      <c r="B1" s="163"/>
      <c r="C1" s="163"/>
      <c r="D1" s="163"/>
      <c r="E1" s="163"/>
      <c r="F1" s="163"/>
      <c r="G1" s="163"/>
    </row>
    <row r="2" spans="1:7" s="89" customFormat="1" ht="31.5" customHeight="1">
      <c r="A2" s="86" t="s">
        <v>22</v>
      </c>
      <c r="B2" s="86" t="s">
        <v>23</v>
      </c>
      <c r="C2" s="87" t="s">
        <v>16</v>
      </c>
      <c r="D2" s="86" t="s">
        <v>15</v>
      </c>
      <c r="E2" s="88" t="s">
        <v>17</v>
      </c>
      <c r="F2" s="88" t="s">
        <v>18</v>
      </c>
      <c r="G2" s="86" t="s">
        <v>19</v>
      </c>
    </row>
    <row r="3" spans="1:7" ht="31.5" customHeight="1">
      <c r="A3" s="47" t="s">
        <v>68</v>
      </c>
      <c r="B3" s="48"/>
      <c r="C3" s="49"/>
      <c r="D3" s="50"/>
      <c r="E3" s="51"/>
      <c r="F3" s="52"/>
      <c r="G3" s="53"/>
    </row>
    <row r="4" spans="1:7" ht="31.5" customHeight="1">
      <c r="A4" s="54" t="s">
        <v>90</v>
      </c>
      <c r="B4" s="64"/>
      <c r="C4" s="55">
        <v>19.5</v>
      </c>
      <c r="D4" s="55" t="s">
        <v>64</v>
      </c>
      <c r="E4" s="56">
        <v>9900</v>
      </c>
      <c r="F4" s="57">
        <f t="shared" ref="F4:F17" si="0">SUM(C4*E4)</f>
        <v>193050</v>
      </c>
      <c r="G4" s="61" t="s">
        <v>44</v>
      </c>
    </row>
    <row r="5" spans="1:7" ht="31.5" customHeight="1">
      <c r="A5" s="54" t="s">
        <v>102</v>
      </c>
      <c r="B5" s="64" t="s">
        <v>119</v>
      </c>
      <c r="C5" s="55">
        <v>48.5</v>
      </c>
      <c r="D5" s="55" t="s">
        <v>60</v>
      </c>
      <c r="E5" s="56">
        <v>1500</v>
      </c>
      <c r="F5" s="57">
        <f t="shared" ref="F5" si="1">SUM(C5*E5)</f>
        <v>72750</v>
      </c>
      <c r="G5" s="61" t="s">
        <v>44</v>
      </c>
    </row>
    <row r="6" spans="1:7" ht="31.5" customHeight="1">
      <c r="A6" s="54" t="s">
        <v>120</v>
      </c>
      <c r="B6" s="64" t="s">
        <v>121</v>
      </c>
      <c r="C6" s="55">
        <v>1</v>
      </c>
      <c r="D6" s="55" t="s">
        <v>63</v>
      </c>
      <c r="E6" s="56">
        <v>198000</v>
      </c>
      <c r="F6" s="57">
        <f t="shared" ref="F6" si="2">SUM(C6*E6)</f>
        <v>198000</v>
      </c>
      <c r="G6" s="61" t="s">
        <v>44</v>
      </c>
    </row>
    <row r="7" spans="1:7" ht="31.5" customHeight="1">
      <c r="A7" s="54"/>
      <c r="B7" s="48"/>
      <c r="C7" s="55"/>
      <c r="D7" s="55"/>
      <c r="E7" s="56"/>
      <c r="F7" s="57"/>
      <c r="G7" s="61"/>
    </row>
    <row r="8" spans="1:7" ht="31.5" customHeight="1">
      <c r="A8" s="54"/>
      <c r="B8" s="48"/>
      <c r="C8" s="55"/>
      <c r="D8" s="55"/>
      <c r="E8" s="56"/>
      <c r="F8" s="57"/>
      <c r="G8" s="61"/>
    </row>
    <row r="9" spans="1:7" ht="31.5" customHeight="1">
      <c r="A9" s="54"/>
      <c r="B9" s="48"/>
      <c r="C9" s="55"/>
      <c r="D9" s="55"/>
      <c r="E9" s="56"/>
      <c r="F9" s="57"/>
      <c r="G9" s="61"/>
    </row>
    <row r="10" spans="1:7" ht="31.5" customHeight="1">
      <c r="A10" s="54"/>
      <c r="B10" s="64"/>
      <c r="C10" s="55"/>
      <c r="D10" s="55"/>
      <c r="E10" s="56"/>
      <c r="F10" s="57"/>
      <c r="G10" s="61"/>
    </row>
    <row r="11" spans="1:7" ht="31.5" customHeight="1">
      <c r="A11" s="54"/>
      <c r="B11" s="64"/>
      <c r="C11" s="55"/>
      <c r="D11" s="55"/>
      <c r="E11" s="56"/>
      <c r="F11" s="57"/>
      <c r="G11" s="61"/>
    </row>
    <row r="12" spans="1:7" ht="31.5" customHeight="1">
      <c r="A12" s="68"/>
      <c r="B12" s="48"/>
      <c r="C12" s="55"/>
      <c r="D12" s="55"/>
      <c r="E12" s="56"/>
      <c r="F12" s="57"/>
      <c r="G12" s="61"/>
    </row>
    <row r="13" spans="1:7" ht="31.5" customHeight="1">
      <c r="A13" s="54"/>
      <c r="B13" s="48"/>
      <c r="C13" s="55"/>
      <c r="D13" s="55"/>
      <c r="E13" s="56"/>
      <c r="F13" s="57"/>
      <c r="G13" s="61"/>
    </row>
    <row r="14" spans="1:7" ht="31.5" customHeight="1">
      <c r="A14" s="54"/>
      <c r="B14" s="48"/>
      <c r="C14" s="55"/>
      <c r="D14" s="55"/>
      <c r="E14" s="56"/>
      <c r="F14" s="57"/>
      <c r="G14" s="61"/>
    </row>
    <row r="15" spans="1:7" ht="31.5" customHeight="1">
      <c r="A15" s="54"/>
      <c r="B15" s="48"/>
      <c r="C15" s="55"/>
      <c r="D15" s="55"/>
      <c r="E15" s="56"/>
      <c r="F15" s="57"/>
      <c r="G15" s="61"/>
    </row>
    <row r="16" spans="1:7" ht="31.5" customHeight="1">
      <c r="A16" s="54"/>
      <c r="B16" s="48"/>
      <c r="C16" s="55"/>
      <c r="D16" s="55"/>
      <c r="E16" s="56"/>
      <c r="F16" s="57"/>
      <c r="G16" s="61"/>
    </row>
    <row r="17" spans="1:7" ht="31.5" customHeight="1">
      <c r="A17" s="54"/>
      <c r="B17" s="48"/>
      <c r="C17" s="55"/>
      <c r="D17" s="55"/>
      <c r="E17" s="56"/>
      <c r="F17" s="57"/>
      <c r="G17" s="61"/>
    </row>
    <row r="18" spans="1:7" ht="31.5" customHeight="1">
      <c r="A18" s="59" t="s">
        <v>36</v>
      </c>
      <c r="B18" s="48"/>
      <c r="C18" s="49"/>
      <c r="D18" s="50"/>
      <c r="E18" s="51"/>
      <c r="F18" s="51">
        <f>SUM(F4:F17)</f>
        <v>463800</v>
      </c>
      <c r="G18" s="53"/>
    </row>
  </sheetData>
  <mergeCells count="1">
    <mergeCell ref="A1:G1"/>
  </mergeCells>
  <phoneticPr fontId="2"/>
  <printOptions horizontalCentered="1" verticalCentered="1"/>
  <pageMargins left="0.2" right="0.11811023622047245" top="0.74803149606299213" bottom="0.74803149606299213" header="0.31496062992125984" footer="0.31496062992125984"/>
  <pageSetup paperSize="9" scale="9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8"/>
  <sheetViews>
    <sheetView view="pageBreakPreview" topLeftCell="A2" zoomScale="93" zoomScaleNormal="75" zoomScaleSheetLayoutView="93" workbookViewId="0">
      <selection activeCell="E7" sqref="E7"/>
    </sheetView>
  </sheetViews>
  <sheetFormatPr defaultColWidth="8.7265625" defaultRowHeight="13"/>
  <cols>
    <col min="1" max="1" width="37.6328125" style="46" customWidth="1"/>
    <col min="2" max="2" width="34.36328125" style="46" customWidth="1"/>
    <col min="3" max="3" width="17.6328125" style="60" customWidth="1"/>
    <col min="4" max="4" width="7.08984375" style="46" customWidth="1"/>
    <col min="5" max="6" width="17.6328125" style="46" customWidth="1"/>
    <col min="7" max="7" width="30.08984375" style="46" customWidth="1"/>
    <col min="8" max="16384" width="8.7265625" style="46"/>
  </cols>
  <sheetData>
    <row r="1" spans="1:7" ht="31.5" customHeight="1">
      <c r="A1" s="163" t="s">
        <v>21</v>
      </c>
      <c r="B1" s="163"/>
      <c r="C1" s="163"/>
      <c r="D1" s="163"/>
      <c r="E1" s="163"/>
      <c r="F1" s="163"/>
      <c r="G1" s="163"/>
    </row>
    <row r="2" spans="1:7" s="89" customFormat="1" ht="31.5" customHeight="1">
      <c r="A2" s="86" t="s">
        <v>22</v>
      </c>
      <c r="B2" s="86" t="s">
        <v>23</v>
      </c>
      <c r="C2" s="87" t="s">
        <v>16</v>
      </c>
      <c r="D2" s="86" t="s">
        <v>15</v>
      </c>
      <c r="E2" s="88" t="s">
        <v>17</v>
      </c>
      <c r="F2" s="88" t="s">
        <v>18</v>
      </c>
      <c r="G2" s="86" t="s">
        <v>19</v>
      </c>
    </row>
    <row r="3" spans="1:7" ht="31.5" customHeight="1">
      <c r="A3" s="47" t="s">
        <v>69</v>
      </c>
      <c r="B3" s="48"/>
      <c r="C3" s="49"/>
      <c r="D3" s="50"/>
      <c r="E3" s="51"/>
      <c r="F3" s="52"/>
      <c r="G3" s="53"/>
    </row>
    <row r="4" spans="1:7" ht="31.5" customHeight="1">
      <c r="A4" s="54" t="s">
        <v>79</v>
      </c>
      <c r="B4" s="64" t="s">
        <v>80</v>
      </c>
      <c r="C4" s="55">
        <v>1</v>
      </c>
      <c r="D4" s="55" t="s">
        <v>63</v>
      </c>
      <c r="E4" s="56">
        <v>9500</v>
      </c>
      <c r="F4" s="57">
        <f t="shared" ref="F4" si="0">SUM(C4*E4)</f>
        <v>9500</v>
      </c>
      <c r="G4" s="62" t="s">
        <v>48</v>
      </c>
    </row>
    <row r="5" spans="1:7" ht="31.5" customHeight="1">
      <c r="A5" s="54" t="s">
        <v>40</v>
      </c>
      <c r="B5" s="48"/>
      <c r="C5" s="55">
        <v>1</v>
      </c>
      <c r="D5" s="55" t="s">
        <v>63</v>
      </c>
      <c r="E5" s="56">
        <v>9800</v>
      </c>
      <c r="F5" s="57">
        <f t="shared" ref="F5:F12" si="1">SUM(C5*E5)</f>
        <v>9800</v>
      </c>
      <c r="G5" s="58" t="s">
        <v>71</v>
      </c>
    </row>
    <row r="6" spans="1:7" ht="31.5" customHeight="1">
      <c r="A6" s="54" t="s">
        <v>82</v>
      </c>
      <c r="B6" s="48"/>
      <c r="C6" s="55">
        <v>24</v>
      </c>
      <c r="D6" s="55" t="s">
        <v>65</v>
      </c>
      <c r="E6" s="56">
        <v>3900</v>
      </c>
      <c r="F6" s="57">
        <f t="shared" si="1"/>
        <v>93600</v>
      </c>
      <c r="G6" s="58" t="s">
        <v>81</v>
      </c>
    </row>
    <row r="7" spans="1:7" ht="31.5" customHeight="1">
      <c r="A7" s="54" t="s">
        <v>41</v>
      </c>
      <c r="B7" s="48"/>
      <c r="C7" s="55">
        <v>1</v>
      </c>
      <c r="D7" s="55" t="s">
        <v>63</v>
      </c>
      <c r="E7" s="56">
        <v>98000</v>
      </c>
      <c r="F7" s="57">
        <f t="shared" si="1"/>
        <v>98000</v>
      </c>
      <c r="G7" s="53"/>
    </row>
    <row r="8" spans="1:7" ht="31.5" customHeight="1">
      <c r="A8" s="54" t="s">
        <v>42</v>
      </c>
      <c r="B8" s="48" t="s">
        <v>83</v>
      </c>
      <c r="C8" s="55">
        <v>1</v>
      </c>
      <c r="D8" s="55" t="s">
        <v>63</v>
      </c>
      <c r="E8" s="56">
        <v>9000</v>
      </c>
      <c r="F8" s="57">
        <f t="shared" si="1"/>
        <v>9000</v>
      </c>
      <c r="G8" s="53"/>
    </row>
    <row r="9" spans="1:7" ht="31.5" customHeight="1">
      <c r="A9" s="54" t="s">
        <v>46</v>
      </c>
      <c r="B9" s="48" t="s">
        <v>84</v>
      </c>
      <c r="C9" s="55">
        <v>1</v>
      </c>
      <c r="D9" s="55" t="s">
        <v>63</v>
      </c>
      <c r="E9" s="56">
        <v>800</v>
      </c>
      <c r="F9" s="57">
        <f t="shared" si="1"/>
        <v>800</v>
      </c>
      <c r="G9" s="58"/>
    </row>
    <row r="10" spans="1:7" ht="31.5" customHeight="1">
      <c r="A10" s="54" t="s">
        <v>66</v>
      </c>
      <c r="B10" s="48" t="s">
        <v>103</v>
      </c>
      <c r="C10" s="55">
        <v>2</v>
      </c>
      <c r="D10" s="55" t="s">
        <v>67</v>
      </c>
      <c r="E10" s="56">
        <v>9500</v>
      </c>
      <c r="F10" s="57">
        <f t="shared" si="1"/>
        <v>19000</v>
      </c>
      <c r="G10" s="63" t="s">
        <v>106</v>
      </c>
    </row>
    <row r="11" spans="1:7" ht="31.5" customHeight="1">
      <c r="A11" s="54"/>
      <c r="B11" s="48"/>
      <c r="C11" s="55"/>
      <c r="D11" s="55"/>
      <c r="E11" s="56"/>
      <c r="F11" s="57"/>
      <c r="G11" s="63"/>
    </row>
    <row r="12" spans="1:7" ht="31" customHeight="1">
      <c r="A12" s="74"/>
      <c r="B12" s="74"/>
      <c r="C12" s="55"/>
      <c r="D12" s="55"/>
      <c r="E12" s="56"/>
      <c r="F12" s="57"/>
      <c r="G12" s="53"/>
    </row>
    <row r="13" spans="1:7" ht="31" customHeight="1">
      <c r="A13" s="74"/>
      <c r="B13" s="74"/>
      <c r="C13" s="55"/>
      <c r="D13" s="55"/>
      <c r="E13" s="56"/>
      <c r="F13" s="57"/>
      <c r="G13" s="53"/>
    </row>
    <row r="14" spans="1:7" ht="31" customHeight="1">
      <c r="A14" s="74"/>
      <c r="B14" s="74"/>
      <c r="C14" s="55"/>
      <c r="D14" s="55"/>
      <c r="E14" s="56"/>
      <c r="F14" s="57"/>
      <c r="G14" s="58"/>
    </row>
    <row r="15" spans="1:7" ht="31" customHeight="1">
      <c r="A15" s="74"/>
      <c r="B15" s="74"/>
      <c r="C15" s="55"/>
      <c r="D15" s="55"/>
      <c r="E15" s="56"/>
      <c r="F15" s="57"/>
      <c r="G15" s="48"/>
    </row>
    <row r="16" spans="1:7" ht="31" customHeight="1">
      <c r="A16" s="74"/>
      <c r="B16" s="74"/>
      <c r="C16" s="55"/>
      <c r="D16" s="55"/>
      <c r="E16" s="56"/>
      <c r="F16" s="57"/>
      <c r="G16" s="48"/>
    </row>
    <row r="17" spans="1:7" ht="31" customHeight="1">
      <c r="A17" s="74"/>
      <c r="B17" s="74"/>
      <c r="C17" s="55"/>
      <c r="D17" s="55"/>
      <c r="E17" s="56"/>
      <c r="F17" s="57"/>
      <c r="G17" s="48"/>
    </row>
    <row r="18" spans="1:7" ht="31.5" customHeight="1">
      <c r="A18" s="59" t="s">
        <v>36</v>
      </c>
      <c r="B18" s="48"/>
      <c r="C18" s="49"/>
      <c r="D18" s="50"/>
      <c r="E18" s="51"/>
      <c r="F18" s="51">
        <f>SUM(F4:F17)</f>
        <v>239700</v>
      </c>
      <c r="G18" s="53"/>
    </row>
  </sheetData>
  <mergeCells count="1">
    <mergeCell ref="A1:G1"/>
  </mergeCells>
  <phoneticPr fontId="2"/>
  <printOptions horizontalCentered="1" verticalCentered="1"/>
  <pageMargins left="0.2" right="0.11811023622047245" top="0.74803149606299213" bottom="0.74803149606299213" header="0.31496062992125984" footer="0.31496062992125984"/>
  <pageSetup paperSize="9" scale="9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9"/>
  <sheetViews>
    <sheetView view="pageBreakPreview" topLeftCell="A2" zoomScale="93" zoomScaleNormal="75" zoomScaleSheetLayoutView="93" workbookViewId="0">
      <selection activeCell="A6" sqref="A6:G6"/>
    </sheetView>
  </sheetViews>
  <sheetFormatPr defaultColWidth="8.7265625" defaultRowHeight="13"/>
  <cols>
    <col min="1" max="1" width="37.6328125" style="46" customWidth="1"/>
    <col min="2" max="2" width="34.36328125" style="46" customWidth="1"/>
    <col min="3" max="3" width="17.6328125" style="60" customWidth="1"/>
    <col min="4" max="4" width="7.08984375" style="46" customWidth="1"/>
    <col min="5" max="6" width="17.6328125" style="46" customWidth="1"/>
    <col min="7" max="7" width="30.08984375" style="46" customWidth="1"/>
    <col min="8" max="16384" width="8.7265625" style="46"/>
  </cols>
  <sheetData>
    <row r="1" spans="1:7" ht="31.5" customHeight="1">
      <c r="A1" s="163" t="s">
        <v>47</v>
      </c>
      <c r="B1" s="163"/>
      <c r="C1" s="163"/>
      <c r="D1" s="163"/>
      <c r="E1" s="163"/>
      <c r="F1" s="163"/>
      <c r="G1" s="163"/>
    </row>
    <row r="2" spans="1:7" ht="31.5" customHeight="1">
      <c r="A2" s="169" t="s">
        <v>49</v>
      </c>
      <c r="B2" s="165"/>
      <c r="C2" s="165"/>
      <c r="D2" s="165"/>
      <c r="E2" s="165"/>
      <c r="F2" s="165"/>
      <c r="G2" s="166"/>
    </row>
    <row r="3" spans="1:7" ht="31.5" customHeight="1">
      <c r="A3" s="169" t="s">
        <v>91</v>
      </c>
      <c r="B3" s="165"/>
      <c r="C3" s="165"/>
      <c r="D3" s="165"/>
      <c r="E3" s="165"/>
      <c r="F3" s="165"/>
      <c r="G3" s="166"/>
    </row>
    <row r="4" spans="1:7" ht="31.5" customHeight="1">
      <c r="A4" s="73" t="s">
        <v>101</v>
      </c>
      <c r="B4" s="71"/>
      <c r="C4" s="71"/>
      <c r="D4" s="71"/>
      <c r="E4" s="71"/>
      <c r="F4" s="71"/>
      <c r="G4" s="72"/>
    </row>
    <row r="5" spans="1:7" ht="31.5" customHeight="1">
      <c r="A5" s="73" t="s">
        <v>85</v>
      </c>
      <c r="B5" s="71"/>
      <c r="C5" s="71"/>
      <c r="D5" s="71"/>
      <c r="E5" s="71"/>
      <c r="F5" s="71"/>
      <c r="G5" s="72"/>
    </row>
    <row r="6" spans="1:7" ht="31.5" customHeight="1">
      <c r="A6" s="169" t="s">
        <v>105</v>
      </c>
      <c r="B6" s="170"/>
      <c r="C6" s="170"/>
      <c r="D6" s="170"/>
      <c r="E6" s="170"/>
      <c r="F6" s="170"/>
      <c r="G6" s="171"/>
    </row>
    <row r="7" spans="1:7" ht="31.5" customHeight="1">
      <c r="A7" s="73" t="s">
        <v>86</v>
      </c>
      <c r="B7" s="71"/>
      <c r="C7" s="71"/>
      <c r="D7" s="71"/>
      <c r="E7" s="71"/>
      <c r="F7" s="71"/>
      <c r="G7" s="72"/>
    </row>
    <row r="8" spans="1:7" ht="31.5" customHeight="1">
      <c r="A8" s="70" t="s">
        <v>99</v>
      </c>
      <c r="B8" s="71"/>
      <c r="C8" s="71"/>
      <c r="D8" s="71"/>
      <c r="E8" s="71"/>
      <c r="F8" s="71"/>
      <c r="G8" s="72"/>
    </row>
    <row r="9" spans="1:7" ht="31.5" customHeight="1">
      <c r="A9" s="70" t="s">
        <v>100</v>
      </c>
      <c r="B9" s="71"/>
      <c r="C9" s="71"/>
      <c r="D9" s="71"/>
      <c r="E9" s="71"/>
      <c r="F9" s="71"/>
      <c r="G9" s="72"/>
    </row>
    <row r="10" spans="1:7" ht="31.5" customHeight="1">
      <c r="A10" s="73" t="s">
        <v>50</v>
      </c>
      <c r="B10" s="71"/>
      <c r="C10" s="71"/>
      <c r="D10" s="71"/>
      <c r="E10" s="71"/>
      <c r="F10" s="71"/>
      <c r="G10" s="72"/>
    </row>
    <row r="11" spans="1:7" ht="31.5" customHeight="1">
      <c r="A11" s="70" t="s">
        <v>77</v>
      </c>
      <c r="B11" s="71"/>
      <c r="C11" s="71"/>
      <c r="D11" s="71"/>
      <c r="E11" s="71"/>
      <c r="F11" s="71"/>
      <c r="G11" s="72"/>
    </row>
    <row r="12" spans="1:7" ht="31.5" customHeight="1">
      <c r="A12" s="70" t="s">
        <v>51</v>
      </c>
      <c r="B12" s="71"/>
      <c r="C12" s="71"/>
      <c r="D12" s="71"/>
      <c r="E12" s="71"/>
      <c r="F12" s="71"/>
      <c r="G12" s="72"/>
    </row>
    <row r="13" spans="1:7" ht="31.5" customHeight="1">
      <c r="A13" s="164"/>
      <c r="B13" s="165"/>
      <c r="C13" s="165"/>
      <c r="D13" s="165"/>
      <c r="E13" s="165"/>
      <c r="F13" s="165"/>
      <c r="G13" s="166"/>
    </row>
    <row r="14" spans="1:7" ht="31.5" customHeight="1">
      <c r="A14" s="164"/>
      <c r="B14" s="165"/>
      <c r="C14" s="165"/>
      <c r="D14" s="165"/>
      <c r="E14" s="165"/>
      <c r="F14" s="165"/>
      <c r="G14" s="166"/>
    </row>
    <row r="15" spans="1:7" ht="31.5" customHeight="1">
      <c r="A15" s="164"/>
      <c r="B15" s="165"/>
      <c r="C15" s="165"/>
      <c r="D15" s="165"/>
      <c r="E15" s="165"/>
      <c r="F15" s="165"/>
      <c r="G15" s="166"/>
    </row>
    <row r="16" spans="1:7" ht="31.5" customHeight="1">
      <c r="A16" s="164"/>
      <c r="B16" s="165"/>
      <c r="C16" s="165"/>
      <c r="D16" s="165"/>
      <c r="E16" s="165"/>
      <c r="F16" s="165"/>
      <c r="G16" s="166"/>
    </row>
    <row r="17" spans="1:7" ht="31.5" customHeight="1">
      <c r="A17" s="164"/>
      <c r="B17" s="165"/>
      <c r="C17" s="165"/>
      <c r="D17" s="165"/>
      <c r="E17" s="165"/>
      <c r="F17" s="165"/>
      <c r="G17" s="166"/>
    </row>
    <row r="18" spans="1:7" ht="31.5" customHeight="1">
      <c r="A18" s="167"/>
      <c r="B18" s="168"/>
      <c r="C18" s="168"/>
      <c r="D18" s="168"/>
      <c r="E18" s="168"/>
      <c r="F18" s="168"/>
      <c r="G18" s="168"/>
    </row>
    <row r="19" spans="1:7">
      <c r="A19" s="130"/>
      <c r="B19" s="130"/>
      <c r="C19" s="130"/>
      <c r="D19" s="130"/>
      <c r="E19" s="130"/>
      <c r="F19" s="130"/>
      <c r="G19" s="130"/>
    </row>
  </sheetData>
  <mergeCells count="10">
    <mergeCell ref="A15:G15"/>
    <mergeCell ref="A16:G16"/>
    <mergeCell ref="A18:G19"/>
    <mergeCell ref="A17:G17"/>
    <mergeCell ref="A1:G1"/>
    <mergeCell ref="A2:G2"/>
    <mergeCell ref="A3:G3"/>
    <mergeCell ref="A13:G13"/>
    <mergeCell ref="A14:G14"/>
    <mergeCell ref="A6:G6"/>
  </mergeCells>
  <phoneticPr fontId="2"/>
  <printOptions horizontalCentered="1" verticalCentered="1"/>
  <pageMargins left="0.2" right="0.11811023622047245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表紙</vt:lpstr>
      <vt:lpstr>仮設工事・準備費</vt:lpstr>
      <vt:lpstr>躯体解体工事</vt:lpstr>
      <vt:lpstr>発生材処分・運搬</vt:lpstr>
      <vt:lpstr>付帯工事</vt:lpstr>
      <vt:lpstr>諸経費</vt:lpstr>
      <vt:lpstr>重要事項</vt:lpstr>
      <vt:lpstr>仮設工事・準備費!Print_Area</vt:lpstr>
      <vt:lpstr>躯体解体工事!Print_Area</vt:lpstr>
      <vt:lpstr>重要事項!Print_Area</vt:lpstr>
      <vt:lpstr>諸経費!Print_Area</vt:lpstr>
      <vt:lpstr>発生材処分・運搬!Print_Area</vt:lpstr>
      <vt:lpstr>表紙!Print_Area</vt:lpstr>
      <vt:lpstr>付帯工事!Print_Area</vt:lpstr>
    </vt:vector>
  </TitlesOfParts>
  <Company>（有）太地建設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縞居　信明</dc:creator>
  <cp:lastModifiedBy>隼人 吉山</cp:lastModifiedBy>
  <cp:lastPrinted>2022-07-28T02:46:01Z</cp:lastPrinted>
  <dcterms:created xsi:type="dcterms:W3CDTF">1999-03-02T04:59:15Z</dcterms:created>
  <dcterms:modified xsi:type="dcterms:W3CDTF">2023-11-29T11:44:28Z</dcterms:modified>
</cp:coreProperties>
</file>