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pivotCache/pivotCacheDefinition4.xml" ContentType="application/vnd.openxmlformats-officedocument.spreadsheetml.pivotCacheDefinition+xml"/>
  <Override PartName="/xl/pivotCache/pivotCacheRecords4.xml" ContentType="application/vnd.openxmlformats-officedocument.spreadsheetml.pivotCacheRecords+xml"/>
  <Override PartName="/xl/pivotCache/pivotCacheDefinition5.xml" ContentType="application/vnd.openxmlformats-officedocument.spreadsheetml.pivotCacheDefinition+xml"/>
  <Override PartName="/xl/pivotCache/pivotCacheRecords5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pivotTables/pivotTable1.xml" ContentType="application/vnd.openxmlformats-officedocument.spreadsheetml.pivotTable+xml"/>
  <Override PartName="/xl/drawings/drawing2.xml" ContentType="application/vnd.openxmlformats-officedocument.drawing+xml"/>
  <Override PartName="/xl/ctrlProps/ctrlProp2.xml" ContentType="application/vnd.ms-excel.controlproperties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pivotTables/pivotTable2.xml" ContentType="application/vnd.openxmlformats-officedocument.spreadsheetml.pivotTable+xml"/>
  <Override PartName="/xl/drawings/drawing3.xml" ContentType="application/vnd.openxmlformats-officedocument.drawing+xml"/>
  <Override PartName="/xl/ctrlProps/ctrlProp3.xml" ContentType="application/vnd.ms-excel.controlproperties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pivotTables/pivotTable5.xml" ContentType="application/vnd.openxmlformats-officedocument.spreadsheetml.pivotTable+xml"/>
  <Override PartName="/xl/drawings/drawing4.xml" ContentType="application/vnd.openxmlformats-officedocument.drawing+xml"/>
  <Override PartName="/xl/ctrlProps/ctrlProp4.xml" ContentType="application/vnd.ms-excel.controlproperties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131" codeName="{4D1C537B-E38A-612A-F078-A93A15B4B7F4}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https://d.docs.live.net/37c97030c6b9e4ec/デスクトップ/ブログ/"/>
    </mc:Choice>
  </mc:AlternateContent>
  <xr:revisionPtr revIDLastSave="0" documentId="8_{BBCAB132-8506-4289-BD46-69EBB7DB2E5A}" xr6:coauthVersionLast="47" xr6:coauthVersionMax="47" xr10:uidLastSave="{00000000-0000-0000-0000-000000000000}"/>
  <bookViews>
    <workbookView xWindow="-96" yWindow="-96" windowWidth="16608" windowHeight="9918" activeTab="3" xr2:uid="{00000000-000D-0000-FFFF-FFFF00000000}"/>
  </bookViews>
  <sheets>
    <sheet name="データ抽出" sheetId="1" r:id="rId1"/>
    <sheet name="投資履歴" sheetId="4" r:id="rId2"/>
    <sheet name="→" sheetId="8" r:id="rId3"/>
    <sheet name="①受渡金額" sheetId="7" r:id="rId4"/>
    <sheet name="②時系列" sheetId="9" r:id="rId5"/>
    <sheet name="③資産推移（日）" sheetId="11" r:id="rId6"/>
    <sheet name="③資産推移 (月)" sheetId="14" r:id="rId7"/>
    <sheet name="④グラフ" sheetId="3" r:id="rId8"/>
    <sheet name="データ" sheetId="13" r:id="rId9"/>
    <sheet name="リスト" sheetId="2" r:id="rId10"/>
  </sheets>
  <definedNames>
    <definedName name="_xlnm.Print_Area" localSheetId="3">①受渡金額!$A$1:$L$24</definedName>
    <definedName name="_xlnm.Print_Area" localSheetId="4">②時系列!$A$1:$H$16</definedName>
    <definedName name="_xlnm.Print_Area" localSheetId="6">'③資産推移 (月)'!$A$1:$U$32</definedName>
    <definedName name="_xlnm.Print_Area" localSheetId="5">'③資産推移（日）'!$A$1:$U$32</definedName>
  </definedNames>
  <calcPr calcId="191029"/>
  <pivotCaches>
    <pivotCache cacheId="0" r:id="rId11"/>
    <pivotCache cacheId="1" r:id="rId12"/>
    <pivotCache cacheId="2" r:id="rId13"/>
    <pivotCache cacheId="3" r:id="rId14"/>
    <pivotCache cacheId="4" r:id="rId15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3" i="13" l="1"/>
  <c r="B4" i="13"/>
  <c r="B5" i="13"/>
  <c r="B6" i="13"/>
  <c r="B7" i="13"/>
  <c r="B8" i="13"/>
  <c r="B9" i="13"/>
  <c r="B10" i="13"/>
  <c r="B11" i="13"/>
  <c r="B12" i="13"/>
  <c r="B13" i="13"/>
  <c r="B14" i="13"/>
  <c r="B15" i="13"/>
  <c r="B16" i="13"/>
  <c r="B17" i="13"/>
  <c r="B18" i="13"/>
  <c r="B19" i="13"/>
  <c r="B20" i="13"/>
  <c r="B21" i="13"/>
  <c r="B22" i="13"/>
  <c r="B23" i="13"/>
  <c r="B24" i="13"/>
  <c r="B25" i="13"/>
  <c r="B26" i="13"/>
  <c r="B27" i="13"/>
  <c r="B28" i="13"/>
  <c r="B29" i="13"/>
  <c r="B30" i="13"/>
  <c r="B31" i="13"/>
  <c r="B32" i="13"/>
  <c r="B33" i="13"/>
  <c r="B34" i="13"/>
  <c r="B35" i="13"/>
  <c r="B36" i="13"/>
  <c r="B37" i="13"/>
  <c r="B38" i="13"/>
  <c r="B39" i="13"/>
  <c r="B40" i="13"/>
  <c r="B41" i="13"/>
  <c r="B42" i="13"/>
  <c r="B43" i="13"/>
  <c r="B44" i="13"/>
  <c r="B45" i="13"/>
  <c r="B46" i="13"/>
  <c r="B47" i="13"/>
  <c r="B48" i="13"/>
  <c r="B49" i="13"/>
  <c r="B50" i="13"/>
  <c r="B51" i="13"/>
  <c r="B52" i="13"/>
  <c r="B53" i="13"/>
  <c r="B54" i="13"/>
  <c r="B55" i="13"/>
  <c r="B56" i="13"/>
  <c r="B57" i="13"/>
  <c r="B58" i="13"/>
  <c r="B59" i="13"/>
  <c r="B60" i="13"/>
  <c r="B61" i="13"/>
  <c r="B62" i="13"/>
  <c r="B63" i="13"/>
  <c r="B64" i="13"/>
  <c r="B65" i="13"/>
  <c r="B66" i="13"/>
  <c r="B67" i="13"/>
  <c r="B68" i="13"/>
  <c r="B69" i="13"/>
  <c r="B70" i="13"/>
  <c r="B71" i="13"/>
  <c r="B72" i="13"/>
  <c r="B73" i="13"/>
  <c r="B74" i="13"/>
  <c r="B75" i="13"/>
  <c r="B76" i="13"/>
  <c r="B77" i="13"/>
  <c r="B78" i="13"/>
  <c r="B79" i="13"/>
  <c r="B80" i="13"/>
  <c r="B81" i="13"/>
  <c r="B82" i="13"/>
  <c r="B83" i="13"/>
  <c r="B84" i="13"/>
  <c r="B85" i="13"/>
  <c r="B86" i="13"/>
  <c r="B87" i="13"/>
  <c r="B88" i="13"/>
  <c r="B89" i="13"/>
  <c r="B90" i="13"/>
  <c r="B91" i="13"/>
  <c r="B92" i="13"/>
  <c r="B93" i="13"/>
  <c r="B94" i="13"/>
  <c r="B95" i="13"/>
  <c r="B96" i="13"/>
  <c r="B97" i="13"/>
  <c r="B98" i="13"/>
  <c r="B99" i="13"/>
  <c r="B100" i="13"/>
  <c r="B101" i="13"/>
  <c r="B102" i="13"/>
  <c r="B103" i="13"/>
  <c r="B104" i="13"/>
  <c r="B105" i="13"/>
  <c r="B106" i="13"/>
  <c r="B107" i="13"/>
  <c r="B108" i="13"/>
  <c r="B109" i="13"/>
  <c r="B110" i="13"/>
  <c r="B111" i="13"/>
  <c r="B112" i="13"/>
  <c r="B113" i="13"/>
  <c r="B114" i="13"/>
  <c r="B115" i="13"/>
  <c r="B116" i="13"/>
  <c r="B117" i="13"/>
  <c r="B118" i="13"/>
  <c r="B119" i="13"/>
  <c r="B120" i="13"/>
  <c r="B121" i="13"/>
  <c r="B122" i="13"/>
  <c r="B123" i="13"/>
  <c r="B124" i="13"/>
  <c r="B125" i="13"/>
  <c r="B126" i="13"/>
  <c r="B127" i="13"/>
  <c r="B128" i="13"/>
  <c r="B129" i="13"/>
  <c r="B130" i="13"/>
  <c r="B131" i="13"/>
  <c r="B132" i="13"/>
  <c r="B133" i="13"/>
  <c r="B134" i="13"/>
  <c r="B135" i="13"/>
  <c r="B136" i="13"/>
  <c r="B137" i="13"/>
  <c r="B138" i="13"/>
  <c r="B139" i="13"/>
  <c r="B140" i="13"/>
  <c r="B141" i="13"/>
  <c r="B142" i="13"/>
  <c r="B143" i="13"/>
  <c r="B144" i="13"/>
  <c r="B145" i="13"/>
  <c r="B146" i="13"/>
  <c r="B147" i="13"/>
  <c r="B148" i="13"/>
  <c r="B149" i="13"/>
  <c r="B150" i="13"/>
  <c r="B151" i="13"/>
  <c r="B152" i="13"/>
  <c r="B153" i="13"/>
  <c r="B154" i="13"/>
  <c r="B155" i="13"/>
  <c r="B156" i="13"/>
  <c r="B157" i="13"/>
  <c r="B158" i="13"/>
  <c r="B159" i="13"/>
  <c r="B160" i="13"/>
  <c r="B161" i="13"/>
  <c r="B162" i="13"/>
  <c r="B163" i="13"/>
  <c r="B164" i="13"/>
  <c r="B165" i="13"/>
  <c r="B166" i="13"/>
  <c r="B167" i="13"/>
  <c r="B168" i="13"/>
  <c r="B169" i="13"/>
  <c r="B170" i="13"/>
  <c r="B171" i="13"/>
  <c r="B172" i="13"/>
  <c r="B173" i="13"/>
  <c r="B174" i="13"/>
  <c r="B175" i="13"/>
  <c r="B176" i="13"/>
  <c r="B177" i="13"/>
  <c r="B178" i="13"/>
  <c r="B179" i="13"/>
  <c r="B180" i="13"/>
  <c r="B181" i="13"/>
  <c r="B182" i="13"/>
  <c r="B183" i="13"/>
  <c r="B184" i="13"/>
  <c r="B185" i="13"/>
  <c r="B186" i="13"/>
  <c r="B187" i="13"/>
  <c r="B188" i="13"/>
  <c r="B189" i="13"/>
  <c r="B190" i="13"/>
  <c r="B191" i="13"/>
  <c r="B192" i="13"/>
  <c r="B193" i="13"/>
  <c r="B194" i="13"/>
  <c r="B195" i="13"/>
  <c r="B196" i="13"/>
  <c r="B197" i="13"/>
  <c r="B198" i="13"/>
  <c r="B199" i="13"/>
  <c r="B200" i="13"/>
  <c r="B201" i="13"/>
  <c r="B202" i="13"/>
  <c r="B203" i="13"/>
  <c r="B204" i="13"/>
  <c r="B205" i="13"/>
  <c r="B206" i="13"/>
  <c r="B207" i="13"/>
  <c r="B208" i="13"/>
  <c r="B209" i="13"/>
  <c r="B210" i="13"/>
  <c r="B211" i="13"/>
  <c r="B212" i="13"/>
  <c r="B213" i="13"/>
  <c r="B214" i="13"/>
  <c r="B215" i="13"/>
  <c r="B216" i="13"/>
  <c r="B217" i="13"/>
  <c r="B218" i="13"/>
  <c r="B219" i="13"/>
  <c r="B220" i="13"/>
  <c r="B221" i="13"/>
  <c r="B222" i="13"/>
  <c r="B223" i="13"/>
  <c r="B224" i="13"/>
  <c r="B225" i="13"/>
  <c r="B226" i="13"/>
  <c r="B227" i="13"/>
  <c r="B228" i="13"/>
  <c r="B229" i="13"/>
  <c r="B230" i="13"/>
  <c r="B231" i="13"/>
  <c r="B232" i="13"/>
  <c r="B233" i="13"/>
  <c r="B234" i="13"/>
  <c r="B235" i="13"/>
  <c r="B236" i="13"/>
  <c r="B237" i="13"/>
  <c r="B238" i="13"/>
  <c r="B239" i="13"/>
  <c r="B240" i="13"/>
  <c r="B241" i="13"/>
  <c r="B242" i="13"/>
  <c r="B243" i="13"/>
  <c r="B244" i="13"/>
  <c r="B245" i="13"/>
  <c r="B246" i="13"/>
  <c r="B247" i="13"/>
  <c r="B248" i="13"/>
  <c r="B249" i="13"/>
  <c r="B250" i="13"/>
  <c r="B251" i="13"/>
  <c r="B252" i="13"/>
  <c r="B253" i="13"/>
  <c r="B254" i="13"/>
  <c r="B255" i="13"/>
  <c r="B256" i="13"/>
  <c r="B257" i="13"/>
  <c r="B258" i="13"/>
  <c r="B259" i="13"/>
  <c r="B260" i="13"/>
  <c r="B261" i="13"/>
  <c r="B262" i="13"/>
  <c r="B263" i="13"/>
  <c r="B264" i="13"/>
  <c r="B265" i="13"/>
  <c r="B266" i="13"/>
  <c r="B267" i="13"/>
  <c r="B268" i="13"/>
  <c r="B269" i="13"/>
  <c r="B270" i="13"/>
  <c r="B271" i="13"/>
  <c r="B272" i="13"/>
  <c r="B273" i="13"/>
  <c r="B274" i="13"/>
  <c r="B275" i="13"/>
  <c r="B276" i="13"/>
  <c r="B277" i="13"/>
  <c r="B278" i="13"/>
  <c r="B279" i="13"/>
  <c r="B280" i="13"/>
  <c r="B281" i="13"/>
  <c r="B282" i="13"/>
  <c r="B283" i="13"/>
  <c r="B284" i="13"/>
  <c r="B285" i="13"/>
  <c r="B286" i="13"/>
  <c r="B287" i="13"/>
  <c r="B288" i="13"/>
  <c r="B289" i="13"/>
  <c r="B290" i="13"/>
  <c r="B291" i="13"/>
  <c r="B292" i="13"/>
  <c r="B293" i="13"/>
  <c r="B294" i="13"/>
  <c r="B295" i="13"/>
  <c r="B296" i="13"/>
  <c r="B297" i="13"/>
  <c r="B298" i="13"/>
  <c r="B299" i="13"/>
  <c r="B300" i="13"/>
  <c r="B301" i="13"/>
  <c r="B302" i="13"/>
  <c r="B303" i="13"/>
  <c r="B304" i="13"/>
  <c r="B305" i="13"/>
  <c r="B306" i="13"/>
  <c r="B307" i="13"/>
  <c r="B308" i="13"/>
  <c r="B309" i="13"/>
  <c r="B310" i="13"/>
  <c r="B311" i="13"/>
  <c r="B312" i="13"/>
  <c r="B313" i="13"/>
  <c r="B314" i="13"/>
  <c r="B315" i="13"/>
  <c r="B316" i="13"/>
  <c r="B317" i="13"/>
  <c r="B318" i="13"/>
  <c r="B319" i="13"/>
  <c r="B320" i="13"/>
  <c r="B321" i="13"/>
  <c r="B322" i="13"/>
  <c r="B323" i="13"/>
  <c r="B324" i="13"/>
  <c r="B325" i="13"/>
  <c r="B326" i="13"/>
  <c r="B327" i="13"/>
  <c r="B328" i="13"/>
  <c r="B329" i="13"/>
  <c r="B330" i="13"/>
  <c r="B331" i="13"/>
  <c r="B332" i="13"/>
  <c r="B333" i="13"/>
  <c r="B334" i="13"/>
  <c r="B335" i="13"/>
  <c r="B336" i="13"/>
  <c r="B337" i="13"/>
  <c r="B338" i="13"/>
  <c r="B339" i="13"/>
  <c r="B340" i="13"/>
  <c r="B341" i="13"/>
  <c r="B342" i="13"/>
  <c r="B343" i="13"/>
  <c r="B344" i="13"/>
  <c r="B345" i="13"/>
  <c r="B346" i="13"/>
  <c r="B347" i="13"/>
  <c r="B348" i="13"/>
  <c r="B349" i="13"/>
  <c r="B350" i="13"/>
  <c r="B351" i="13"/>
  <c r="B352" i="13"/>
  <c r="B353" i="13"/>
  <c r="B354" i="13"/>
  <c r="B355" i="13"/>
  <c r="B356" i="13"/>
  <c r="B357" i="13"/>
  <c r="B358" i="13"/>
  <c r="B359" i="13"/>
  <c r="B360" i="13"/>
  <c r="B361" i="13"/>
  <c r="B362" i="13"/>
  <c r="B363" i="13"/>
  <c r="B364" i="13"/>
  <c r="B365" i="13"/>
  <c r="B366" i="13"/>
  <c r="B367" i="13"/>
  <c r="B368" i="13"/>
  <c r="B369" i="13"/>
  <c r="B370" i="13"/>
  <c r="B371" i="13"/>
  <c r="B372" i="13"/>
  <c r="B373" i="13"/>
  <c r="B374" i="13"/>
  <c r="B375" i="13"/>
  <c r="B376" i="13"/>
  <c r="B377" i="13"/>
  <c r="B378" i="13"/>
  <c r="B379" i="13"/>
  <c r="B380" i="13"/>
  <c r="B381" i="13"/>
  <c r="B382" i="13"/>
  <c r="B383" i="13"/>
  <c r="B384" i="13"/>
  <c r="B385" i="13"/>
  <c r="B386" i="13"/>
  <c r="B387" i="13"/>
  <c r="B388" i="13"/>
  <c r="B389" i="13"/>
  <c r="B390" i="13"/>
  <c r="B391" i="13"/>
  <c r="B392" i="13"/>
  <c r="B393" i="13"/>
  <c r="B394" i="13"/>
  <c r="B395" i="13"/>
  <c r="B396" i="13"/>
  <c r="B397" i="13"/>
  <c r="B398" i="13"/>
  <c r="B399" i="13"/>
  <c r="B400" i="13"/>
  <c r="B401" i="13"/>
  <c r="B402" i="13"/>
  <c r="B403" i="13"/>
  <c r="B404" i="13"/>
  <c r="B405" i="13"/>
  <c r="B406" i="13"/>
  <c r="B407" i="13"/>
  <c r="B408" i="13"/>
  <c r="B409" i="13"/>
  <c r="B410" i="13"/>
  <c r="B411" i="13"/>
  <c r="B412" i="13"/>
  <c r="B413" i="13"/>
  <c r="B414" i="13"/>
  <c r="B415" i="13"/>
  <c r="B416" i="13"/>
  <c r="B417" i="13"/>
  <c r="B418" i="13"/>
  <c r="B419" i="13"/>
  <c r="B420" i="13"/>
  <c r="B421" i="13"/>
  <c r="B422" i="13"/>
  <c r="B423" i="13"/>
  <c r="B424" i="13"/>
  <c r="B425" i="13"/>
  <c r="B426" i="13"/>
  <c r="B427" i="13"/>
  <c r="B428" i="13"/>
  <c r="B429" i="13"/>
  <c r="B430" i="13"/>
  <c r="B431" i="13"/>
  <c r="B432" i="13"/>
  <c r="B433" i="13"/>
  <c r="B434" i="13"/>
  <c r="B435" i="13"/>
  <c r="B436" i="13"/>
  <c r="B437" i="13"/>
  <c r="B438" i="13"/>
  <c r="B439" i="13"/>
  <c r="B440" i="13"/>
  <c r="B441" i="13"/>
  <c r="B442" i="13"/>
  <c r="B443" i="13"/>
  <c r="B444" i="13"/>
  <c r="B445" i="13"/>
  <c r="B446" i="13"/>
  <c r="B447" i="13"/>
  <c r="B448" i="13"/>
  <c r="B449" i="13"/>
  <c r="B450" i="13"/>
  <c r="B451" i="13"/>
  <c r="B452" i="13"/>
  <c r="B453" i="13"/>
  <c r="B454" i="13"/>
  <c r="B455" i="13"/>
  <c r="B456" i="13"/>
  <c r="B457" i="13"/>
  <c r="B458" i="13"/>
  <c r="B459" i="13"/>
  <c r="B460" i="13"/>
  <c r="B461" i="13"/>
  <c r="B462" i="13"/>
  <c r="B463" i="13"/>
  <c r="B464" i="13"/>
  <c r="B465" i="13"/>
  <c r="B466" i="13"/>
  <c r="B467" i="13"/>
  <c r="B468" i="13"/>
  <c r="B469" i="13"/>
  <c r="B470" i="13"/>
  <c r="B471" i="13"/>
  <c r="B472" i="13"/>
  <c r="B473" i="13"/>
  <c r="B474" i="13"/>
  <c r="B475" i="13"/>
  <c r="B476" i="13"/>
  <c r="B477" i="13"/>
  <c r="B478" i="13"/>
  <c r="B479" i="13"/>
  <c r="B480" i="13"/>
  <c r="B481" i="13"/>
  <c r="B482" i="13"/>
  <c r="B483" i="13"/>
  <c r="B484" i="13"/>
  <c r="B485" i="13"/>
  <c r="B486" i="13"/>
  <c r="B487" i="13"/>
  <c r="B488" i="13"/>
  <c r="B489" i="13"/>
  <c r="B490" i="13"/>
  <c r="B491" i="13"/>
  <c r="B492" i="13"/>
  <c r="B493" i="13"/>
  <c r="B494" i="13"/>
  <c r="B495" i="13"/>
  <c r="B496" i="13"/>
  <c r="B497" i="13"/>
  <c r="B498" i="13"/>
  <c r="B499" i="13"/>
  <c r="B500" i="13"/>
  <c r="B501" i="13"/>
  <c r="B502" i="13"/>
  <c r="B503" i="13"/>
  <c r="B504" i="13"/>
  <c r="B505" i="13"/>
  <c r="B506" i="13"/>
  <c r="B507" i="13"/>
  <c r="B508" i="13"/>
  <c r="B509" i="13"/>
  <c r="B510" i="13"/>
  <c r="B511" i="13"/>
  <c r="B512" i="13"/>
  <c r="B513" i="13"/>
  <c r="B514" i="13"/>
  <c r="B515" i="13"/>
  <c r="B516" i="13"/>
  <c r="B517" i="13"/>
  <c r="B518" i="13"/>
  <c r="B519" i="13"/>
  <c r="B520" i="13"/>
  <c r="B521" i="13"/>
  <c r="B522" i="13"/>
  <c r="B523" i="13"/>
  <c r="B524" i="13"/>
  <c r="B525" i="13"/>
  <c r="B526" i="13"/>
  <c r="B527" i="13"/>
  <c r="B528" i="13"/>
  <c r="B529" i="13"/>
  <c r="B530" i="13"/>
  <c r="B531" i="13"/>
  <c r="B532" i="13"/>
  <c r="B533" i="13"/>
  <c r="B534" i="13"/>
  <c r="B535" i="13"/>
  <c r="B536" i="13"/>
  <c r="B537" i="13"/>
  <c r="B538" i="13"/>
  <c r="B539" i="13"/>
  <c r="B540" i="13"/>
  <c r="B541" i="13"/>
  <c r="B542" i="13"/>
  <c r="B543" i="13"/>
  <c r="B544" i="13"/>
  <c r="B545" i="13"/>
  <c r="B546" i="13"/>
  <c r="B547" i="13"/>
  <c r="B548" i="13"/>
  <c r="B549" i="13"/>
  <c r="B550" i="13"/>
  <c r="B551" i="13"/>
  <c r="B552" i="13"/>
  <c r="B553" i="13"/>
  <c r="B554" i="13"/>
  <c r="B555" i="13"/>
  <c r="B556" i="13"/>
  <c r="B557" i="13"/>
  <c r="B558" i="13"/>
  <c r="B559" i="13"/>
  <c r="B560" i="13"/>
  <c r="B561" i="13"/>
  <c r="B562" i="13"/>
  <c r="B563" i="13"/>
  <c r="B564" i="13"/>
  <c r="B565" i="13"/>
  <c r="B566" i="13"/>
  <c r="B567" i="13"/>
  <c r="B568" i="13"/>
  <c r="B569" i="13"/>
  <c r="B570" i="13"/>
  <c r="B571" i="13"/>
  <c r="B572" i="13"/>
  <c r="B573" i="13"/>
  <c r="B574" i="13"/>
  <c r="B575" i="13"/>
  <c r="B576" i="13"/>
  <c r="B577" i="13"/>
  <c r="B578" i="13"/>
  <c r="B579" i="13"/>
  <c r="B580" i="13"/>
  <c r="B2" i="13"/>
  <c r="I11" i="14"/>
  <c r="E7" i="14"/>
  <c r="F22" i="9"/>
  <c r="E22" i="9"/>
  <c r="C22" i="9"/>
  <c r="F21" i="9"/>
  <c r="E21" i="9"/>
  <c r="C21" i="9"/>
  <c r="F20" i="9"/>
  <c r="E20" i="9"/>
  <c r="C20" i="9"/>
  <c r="F19" i="9"/>
  <c r="E19" i="9"/>
  <c r="C19" i="9"/>
  <c r="F18" i="9"/>
  <c r="E18" i="9"/>
  <c r="C18" i="9"/>
  <c r="F17" i="9"/>
  <c r="E17" i="9"/>
  <c r="C17" i="9"/>
  <c r="F16" i="9"/>
  <c r="E16" i="9"/>
  <c r="C16" i="9"/>
  <c r="E15" i="9"/>
  <c r="F15" i="9" s="1"/>
  <c r="C15" i="9"/>
  <c r="F14" i="9"/>
  <c r="E14" i="9"/>
  <c r="C14" i="9"/>
  <c r="E13" i="9"/>
  <c r="F13" i="9" s="1"/>
  <c r="C13" i="9"/>
  <c r="E12" i="9"/>
  <c r="F12" i="9" s="1"/>
  <c r="C12" i="9"/>
  <c r="E11" i="9"/>
  <c r="F11" i="9" s="1"/>
  <c r="C11" i="9"/>
  <c r="E10" i="9"/>
  <c r="F10" i="9" s="1"/>
  <c r="C10" i="9"/>
  <c r="F9" i="9"/>
  <c r="E9" i="9"/>
  <c r="C9" i="9"/>
  <c r="E8" i="9"/>
  <c r="F8" i="9" s="1"/>
  <c r="C8" i="9"/>
  <c r="E7" i="9"/>
  <c r="F7" i="9" s="1"/>
  <c r="C7" i="9"/>
  <c r="F6" i="9"/>
  <c r="F11" i="14" s="1"/>
  <c r="E6" i="9"/>
  <c r="C11" i="14" s="1"/>
  <c r="C6" i="9"/>
  <c r="C23" i="9"/>
  <c r="E23" i="9"/>
  <c r="F23" i="9"/>
  <c r="C24" i="9"/>
  <c r="E24" i="9"/>
  <c r="F24" i="9"/>
  <c r="C25" i="9"/>
  <c r="E25" i="9"/>
  <c r="F25" i="9"/>
  <c r="C26" i="9"/>
  <c r="E26" i="9"/>
  <c r="F26" i="9"/>
  <c r="C27" i="9"/>
  <c r="E27" i="9"/>
  <c r="F27" i="9"/>
  <c r="C28" i="9"/>
  <c r="E28" i="9"/>
  <c r="F28" i="9"/>
  <c r="B6" i="7"/>
  <c r="A580" i="13" l="1"/>
  <c r="A579" i="13"/>
  <c r="A578" i="13"/>
  <c r="A577" i="13"/>
  <c r="A576" i="13"/>
  <c r="A575" i="13"/>
  <c r="A574" i="13"/>
  <c r="A573" i="13"/>
  <c r="A572" i="13"/>
  <c r="A571" i="13"/>
  <c r="A570" i="13"/>
  <c r="A569" i="13"/>
  <c r="A568" i="13"/>
  <c r="A567" i="13"/>
  <c r="A566" i="13"/>
  <c r="A565" i="13"/>
  <c r="A564" i="13"/>
  <c r="A563" i="13"/>
  <c r="A562" i="13"/>
  <c r="A561" i="13"/>
  <c r="A560" i="13"/>
  <c r="A559" i="13"/>
  <c r="A558" i="13"/>
  <c r="A557" i="13"/>
  <c r="A556" i="13"/>
  <c r="A555" i="13"/>
  <c r="A554" i="13"/>
  <c r="A553" i="13"/>
  <c r="A552" i="13"/>
  <c r="A551" i="13"/>
  <c r="A550" i="13"/>
  <c r="A549" i="13"/>
  <c r="A548" i="13"/>
  <c r="A547" i="13"/>
  <c r="A546" i="13"/>
  <c r="A545" i="13"/>
  <c r="A544" i="13"/>
  <c r="A543" i="13"/>
  <c r="A542" i="13"/>
  <c r="A541" i="13"/>
  <c r="A540" i="13"/>
  <c r="A539" i="13"/>
  <c r="A538" i="13"/>
  <c r="A537" i="13"/>
  <c r="A536" i="13"/>
  <c r="A535" i="13"/>
  <c r="A534" i="13"/>
  <c r="A533" i="13"/>
  <c r="A532" i="13"/>
  <c r="A531" i="13"/>
  <c r="A530" i="13"/>
  <c r="A529" i="13"/>
  <c r="A528" i="13"/>
  <c r="A527" i="13"/>
  <c r="A526" i="13"/>
  <c r="A525" i="13"/>
  <c r="A524" i="13"/>
  <c r="A523" i="13"/>
  <c r="A522" i="13"/>
  <c r="A521" i="13"/>
  <c r="A520" i="13"/>
  <c r="A519" i="13"/>
  <c r="A518" i="13"/>
  <c r="A517" i="13"/>
  <c r="A516" i="13"/>
  <c r="A515" i="13"/>
  <c r="A514" i="13"/>
  <c r="A513" i="13"/>
  <c r="A512" i="13"/>
  <c r="A511" i="13"/>
  <c r="A510" i="13"/>
  <c r="A509" i="13"/>
  <c r="A508" i="13"/>
  <c r="A507" i="13"/>
  <c r="A506" i="13"/>
  <c r="A505" i="13"/>
  <c r="A504" i="13"/>
  <c r="A503" i="13"/>
  <c r="A502" i="13"/>
  <c r="A501" i="13"/>
  <c r="A500" i="13"/>
  <c r="A499" i="13"/>
  <c r="A498" i="13"/>
  <c r="A497" i="13"/>
  <c r="A496" i="13"/>
  <c r="A495" i="13"/>
  <c r="A494" i="13"/>
  <c r="A493" i="13"/>
  <c r="A492" i="13"/>
  <c r="A491" i="13"/>
  <c r="A490" i="13"/>
  <c r="A489" i="13"/>
  <c r="A488" i="13"/>
  <c r="A487" i="13"/>
  <c r="A486" i="13"/>
  <c r="A485" i="13"/>
  <c r="A484" i="13"/>
  <c r="A483" i="13"/>
  <c r="A482" i="13"/>
  <c r="A481" i="13"/>
  <c r="A480" i="13"/>
  <c r="A479" i="13"/>
  <c r="A478" i="13"/>
  <c r="A477" i="13"/>
  <c r="A476" i="13"/>
  <c r="A475" i="13"/>
  <c r="A474" i="13"/>
  <c r="A473" i="13"/>
  <c r="A472" i="13"/>
  <c r="A471" i="13"/>
  <c r="A470" i="13"/>
  <c r="A469" i="13"/>
  <c r="A468" i="13"/>
  <c r="A467" i="13"/>
  <c r="A466" i="13"/>
  <c r="A465" i="13"/>
  <c r="A464" i="13"/>
  <c r="A463" i="13"/>
  <c r="A462" i="13"/>
  <c r="A461" i="13"/>
  <c r="A460" i="13"/>
  <c r="A459" i="13"/>
  <c r="A458" i="13"/>
  <c r="A457" i="13"/>
  <c r="A456" i="13"/>
  <c r="A455" i="13"/>
  <c r="A454" i="13"/>
  <c r="A453" i="13"/>
  <c r="A452" i="13"/>
  <c r="A451" i="13"/>
  <c r="A450" i="13"/>
  <c r="A449" i="13"/>
  <c r="A448" i="13"/>
  <c r="A447" i="13"/>
  <c r="A446" i="13"/>
  <c r="A445" i="13"/>
  <c r="A444" i="13"/>
  <c r="A443" i="13"/>
  <c r="A442" i="13"/>
  <c r="A441" i="13"/>
  <c r="A440" i="13"/>
  <c r="A439" i="13"/>
  <c r="A438" i="13"/>
  <c r="A437" i="13"/>
  <c r="A436" i="13"/>
  <c r="A435" i="13"/>
  <c r="A434" i="13"/>
  <c r="A433" i="13"/>
  <c r="A432" i="13"/>
  <c r="A431" i="13"/>
  <c r="A430" i="13"/>
  <c r="A429" i="13"/>
  <c r="A428" i="13"/>
  <c r="A427" i="13"/>
  <c r="A426" i="13"/>
  <c r="A425" i="13"/>
  <c r="A424" i="13"/>
  <c r="A423" i="13"/>
  <c r="A422" i="13"/>
  <c r="A421" i="13"/>
  <c r="A420" i="13"/>
  <c r="A419" i="13"/>
  <c r="A418" i="13"/>
  <c r="A417" i="13"/>
  <c r="A416" i="13"/>
  <c r="A415" i="13"/>
  <c r="A414" i="13"/>
  <c r="A413" i="13"/>
  <c r="A412" i="13"/>
  <c r="A411" i="13"/>
  <c r="A410" i="13"/>
  <c r="A409" i="13"/>
  <c r="A408" i="13"/>
  <c r="A407" i="13"/>
  <c r="A406" i="13"/>
  <c r="A405" i="13"/>
  <c r="A404" i="13"/>
  <c r="A403" i="13"/>
  <c r="A402" i="13"/>
  <c r="A401" i="13"/>
  <c r="A400" i="13"/>
  <c r="A399" i="13"/>
  <c r="A398" i="13"/>
  <c r="A397" i="13"/>
  <c r="A396" i="13"/>
  <c r="A395" i="13"/>
  <c r="A394" i="13"/>
  <c r="A393" i="13"/>
  <c r="A392" i="13"/>
  <c r="A391" i="13"/>
  <c r="A390" i="13"/>
  <c r="A389" i="13"/>
  <c r="A388" i="13"/>
  <c r="A387" i="13"/>
  <c r="A386" i="13"/>
  <c r="A385" i="13"/>
  <c r="A384" i="13"/>
  <c r="A383" i="13"/>
  <c r="A382" i="13"/>
  <c r="A381" i="13"/>
  <c r="A380" i="13"/>
  <c r="A379" i="13"/>
  <c r="A378" i="13"/>
  <c r="A377" i="13"/>
  <c r="A376" i="13"/>
  <c r="A375" i="13"/>
  <c r="A374" i="13"/>
  <c r="A373" i="13"/>
  <c r="A372" i="13"/>
  <c r="A371" i="13"/>
  <c r="A370" i="13"/>
  <c r="A369" i="13"/>
  <c r="A368" i="13"/>
  <c r="A367" i="13"/>
  <c r="A366" i="13"/>
  <c r="A365" i="13"/>
  <c r="A364" i="13"/>
  <c r="A363" i="13"/>
  <c r="A362" i="13"/>
  <c r="A361" i="13"/>
  <c r="A360" i="13"/>
  <c r="A359" i="13"/>
  <c r="A358" i="13"/>
  <c r="A357" i="13"/>
  <c r="A356" i="13"/>
  <c r="A355" i="13"/>
  <c r="A354" i="13"/>
  <c r="A353" i="13"/>
  <c r="A352" i="13"/>
  <c r="A351" i="13"/>
  <c r="A350" i="13"/>
  <c r="A349" i="13"/>
  <c r="A348" i="13"/>
  <c r="A347" i="13"/>
  <c r="A346" i="13"/>
  <c r="A345" i="13"/>
  <c r="A344" i="13"/>
  <c r="A343" i="13"/>
  <c r="A342" i="13"/>
  <c r="A341" i="13"/>
  <c r="A340" i="13"/>
  <c r="A339" i="13"/>
  <c r="A338" i="13"/>
  <c r="A337" i="13"/>
  <c r="A336" i="13"/>
  <c r="A335" i="13"/>
  <c r="A334" i="13"/>
  <c r="A333" i="13"/>
  <c r="A332" i="13"/>
  <c r="A331" i="13"/>
  <c r="A330" i="13"/>
  <c r="A329" i="13"/>
  <c r="A328" i="13"/>
  <c r="A327" i="13"/>
  <c r="A326" i="13"/>
  <c r="A325" i="13"/>
  <c r="A324" i="13"/>
  <c r="A323" i="13"/>
  <c r="A322" i="13"/>
  <c r="A321" i="13"/>
  <c r="A320" i="13"/>
  <c r="A319" i="13"/>
  <c r="A318" i="13"/>
  <c r="A317" i="13"/>
  <c r="A316" i="13"/>
  <c r="A315" i="13"/>
  <c r="A314" i="13"/>
  <c r="A313" i="13"/>
  <c r="A312" i="13"/>
  <c r="A311" i="13"/>
  <c r="A310" i="13"/>
  <c r="A309" i="13"/>
  <c r="A308" i="13"/>
  <c r="A307" i="13"/>
  <c r="A306" i="13"/>
  <c r="A305" i="13"/>
  <c r="A304" i="13"/>
  <c r="A303" i="13"/>
  <c r="A302" i="13"/>
  <c r="A301" i="13"/>
  <c r="A300" i="13"/>
  <c r="A299" i="13"/>
  <c r="A298" i="13"/>
  <c r="A297" i="13"/>
  <c r="A3" i="13" l="1"/>
  <c r="A4" i="13"/>
  <c r="A5" i="13"/>
  <c r="A6" i="13"/>
  <c r="A7" i="13"/>
  <c r="A8" i="13"/>
  <c r="A9" i="13"/>
  <c r="A10" i="13"/>
  <c r="A11" i="13"/>
  <c r="A12" i="13"/>
  <c r="A13" i="13"/>
  <c r="A14" i="13"/>
  <c r="A15" i="13"/>
  <c r="A16" i="13"/>
  <c r="A17" i="13"/>
  <c r="A18" i="13"/>
  <c r="A19" i="13"/>
  <c r="A20" i="13"/>
  <c r="A21" i="13"/>
  <c r="A22" i="13"/>
  <c r="A23" i="13"/>
  <c r="A24" i="13"/>
  <c r="A25" i="13"/>
  <c r="A26" i="13"/>
  <c r="A27" i="13"/>
  <c r="A28" i="13"/>
  <c r="A29" i="13"/>
  <c r="A30" i="13"/>
  <c r="A31" i="13"/>
  <c r="A32" i="13"/>
  <c r="A33" i="13"/>
  <c r="A34" i="13"/>
  <c r="A35" i="13"/>
  <c r="A36" i="13"/>
  <c r="A37" i="13"/>
  <c r="A38" i="13"/>
  <c r="A39" i="13"/>
  <c r="A40" i="13"/>
  <c r="A41" i="13"/>
  <c r="A42" i="13"/>
  <c r="A43" i="13"/>
  <c r="A44" i="13"/>
  <c r="A45" i="13"/>
  <c r="A46" i="13"/>
  <c r="A47" i="13"/>
  <c r="A48" i="13"/>
  <c r="A49" i="13"/>
  <c r="A50" i="13"/>
  <c r="A51" i="13"/>
  <c r="A52" i="13"/>
  <c r="A53" i="13"/>
  <c r="A54" i="13"/>
  <c r="A55" i="13"/>
  <c r="A56" i="13"/>
  <c r="A57" i="13"/>
  <c r="A58" i="13"/>
  <c r="A59" i="13"/>
  <c r="A60" i="13"/>
  <c r="A61" i="13"/>
  <c r="A62" i="13"/>
  <c r="A63" i="13"/>
  <c r="A64" i="13"/>
  <c r="A65" i="13"/>
  <c r="A66" i="13"/>
  <c r="A67" i="13"/>
  <c r="A68" i="13"/>
  <c r="A69" i="13"/>
  <c r="A70" i="13"/>
  <c r="A71" i="13"/>
  <c r="A72" i="13"/>
  <c r="A73" i="13"/>
  <c r="A74" i="13"/>
  <c r="A75" i="13"/>
  <c r="A76" i="13"/>
  <c r="A77" i="13"/>
  <c r="A78" i="13"/>
  <c r="A79" i="13"/>
  <c r="A80" i="13"/>
  <c r="A81" i="13"/>
  <c r="A82" i="13"/>
  <c r="A83" i="13"/>
  <c r="A84" i="13"/>
  <c r="A85" i="13"/>
  <c r="A86" i="13"/>
  <c r="A87" i="13"/>
  <c r="A88" i="13"/>
  <c r="A89" i="13"/>
  <c r="A90" i="13"/>
  <c r="A91" i="13"/>
  <c r="A92" i="13"/>
  <c r="A93" i="13"/>
  <c r="A94" i="13"/>
  <c r="A95" i="13"/>
  <c r="A96" i="13"/>
  <c r="A97" i="13"/>
  <c r="A98" i="13"/>
  <c r="A99" i="13"/>
  <c r="A100" i="13"/>
  <c r="A101" i="13"/>
  <c r="A102" i="13"/>
  <c r="A103" i="13"/>
  <c r="A104" i="13"/>
  <c r="A105" i="13"/>
  <c r="A106" i="13"/>
  <c r="A107" i="13"/>
  <c r="A108" i="13"/>
  <c r="A109" i="13"/>
  <c r="A110" i="13"/>
  <c r="A111" i="13"/>
  <c r="A112" i="13"/>
  <c r="A113" i="13"/>
  <c r="A114" i="13"/>
  <c r="A115" i="13"/>
  <c r="A116" i="13"/>
  <c r="A117" i="13"/>
  <c r="A118" i="13"/>
  <c r="A119" i="13"/>
  <c r="A120" i="13"/>
  <c r="A121" i="13"/>
  <c r="A122" i="13"/>
  <c r="A123" i="13"/>
  <c r="A124" i="13"/>
  <c r="A125" i="13"/>
  <c r="A126" i="13"/>
  <c r="A127" i="13"/>
  <c r="A128" i="13"/>
  <c r="A129" i="13"/>
  <c r="A130" i="13"/>
  <c r="A131" i="13"/>
  <c r="A132" i="13"/>
  <c r="A133" i="13"/>
  <c r="A134" i="13"/>
  <c r="A135" i="13"/>
  <c r="A136" i="13"/>
  <c r="A137" i="13"/>
  <c r="A138" i="13"/>
  <c r="A139" i="13"/>
  <c r="A140" i="13"/>
  <c r="A141" i="13"/>
  <c r="A142" i="13"/>
  <c r="A143" i="13"/>
  <c r="A144" i="13"/>
  <c r="A145" i="13"/>
  <c r="A146" i="13"/>
  <c r="A147" i="13"/>
  <c r="A148" i="13"/>
  <c r="A149" i="13"/>
  <c r="A150" i="13"/>
  <c r="A151" i="13"/>
  <c r="A152" i="13"/>
  <c r="A153" i="13"/>
  <c r="A154" i="13"/>
  <c r="A155" i="13"/>
  <c r="A156" i="13"/>
  <c r="A157" i="13"/>
  <c r="A158" i="13"/>
  <c r="A159" i="13"/>
  <c r="A160" i="13"/>
  <c r="A161" i="13"/>
  <c r="A162" i="13"/>
  <c r="A163" i="13"/>
  <c r="A164" i="13"/>
  <c r="A165" i="13"/>
  <c r="A166" i="13"/>
  <c r="A167" i="13"/>
  <c r="A168" i="13"/>
  <c r="A169" i="13"/>
  <c r="A170" i="13"/>
  <c r="A171" i="13"/>
  <c r="A172" i="13"/>
  <c r="A173" i="13"/>
  <c r="A174" i="13"/>
  <c r="A175" i="13"/>
  <c r="A176" i="13"/>
  <c r="A177" i="13"/>
  <c r="A178" i="13"/>
  <c r="A179" i="13"/>
  <c r="A180" i="13"/>
  <c r="A181" i="13"/>
  <c r="A182" i="13"/>
  <c r="A183" i="13"/>
  <c r="A184" i="13"/>
  <c r="A185" i="13"/>
  <c r="A186" i="13"/>
  <c r="A187" i="13"/>
  <c r="A188" i="13"/>
  <c r="A189" i="13"/>
  <c r="A190" i="13"/>
  <c r="A191" i="13"/>
  <c r="A192" i="13"/>
  <c r="A193" i="13"/>
  <c r="A194" i="13"/>
  <c r="A195" i="13"/>
  <c r="A196" i="13"/>
  <c r="A197" i="13"/>
  <c r="A198" i="13"/>
  <c r="A199" i="13"/>
  <c r="A200" i="13"/>
  <c r="A201" i="13"/>
  <c r="A202" i="13"/>
  <c r="A203" i="13"/>
  <c r="A204" i="13"/>
  <c r="A205" i="13"/>
  <c r="A206" i="13"/>
  <c r="A207" i="13"/>
  <c r="A208" i="13"/>
  <c r="A209" i="13"/>
  <c r="A210" i="13"/>
  <c r="A211" i="13"/>
  <c r="A212" i="13"/>
  <c r="A213" i="13"/>
  <c r="A214" i="13"/>
  <c r="A215" i="13"/>
  <c r="A216" i="13"/>
  <c r="A217" i="13"/>
  <c r="A218" i="13"/>
  <c r="A219" i="13"/>
  <c r="A220" i="13"/>
  <c r="A221" i="13"/>
  <c r="A222" i="13"/>
  <c r="A223" i="13"/>
  <c r="A224" i="13"/>
  <c r="A225" i="13"/>
  <c r="A226" i="13"/>
  <c r="A227" i="13"/>
  <c r="A228" i="13"/>
  <c r="A229" i="13"/>
  <c r="A230" i="13"/>
  <c r="A231" i="13"/>
  <c r="A232" i="13"/>
  <c r="A233" i="13"/>
  <c r="A234" i="13"/>
  <c r="A235" i="13"/>
  <c r="A236" i="13"/>
  <c r="A237" i="13"/>
  <c r="A238" i="13"/>
  <c r="A239" i="13"/>
  <c r="A240" i="13"/>
  <c r="A241" i="13"/>
  <c r="A242" i="13"/>
  <c r="A243" i="13"/>
  <c r="A244" i="13"/>
  <c r="A245" i="13"/>
  <c r="A246" i="13"/>
  <c r="A247" i="13"/>
  <c r="A248" i="13"/>
  <c r="A249" i="13"/>
  <c r="A250" i="13"/>
  <c r="A251" i="13"/>
  <c r="A252" i="13"/>
  <c r="A253" i="13"/>
  <c r="A254" i="13"/>
  <c r="A255" i="13"/>
  <c r="A256" i="13"/>
  <c r="A257" i="13"/>
  <c r="A258" i="13"/>
  <c r="A259" i="13"/>
  <c r="A260" i="13"/>
  <c r="A261" i="13"/>
  <c r="A262" i="13"/>
  <c r="A263" i="13"/>
  <c r="A264" i="13"/>
  <c r="A265" i="13"/>
  <c r="A266" i="13"/>
  <c r="A267" i="13"/>
  <c r="A268" i="13"/>
  <c r="A269" i="13"/>
  <c r="A270" i="13"/>
  <c r="A271" i="13"/>
  <c r="A272" i="13"/>
  <c r="A273" i="13"/>
  <c r="A274" i="13"/>
  <c r="A275" i="13"/>
  <c r="A276" i="13"/>
  <c r="A277" i="13"/>
  <c r="A278" i="13"/>
  <c r="A279" i="13"/>
  <c r="A280" i="13"/>
  <c r="A281" i="13"/>
  <c r="A282" i="13"/>
  <c r="A283" i="13"/>
  <c r="A284" i="13"/>
  <c r="A285" i="13"/>
  <c r="A286" i="13"/>
  <c r="A287" i="13"/>
  <c r="A288" i="13"/>
  <c r="A289" i="13"/>
  <c r="A290" i="13"/>
  <c r="A291" i="13"/>
  <c r="A292" i="13"/>
  <c r="A293" i="13"/>
  <c r="A294" i="13"/>
  <c r="A295" i="13"/>
  <c r="A296" i="13"/>
  <c r="A2" i="13"/>
  <c r="E7" i="11" l="1"/>
  <c r="I11" i="11"/>
  <c r="K22" i="7" l="1"/>
  <c r="K21" i="7"/>
  <c r="K20" i="7"/>
  <c r="K19" i="7"/>
  <c r="K18" i="7"/>
  <c r="K17" i="7"/>
  <c r="K16" i="7"/>
  <c r="K15" i="7"/>
  <c r="K14" i="7"/>
  <c r="K13" i="7"/>
  <c r="K12" i="7"/>
  <c r="K11" i="7"/>
  <c r="K10" i="7"/>
  <c r="K9" i="7"/>
  <c r="K8" i="7"/>
  <c r="K7" i="7"/>
  <c r="C6" i="7"/>
  <c r="F11" i="11" l="1"/>
  <c r="C11" i="11"/>
  <c r="D61" i="4"/>
  <c r="H61" i="1"/>
  <c r="G61" i="1"/>
  <c r="I61" i="1" l="1"/>
</calcChain>
</file>

<file path=xl/sharedStrings.xml><?xml version="1.0" encoding="utf-8"?>
<sst xmlns="http://schemas.openxmlformats.org/spreadsheetml/2006/main" count="2573" uniqueCount="168">
  <si>
    <t>証券口座</t>
    <rPh sb="0" eb="4">
      <t>ショウケンコウザ</t>
    </rPh>
    <phoneticPr fontId="2"/>
  </si>
  <si>
    <t>分類</t>
    <rPh sb="0" eb="2">
      <t>ブンルイ</t>
    </rPh>
    <phoneticPr fontId="2"/>
  </si>
  <si>
    <t>銘柄</t>
    <rPh sb="0" eb="2">
      <t>メイガラ</t>
    </rPh>
    <phoneticPr fontId="2"/>
  </si>
  <si>
    <t>保有数</t>
  </si>
  <si>
    <t>平均取得単価（円）</t>
  </si>
  <si>
    <t>時価評価額（円）</t>
  </si>
  <si>
    <t>評価損益（円）</t>
  </si>
  <si>
    <t>評価損益率</t>
  </si>
  <si>
    <t>楽天証券</t>
    <rPh sb="0" eb="4">
      <t>ラクテンショウケン</t>
    </rPh>
    <phoneticPr fontId="2"/>
  </si>
  <si>
    <t>税制</t>
    <rPh sb="0" eb="2">
      <t>ゼイセイ</t>
    </rPh>
    <phoneticPr fontId="2"/>
  </si>
  <si>
    <t>マネックス証券</t>
    <rPh sb="5" eb="7">
      <t>ショウケン</t>
    </rPh>
    <phoneticPr fontId="2"/>
  </si>
  <si>
    <t>国内株式</t>
    <rPh sb="0" eb="4">
      <t>コクナイカブシキ</t>
    </rPh>
    <phoneticPr fontId="2"/>
  </si>
  <si>
    <t>海外株式</t>
    <rPh sb="0" eb="4">
      <t>カイガイカブシキ</t>
    </rPh>
    <phoneticPr fontId="2"/>
  </si>
  <si>
    <t>国内債券</t>
    <rPh sb="0" eb="4">
      <t>コクナイサイケン</t>
    </rPh>
    <phoneticPr fontId="2"/>
  </si>
  <si>
    <t>海外債券</t>
    <rPh sb="0" eb="4">
      <t>カイガイサイケン</t>
    </rPh>
    <phoneticPr fontId="2"/>
  </si>
  <si>
    <t>投資信託</t>
    <rPh sb="0" eb="4">
      <t>トウシシンタク</t>
    </rPh>
    <phoneticPr fontId="2"/>
  </si>
  <si>
    <t>ー</t>
  </si>
  <si>
    <t>ー</t>
    <phoneticPr fontId="2"/>
  </si>
  <si>
    <t>NISA</t>
    <phoneticPr fontId="2"/>
  </si>
  <si>
    <t>つみたてNISA</t>
  </si>
  <si>
    <t>つみたてNISA</t>
    <phoneticPr fontId="2"/>
  </si>
  <si>
    <t>iDeCo</t>
    <phoneticPr fontId="2"/>
  </si>
  <si>
    <t>楽天ファンドA</t>
    <rPh sb="0" eb="2">
      <t>ラクテン</t>
    </rPh>
    <phoneticPr fontId="2"/>
  </si>
  <si>
    <t>前日終値</t>
    <rPh sb="0" eb="2">
      <t>ゼンジツ</t>
    </rPh>
    <rPh sb="2" eb="4">
      <t>オワリネ</t>
    </rPh>
    <phoneticPr fontId="2"/>
  </si>
  <si>
    <t>マネー株式会社</t>
    <rPh sb="3" eb="7">
      <t>カブシキガイシャ</t>
    </rPh>
    <phoneticPr fontId="2"/>
  </si>
  <si>
    <t>合計</t>
    <rPh sb="0" eb="2">
      <t>ゴウケイ</t>
    </rPh>
    <phoneticPr fontId="2"/>
  </si>
  <si>
    <t>投資額（円）</t>
    <rPh sb="0" eb="3">
      <t>トウシガク</t>
    </rPh>
    <rPh sb="4" eb="5">
      <t>エン</t>
    </rPh>
    <phoneticPr fontId="2"/>
  </si>
  <si>
    <t>口座</t>
    <rPh sb="0" eb="2">
      <t>コウザ</t>
    </rPh>
    <phoneticPr fontId="2"/>
  </si>
  <si>
    <t>商品区分</t>
    <rPh sb="0" eb="2">
      <t>ショウヒン</t>
    </rPh>
    <rPh sb="2" eb="4">
      <t>クブン</t>
    </rPh>
    <phoneticPr fontId="2"/>
  </si>
  <si>
    <t>約定日</t>
    <rPh sb="0" eb="3">
      <t>ヤクジョウビ</t>
    </rPh>
    <phoneticPr fontId="2"/>
  </si>
  <si>
    <t>数量</t>
    <rPh sb="0" eb="2">
      <t>スウリョウ</t>
    </rPh>
    <phoneticPr fontId="2"/>
  </si>
  <si>
    <t>単価</t>
    <rPh sb="0" eb="2">
      <t>タンカ</t>
    </rPh>
    <phoneticPr fontId="2"/>
  </si>
  <si>
    <t>取引区分</t>
    <rPh sb="0" eb="2">
      <t>トリヒキ</t>
    </rPh>
    <rPh sb="2" eb="4">
      <t>クブン</t>
    </rPh>
    <phoneticPr fontId="2"/>
  </si>
  <si>
    <t>預り区分</t>
    <rPh sb="0" eb="1">
      <t>アズ</t>
    </rPh>
    <rPh sb="2" eb="4">
      <t>クブン</t>
    </rPh>
    <phoneticPr fontId="2"/>
  </si>
  <si>
    <t>受渡金額</t>
    <rPh sb="0" eb="2">
      <t>ウケワタ</t>
    </rPh>
    <rPh sb="2" eb="4">
      <t>キンガク</t>
    </rPh>
    <phoneticPr fontId="2"/>
  </si>
  <si>
    <t>銘柄コード</t>
    <rPh sb="0" eb="2">
      <t>メイガラ</t>
    </rPh>
    <phoneticPr fontId="2"/>
  </si>
  <si>
    <t>銘柄名</t>
    <rPh sb="0" eb="2">
      <t>メイガラ</t>
    </rPh>
    <rPh sb="2" eb="3">
      <t>メイ</t>
    </rPh>
    <phoneticPr fontId="2"/>
  </si>
  <si>
    <t>東鉄工</t>
    <rPh sb="0" eb="2">
      <t>トウテツ</t>
    </rPh>
    <phoneticPr fontId="2"/>
  </si>
  <si>
    <t>株式</t>
    <rPh sb="0" eb="2">
      <t>カブシキ</t>
    </rPh>
    <phoneticPr fontId="2"/>
  </si>
  <si>
    <t>単元未満株買</t>
    <rPh sb="0" eb="2">
      <t>タンゲン</t>
    </rPh>
    <rPh sb="2" eb="4">
      <t>ミマン</t>
    </rPh>
    <rPh sb="4" eb="5">
      <t>カブ</t>
    </rPh>
    <rPh sb="5" eb="6">
      <t>カ</t>
    </rPh>
    <phoneticPr fontId="2"/>
  </si>
  <si>
    <t>普通預り</t>
    <rPh sb="0" eb="2">
      <t>フツウ</t>
    </rPh>
    <rPh sb="2" eb="3">
      <t>アズカ</t>
    </rPh>
    <phoneticPr fontId="2"/>
  </si>
  <si>
    <t>特定</t>
    <rPh sb="0" eb="2">
      <t>トクテイ</t>
    </rPh>
    <phoneticPr fontId="2"/>
  </si>
  <si>
    <t>JAC</t>
    <phoneticPr fontId="2"/>
  </si>
  <si>
    <t>CDS</t>
    <phoneticPr fontId="2"/>
  </si>
  <si>
    <t>SRAHD</t>
    <phoneticPr fontId="2"/>
  </si>
  <si>
    <t>受渡金額：計算式あり</t>
    <rPh sb="0" eb="2">
      <t>ウケワタ</t>
    </rPh>
    <rPh sb="2" eb="4">
      <t>キンガク</t>
    </rPh>
    <rPh sb="5" eb="8">
      <t>ケイサンシキ</t>
    </rPh>
    <phoneticPr fontId="2"/>
  </si>
  <si>
    <t>商品区分</t>
    <rPh sb="0" eb="2">
      <t>ショウヒン</t>
    </rPh>
    <rPh sb="2" eb="4">
      <t>クブン</t>
    </rPh>
    <phoneticPr fontId="2"/>
  </si>
  <si>
    <t>国内株式</t>
    <rPh sb="0" eb="2">
      <t>コクナイ</t>
    </rPh>
    <rPh sb="2" eb="4">
      <t>カブシキ</t>
    </rPh>
    <phoneticPr fontId="2"/>
  </si>
  <si>
    <t>米国株式</t>
    <rPh sb="0" eb="2">
      <t>ベイコク</t>
    </rPh>
    <rPh sb="2" eb="4">
      <t>カブシキ</t>
    </rPh>
    <phoneticPr fontId="2"/>
  </si>
  <si>
    <t>中国株式</t>
    <rPh sb="0" eb="2">
      <t>チュウゴク</t>
    </rPh>
    <rPh sb="2" eb="4">
      <t>カブシキ</t>
    </rPh>
    <phoneticPr fontId="2"/>
  </si>
  <si>
    <t>アセアン株式</t>
    <rPh sb="4" eb="6">
      <t>カブシキ</t>
    </rPh>
    <phoneticPr fontId="2"/>
  </si>
  <si>
    <t>投資信託</t>
    <rPh sb="0" eb="2">
      <t>トウシ</t>
    </rPh>
    <rPh sb="2" eb="4">
      <t>シンタク</t>
    </rPh>
    <phoneticPr fontId="2"/>
  </si>
  <si>
    <t>外貨建MMF</t>
    <rPh sb="0" eb="2">
      <t>ガイカ</t>
    </rPh>
    <rPh sb="2" eb="3">
      <t>ダ</t>
    </rPh>
    <phoneticPr fontId="2"/>
  </si>
  <si>
    <t>国内債券</t>
    <rPh sb="0" eb="2">
      <t>コクナイ</t>
    </rPh>
    <rPh sb="2" eb="4">
      <t>サイケン</t>
    </rPh>
    <phoneticPr fontId="2"/>
  </si>
  <si>
    <t>外国債券</t>
    <rPh sb="0" eb="2">
      <t>ガイコク</t>
    </rPh>
    <rPh sb="2" eb="4">
      <t>サイケン</t>
    </rPh>
    <phoneticPr fontId="2"/>
  </si>
  <si>
    <t>金・プラチナ</t>
    <rPh sb="0" eb="1">
      <t>キン</t>
    </rPh>
    <phoneticPr fontId="2"/>
  </si>
  <si>
    <t>株式</t>
    <rPh sb="0" eb="2">
      <t>カブシキ</t>
    </rPh>
    <phoneticPr fontId="2"/>
  </si>
  <si>
    <t>口座</t>
    <rPh sb="0" eb="2">
      <t>コウザ</t>
    </rPh>
    <phoneticPr fontId="2"/>
  </si>
  <si>
    <t>一般</t>
    <rPh sb="0" eb="2">
      <t>イッパン</t>
    </rPh>
    <phoneticPr fontId="2"/>
  </si>
  <si>
    <t>特定</t>
    <rPh sb="0" eb="2">
      <t>トクテイ</t>
    </rPh>
    <phoneticPr fontId="2"/>
  </si>
  <si>
    <t>NISA</t>
  </si>
  <si>
    <t>NISA</t>
    <phoneticPr fontId="2"/>
  </si>
  <si>
    <t>取引区分</t>
    <rPh sb="0" eb="4">
      <t>トリヒキクブン</t>
    </rPh>
    <phoneticPr fontId="2"/>
  </si>
  <si>
    <t>単元未満株買</t>
    <phoneticPr fontId="2"/>
  </si>
  <si>
    <t>預り区分</t>
    <rPh sb="0" eb="1">
      <t>アズ</t>
    </rPh>
    <rPh sb="2" eb="4">
      <t>クブン</t>
    </rPh>
    <phoneticPr fontId="2"/>
  </si>
  <si>
    <t>時系列</t>
    <rPh sb="0" eb="3">
      <t>ジケイレツ</t>
    </rPh>
    <phoneticPr fontId="2"/>
  </si>
  <si>
    <t>日付</t>
    <rPh sb="0" eb="2">
      <t>ヒヅケ</t>
    </rPh>
    <phoneticPr fontId="2"/>
  </si>
  <si>
    <t>評価額（円）</t>
    <rPh sb="0" eb="3">
      <t>ヒョウカガク</t>
    </rPh>
    <rPh sb="4" eb="5">
      <t>エン</t>
    </rPh>
    <phoneticPr fontId="2"/>
  </si>
  <si>
    <t>評価損益（円）</t>
    <rPh sb="0" eb="2">
      <t>ヒョウカ</t>
    </rPh>
    <rPh sb="2" eb="4">
      <t>ソンエキ</t>
    </rPh>
    <rPh sb="5" eb="6">
      <t>エン</t>
    </rPh>
    <phoneticPr fontId="2"/>
  </si>
  <si>
    <t>前日比（円）</t>
    <rPh sb="0" eb="3">
      <t>ゼンジツヒ</t>
    </rPh>
    <rPh sb="4" eb="5">
      <t>エン</t>
    </rPh>
    <phoneticPr fontId="2"/>
  </si>
  <si>
    <t>前日比（％）</t>
    <rPh sb="0" eb="3">
      <t>ゼンジツヒ</t>
    </rPh>
    <phoneticPr fontId="2"/>
  </si>
  <si>
    <t>口座全体の資産推移</t>
    <rPh sb="0" eb="2">
      <t>コウザ</t>
    </rPh>
    <rPh sb="2" eb="4">
      <t>ゼンタイ</t>
    </rPh>
    <rPh sb="5" eb="7">
      <t>シサン</t>
    </rPh>
    <rPh sb="7" eb="9">
      <t>スイイ</t>
    </rPh>
    <phoneticPr fontId="2"/>
  </si>
  <si>
    <t>円</t>
    <rPh sb="0" eb="1">
      <t>エン</t>
    </rPh>
    <phoneticPr fontId="2"/>
  </si>
  <si>
    <t>曜日</t>
    <rPh sb="0" eb="2">
      <t>ヨウビ</t>
    </rPh>
    <phoneticPr fontId="2"/>
  </si>
  <si>
    <t>＜計算式あり＞</t>
    <rPh sb="1" eb="4">
      <t>ケイサンシキ</t>
    </rPh>
    <phoneticPr fontId="2"/>
  </si>
  <si>
    <t>)</t>
    <phoneticPr fontId="2"/>
  </si>
  <si>
    <t>(</t>
    <phoneticPr fontId="2"/>
  </si>
  <si>
    <t>　資産評価額</t>
    <rPh sb="1" eb="3">
      <t>シサン</t>
    </rPh>
    <rPh sb="3" eb="5">
      <t>ヒョウカ</t>
    </rPh>
    <rPh sb="5" eb="6">
      <t>ガク</t>
    </rPh>
    <phoneticPr fontId="2"/>
  </si>
  <si>
    <t>　前日比</t>
    <rPh sb="1" eb="4">
      <t>ゼンジツヒ</t>
    </rPh>
    <phoneticPr fontId="2"/>
  </si>
  <si>
    <t>　評価損益</t>
    <rPh sb="1" eb="3">
      <t>ヒョウカ</t>
    </rPh>
    <rPh sb="3" eb="5">
      <t>ソンエキ</t>
    </rPh>
    <phoneticPr fontId="2"/>
  </si>
  <si>
    <t>表示条件</t>
    <rPh sb="0" eb="2">
      <t>ヒョウジ</t>
    </rPh>
    <rPh sb="2" eb="4">
      <t>ジョウケン</t>
    </rPh>
    <phoneticPr fontId="2"/>
  </si>
  <si>
    <t>分類方法</t>
    <rPh sb="0" eb="2">
      <t>ブンルイ</t>
    </rPh>
    <rPh sb="2" eb="4">
      <t>ホウホウ</t>
    </rPh>
    <phoneticPr fontId="2"/>
  </si>
  <si>
    <t>分類方法</t>
    <rPh sb="0" eb="2">
      <t>ブンルイ</t>
    </rPh>
    <rPh sb="2" eb="4">
      <t>ホウホウ</t>
    </rPh>
    <phoneticPr fontId="2"/>
  </si>
  <si>
    <t>集計単位</t>
    <rPh sb="0" eb="2">
      <t>シュウケイ</t>
    </rPh>
    <rPh sb="2" eb="4">
      <t>タンイ</t>
    </rPh>
    <phoneticPr fontId="2"/>
  </si>
  <si>
    <t>商品種別</t>
    <rPh sb="0" eb="2">
      <t>ショウヒン</t>
    </rPh>
    <rPh sb="2" eb="4">
      <t>シュベツ</t>
    </rPh>
    <phoneticPr fontId="2"/>
  </si>
  <si>
    <t>資産クラス</t>
    <rPh sb="0" eb="2">
      <t>シサン</t>
    </rPh>
    <phoneticPr fontId="2"/>
  </si>
  <si>
    <t>年</t>
    <rPh sb="0" eb="1">
      <t>ネン</t>
    </rPh>
    <phoneticPr fontId="2"/>
  </si>
  <si>
    <t>月</t>
    <rPh sb="0" eb="1">
      <t>ツキ</t>
    </rPh>
    <phoneticPr fontId="2"/>
  </si>
  <si>
    <t>日</t>
    <rPh sb="0" eb="1">
      <t>ニチ</t>
    </rPh>
    <phoneticPr fontId="2"/>
  </si>
  <si>
    <t>パフォーマンスチャート</t>
    <phoneticPr fontId="2"/>
  </si>
  <si>
    <t>パフォーマンス</t>
    <phoneticPr fontId="2"/>
  </si>
  <si>
    <t>ON</t>
  </si>
  <si>
    <t>ON</t>
    <phoneticPr fontId="2"/>
  </si>
  <si>
    <t>OFF</t>
    <phoneticPr fontId="2"/>
  </si>
  <si>
    <t>集計単位</t>
    <rPh sb="0" eb="2">
      <t>シュウケイ</t>
    </rPh>
    <rPh sb="2" eb="4">
      <t>タンイ</t>
    </rPh>
    <phoneticPr fontId="2"/>
  </si>
  <si>
    <t>行ラベル</t>
  </si>
  <si>
    <t>総計</t>
  </si>
  <si>
    <t>列ラベル</t>
  </si>
  <si>
    <t>国内株式</t>
  </si>
  <si>
    <t>投資信託</t>
  </si>
  <si>
    <t xml:space="preserve">時価評価額（円） </t>
  </si>
  <si>
    <t>日</t>
    <rPh sb="0" eb="1">
      <t>ニチ</t>
    </rPh>
    <phoneticPr fontId="2"/>
  </si>
  <si>
    <t>年月日</t>
  </si>
  <si>
    <t>年月日</t>
    <rPh sb="0" eb="3">
      <t>ネンガッピ</t>
    </rPh>
    <phoneticPr fontId="2"/>
  </si>
  <si>
    <t>年月</t>
    <rPh sb="0" eb="1">
      <t>ネン</t>
    </rPh>
    <rPh sb="1" eb="2">
      <t>ツキ</t>
    </rPh>
    <phoneticPr fontId="2"/>
  </si>
  <si>
    <t>2021年7月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</si>
  <si>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</si>
  <si>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</si>
  <si>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</si>
  <si>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</si>
  <si>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</si>
  <si>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</si>
  <si>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</si>
  <si>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</si>
  <si>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</si>
  <si>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</si>
  <si>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</si>
  <si>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</si>
  <si>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</si>
  <si>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</si>
  <si>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</si>
  <si>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</si>
  <si>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</si>
  <si>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</si>
  <si>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</si>
  <si>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</si>
  <si>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</si>
  <si>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</si>
  <si>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</si>
  <si>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</si>
  <si>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</si>
  <si>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</si>
  <si>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</si>
  <si>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</si>
  <si>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</si>
  <si>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</si>
  <si>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</si>
  <si>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時価評価額（円）　</t>
  </si>
  <si>
    <t>合計 / 評価損益（円）</t>
  </si>
  <si>
    <t>国内債券</t>
  </si>
  <si>
    <t>海外債券</t>
  </si>
  <si>
    <t>マネックス証券</t>
  </si>
  <si>
    <t>楽天証券</t>
  </si>
  <si>
    <t>➀</t>
    <phoneticPr fontId="2"/>
  </si>
  <si>
    <t>銘柄名、銘柄コードを入力</t>
    <rPh sb="0" eb="3">
      <t>メイガラメイ</t>
    </rPh>
    <rPh sb="4" eb="6">
      <t>メイガラ</t>
    </rPh>
    <rPh sb="10" eb="12">
      <t>ニュウリョク</t>
    </rPh>
    <phoneticPr fontId="2"/>
  </si>
  <si>
    <t>➁</t>
    <phoneticPr fontId="2"/>
  </si>
  <si>
    <t>口座名、商品区分、取引区分、預り区分を選択</t>
    <rPh sb="0" eb="3">
      <t>コウザメイ</t>
    </rPh>
    <rPh sb="4" eb="8">
      <t>ショウヒンクブン</t>
    </rPh>
    <rPh sb="9" eb="13">
      <t>トリヒキクブン</t>
    </rPh>
    <rPh sb="14" eb="15">
      <t>アズカ</t>
    </rPh>
    <rPh sb="16" eb="18">
      <t>クブン</t>
    </rPh>
    <rPh sb="19" eb="21">
      <t>センタク</t>
    </rPh>
    <phoneticPr fontId="2"/>
  </si>
  <si>
    <t>➂</t>
    <phoneticPr fontId="2"/>
  </si>
  <si>
    <t>選択元はリストシートにあり、変更可能</t>
    <rPh sb="0" eb="2">
      <t>センタク</t>
    </rPh>
    <rPh sb="2" eb="3">
      <t>モト</t>
    </rPh>
    <rPh sb="14" eb="16">
      <t>ヘンコウ</t>
    </rPh>
    <rPh sb="16" eb="18">
      <t>カノウ</t>
    </rPh>
    <phoneticPr fontId="2"/>
  </si>
  <si>
    <t>約定日、数量、単価を入力</t>
    <rPh sb="0" eb="3">
      <t>ヤクジョウビ</t>
    </rPh>
    <rPh sb="4" eb="6">
      <t>スウリョウ</t>
    </rPh>
    <rPh sb="7" eb="9">
      <t>タンカ</t>
    </rPh>
    <rPh sb="10" eb="12">
      <t>ニュウリョク</t>
    </rPh>
    <phoneticPr fontId="2"/>
  </si>
  <si>
    <t>＜使用方法＞</t>
    <rPh sb="1" eb="3">
      <t>シヨウ</t>
    </rPh>
    <rPh sb="3" eb="5">
      <t>ホウホウ</t>
    </rPh>
    <phoneticPr fontId="2"/>
  </si>
  <si>
    <t>←リストがあれば選択にすることも可能です</t>
    <rPh sb="8" eb="10">
      <t>センタク</t>
    </rPh>
    <rPh sb="16" eb="18">
      <t>カノウ</t>
    </rPh>
    <phoneticPr fontId="2"/>
  </si>
  <si>
    <t>前日比(円)(％)</t>
    <rPh sb="0" eb="3">
      <t>ゼンジツヒ</t>
    </rPh>
    <rPh sb="4" eb="5">
      <t>エン</t>
    </rPh>
    <phoneticPr fontId="2"/>
  </si>
  <si>
    <t>日付を入力</t>
    <rPh sb="0" eb="2">
      <t>ヒヅケ</t>
    </rPh>
    <rPh sb="3" eb="5">
      <t>ニュウリョク</t>
    </rPh>
    <phoneticPr fontId="2"/>
  </si>
  <si>
    <t>一番上のセルに新たな日付を入力</t>
    <rPh sb="0" eb="2">
      <t>イチバン</t>
    </rPh>
    <rPh sb="2" eb="3">
      <t>ウエ</t>
    </rPh>
    <rPh sb="7" eb="8">
      <t>アラ</t>
    </rPh>
    <rPh sb="10" eb="12">
      <t>ヒヅケ</t>
    </rPh>
    <rPh sb="13" eb="15">
      <t>ニュウリョク</t>
    </rPh>
    <phoneticPr fontId="2"/>
  </si>
  <si>
    <t>➁</t>
    <phoneticPr fontId="2"/>
  </si>
  <si>
    <t>➂</t>
    <phoneticPr fontId="2"/>
  </si>
  <si>
    <t>➃</t>
    <phoneticPr fontId="2"/>
  </si>
  <si>
    <t>評価額を入力</t>
    <rPh sb="0" eb="3">
      <t>ヒョウカガク</t>
    </rPh>
    <rPh sb="4" eb="6">
      <t>ニュウリョク</t>
    </rPh>
    <phoneticPr fontId="2"/>
  </si>
  <si>
    <t>➃</t>
    <phoneticPr fontId="2"/>
  </si>
  <si>
    <t>評価損益を入力</t>
    <rPh sb="0" eb="2">
      <t>ヒョウカ</t>
    </rPh>
    <rPh sb="2" eb="4">
      <t>ソンエキ</t>
    </rPh>
    <rPh sb="5" eb="7">
      <t>ニュウリョク</t>
    </rPh>
    <phoneticPr fontId="2"/>
  </si>
  <si>
    <t>「データ更新」ボタンをクリック</t>
    <rPh sb="4" eb="6">
      <t>コウシン</t>
    </rPh>
    <phoneticPr fontId="2"/>
  </si>
  <si>
    <t>2021年4月</t>
  </si>
  <si>
    <t>2021年5月</t>
  </si>
  <si>
    <t>2021年6月</t>
  </si>
  <si>
    <t>➀グラフにしたい日付を選択する</t>
    <rPh sb="8" eb="10">
      <t>ヒヅケ</t>
    </rPh>
    <rPh sb="11" eb="13">
      <t>センタク</t>
    </rPh>
    <phoneticPr fontId="2"/>
  </si>
  <si>
    <t>➁「グラフ更新」ボタンをクリックする</t>
    <rPh sb="5" eb="7">
      <t>コウシン</t>
    </rPh>
    <phoneticPr fontId="2"/>
  </si>
  <si>
    <t>※追加がある場合、データの一番下に追加</t>
    <rPh sb="1" eb="3">
      <t>ツイカ</t>
    </rPh>
    <rPh sb="6" eb="8">
      <t>バアイ</t>
    </rPh>
    <rPh sb="13" eb="15">
      <t>イチバン</t>
    </rPh>
    <rPh sb="15" eb="16">
      <t>シタ</t>
    </rPh>
    <rPh sb="17" eb="19">
      <t>ツイカ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</si>
</sst>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0_);[Red]\(0\)"/>
    <numFmt numFmtId="177" formatCode="yyyy&quot;年&quot;m&quot;月&quot;d&quot;日&quot;;@"/>
    <numFmt numFmtId="178" formatCode="General&quot;件&quot;"/>
    <numFmt numFmtId="179" formatCode="General&quot;株&quot;"/>
    <numFmt numFmtId="180" formatCode="#,##0_ "/>
    <numFmt numFmtId="181" formatCode="#,##0&quot;円&quot;"/>
    <numFmt numFmtId="182" formatCode="[Red]&quot;+&quot;#,##0;[Blue]&quot;-&quot;#,##0"/>
    <numFmt numFmtId="183" formatCode="yyyy/m/d;@"/>
    <numFmt numFmtId="184" formatCode="0_ "/>
  </numFmts>
  <fonts count="17">
    <font>
      <sz val="11"/>
      <color theme="1"/>
      <name val="Yu Gothic"/>
      <family val="2"/>
      <scheme val="minor"/>
    </font>
    <font>
      <sz val="11"/>
      <color theme="1"/>
      <name val="Yu Gothic"/>
      <family val="2"/>
      <scheme val="minor"/>
    </font>
    <font>
      <sz val="6"/>
      <name val="Yu Gothic"/>
      <family val="3"/>
      <charset val="128"/>
      <scheme val="minor"/>
    </font>
    <font>
      <sz val="11"/>
      <color theme="1"/>
      <name val="Meiryo UI"/>
      <family val="3"/>
      <charset val="128"/>
    </font>
    <font>
      <sz val="11"/>
      <name val="Meiryo UI"/>
      <family val="3"/>
      <charset val="128"/>
    </font>
    <font>
      <b/>
      <sz val="11"/>
      <color rgb="FFFF3399"/>
      <name val="Meiryo UI"/>
      <family val="3"/>
      <charset val="128"/>
    </font>
    <font>
      <b/>
      <sz val="11"/>
      <color theme="8"/>
      <name val="Meiryo UI"/>
      <family val="3"/>
      <charset val="128"/>
    </font>
    <font>
      <b/>
      <sz val="14"/>
      <color theme="0"/>
      <name val="Meiryo UI"/>
      <family val="3"/>
      <charset val="128"/>
    </font>
    <font>
      <sz val="11"/>
      <color rgb="FF0070C0"/>
      <name val="Meiryo UI"/>
      <family val="3"/>
      <charset val="128"/>
    </font>
    <font>
      <b/>
      <sz val="16"/>
      <color theme="1"/>
      <name val="Meiryo UI"/>
      <family val="3"/>
      <charset val="128"/>
    </font>
    <font>
      <b/>
      <sz val="13"/>
      <color rgb="FF0070C0"/>
      <name val="Meiryo UI"/>
      <family val="3"/>
      <charset val="128"/>
    </font>
    <font>
      <sz val="13"/>
      <color theme="1"/>
      <name val="Meiryo UI"/>
      <family val="3"/>
      <charset val="128"/>
    </font>
    <font>
      <b/>
      <sz val="13"/>
      <color rgb="FFFF0000"/>
      <name val="Meiryo UI"/>
      <family val="3"/>
      <charset val="128"/>
    </font>
    <font>
      <sz val="9"/>
      <color rgb="FF0070C0"/>
      <name val="Meiryo UI"/>
      <family val="3"/>
      <charset val="128"/>
    </font>
    <font>
      <sz val="11"/>
      <color rgb="FFFF0000"/>
      <name val="Meiryo UI"/>
      <family val="3"/>
      <charset val="128"/>
    </font>
    <font>
      <b/>
      <sz val="11"/>
      <color rgb="FFFF0000"/>
      <name val="Yu Gothic"/>
      <family val="3"/>
      <charset val="128"/>
      <scheme val="minor"/>
    </font>
    <font>
      <sz val="11"/>
      <color rgb="FF000000"/>
      <name val="Yu Gothic"/>
      <family val="3"/>
      <charset val="128"/>
    </font>
  </fonts>
  <fills count="10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rgb="FFEAF3FA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14996795556505021"/>
      </left>
      <right/>
      <top/>
      <bottom/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104">
    <xf numFmtId="0" fontId="0" fillId="0" borderId="0" xfId="0"/>
    <xf numFmtId="0" fontId="0" fillId="0" borderId="0" xfId="0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38" fontId="0" fillId="0" borderId="1" xfId="1" applyFont="1" applyBorder="1" applyAlignment="1"/>
    <xf numFmtId="38" fontId="0" fillId="2" borderId="1" xfId="1" applyFont="1" applyFill="1" applyBorder="1" applyAlignment="1">
      <alignment horizontal="center" vertical="center"/>
    </xf>
    <xf numFmtId="38" fontId="0" fillId="0" borderId="0" xfId="1" applyFont="1" applyAlignment="1"/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10" fontId="0" fillId="0" borderId="1" xfId="0" applyNumberFormat="1" applyBorder="1" applyAlignment="1">
      <alignment horizontal="center"/>
    </xf>
    <xf numFmtId="10" fontId="0" fillId="0" borderId="0" xfId="0" applyNumberFormat="1" applyAlignment="1">
      <alignment horizontal="center"/>
    </xf>
    <xf numFmtId="176" fontId="0" fillId="2" borderId="1" xfId="1" applyNumberFormat="1" applyFont="1" applyFill="1" applyBorder="1" applyAlignment="1">
      <alignment horizontal="center" vertical="center"/>
    </xf>
    <xf numFmtId="176" fontId="0" fillId="0" borderId="1" xfId="1" applyNumberFormat="1" applyFont="1" applyBorder="1" applyAlignment="1"/>
    <xf numFmtId="176" fontId="0" fillId="0" borderId="0" xfId="1" applyNumberFormat="1" applyFont="1" applyAlignment="1"/>
    <xf numFmtId="10" fontId="0" fillId="2" borderId="1" xfId="0" applyNumberFormat="1" applyFill="1" applyBorder="1" applyAlignment="1">
      <alignment horizontal="center" vertical="center"/>
    </xf>
    <xf numFmtId="0" fontId="0" fillId="3" borderId="0" xfId="0" applyFill="1" applyAlignment="1">
      <alignment horizontal="center"/>
    </xf>
    <xf numFmtId="38" fontId="0" fillId="3" borderId="0" xfId="1" applyFont="1" applyFill="1" applyAlignment="1"/>
    <xf numFmtId="176" fontId="0" fillId="3" borderId="0" xfId="1" applyNumberFormat="1" applyFont="1" applyFill="1" applyAlignment="1"/>
    <xf numFmtId="10" fontId="0" fillId="3" borderId="0" xfId="0" applyNumberFormat="1" applyFill="1" applyAlignment="1">
      <alignment horizontal="center"/>
    </xf>
    <xf numFmtId="0" fontId="3" fillId="0" borderId="0" xfId="0" applyFont="1"/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3" fillId="4" borderId="0" xfId="0" applyFont="1" applyFill="1" applyAlignment="1">
      <alignment horizontal="center" vertical="center"/>
    </xf>
    <xf numFmtId="0" fontId="3" fillId="0" borderId="0" xfId="0" applyFont="1" applyAlignment="1">
      <alignment vertical="center"/>
    </xf>
    <xf numFmtId="0" fontId="4" fillId="7" borderId="2" xfId="0" applyFont="1" applyFill="1" applyBorder="1" applyAlignment="1">
      <alignment horizontal="center" vertical="center"/>
    </xf>
    <xf numFmtId="0" fontId="4" fillId="7" borderId="2" xfId="0" applyFont="1" applyFill="1" applyBorder="1" applyAlignment="1">
      <alignment horizontal="center" vertical="center" wrapText="1"/>
    </xf>
    <xf numFmtId="177" fontId="4" fillId="7" borderId="3" xfId="0" applyNumberFormat="1" applyFont="1" applyFill="1" applyBorder="1" applyAlignment="1">
      <alignment horizontal="center" vertical="center"/>
    </xf>
    <xf numFmtId="178" fontId="4" fillId="7" borderId="4" xfId="0" applyNumberFormat="1" applyFont="1" applyFill="1" applyBorder="1" applyAlignment="1">
      <alignment horizontal="center" vertical="center"/>
    </xf>
    <xf numFmtId="0" fontId="4" fillId="7" borderId="4" xfId="0" applyFont="1" applyFill="1" applyBorder="1" applyAlignment="1">
      <alignment horizontal="center" vertical="center"/>
    </xf>
    <xf numFmtId="0" fontId="4" fillId="7" borderId="4" xfId="0" applyFont="1" applyFill="1" applyBorder="1" applyAlignment="1">
      <alignment horizontal="center" vertical="center" wrapText="1"/>
    </xf>
    <xf numFmtId="0" fontId="4" fillId="7" borderId="5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14" fontId="3" fillId="0" borderId="2" xfId="0" applyNumberFormat="1" applyFont="1" applyBorder="1" applyAlignment="1">
      <alignment horizontal="center" vertical="center"/>
    </xf>
    <xf numFmtId="179" fontId="3" fillId="0" borderId="2" xfId="0" applyNumberFormat="1" applyFont="1" applyBorder="1" applyAlignment="1">
      <alignment horizontal="center" vertical="center"/>
    </xf>
    <xf numFmtId="38" fontId="3" fillId="0" borderId="2" xfId="1" applyFont="1" applyBorder="1" applyAlignment="1">
      <alignment horizontal="right" vertical="center"/>
    </xf>
    <xf numFmtId="181" fontId="5" fillId="0" borderId="2" xfId="0" applyNumberFormat="1" applyFont="1" applyBorder="1" applyAlignment="1">
      <alignment horizontal="right" vertical="center"/>
    </xf>
    <xf numFmtId="0" fontId="3" fillId="6" borderId="2" xfId="0" applyFont="1" applyFill="1" applyBorder="1" applyAlignment="1">
      <alignment horizontal="center" vertical="center"/>
    </xf>
    <xf numFmtId="14" fontId="3" fillId="6" borderId="2" xfId="0" applyNumberFormat="1" applyFont="1" applyFill="1" applyBorder="1" applyAlignment="1">
      <alignment horizontal="center" vertical="center"/>
    </xf>
    <xf numFmtId="179" fontId="3" fillId="6" borderId="2" xfId="0" applyNumberFormat="1" applyFont="1" applyFill="1" applyBorder="1" applyAlignment="1">
      <alignment horizontal="center" vertical="center"/>
    </xf>
    <xf numFmtId="38" fontId="3" fillId="6" borderId="2" xfId="1" applyFont="1" applyFill="1" applyBorder="1" applyAlignment="1">
      <alignment horizontal="right" vertical="center"/>
    </xf>
    <xf numFmtId="181" fontId="5" fillId="6" borderId="2" xfId="0" applyNumberFormat="1" applyFont="1" applyFill="1" applyBorder="1" applyAlignment="1">
      <alignment horizontal="right" vertical="center"/>
    </xf>
    <xf numFmtId="0" fontId="0" fillId="7" borderId="0" xfId="0" applyFill="1" applyAlignment="1">
      <alignment horizontal="center"/>
    </xf>
    <xf numFmtId="0" fontId="6" fillId="0" borderId="2" xfId="0" applyFont="1" applyBorder="1" applyAlignment="1">
      <alignment horizontal="left" vertical="center" indent="1"/>
    </xf>
    <xf numFmtId="0" fontId="6" fillId="6" borderId="2" xfId="0" applyFont="1" applyFill="1" applyBorder="1" applyAlignment="1">
      <alignment horizontal="left" vertical="center" indent="1"/>
    </xf>
    <xf numFmtId="14" fontId="4" fillId="0" borderId="2" xfId="0" applyNumberFormat="1" applyFont="1" applyBorder="1" applyAlignment="1">
      <alignment horizontal="center" vertical="center"/>
    </xf>
    <xf numFmtId="14" fontId="4" fillId="0" borderId="2" xfId="0" applyNumberFormat="1" applyFont="1" applyFill="1" applyBorder="1" applyAlignment="1">
      <alignment horizontal="center" vertical="center"/>
    </xf>
    <xf numFmtId="180" fontId="4" fillId="0" borderId="2" xfId="0" applyNumberFormat="1" applyFont="1" applyBorder="1" applyAlignment="1">
      <alignment horizontal="right" vertical="center"/>
    </xf>
    <xf numFmtId="180" fontId="4" fillId="0" borderId="2" xfId="0" applyNumberFormat="1" applyFont="1" applyFill="1" applyBorder="1" applyAlignment="1">
      <alignment horizontal="right" vertical="center"/>
    </xf>
    <xf numFmtId="0" fontId="4" fillId="4" borderId="2" xfId="0" applyFont="1" applyFill="1" applyBorder="1" applyAlignment="1">
      <alignment horizontal="center" vertical="center"/>
    </xf>
    <xf numFmtId="182" fontId="4" fillId="0" borderId="2" xfId="0" applyNumberFormat="1" applyFont="1" applyBorder="1" applyAlignment="1">
      <alignment horizontal="right" vertical="center"/>
    </xf>
    <xf numFmtId="10" fontId="4" fillId="0" borderId="2" xfId="2" applyNumberFormat="1" applyFont="1" applyFill="1" applyBorder="1" applyAlignment="1">
      <alignment horizontal="right" vertical="center"/>
    </xf>
    <xf numFmtId="182" fontId="4" fillId="0" borderId="2" xfId="0" applyNumberFormat="1" applyFont="1" applyFill="1" applyBorder="1" applyAlignment="1">
      <alignment horizontal="right" vertical="center"/>
    </xf>
    <xf numFmtId="0" fontId="7" fillId="5" borderId="0" xfId="0" applyFont="1" applyFill="1" applyAlignment="1">
      <alignment horizontal="center" vertical="center"/>
    </xf>
    <xf numFmtId="0" fontId="3" fillId="4" borderId="0" xfId="0" applyFont="1" applyFill="1" applyAlignment="1">
      <alignment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left"/>
    </xf>
    <xf numFmtId="31" fontId="3" fillId="4" borderId="0" xfId="0" applyNumberFormat="1" applyFont="1" applyFill="1" applyAlignment="1">
      <alignment horizontal="left" vertical="center"/>
    </xf>
    <xf numFmtId="0" fontId="3" fillId="0" borderId="0" xfId="0" applyFont="1" applyAlignment="1"/>
    <xf numFmtId="0" fontId="3" fillId="4" borderId="0" xfId="0" applyFont="1" applyFill="1" applyAlignment="1"/>
    <xf numFmtId="181" fontId="4" fillId="0" borderId="0" xfId="0" applyNumberFormat="1" applyFont="1" applyAlignment="1">
      <alignment horizontal="right" vertical="center"/>
    </xf>
    <xf numFmtId="180" fontId="10" fillId="0" borderId="0" xfId="0" applyNumberFormat="1" applyFont="1" applyAlignment="1">
      <alignment horizontal="right" vertical="center"/>
    </xf>
    <xf numFmtId="10" fontId="4" fillId="0" borderId="0" xfId="2" applyNumberFormat="1" applyFont="1" applyAlignment="1">
      <alignment horizontal="center" vertical="center"/>
    </xf>
    <xf numFmtId="182" fontId="12" fillId="0" borderId="0" xfId="0" applyNumberFormat="1" applyFont="1" applyAlignment="1">
      <alignment vertical="center"/>
    </xf>
    <xf numFmtId="181" fontId="4" fillId="0" borderId="0" xfId="0" applyNumberFormat="1" applyFont="1" applyAlignment="1">
      <alignment horizontal="left" vertical="center"/>
    </xf>
    <xf numFmtId="0" fontId="3" fillId="4" borderId="0" xfId="0" applyFont="1" applyFill="1" applyAlignment="1">
      <alignment horizontal="left" vertical="center"/>
    </xf>
    <xf numFmtId="38" fontId="11" fillId="0" borderId="0" xfId="1" applyFont="1" applyAlignment="1">
      <alignment horizontal="left" vertical="center"/>
    </xf>
    <xf numFmtId="10" fontId="13" fillId="0" borderId="0" xfId="2" applyNumberFormat="1" applyFont="1" applyAlignment="1">
      <alignment horizontal="center" vertical="center"/>
    </xf>
    <xf numFmtId="0" fontId="3" fillId="8" borderId="0" xfId="0" applyFont="1" applyFill="1" applyAlignment="1">
      <alignment horizontal="center" vertical="center"/>
    </xf>
    <xf numFmtId="0" fontId="4" fillId="7" borderId="0" xfId="0" applyFont="1" applyFill="1" applyAlignment="1">
      <alignment horizontal="center" vertical="center"/>
    </xf>
    <xf numFmtId="0" fontId="8" fillId="7" borderId="0" xfId="0" applyFont="1" applyFill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38" fontId="3" fillId="2" borderId="1" xfId="1" applyFont="1" applyFill="1" applyBorder="1" applyAlignment="1">
      <alignment horizontal="center" vertical="center"/>
    </xf>
    <xf numFmtId="176" fontId="3" fillId="2" borderId="1" xfId="1" applyNumberFormat="1" applyFont="1" applyFill="1" applyBorder="1" applyAlignment="1">
      <alignment horizontal="center" vertical="center"/>
    </xf>
    <xf numFmtId="10" fontId="3" fillId="2" borderId="1" xfId="0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38" fontId="3" fillId="0" borderId="1" xfId="1" applyFont="1" applyBorder="1" applyAlignment="1"/>
    <xf numFmtId="176" fontId="3" fillId="0" borderId="1" xfId="1" applyNumberFormat="1" applyFont="1" applyBorder="1" applyAlignment="1"/>
    <xf numFmtId="10" fontId="3" fillId="0" borderId="1" xfId="0" applyNumberFormat="1" applyFont="1" applyBorder="1" applyAlignment="1">
      <alignment horizontal="center"/>
    </xf>
    <xf numFmtId="38" fontId="3" fillId="0" borderId="0" xfId="1" applyFont="1" applyAlignment="1"/>
    <xf numFmtId="176" fontId="3" fillId="0" borderId="0" xfId="1" applyNumberFormat="1" applyFont="1" applyAlignment="1"/>
    <xf numFmtId="10" fontId="3" fillId="0" borderId="0" xfId="0" applyNumberFormat="1" applyFont="1" applyAlignment="1">
      <alignment horizontal="center"/>
    </xf>
    <xf numFmtId="0" fontId="3" fillId="4" borderId="0" xfId="0" applyFont="1" applyFill="1" applyAlignment="1">
      <alignment horizontal="left" vertical="center" indent="1"/>
    </xf>
    <xf numFmtId="183" fontId="3" fillId="0" borderId="1" xfId="1" applyNumberFormat="1" applyFont="1" applyBorder="1" applyAlignmen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180" fontId="0" fillId="0" borderId="0" xfId="0" applyNumberFormat="1"/>
    <xf numFmtId="0" fontId="3" fillId="6" borderId="0" xfId="0" applyFont="1" applyFill="1" applyAlignment="1">
      <alignment vertical="center"/>
    </xf>
    <xf numFmtId="0" fontId="3" fillId="6" borderId="0" xfId="0" applyFont="1" applyFill="1" applyAlignment="1">
      <alignment horizontal="center" vertical="center"/>
    </xf>
    <xf numFmtId="0" fontId="3" fillId="6" borderId="0" xfId="0" applyFont="1" applyFill="1" applyAlignment="1">
      <alignment horizontal="left" vertical="center"/>
    </xf>
    <xf numFmtId="0" fontId="3" fillId="0" borderId="0" xfId="0" pivotButton="1" applyFont="1"/>
    <xf numFmtId="14" fontId="3" fillId="0" borderId="0" xfId="0" applyNumberFormat="1" applyFont="1" applyAlignment="1">
      <alignment horizontal="left"/>
    </xf>
    <xf numFmtId="180" fontId="3" fillId="0" borderId="0" xfId="0" applyNumberFormat="1" applyFont="1"/>
    <xf numFmtId="0" fontId="3" fillId="0" borderId="0" xfId="0" applyFont="1" applyAlignment="1">
      <alignment horizontal="left" indent="1"/>
    </xf>
    <xf numFmtId="0" fontId="14" fillId="0" borderId="0" xfId="0" applyFont="1" applyAlignment="1">
      <alignment vertical="center"/>
    </xf>
    <xf numFmtId="0" fontId="3" fillId="8" borderId="1" xfId="0" applyFont="1" applyFill="1" applyBorder="1" applyAlignment="1">
      <alignment horizontal="center" vertical="center"/>
    </xf>
    <xf numFmtId="183" fontId="3" fillId="9" borderId="1" xfId="1" applyNumberFormat="1" applyFont="1" applyFill="1" applyBorder="1" applyAlignment="1">
      <alignment horizontal="center"/>
    </xf>
    <xf numFmtId="0" fontId="3" fillId="9" borderId="0" xfId="0" applyFont="1" applyFill="1" applyAlignment="1">
      <alignment horizontal="center"/>
    </xf>
    <xf numFmtId="184" fontId="3" fillId="9" borderId="1" xfId="1" applyNumberFormat="1" applyFont="1" applyFill="1" applyBorder="1" applyAlignment="1">
      <alignment horizontal="center"/>
    </xf>
    <xf numFmtId="0" fontId="15" fillId="0" borderId="0" xfId="0" applyFont="1" applyAlignment="1">
      <alignment horizontal="left"/>
    </xf>
    <xf numFmtId="0" fontId="7" fillId="5" borderId="0" xfId="0" applyFont="1" applyFill="1" applyAlignment="1">
      <alignment horizontal="center" vertical="center"/>
    </xf>
    <xf numFmtId="38" fontId="9" fillId="0" borderId="0" xfId="1" applyFont="1" applyAlignment="1">
      <alignment horizontal="right" vertical="center"/>
    </xf>
    <xf numFmtId="31" fontId="3" fillId="4" borderId="0" xfId="0" applyNumberFormat="1" applyFont="1" applyFill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</cellXfs>
  <cellStyles count="3">
    <cellStyle name="パーセント" xfId="2" builtinId="5"/>
    <cellStyle name="桁区切り" xfId="1" builtinId="6"/>
    <cellStyle name="標準" xfId="0" builtinId="0"/>
  </cellStyles>
  <dxfs count="33">
    <dxf>
      <font>
        <name val="Meiryo UI"/>
        <scheme val="none"/>
      </font>
    </dxf>
    <dxf>
      <font>
        <name val="Meiryo UI"/>
        <scheme val="none"/>
      </font>
    </dxf>
    <dxf>
      <font>
        <name val="Meiryo UI"/>
        <scheme val="none"/>
      </font>
    </dxf>
    <dxf>
      <font>
        <name val="Meiryo UI"/>
        <scheme val="none"/>
      </font>
    </dxf>
    <dxf>
      <font>
        <name val="Meiryo UI"/>
        <scheme val="none"/>
      </font>
    </dxf>
    <dxf>
      <font>
        <name val="Meiryo UI"/>
        <scheme val="none"/>
      </font>
    </dxf>
    <dxf>
      <font>
        <name val="Meiryo UI"/>
        <scheme val="none"/>
      </font>
    </dxf>
    <dxf>
      <numFmt numFmtId="180" formatCode="#,##0_ "/>
    </dxf>
    <dxf>
      <font>
        <name val="Meiryo UI"/>
        <scheme val="none"/>
      </font>
    </dxf>
    <dxf>
      <font>
        <name val="Meiryo UI"/>
        <scheme val="none"/>
      </font>
    </dxf>
    <dxf>
      <font>
        <name val="Meiryo UI"/>
        <scheme val="none"/>
      </font>
    </dxf>
    <dxf>
      <font>
        <name val="Meiryo UI"/>
        <scheme val="none"/>
      </font>
    </dxf>
    <dxf>
      <font>
        <name val="Meiryo UI"/>
        <scheme val="none"/>
      </font>
    </dxf>
    <dxf>
      <font>
        <name val="Meiryo UI"/>
        <scheme val="none"/>
      </font>
    </dxf>
    <dxf>
      <font>
        <name val="Meiryo UI"/>
        <scheme val="none"/>
      </font>
    </dxf>
    <dxf>
      <font>
        <name val="Meiryo UI"/>
        <scheme val="none"/>
      </font>
    </dxf>
    <dxf>
      <font>
        <name val="Meiryo UI"/>
        <scheme val="none"/>
      </font>
    </dxf>
    <dxf>
      <font>
        <name val="Meiryo UI"/>
        <scheme val="none"/>
      </font>
    </dxf>
    <dxf>
      <font>
        <name val="Meiryo UI"/>
        <scheme val="none"/>
      </font>
    </dxf>
    <dxf>
      <font>
        <name val="Meiryo UI"/>
        <scheme val="none"/>
      </font>
    </dxf>
    <dxf>
      <font>
        <name val="Meiryo UI"/>
        <scheme val="none"/>
      </font>
    </dxf>
    <dxf>
      <font>
        <name val="Meiryo UI"/>
        <scheme val="none"/>
      </font>
    </dxf>
    <dxf>
      <font>
        <name val="Meiryo UI"/>
        <scheme val="none"/>
      </font>
    </dxf>
    <dxf>
      <font>
        <name val="Meiryo UI"/>
        <scheme val="none"/>
      </font>
    </dxf>
    <dxf>
      <font>
        <name val="Meiryo UI"/>
        <scheme val="none"/>
      </font>
    </dxf>
    <dxf>
      <font>
        <name val="Meiryo UI"/>
        <scheme val="none"/>
      </font>
    </dxf>
    <dxf>
      <font>
        <name val="Meiryo UI"/>
        <scheme val="none"/>
      </font>
    </dxf>
    <dxf>
      <font>
        <name val="Meiryo UI"/>
        <scheme val="none"/>
      </font>
    </dxf>
    <dxf>
      <font>
        <name val="Meiryo UI"/>
        <scheme val="none"/>
      </font>
    </dxf>
    <dxf>
      <font>
        <name val="Meiryo UI"/>
        <scheme val="none"/>
      </font>
    </dxf>
    <dxf>
      <font>
        <name val="Meiryo UI"/>
        <scheme val="none"/>
      </font>
    </dxf>
    <dxf>
      <font>
        <color rgb="FF0000FF"/>
      </font>
    </dxf>
    <dxf>
      <font>
        <color rgb="FFFF0000"/>
      </font>
      <numFmt numFmtId="185" formatCode="[Red]&quot;+&quot;0.00%"/>
    </dxf>
  </dxfs>
  <tableStyles count="0" defaultTableStyle="TableStyleMedium2" defaultPivotStyle="PivotStyleLight16"/>
  <colors>
    <mruColors>
      <color rgb="FFEAF3FA"/>
      <color rgb="FFCC0066"/>
      <color rgb="FFD60093"/>
      <color rgb="FF0000FF"/>
      <color rgb="FF3366FF"/>
      <color rgb="FFFF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pivotCacheDefinition" Target="pivotCache/pivotCacheDefinition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pivotCacheDefinition" Target="pivotCache/pivotCacheDefinition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20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pivotCacheDefinition" Target="pivotCache/pivotCacheDefinition1.xml"/><Relationship Id="rId5" Type="http://schemas.openxmlformats.org/officeDocument/2006/relationships/worksheet" Target="worksheets/sheet5.xml"/><Relationship Id="rId15" Type="http://schemas.openxmlformats.org/officeDocument/2006/relationships/pivotCacheDefinition" Target="pivotCache/pivotCacheDefinition5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pivotCacheDefinition" Target="pivotCache/pivotCacheDefinition4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[投資資料.xlsm]③資産推移（日）!ピボットテーブル1</c:name>
    <c:fmtId val="0"/>
  </c:pivotSource>
  <c:chart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5"/>
        <c:spPr>
          <a:solidFill>
            <a:srgbClr val="CC0066"/>
          </a:solidFill>
          <a:ln>
            <a:noFill/>
          </a:ln>
          <a:effectLst/>
        </c:spPr>
        <c:marker>
          <c:symbol val="none"/>
        </c:marker>
      </c:pivotFmt>
      <c:pivotFmt>
        <c:idx val="6"/>
        <c:spPr>
          <a:solidFill>
            <a:schemeClr val="accent5"/>
          </a:solidFill>
          <a:ln>
            <a:noFill/>
          </a:ln>
          <a:effectLst/>
        </c:spPr>
        <c:marker>
          <c:symbol val="none"/>
        </c:marker>
      </c:pivotFmt>
      <c:pivotFmt>
        <c:idx val="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ja-JP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ja-JP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ja-JP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>
        <c:manualLayout>
          <c:layoutTarget val="inner"/>
          <c:xMode val="edge"/>
          <c:yMode val="edge"/>
          <c:x val="7.6980700941794045E-2"/>
          <c:y val="0.13259842519685042"/>
          <c:w val="0.89266812714545229"/>
          <c:h val="0.63380725819166595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'③資産推移（日）'!$X$10:$X$11</c:f>
              <c:strCache>
                <c:ptCount val="1"/>
                <c:pt idx="0">
                  <c:v>国内株式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multiLvlStrRef>
              <c:f>'③資産推移（日）'!$W$12:$W$43</c:f>
              <c:multiLvlStrCache>
                <c:ptCount val="31"/>
                <c:lvl>
                  <c:pt idx="0">
                    <c:v>1</c:v>
                  </c:pt>
                  <c:pt idx="1">
                    <c:v>2</c:v>
                  </c:pt>
                  <c:pt idx="2">
                    <c:v>3</c:v>
                  </c:pt>
                  <c:pt idx="3">
                    <c:v>4</c:v>
                  </c:pt>
                  <c:pt idx="4">
                    <c:v>5</c:v>
                  </c:pt>
                  <c:pt idx="5">
                    <c:v>6</c:v>
                  </c:pt>
                  <c:pt idx="6">
                    <c:v>7</c:v>
                  </c:pt>
                  <c:pt idx="7">
                    <c:v>8</c:v>
                  </c:pt>
                  <c:pt idx="8">
                    <c:v>9</c:v>
                  </c:pt>
                  <c:pt idx="9">
                    <c:v>10</c:v>
                  </c:pt>
                  <c:pt idx="10">
                    <c:v>11</c:v>
                  </c:pt>
                  <c:pt idx="11">
                    <c:v>12</c:v>
                  </c:pt>
                  <c:pt idx="12">
                    <c:v>13</c:v>
                  </c:pt>
                  <c:pt idx="13">
                    <c:v>14</c:v>
                  </c:pt>
                  <c:pt idx="14">
                    <c:v>15</c:v>
                  </c:pt>
                  <c:pt idx="15">
                    <c:v>16</c:v>
                  </c:pt>
                  <c:pt idx="16">
                    <c:v>17</c:v>
                  </c:pt>
                  <c:pt idx="17">
                    <c:v>18</c:v>
                  </c:pt>
                  <c:pt idx="18">
                    <c:v>19</c:v>
                  </c:pt>
                  <c:pt idx="19">
                    <c:v>20</c:v>
                  </c:pt>
                  <c:pt idx="20">
                    <c:v>21</c:v>
                  </c:pt>
                  <c:pt idx="21">
                    <c:v>22</c:v>
                  </c:pt>
                  <c:pt idx="22">
                    <c:v>23</c:v>
                  </c:pt>
                  <c:pt idx="23">
                    <c:v>24</c:v>
                  </c:pt>
                  <c:pt idx="24">
                    <c:v>25</c:v>
                  </c:pt>
                  <c:pt idx="25">
                    <c:v>26</c:v>
                  </c:pt>
                  <c:pt idx="26">
                    <c:v>27</c:v>
                  </c:pt>
                  <c:pt idx="27">
                    <c:v>28</c:v>
                  </c:pt>
                  <c:pt idx="28">
                    <c:v>29</c:v>
                  </c:pt>
                  <c:pt idx="29">
                    <c:v>30</c:v>
                  </c:pt>
                  <c:pt idx="30">
                    <c:v>31</c:v>
                  </c:pt>
                </c:lvl>
                <c:lvl>
                  <c:pt idx="0">
                    <c:v>2021年7月</c:v>
                  </c:pt>
                </c:lvl>
              </c:multiLvlStrCache>
            </c:multiLvlStrRef>
          </c:cat>
          <c:val>
            <c:numRef>
              <c:f>'③資産推移（日）'!$X$12:$X$43</c:f>
              <c:numCache>
                <c:formatCode>#,##0_ </c:formatCode>
                <c:ptCount val="31"/>
                <c:pt idx="0">
                  <c:v>2000</c:v>
                </c:pt>
                <c:pt idx="1">
                  <c:v>1000</c:v>
                </c:pt>
                <c:pt idx="2">
                  <c:v>1000</c:v>
                </c:pt>
                <c:pt idx="3">
                  <c:v>2000</c:v>
                </c:pt>
                <c:pt idx="4">
                  <c:v>3000</c:v>
                </c:pt>
                <c:pt idx="5">
                  <c:v>2000</c:v>
                </c:pt>
                <c:pt idx="6">
                  <c:v>1000</c:v>
                </c:pt>
                <c:pt idx="7">
                  <c:v>1000</c:v>
                </c:pt>
                <c:pt idx="8">
                  <c:v>2000</c:v>
                </c:pt>
                <c:pt idx="9">
                  <c:v>3000</c:v>
                </c:pt>
                <c:pt idx="10">
                  <c:v>2000</c:v>
                </c:pt>
                <c:pt idx="11">
                  <c:v>1000</c:v>
                </c:pt>
                <c:pt idx="12">
                  <c:v>1000</c:v>
                </c:pt>
                <c:pt idx="13">
                  <c:v>2000</c:v>
                </c:pt>
                <c:pt idx="14">
                  <c:v>3000</c:v>
                </c:pt>
                <c:pt idx="15">
                  <c:v>2000</c:v>
                </c:pt>
                <c:pt idx="16">
                  <c:v>1000</c:v>
                </c:pt>
                <c:pt idx="17">
                  <c:v>1000</c:v>
                </c:pt>
                <c:pt idx="18">
                  <c:v>2000</c:v>
                </c:pt>
                <c:pt idx="19">
                  <c:v>3000</c:v>
                </c:pt>
                <c:pt idx="20">
                  <c:v>2000</c:v>
                </c:pt>
                <c:pt idx="21">
                  <c:v>1000</c:v>
                </c:pt>
                <c:pt idx="22">
                  <c:v>1000</c:v>
                </c:pt>
                <c:pt idx="23">
                  <c:v>2000</c:v>
                </c:pt>
                <c:pt idx="24">
                  <c:v>3000</c:v>
                </c:pt>
                <c:pt idx="25">
                  <c:v>2000</c:v>
                </c:pt>
                <c:pt idx="26">
                  <c:v>1000</c:v>
                </c:pt>
                <c:pt idx="27">
                  <c:v>1000</c:v>
                </c:pt>
                <c:pt idx="28">
                  <c:v>2000</c:v>
                </c:pt>
                <c:pt idx="29">
                  <c:v>3000</c:v>
                </c:pt>
                <c:pt idx="30">
                  <c:v>2000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28E9-4559-BFFC-3E319220BC35}"/>
            </c:ext>
          </c:extLst>
        </c:ser>
        <c:ser>
          <c:idx val="1"/>
          <c:order val="1"/>
          <c:tx>
            <c:strRef>
              <c:f>'③資産推移（日）'!$Y$10:$Y$11</c:f>
              <c:strCache>
                <c:ptCount val="1"/>
                <c:pt idx="0">
                  <c:v>投資信託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multiLvlStrRef>
              <c:f>'③資産推移（日）'!$W$12:$W$43</c:f>
              <c:multiLvlStrCache>
                <c:ptCount val="31"/>
                <c:lvl>
                  <c:pt idx="0">
                    <c:v>1</c:v>
                  </c:pt>
                  <c:pt idx="1">
                    <c:v>2</c:v>
                  </c:pt>
                  <c:pt idx="2">
                    <c:v>3</c:v>
                  </c:pt>
                  <c:pt idx="3">
                    <c:v>4</c:v>
                  </c:pt>
                  <c:pt idx="4">
                    <c:v>5</c:v>
                  </c:pt>
                  <c:pt idx="5">
                    <c:v>6</c:v>
                  </c:pt>
                  <c:pt idx="6">
                    <c:v>7</c:v>
                  </c:pt>
                  <c:pt idx="7">
                    <c:v>8</c:v>
                  </c:pt>
                  <c:pt idx="8">
                    <c:v>9</c:v>
                  </c:pt>
                  <c:pt idx="9">
                    <c:v>10</c:v>
                  </c:pt>
                  <c:pt idx="10">
                    <c:v>11</c:v>
                  </c:pt>
                  <c:pt idx="11">
                    <c:v>12</c:v>
                  </c:pt>
                  <c:pt idx="12">
                    <c:v>13</c:v>
                  </c:pt>
                  <c:pt idx="13">
                    <c:v>14</c:v>
                  </c:pt>
                  <c:pt idx="14">
                    <c:v>15</c:v>
                  </c:pt>
                  <c:pt idx="15">
                    <c:v>16</c:v>
                  </c:pt>
                  <c:pt idx="16">
                    <c:v>17</c:v>
                  </c:pt>
                  <c:pt idx="17">
                    <c:v>18</c:v>
                  </c:pt>
                  <c:pt idx="18">
                    <c:v>19</c:v>
                  </c:pt>
                  <c:pt idx="19">
                    <c:v>20</c:v>
                  </c:pt>
                  <c:pt idx="20">
                    <c:v>21</c:v>
                  </c:pt>
                  <c:pt idx="21">
                    <c:v>22</c:v>
                  </c:pt>
                  <c:pt idx="22">
                    <c:v>23</c:v>
                  </c:pt>
                  <c:pt idx="23">
                    <c:v>24</c:v>
                  </c:pt>
                  <c:pt idx="24">
                    <c:v>25</c:v>
                  </c:pt>
                  <c:pt idx="25">
                    <c:v>26</c:v>
                  </c:pt>
                  <c:pt idx="26">
                    <c:v>27</c:v>
                  </c:pt>
                  <c:pt idx="27">
                    <c:v>28</c:v>
                  </c:pt>
                  <c:pt idx="28">
                    <c:v>29</c:v>
                  </c:pt>
                  <c:pt idx="29">
                    <c:v>30</c:v>
                  </c:pt>
                  <c:pt idx="30">
                    <c:v>31</c:v>
                  </c:pt>
                </c:lvl>
                <c:lvl>
                  <c:pt idx="0">
                    <c:v>2021年7月</c:v>
                  </c:pt>
                </c:lvl>
              </c:multiLvlStrCache>
            </c:multiLvlStrRef>
          </c:cat>
          <c:val>
            <c:numRef>
              <c:f>'③資産推移（日）'!$Y$12:$Y$43</c:f>
              <c:numCache>
                <c:formatCode>#,##0_ </c:formatCode>
                <c:ptCount val="31"/>
                <c:pt idx="0">
                  <c:v>2000</c:v>
                </c:pt>
                <c:pt idx="1">
                  <c:v>3000</c:v>
                </c:pt>
                <c:pt idx="2">
                  <c:v>2000</c:v>
                </c:pt>
                <c:pt idx="3">
                  <c:v>1000</c:v>
                </c:pt>
                <c:pt idx="4">
                  <c:v>1000</c:v>
                </c:pt>
                <c:pt idx="5">
                  <c:v>2000</c:v>
                </c:pt>
                <c:pt idx="6">
                  <c:v>3000</c:v>
                </c:pt>
                <c:pt idx="7">
                  <c:v>2000</c:v>
                </c:pt>
                <c:pt idx="8">
                  <c:v>1000</c:v>
                </c:pt>
                <c:pt idx="9">
                  <c:v>1000</c:v>
                </c:pt>
                <c:pt idx="10">
                  <c:v>2000</c:v>
                </c:pt>
                <c:pt idx="11">
                  <c:v>3000</c:v>
                </c:pt>
                <c:pt idx="12">
                  <c:v>2000</c:v>
                </c:pt>
                <c:pt idx="13">
                  <c:v>1000</c:v>
                </c:pt>
                <c:pt idx="14">
                  <c:v>1000</c:v>
                </c:pt>
                <c:pt idx="15">
                  <c:v>2000</c:v>
                </c:pt>
                <c:pt idx="16">
                  <c:v>3000</c:v>
                </c:pt>
                <c:pt idx="17">
                  <c:v>2000</c:v>
                </c:pt>
                <c:pt idx="18">
                  <c:v>1000</c:v>
                </c:pt>
                <c:pt idx="19">
                  <c:v>1000</c:v>
                </c:pt>
                <c:pt idx="20">
                  <c:v>2000</c:v>
                </c:pt>
                <c:pt idx="21">
                  <c:v>3000</c:v>
                </c:pt>
                <c:pt idx="22">
                  <c:v>2000</c:v>
                </c:pt>
                <c:pt idx="23">
                  <c:v>1000</c:v>
                </c:pt>
                <c:pt idx="24">
                  <c:v>1000</c:v>
                </c:pt>
                <c:pt idx="25">
                  <c:v>2000</c:v>
                </c:pt>
                <c:pt idx="26">
                  <c:v>3000</c:v>
                </c:pt>
                <c:pt idx="27">
                  <c:v>2000</c:v>
                </c:pt>
                <c:pt idx="28">
                  <c:v>1000</c:v>
                </c:pt>
                <c:pt idx="29">
                  <c:v>1000</c:v>
                </c:pt>
                <c:pt idx="30">
                  <c:v>2000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28E9-4559-BFFC-3E319220BC35}"/>
            </c:ext>
          </c:extLst>
        </c:ser>
        <c:ser>
          <c:idx val="2"/>
          <c:order val="2"/>
          <c:tx>
            <c:strRef>
              <c:f>'③資産推移（日）'!$Z$10:$Z$11</c:f>
              <c:strCache>
                <c:ptCount val="1"/>
                <c:pt idx="0">
                  <c:v>国内債券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multiLvlStrRef>
              <c:f>'③資産推移（日）'!$W$12:$W$43</c:f>
              <c:multiLvlStrCache>
                <c:ptCount val="31"/>
                <c:lvl>
                  <c:pt idx="0">
                    <c:v>1</c:v>
                  </c:pt>
                  <c:pt idx="1">
                    <c:v>2</c:v>
                  </c:pt>
                  <c:pt idx="2">
                    <c:v>3</c:v>
                  </c:pt>
                  <c:pt idx="3">
                    <c:v>4</c:v>
                  </c:pt>
                  <c:pt idx="4">
                    <c:v>5</c:v>
                  </c:pt>
                  <c:pt idx="5">
                    <c:v>6</c:v>
                  </c:pt>
                  <c:pt idx="6">
                    <c:v>7</c:v>
                  </c:pt>
                  <c:pt idx="7">
                    <c:v>8</c:v>
                  </c:pt>
                  <c:pt idx="8">
                    <c:v>9</c:v>
                  </c:pt>
                  <c:pt idx="9">
                    <c:v>10</c:v>
                  </c:pt>
                  <c:pt idx="10">
                    <c:v>11</c:v>
                  </c:pt>
                  <c:pt idx="11">
                    <c:v>12</c:v>
                  </c:pt>
                  <c:pt idx="12">
                    <c:v>13</c:v>
                  </c:pt>
                  <c:pt idx="13">
                    <c:v>14</c:v>
                  </c:pt>
                  <c:pt idx="14">
                    <c:v>15</c:v>
                  </c:pt>
                  <c:pt idx="15">
                    <c:v>16</c:v>
                  </c:pt>
                  <c:pt idx="16">
                    <c:v>17</c:v>
                  </c:pt>
                  <c:pt idx="17">
                    <c:v>18</c:v>
                  </c:pt>
                  <c:pt idx="18">
                    <c:v>19</c:v>
                  </c:pt>
                  <c:pt idx="19">
                    <c:v>20</c:v>
                  </c:pt>
                  <c:pt idx="20">
                    <c:v>21</c:v>
                  </c:pt>
                  <c:pt idx="21">
                    <c:v>22</c:v>
                  </c:pt>
                  <c:pt idx="22">
                    <c:v>23</c:v>
                  </c:pt>
                  <c:pt idx="23">
                    <c:v>24</c:v>
                  </c:pt>
                  <c:pt idx="24">
                    <c:v>25</c:v>
                  </c:pt>
                  <c:pt idx="25">
                    <c:v>26</c:v>
                  </c:pt>
                  <c:pt idx="26">
                    <c:v>27</c:v>
                  </c:pt>
                  <c:pt idx="27">
                    <c:v>28</c:v>
                  </c:pt>
                  <c:pt idx="28">
                    <c:v>29</c:v>
                  </c:pt>
                  <c:pt idx="29">
                    <c:v>30</c:v>
                  </c:pt>
                  <c:pt idx="30">
                    <c:v>31</c:v>
                  </c:pt>
                </c:lvl>
                <c:lvl>
                  <c:pt idx="0">
                    <c:v>2021年7月</c:v>
                  </c:pt>
                </c:lvl>
              </c:multiLvlStrCache>
            </c:multiLvlStrRef>
          </c:cat>
          <c:val>
            <c:numRef>
              <c:f>'③資産推移（日）'!$Z$12:$Z$43</c:f>
              <c:numCache>
                <c:formatCode>#,##0_ </c:formatCode>
                <c:ptCount val="31"/>
                <c:pt idx="0">
                  <c:v>2000</c:v>
                </c:pt>
                <c:pt idx="1">
                  <c:v>3000</c:v>
                </c:pt>
                <c:pt idx="2">
                  <c:v>2000</c:v>
                </c:pt>
                <c:pt idx="3">
                  <c:v>1000</c:v>
                </c:pt>
                <c:pt idx="4">
                  <c:v>1000</c:v>
                </c:pt>
                <c:pt idx="5">
                  <c:v>2000</c:v>
                </c:pt>
                <c:pt idx="6">
                  <c:v>3000</c:v>
                </c:pt>
                <c:pt idx="7">
                  <c:v>2000</c:v>
                </c:pt>
                <c:pt idx="8">
                  <c:v>1000</c:v>
                </c:pt>
                <c:pt idx="9">
                  <c:v>1000</c:v>
                </c:pt>
                <c:pt idx="10">
                  <c:v>2000</c:v>
                </c:pt>
                <c:pt idx="11">
                  <c:v>3000</c:v>
                </c:pt>
                <c:pt idx="12">
                  <c:v>2000</c:v>
                </c:pt>
                <c:pt idx="13">
                  <c:v>1000</c:v>
                </c:pt>
                <c:pt idx="14">
                  <c:v>1000</c:v>
                </c:pt>
                <c:pt idx="15">
                  <c:v>2000</c:v>
                </c:pt>
                <c:pt idx="16">
                  <c:v>3000</c:v>
                </c:pt>
                <c:pt idx="17">
                  <c:v>2000</c:v>
                </c:pt>
                <c:pt idx="18">
                  <c:v>1000</c:v>
                </c:pt>
                <c:pt idx="19">
                  <c:v>1000</c:v>
                </c:pt>
                <c:pt idx="20">
                  <c:v>2000</c:v>
                </c:pt>
                <c:pt idx="21">
                  <c:v>3000</c:v>
                </c:pt>
                <c:pt idx="22">
                  <c:v>2000</c:v>
                </c:pt>
                <c:pt idx="23">
                  <c:v>1000</c:v>
                </c:pt>
                <c:pt idx="24">
                  <c:v>1000</c:v>
                </c:pt>
                <c:pt idx="25">
                  <c:v>2000</c:v>
                </c:pt>
                <c:pt idx="26">
                  <c:v>3000</c:v>
                </c:pt>
                <c:pt idx="27">
                  <c:v>2000</c:v>
                </c:pt>
                <c:pt idx="28">
                  <c:v>1000</c:v>
                </c:pt>
                <c:pt idx="29">
                  <c:v>1000</c:v>
                </c:pt>
                <c:pt idx="30">
                  <c:v>2000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654-4F57-8361-50FD156FFC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60"/>
        <c:overlap val="100"/>
        <c:axId val="993615136"/>
        <c:axId val="993616800"/>
      </c:barChart>
      <c:catAx>
        <c:axId val="993615136"/>
        <c:scaling>
          <c:orientation val="minMax"/>
        </c:scaling>
        <c:delete val="0"/>
        <c:axPos val="b"/>
        <c:numFmt formatCode="m/d;@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Meiryo UI" panose="020B0604030504040204" pitchFamily="50" charset="-128"/>
                <a:ea typeface="Meiryo UI" panose="020B0604030504040204" pitchFamily="50" charset="-128"/>
                <a:cs typeface="+mn-cs"/>
              </a:defRPr>
            </a:pPr>
            <a:endParaRPr lang="ja-JP"/>
          </a:p>
        </c:txPr>
        <c:crossAx val="993616800"/>
        <c:crosses val="autoZero"/>
        <c:auto val="1"/>
        <c:lblAlgn val="ctr"/>
        <c:lblOffset val="100"/>
        <c:noMultiLvlLbl val="0"/>
      </c:catAx>
      <c:valAx>
        <c:axId val="9936168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_);[Red]\(#,##0\)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ja-JP"/>
          </a:p>
        </c:txPr>
        <c:crossAx val="99361513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75728053111008187"/>
          <c:y val="2.4732020997375342E-2"/>
          <c:w val="8.7522462181853819E-2"/>
          <c:h val="0.19488800707299447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Meiryo UI" panose="020B0604030504040204" pitchFamily="50" charset="-128"/>
              <a:ea typeface="Meiryo UI" panose="020B0604030504040204" pitchFamily="50" charset="-128"/>
              <a:cs typeface="+mn-cs"/>
            </a:defRPr>
          </a:pPr>
          <a:endParaRPr lang="ja-JP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[投資資料.xlsm]③資産推移 (月)!ピボットテーブル1</c:name>
    <c:fmtId val="3"/>
  </c:pivotSource>
  <c:chart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5"/>
        <c:spPr>
          <a:solidFill>
            <a:srgbClr val="CC0066"/>
          </a:solidFill>
          <a:ln>
            <a:noFill/>
          </a:ln>
          <a:effectLst/>
        </c:spPr>
        <c:marker>
          <c:symbol val="none"/>
        </c:marker>
      </c:pivotFmt>
      <c:pivotFmt>
        <c:idx val="6"/>
        <c:spPr>
          <a:solidFill>
            <a:schemeClr val="accent5"/>
          </a:solidFill>
          <a:ln>
            <a:noFill/>
          </a:ln>
          <a:effectLst/>
        </c:spPr>
        <c:marker>
          <c:symbol val="none"/>
        </c:marker>
      </c:pivotFmt>
      <c:pivotFmt>
        <c:idx val="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ja-JP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ja-JP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>
        <c:manualLayout>
          <c:layoutTarget val="inner"/>
          <c:xMode val="edge"/>
          <c:yMode val="edge"/>
          <c:x val="7.6980700941794045E-2"/>
          <c:y val="0.13259842519685042"/>
          <c:w val="0.89266812714545229"/>
          <c:h val="0.63380725819166595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'③資産推移 (月)'!$X$10:$X$11</c:f>
              <c:strCache>
                <c:ptCount val="1"/>
                <c:pt idx="0">
                  <c:v>国内株式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'③資産推移 (月)'!$W$12:$W$15</c:f>
              <c:strCache>
                <c:ptCount val="4"/>
                <c:pt idx="0">
                  <c:v>2021年4月</c:v>
                </c:pt>
                <c:pt idx="1">
                  <c:v>2021年5月</c:v>
                </c:pt>
                <c:pt idx="2">
                  <c:v>2021年6月</c:v>
                </c:pt>
                <c:pt idx="3">
                  <c:v>2021年7月</c:v>
                </c:pt>
              </c:strCache>
            </c:strRef>
          </c:cat>
          <c:val>
            <c:numRef>
              <c:f>'③資産推移 (月)'!$X$12:$X$15</c:f>
              <c:numCache>
                <c:formatCode>#,##0_ </c:formatCode>
                <c:ptCount val="4"/>
                <c:pt idx="0">
                  <c:v>54000</c:v>
                </c:pt>
                <c:pt idx="1">
                  <c:v>57000</c:v>
                </c:pt>
                <c:pt idx="2">
                  <c:v>54000</c:v>
                </c:pt>
                <c:pt idx="3">
                  <c:v>56000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D82-4107-A314-E0FD8FA6A0C8}"/>
            </c:ext>
          </c:extLst>
        </c:ser>
        <c:ser>
          <c:idx val="1"/>
          <c:order val="1"/>
          <c:tx>
            <c:strRef>
              <c:f>'③資産推移 (月)'!$Y$10:$Y$11</c:f>
              <c:strCache>
                <c:ptCount val="1"/>
                <c:pt idx="0">
                  <c:v>投資信託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'③資産推移 (月)'!$W$12:$W$15</c:f>
              <c:strCache>
                <c:ptCount val="4"/>
                <c:pt idx="0">
                  <c:v>2021年4月</c:v>
                </c:pt>
                <c:pt idx="1">
                  <c:v>2021年5月</c:v>
                </c:pt>
                <c:pt idx="2">
                  <c:v>2021年6月</c:v>
                </c:pt>
                <c:pt idx="3">
                  <c:v>2021年7月</c:v>
                </c:pt>
              </c:strCache>
            </c:strRef>
          </c:cat>
          <c:val>
            <c:numRef>
              <c:f>'③資産推移 (月)'!$Y$12:$Y$15</c:f>
              <c:numCache>
                <c:formatCode>#,##0_ </c:formatCode>
                <c:ptCount val="4"/>
                <c:pt idx="0">
                  <c:v>54000</c:v>
                </c:pt>
                <c:pt idx="1">
                  <c:v>55000</c:v>
                </c:pt>
                <c:pt idx="2">
                  <c:v>54000</c:v>
                </c:pt>
                <c:pt idx="3">
                  <c:v>56000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6D82-4107-A314-E0FD8FA6A0C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60"/>
        <c:overlap val="100"/>
        <c:axId val="993615136"/>
        <c:axId val="993616800"/>
      </c:barChart>
      <c:catAx>
        <c:axId val="993615136"/>
        <c:scaling>
          <c:orientation val="minMax"/>
        </c:scaling>
        <c:delete val="0"/>
        <c:axPos val="b"/>
        <c:numFmt formatCode="m/d;@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Meiryo UI" panose="020B0604030504040204" pitchFamily="50" charset="-128"/>
                <a:ea typeface="Meiryo UI" panose="020B0604030504040204" pitchFamily="50" charset="-128"/>
                <a:cs typeface="+mn-cs"/>
              </a:defRPr>
            </a:pPr>
            <a:endParaRPr lang="ja-JP"/>
          </a:p>
        </c:txPr>
        <c:crossAx val="993616800"/>
        <c:crosses val="autoZero"/>
        <c:auto val="1"/>
        <c:lblAlgn val="ctr"/>
        <c:lblOffset val="100"/>
        <c:noMultiLvlLbl val="0"/>
      </c:catAx>
      <c:valAx>
        <c:axId val="9936168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_);[Red]\(#,##0\)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ja-JP"/>
          </a:p>
        </c:txPr>
        <c:crossAx val="99361513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75728053111008187"/>
          <c:y val="2.4732020997375342E-2"/>
          <c:w val="0.22507241006638876"/>
          <c:h val="9.7202362204724418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Meiryo UI" panose="020B0604030504040204" pitchFamily="50" charset="-128"/>
              <a:ea typeface="Meiryo UI" panose="020B0604030504040204" pitchFamily="50" charset="-128"/>
              <a:cs typeface="+mn-cs"/>
            </a:defRPr>
          </a:pPr>
          <a:endParaRPr lang="ja-JP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[投資資料.xlsm]④グラフ!ピボットテーブル2</c:name>
    <c:fmtId val="0"/>
  </c:pivotSource>
  <c:chart>
    <c:autoTitleDeleted val="1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1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Meiryo UI" panose="020B0604030504040204" pitchFamily="50" charset="-128"/>
                  <a:ea typeface="Meiryo UI" panose="020B0604030504040204" pitchFamily="50" charset="-128"/>
                  <a:cs typeface="+mn-cs"/>
                </a:defRPr>
              </a:pPr>
              <a:endParaRPr lang="ja-JP"/>
            </a:p>
          </c:txPr>
          <c:showLegendKey val="0"/>
          <c:showVal val="1"/>
          <c:showCatName val="1"/>
          <c:showSerName val="0"/>
          <c:showPercent val="1"/>
          <c:showBubbleSize val="0"/>
          <c:separator>
</c:separator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6">
              <a:lumMod val="40000"/>
              <a:lumOff val="60000"/>
            </a:schemeClr>
          </a:solidFill>
          <a:ln>
            <a:noFill/>
          </a:ln>
          <a:effectLst/>
        </c:spPr>
        <c:dLbl>
          <c:idx val="0"/>
          <c:layout>
            <c:manualLayout>
              <c:x val="0.2071101268591426"/>
              <c:y val="-2.5509259259259259E-2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1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Meiryo UI" panose="020B0604030504040204" pitchFamily="50" charset="-128"/>
                  <a:ea typeface="Meiryo UI" panose="020B0604030504040204" pitchFamily="50" charset="-128"/>
                  <a:cs typeface="+mn-cs"/>
                </a:defRPr>
              </a:pPr>
              <a:endParaRPr lang="ja-JP"/>
            </a:p>
          </c:txPr>
          <c:showLegendKey val="0"/>
          <c:showVal val="1"/>
          <c:showCatName val="1"/>
          <c:showSerName val="0"/>
          <c:showPercent val="1"/>
          <c:showBubbleSize val="0"/>
          <c:separator>
</c:separator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chemeClr val="accent5">
              <a:lumMod val="40000"/>
              <a:lumOff val="60000"/>
            </a:schemeClr>
          </a:solidFill>
          <a:ln>
            <a:noFill/>
          </a:ln>
          <a:effectLst/>
        </c:spPr>
        <c:dLbl>
          <c:idx val="0"/>
          <c:layout>
            <c:manualLayout>
              <c:x val="-0.18937150043744533"/>
              <c:y val="-2.087962962962963E-2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1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Meiryo UI" panose="020B0604030504040204" pitchFamily="50" charset="-128"/>
                  <a:ea typeface="Meiryo UI" panose="020B0604030504040204" pitchFamily="50" charset="-128"/>
                  <a:cs typeface="+mn-cs"/>
                </a:defRPr>
              </a:pPr>
              <a:endParaRPr lang="ja-JP"/>
            </a:p>
          </c:txPr>
          <c:showLegendKey val="0"/>
          <c:showVal val="1"/>
          <c:showCatName val="1"/>
          <c:showSerName val="0"/>
          <c:showPercent val="1"/>
          <c:showBubbleSize val="0"/>
          <c:separator>
</c:separator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Meiryo UI" panose="020B0604030504040204" pitchFamily="50" charset="-128"/>
                  <a:ea typeface="Meiryo UI" panose="020B0604030504040204" pitchFamily="50" charset="-128"/>
                  <a:cs typeface="+mn-cs"/>
                </a:defRPr>
              </a:pPr>
              <a:endParaRPr lang="ja-JP"/>
            </a:p>
          </c:txPr>
          <c:showLegendKey val="0"/>
          <c:showVal val="1"/>
          <c:showCatName val="1"/>
          <c:showSerName val="0"/>
          <c:showPercent val="1"/>
          <c:showBubbleSize val="0"/>
          <c:separator>
</c:separator>
          <c:extLst>
            <c:ext xmlns:c15="http://schemas.microsoft.com/office/drawing/2012/chart" uri="{CE6537A1-D6FC-4f65-9D91-7224C49458BB}"/>
          </c:extLst>
        </c:dLbl>
      </c:pivotFmt>
      <c:pivotFmt>
        <c:idx val="5"/>
        <c:spPr>
          <a:solidFill>
            <a:schemeClr val="accent6">
              <a:lumMod val="40000"/>
              <a:lumOff val="60000"/>
            </a:schemeClr>
          </a:solidFill>
          <a:ln>
            <a:noFill/>
          </a:ln>
          <a:effectLst/>
        </c:spPr>
      </c:pivotFmt>
      <c:pivotFmt>
        <c:idx val="6"/>
        <c:spPr>
          <a:solidFill>
            <a:schemeClr val="accent5">
              <a:lumMod val="40000"/>
              <a:lumOff val="60000"/>
            </a:schemeClr>
          </a:solidFill>
          <a:ln>
            <a:noFill/>
          </a:ln>
          <a:effectLst/>
        </c:spPr>
        <c:dLbl>
          <c:idx val="0"/>
          <c:layout>
            <c:manualLayout>
              <c:x val="-0.14032450489143403"/>
              <c:y val="-0.21606481481481482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Meiryo UI" panose="020B0604030504040204" pitchFamily="50" charset="-128"/>
                  <a:ea typeface="Meiryo UI" panose="020B0604030504040204" pitchFamily="50" charset="-128"/>
                  <a:cs typeface="+mn-cs"/>
                </a:defRPr>
              </a:pPr>
              <a:endParaRPr lang="ja-JP"/>
            </a:p>
          </c:txPr>
          <c:showLegendKey val="0"/>
          <c:showVal val="1"/>
          <c:showCatName val="1"/>
          <c:showSerName val="0"/>
          <c:showPercent val="1"/>
          <c:showBubbleSize val="0"/>
          <c:separator>
</c:separator>
          <c:extLst>
            <c:ext xmlns:c15="http://schemas.microsoft.com/office/drawing/2012/chart" uri="{CE6537A1-D6FC-4f65-9D91-7224C49458BB}"/>
          </c:extLst>
        </c:dLbl>
      </c:pivotFmt>
      <c:pivotFmt>
        <c:idx val="7"/>
        <c:spPr>
          <a:solidFill>
            <a:schemeClr val="accent4">
              <a:lumMod val="40000"/>
              <a:lumOff val="60000"/>
            </a:schemeClr>
          </a:solidFill>
          <a:ln>
            <a:noFill/>
          </a:ln>
          <a:effectLst/>
        </c:spPr>
        <c:dLbl>
          <c:idx val="0"/>
          <c:layout>
            <c:manualLayout>
              <c:x val="0.13441183488427585"/>
              <c:y val="-0.21837962962962962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Meiryo UI" panose="020B0604030504040204" pitchFamily="50" charset="-128"/>
                  <a:ea typeface="Meiryo UI" panose="020B0604030504040204" pitchFamily="50" charset="-128"/>
                  <a:cs typeface="+mn-cs"/>
                </a:defRPr>
              </a:pPr>
              <a:endParaRPr lang="ja-JP"/>
            </a:p>
          </c:txPr>
          <c:showLegendKey val="0"/>
          <c:showVal val="1"/>
          <c:showCatName val="1"/>
          <c:showSerName val="0"/>
          <c:showPercent val="1"/>
          <c:showBubbleSize val="0"/>
          <c:separator>
</c:separator>
          <c:extLst>
            <c:ext xmlns:c15="http://schemas.microsoft.com/office/drawing/2012/chart" uri="{CE6537A1-D6FC-4f65-9D91-7224C49458BB}"/>
          </c:extLst>
        </c:dLbl>
      </c:pivotFmt>
      <c:pivotFmt>
        <c:idx val="8"/>
        <c:spPr>
          <a:solidFill>
            <a:schemeClr val="accent2">
              <a:lumMod val="40000"/>
              <a:lumOff val="60000"/>
            </a:schemeClr>
          </a:solidFill>
          <a:ln>
            <a:noFill/>
          </a:ln>
          <a:effectLst/>
        </c:spPr>
      </c:pivotFmt>
    </c:pivotFmts>
    <c:plotArea>
      <c:layout>
        <c:manualLayout>
          <c:layoutTarget val="inner"/>
          <c:xMode val="edge"/>
          <c:yMode val="edge"/>
          <c:x val="0.19198950131233597"/>
          <c:y val="0.12361111111111112"/>
          <c:w val="0.44696969696969696"/>
          <c:h val="0.81944444444444442"/>
        </c:manualLayout>
      </c:layout>
      <c:pieChart>
        <c:varyColors val="1"/>
        <c:ser>
          <c:idx val="0"/>
          <c:order val="0"/>
          <c:tx>
            <c:strRef>
              <c:f>④グラフ!$C$4</c:f>
              <c:strCache>
                <c:ptCount val="1"/>
                <c:pt idx="0">
                  <c:v>集計</c:v>
                </c:pt>
              </c:strCache>
            </c:strRef>
          </c:tx>
          <c:dPt>
            <c:idx val="0"/>
            <c:bubble3D val="0"/>
            <c:spPr>
              <a:solidFill>
                <a:schemeClr val="accent6">
                  <a:lumMod val="40000"/>
                  <a:lumOff val="6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2-BD5E-4F50-BFA2-D9739FB26890}"/>
              </c:ext>
            </c:extLst>
          </c:dPt>
          <c:dPt>
            <c:idx val="1"/>
            <c:bubble3D val="0"/>
            <c:spPr>
              <a:solidFill>
                <a:schemeClr val="accent5">
                  <a:lumMod val="40000"/>
                  <a:lumOff val="6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BD5E-4F50-BFA2-D9739FB26890}"/>
              </c:ext>
            </c:extLst>
          </c:dPt>
          <c:dPt>
            <c:idx val="2"/>
            <c:bubble3D val="0"/>
            <c:spPr>
              <a:solidFill>
                <a:schemeClr val="accent4">
                  <a:lumMod val="40000"/>
                  <a:lumOff val="6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5-31D3-4261-9974-98CD50AA11FB}"/>
              </c:ext>
            </c:extLst>
          </c:dPt>
          <c:dPt>
            <c:idx val="3"/>
            <c:bubble3D val="0"/>
            <c:spPr>
              <a:solidFill>
                <a:schemeClr val="accent2">
                  <a:lumMod val="40000"/>
                  <a:lumOff val="6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8-31D3-4261-9974-98CD50AA11FB}"/>
              </c:ext>
            </c:extLst>
          </c:dPt>
          <c:dLbls>
            <c:dLbl>
              <c:idx val="1"/>
              <c:layout>
                <c:manualLayout>
                  <c:x val="-0.14032450489143403"/>
                  <c:y val="-0.21606481481481482"/>
                </c:manualLayout>
              </c:layout>
              <c:showLegendKey val="0"/>
              <c:showVal val="1"/>
              <c:showCatName val="1"/>
              <c:showSerName val="0"/>
              <c:showPercent val="1"/>
              <c:showBubbleSize val="0"/>
              <c:separator>
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BD5E-4F50-BFA2-D9739FB26890}"/>
                </c:ext>
              </c:extLst>
            </c:dLbl>
            <c:dLbl>
              <c:idx val="2"/>
              <c:layout>
                <c:manualLayout>
                  <c:x val="0.13441183488427585"/>
                  <c:y val="-0.21837962962962962"/>
                </c:manualLayout>
              </c:layout>
              <c:showLegendKey val="0"/>
              <c:showVal val="1"/>
              <c:showCatName val="1"/>
              <c:showSerName val="0"/>
              <c:showPercent val="1"/>
              <c:showBubbleSize val="0"/>
              <c:separator>
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31D3-4261-9974-98CD50AA11FB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Meiryo UI" panose="020B0604030504040204" pitchFamily="50" charset="-128"/>
                    <a:ea typeface="Meiryo UI" panose="020B0604030504040204" pitchFamily="50" charset="-128"/>
                    <a:cs typeface="+mn-cs"/>
                  </a:defRPr>
                </a:pPr>
                <a:endParaRPr lang="ja-JP"/>
              </a:p>
            </c:txPr>
            <c:showLegendKey val="0"/>
            <c:showVal val="1"/>
            <c:showCatName val="1"/>
            <c:showSerName val="0"/>
            <c:showPercent val="1"/>
            <c:showBubbleSize val="0"/>
            <c:separator>
</c:separator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④グラフ!$B$5:$B$9</c:f>
              <c:strCache>
                <c:ptCount val="4"/>
                <c:pt idx="0">
                  <c:v>国内株式</c:v>
                </c:pt>
                <c:pt idx="1">
                  <c:v>投資信託</c:v>
                </c:pt>
                <c:pt idx="2">
                  <c:v>国内債券</c:v>
                </c:pt>
                <c:pt idx="3">
                  <c:v>海外債券</c:v>
                </c:pt>
              </c:strCache>
            </c:strRef>
          </c:cat>
          <c:val>
            <c:numRef>
              <c:f>④グラフ!$C$5:$C$9</c:f>
              <c:numCache>
                <c:formatCode>#,##0_ </c:formatCode>
                <c:ptCount val="4"/>
                <c:pt idx="0">
                  <c:v>2000</c:v>
                </c:pt>
                <c:pt idx="1">
                  <c:v>2000</c:v>
                </c:pt>
                <c:pt idx="2">
                  <c:v>2000</c:v>
                </c:pt>
                <c:pt idx="3">
                  <c:v>2000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D5E-4F50-BFA2-D9739FB2689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75195657361011692"/>
          <c:y val="0.38361147564887715"/>
          <c:w val="0.17380100214745883"/>
          <c:h val="0.28370261009040537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Meiryo UI" panose="020B0604030504040204" pitchFamily="50" charset="-128"/>
              <a:ea typeface="Meiryo UI" panose="020B0604030504040204" pitchFamily="50" charset="-128"/>
              <a:cs typeface="+mn-cs"/>
            </a:defRPr>
          </a:pPr>
          <a:endParaRPr lang="ja-JP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Categories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[投資資料.xlsm]④グラフ!ピボットテーブル4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sng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Meiryo UI" panose="020B0604030504040204" pitchFamily="50" charset="-128"/>
                <a:ea typeface="Meiryo UI" panose="020B0604030504040204" pitchFamily="50" charset="-128"/>
                <a:cs typeface="+mn-cs"/>
              </a:defRPr>
            </a:pPr>
            <a:r>
              <a:rPr lang="ja-JP" altLang="en-US" b="1" u="sng">
                <a:latin typeface="Meiryo UI" panose="020B0604030504040204" pitchFamily="50" charset="-128"/>
                <a:ea typeface="Meiryo UI" panose="020B0604030504040204" pitchFamily="50" charset="-128"/>
              </a:rPr>
              <a:t>評価損益</a:t>
            </a:r>
            <a:r>
              <a:rPr lang="en-US" altLang="ja-JP" b="1" u="sng">
                <a:latin typeface="Meiryo UI" panose="020B0604030504040204" pitchFamily="50" charset="-128"/>
                <a:ea typeface="Meiryo UI" panose="020B0604030504040204" pitchFamily="50" charset="-128"/>
              </a:rPr>
              <a:t>(</a:t>
            </a:r>
            <a:r>
              <a:rPr lang="ja-JP" altLang="en-US" b="1" u="sng">
                <a:latin typeface="Meiryo UI" panose="020B0604030504040204" pitchFamily="50" charset="-128"/>
                <a:ea typeface="Meiryo UI" panose="020B0604030504040204" pitchFamily="50" charset="-128"/>
              </a:rPr>
              <a:t>円</a:t>
            </a:r>
            <a:r>
              <a:rPr lang="en-US" altLang="ja-JP" b="1" u="sng">
                <a:latin typeface="Meiryo UI" panose="020B0604030504040204" pitchFamily="50" charset="-128"/>
                <a:ea typeface="Meiryo UI" panose="020B0604030504040204" pitchFamily="50" charset="-128"/>
              </a:rPr>
              <a:t>)</a:t>
            </a:r>
            <a:endParaRPr lang="ja-JP" altLang="en-US" b="1" u="sng">
              <a:latin typeface="Meiryo UI" panose="020B0604030504040204" pitchFamily="50" charset="-128"/>
              <a:ea typeface="Meiryo UI" panose="020B0604030504040204" pitchFamily="50" charset="-128"/>
            </a:endParaRPr>
          </a:p>
        </c:rich>
      </c:tx>
      <c:layout>
        <c:manualLayout>
          <c:xMode val="edge"/>
          <c:yMode val="edge"/>
          <c:x val="0.45848949732347288"/>
          <c:y val="5.256648113790971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sng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Meiryo UI" panose="020B0604030504040204" pitchFamily="50" charset="-128"/>
              <a:ea typeface="Meiryo UI" panose="020B0604030504040204" pitchFamily="50" charset="-128"/>
              <a:cs typeface="+mn-cs"/>
            </a:defRPr>
          </a:pPr>
          <a:endParaRPr lang="ja-JP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</c:pivotFmt>
      <c:pivotFmt>
        <c:idx val="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</c:pivotFmt>
      <c:pivotFmt>
        <c:idx val="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</c:pivotFmt>
      <c:pivotFmt>
        <c:idx val="3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</c:pivotFmt>
      <c:pivotFmt>
        <c:idx val="4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ja-JP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2"/>
            </a:solidFill>
            <a:ln w="9525">
              <a:solidFill>
                <a:schemeClr val="accent2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ja-JP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>
        <c:manualLayout>
          <c:layoutTarget val="inner"/>
          <c:xMode val="edge"/>
          <c:yMode val="edge"/>
          <c:x val="8.1406845420918125E-2"/>
          <c:y val="0.19537054621419075"/>
          <c:w val="0.90255127683507663"/>
          <c:h val="0.64263217097862768"/>
        </c:manualLayout>
      </c:layout>
      <c:lineChart>
        <c:grouping val="standard"/>
        <c:varyColors val="0"/>
        <c:ser>
          <c:idx val="0"/>
          <c:order val="0"/>
          <c:tx>
            <c:strRef>
              <c:f>④グラフ!$C$29:$C$30</c:f>
              <c:strCache>
                <c:ptCount val="1"/>
                <c:pt idx="0">
                  <c:v>国内株式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multiLvlStrRef>
              <c:f>④グラフ!$B$31:$B$62</c:f>
              <c:multiLvlStrCache>
                <c:ptCount val="31"/>
                <c:lvl>
                  <c:pt idx="0">
                    <c:v>1</c:v>
                  </c:pt>
                  <c:pt idx="1">
                    <c:v>2</c:v>
                  </c:pt>
                  <c:pt idx="2">
                    <c:v>3</c:v>
                  </c:pt>
                  <c:pt idx="3">
                    <c:v>4</c:v>
                  </c:pt>
                  <c:pt idx="4">
                    <c:v>5</c:v>
                  </c:pt>
                  <c:pt idx="5">
                    <c:v>6</c:v>
                  </c:pt>
                  <c:pt idx="6">
                    <c:v>7</c:v>
                  </c:pt>
                  <c:pt idx="7">
                    <c:v>8</c:v>
                  </c:pt>
                  <c:pt idx="8">
                    <c:v>9</c:v>
                  </c:pt>
                  <c:pt idx="9">
                    <c:v>10</c:v>
                  </c:pt>
                  <c:pt idx="10">
                    <c:v>11</c:v>
                  </c:pt>
                  <c:pt idx="11">
                    <c:v>12</c:v>
                  </c:pt>
                  <c:pt idx="12">
                    <c:v>13</c:v>
                  </c:pt>
                  <c:pt idx="13">
                    <c:v>14</c:v>
                  </c:pt>
                  <c:pt idx="14">
                    <c:v>15</c:v>
                  </c:pt>
                  <c:pt idx="15">
                    <c:v>16</c:v>
                  </c:pt>
                  <c:pt idx="16">
                    <c:v>17</c:v>
                  </c:pt>
                  <c:pt idx="17">
                    <c:v>18</c:v>
                  </c:pt>
                  <c:pt idx="18">
                    <c:v>19</c:v>
                  </c:pt>
                  <c:pt idx="19">
                    <c:v>20</c:v>
                  </c:pt>
                  <c:pt idx="20">
                    <c:v>21</c:v>
                  </c:pt>
                  <c:pt idx="21">
                    <c:v>22</c:v>
                  </c:pt>
                  <c:pt idx="22">
                    <c:v>23</c:v>
                  </c:pt>
                  <c:pt idx="23">
                    <c:v>24</c:v>
                  </c:pt>
                  <c:pt idx="24">
                    <c:v>25</c:v>
                  </c:pt>
                  <c:pt idx="25">
                    <c:v>26</c:v>
                  </c:pt>
                  <c:pt idx="26">
                    <c:v>27</c:v>
                  </c:pt>
                  <c:pt idx="27">
                    <c:v>28</c:v>
                  </c:pt>
                  <c:pt idx="28">
                    <c:v>29</c:v>
                  </c:pt>
                  <c:pt idx="29">
                    <c:v>30</c:v>
                  </c:pt>
                  <c:pt idx="30">
                    <c:v>31</c:v>
                  </c:pt>
                </c:lvl>
                <c:lvl>
                  <c:pt idx="0">
                    <c:v>2021年7月</c:v>
                  </c:pt>
                </c:lvl>
              </c:multiLvlStrCache>
            </c:multiLvlStrRef>
          </c:cat>
          <c:val>
            <c:numRef>
              <c:f>④グラフ!$C$31:$C$62</c:f>
              <c:numCache>
                <c:formatCode>#,##0_ </c:formatCode>
                <c:ptCount val="31"/>
                <c:pt idx="0">
                  <c:v>234500</c:v>
                </c:pt>
                <c:pt idx="1">
                  <c:v>235500</c:v>
                </c:pt>
                <c:pt idx="2">
                  <c:v>236500</c:v>
                </c:pt>
                <c:pt idx="3">
                  <c:v>237500</c:v>
                </c:pt>
                <c:pt idx="4">
                  <c:v>238500</c:v>
                </c:pt>
                <c:pt idx="5">
                  <c:v>239500</c:v>
                </c:pt>
                <c:pt idx="6">
                  <c:v>240500</c:v>
                </c:pt>
                <c:pt idx="7">
                  <c:v>241500</c:v>
                </c:pt>
                <c:pt idx="8">
                  <c:v>242500</c:v>
                </c:pt>
                <c:pt idx="9">
                  <c:v>243500</c:v>
                </c:pt>
                <c:pt idx="10">
                  <c:v>244500</c:v>
                </c:pt>
                <c:pt idx="11">
                  <c:v>245500</c:v>
                </c:pt>
                <c:pt idx="12">
                  <c:v>246500</c:v>
                </c:pt>
                <c:pt idx="13">
                  <c:v>247500</c:v>
                </c:pt>
                <c:pt idx="14">
                  <c:v>248500</c:v>
                </c:pt>
                <c:pt idx="15">
                  <c:v>249500</c:v>
                </c:pt>
                <c:pt idx="16">
                  <c:v>250500</c:v>
                </c:pt>
                <c:pt idx="17">
                  <c:v>251500</c:v>
                </c:pt>
                <c:pt idx="18">
                  <c:v>252500</c:v>
                </c:pt>
                <c:pt idx="19">
                  <c:v>253500</c:v>
                </c:pt>
                <c:pt idx="20">
                  <c:v>254500</c:v>
                </c:pt>
                <c:pt idx="21">
                  <c:v>255500</c:v>
                </c:pt>
                <c:pt idx="22">
                  <c:v>256500</c:v>
                </c:pt>
                <c:pt idx="23">
                  <c:v>257500</c:v>
                </c:pt>
                <c:pt idx="24">
                  <c:v>258500</c:v>
                </c:pt>
                <c:pt idx="25">
                  <c:v>259500</c:v>
                </c:pt>
                <c:pt idx="26">
                  <c:v>260500</c:v>
                </c:pt>
                <c:pt idx="27">
                  <c:v>261500</c:v>
                </c:pt>
                <c:pt idx="28">
                  <c:v>262500</c:v>
                </c:pt>
                <c:pt idx="29">
                  <c:v>263500</c:v>
                </c:pt>
                <c:pt idx="30">
                  <c:v>264500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C7AF-4F4D-BF28-31393C0D9763}"/>
            </c:ext>
          </c:extLst>
        </c:ser>
        <c:ser>
          <c:idx val="1"/>
          <c:order val="1"/>
          <c:tx>
            <c:strRef>
              <c:f>④グラフ!$D$29:$D$30</c:f>
              <c:strCache>
                <c:ptCount val="1"/>
                <c:pt idx="0">
                  <c:v>投資信託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cat>
            <c:multiLvlStrRef>
              <c:f>④グラフ!$B$31:$B$62</c:f>
              <c:multiLvlStrCache>
                <c:ptCount val="31"/>
                <c:lvl>
                  <c:pt idx="0">
                    <c:v>1</c:v>
                  </c:pt>
                  <c:pt idx="1">
                    <c:v>2</c:v>
                  </c:pt>
                  <c:pt idx="2">
                    <c:v>3</c:v>
                  </c:pt>
                  <c:pt idx="3">
                    <c:v>4</c:v>
                  </c:pt>
                  <c:pt idx="4">
                    <c:v>5</c:v>
                  </c:pt>
                  <c:pt idx="5">
                    <c:v>6</c:v>
                  </c:pt>
                  <c:pt idx="6">
                    <c:v>7</c:v>
                  </c:pt>
                  <c:pt idx="7">
                    <c:v>8</c:v>
                  </c:pt>
                  <c:pt idx="8">
                    <c:v>9</c:v>
                  </c:pt>
                  <c:pt idx="9">
                    <c:v>10</c:v>
                  </c:pt>
                  <c:pt idx="10">
                    <c:v>11</c:v>
                  </c:pt>
                  <c:pt idx="11">
                    <c:v>12</c:v>
                  </c:pt>
                  <c:pt idx="12">
                    <c:v>13</c:v>
                  </c:pt>
                  <c:pt idx="13">
                    <c:v>14</c:v>
                  </c:pt>
                  <c:pt idx="14">
                    <c:v>15</c:v>
                  </c:pt>
                  <c:pt idx="15">
                    <c:v>16</c:v>
                  </c:pt>
                  <c:pt idx="16">
                    <c:v>17</c:v>
                  </c:pt>
                  <c:pt idx="17">
                    <c:v>18</c:v>
                  </c:pt>
                  <c:pt idx="18">
                    <c:v>19</c:v>
                  </c:pt>
                  <c:pt idx="19">
                    <c:v>20</c:v>
                  </c:pt>
                  <c:pt idx="20">
                    <c:v>21</c:v>
                  </c:pt>
                  <c:pt idx="21">
                    <c:v>22</c:v>
                  </c:pt>
                  <c:pt idx="22">
                    <c:v>23</c:v>
                  </c:pt>
                  <c:pt idx="23">
                    <c:v>24</c:v>
                  </c:pt>
                  <c:pt idx="24">
                    <c:v>25</c:v>
                  </c:pt>
                  <c:pt idx="25">
                    <c:v>26</c:v>
                  </c:pt>
                  <c:pt idx="26">
                    <c:v>27</c:v>
                  </c:pt>
                  <c:pt idx="27">
                    <c:v>28</c:v>
                  </c:pt>
                  <c:pt idx="28">
                    <c:v>29</c:v>
                  </c:pt>
                  <c:pt idx="29">
                    <c:v>30</c:v>
                  </c:pt>
                  <c:pt idx="30">
                    <c:v>31</c:v>
                  </c:pt>
                </c:lvl>
                <c:lvl>
                  <c:pt idx="0">
                    <c:v>2021年7月</c:v>
                  </c:pt>
                </c:lvl>
              </c:multiLvlStrCache>
            </c:multiLvlStrRef>
          </c:cat>
          <c:val>
            <c:numRef>
              <c:f>④グラフ!$D$31:$D$62</c:f>
              <c:numCache>
                <c:formatCode>#,##0_ </c:formatCode>
                <c:ptCount val="31"/>
                <c:pt idx="0">
                  <c:v>92500</c:v>
                </c:pt>
                <c:pt idx="1">
                  <c:v>93500</c:v>
                </c:pt>
                <c:pt idx="2">
                  <c:v>94500</c:v>
                </c:pt>
                <c:pt idx="3">
                  <c:v>95500</c:v>
                </c:pt>
                <c:pt idx="4">
                  <c:v>96500</c:v>
                </c:pt>
                <c:pt idx="5">
                  <c:v>97500</c:v>
                </c:pt>
                <c:pt idx="6">
                  <c:v>98500</c:v>
                </c:pt>
                <c:pt idx="7">
                  <c:v>99500</c:v>
                </c:pt>
                <c:pt idx="8">
                  <c:v>100500</c:v>
                </c:pt>
                <c:pt idx="9">
                  <c:v>101500</c:v>
                </c:pt>
                <c:pt idx="10">
                  <c:v>102500</c:v>
                </c:pt>
                <c:pt idx="11">
                  <c:v>103500</c:v>
                </c:pt>
                <c:pt idx="12">
                  <c:v>104500</c:v>
                </c:pt>
                <c:pt idx="13">
                  <c:v>105500</c:v>
                </c:pt>
                <c:pt idx="14">
                  <c:v>106500</c:v>
                </c:pt>
                <c:pt idx="15">
                  <c:v>107500</c:v>
                </c:pt>
                <c:pt idx="16">
                  <c:v>108500</c:v>
                </c:pt>
                <c:pt idx="17">
                  <c:v>109500</c:v>
                </c:pt>
                <c:pt idx="18">
                  <c:v>110500</c:v>
                </c:pt>
                <c:pt idx="19">
                  <c:v>111500</c:v>
                </c:pt>
                <c:pt idx="20">
                  <c:v>112500</c:v>
                </c:pt>
                <c:pt idx="21">
                  <c:v>113500</c:v>
                </c:pt>
                <c:pt idx="22">
                  <c:v>114500</c:v>
                </c:pt>
                <c:pt idx="23">
                  <c:v>115500</c:v>
                </c:pt>
                <c:pt idx="24">
                  <c:v>116500</c:v>
                </c:pt>
                <c:pt idx="25">
                  <c:v>117500</c:v>
                </c:pt>
                <c:pt idx="26">
                  <c:v>118500</c:v>
                </c:pt>
                <c:pt idx="27">
                  <c:v>119500</c:v>
                </c:pt>
                <c:pt idx="28">
                  <c:v>120500</c:v>
                </c:pt>
                <c:pt idx="29">
                  <c:v>121500</c:v>
                </c:pt>
                <c:pt idx="30">
                  <c:v>122500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C7AF-4F4D-BF28-31393C0D976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89748016"/>
        <c:axId val="1189740528"/>
      </c:lineChart>
      <c:catAx>
        <c:axId val="118974801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1189740528"/>
        <c:crosses val="autoZero"/>
        <c:auto val="1"/>
        <c:lblAlgn val="ctr"/>
        <c:lblOffset val="100"/>
        <c:noMultiLvlLbl val="0"/>
      </c:catAx>
      <c:valAx>
        <c:axId val="118974052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_ 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118974801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7306653157716988"/>
          <c:y val="5.6028467220818182E-2"/>
          <c:w val="0.22205336035123269"/>
          <c:h val="0.1396435023544135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Meiryo UI" panose="020B0604030504040204" pitchFamily="50" charset="-128"/>
              <a:ea typeface="Meiryo UI" panose="020B0604030504040204" pitchFamily="50" charset="-128"/>
              <a:cs typeface="+mn-cs"/>
            </a:defRPr>
          </a:pPr>
          <a:endParaRPr lang="ja-JP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[投資資料.xlsm]④グラフ!ピボットテーブル5</c:name>
    <c:fmtId val="0"/>
  </c:pivotSource>
  <c:chart>
    <c:autoTitleDeleted val="1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"/>
        <c:spPr>
          <a:solidFill>
            <a:schemeClr val="accent5">
              <a:lumMod val="40000"/>
              <a:lumOff val="60000"/>
            </a:schemeClr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Meiryo UI" panose="020B0604030504040204" pitchFamily="50" charset="-128"/>
                  <a:ea typeface="Meiryo UI" panose="020B0604030504040204" pitchFamily="50" charset="-128"/>
                  <a:cs typeface="+mn-cs"/>
                </a:defRPr>
              </a:pPr>
              <a:endParaRPr lang="ja-JP"/>
            </a:p>
          </c:txPr>
          <c:showLegendKey val="0"/>
          <c:showVal val="1"/>
          <c:showCatName val="1"/>
          <c:showSerName val="0"/>
          <c:showPercent val="1"/>
          <c:showBubbleSize val="0"/>
          <c:separator>
</c:separator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6">
              <a:lumMod val="40000"/>
              <a:lumOff val="60000"/>
            </a:schemeClr>
          </a:solidFill>
          <a:ln>
            <a:noFill/>
          </a:ln>
          <a:effectLst/>
        </c:spPr>
        <c:dLbl>
          <c:idx val="0"/>
          <c:layout>
            <c:manualLayout>
              <c:x val="0.13143110236220473"/>
              <c:y val="-0.24955555555555556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Meiryo UI" panose="020B0604030504040204" pitchFamily="50" charset="-128"/>
                  <a:ea typeface="Meiryo UI" panose="020B0604030504040204" pitchFamily="50" charset="-128"/>
                  <a:cs typeface="+mn-cs"/>
                </a:defRPr>
              </a:pPr>
              <a:endParaRPr lang="ja-JP"/>
            </a:p>
          </c:txPr>
          <c:showLegendKey val="0"/>
          <c:showVal val="1"/>
          <c:showCatName val="1"/>
          <c:showSerName val="0"/>
          <c:showPercent val="1"/>
          <c:showBubbleSize val="0"/>
          <c:separator>
</c:separator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chemeClr val="accent5">
              <a:lumMod val="40000"/>
              <a:lumOff val="60000"/>
            </a:schemeClr>
          </a:solidFill>
          <a:ln>
            <a:noFill/>
          </a:ln>
          <a:effectLst/>
        </c:spPr>
        <c:dLbl>
          <c:idx val="0"/>
          <c:layout>
            <c:manualLayout>
              <c:x val="-0.13937882764654419"/>
              <c:y val="0.20555555555555552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Meiryo UI" panose="020B0604030504040204" pitchFamily="50" charset="-128"/>
                  <a:ea typeface="Meiryo UI" panose="020B0604030504040204" pitchFamily="50" charset="-128"/>
                  <a:cs typeface="+mn-cs"/>
                </a:defRPr>
              </a:pPr>
              <a:endParaRPr lang="ja-JP"/>
            </a:p>
          </c:txPr>
          <c:showLegendKey val="0"/>
          <c:showVal val="1"/>
          <c:showCatName val="1"/>
          <c:showSerName val="0"/>
          <c:showPercent val="1"/>
          <c:showBubbleSize val="0"/>
          <c:separator>
</c:separator>
          <c:extLst>
            <c:ext xmlns:c15="http://schemas.microsoft.com/office/drawing/2012/chart" uri="{CE6537A1-D6FC-4f65-9D91-7224C49458BB}"/>
          </c:extLst>
        </c:dLbl>
      </c:pivotFmt>
    </c:pivotFmts>
    <c:plotArea>
      <c:layout>
        <c:manualLayout>
          <c:layoutTarget val="inner"/>
          <c:xMode val="edge"/>
          <c:yMode val="edge"/>
          <c:x val="0.22660743484263748"/>
          <c:y val="0.11574059492563429"/>
          <c:w val="0.44035515533628317"/>
          <c:h val="0.81759273840769908"/>
        </c:manualLayout>
      </c:layout>
      <c:pieChart>
        <c:varyColors val="1"/>
        <c:ser>
          <c:idx val="0"/>
          <c:order val="0"/>
          <c:tx>
            <c:strRef>
              <c:f>④グラフ!$C$17</c:f>
              <c:strCache>
                <c:ptCount val="1"/>
                <c:pt idx="0">
                  <c:v>集計</c:v>
                </c:pt>
              </c:strCache>
            </c:strRef>
          </c:tx>
          <c:spPr>
            <a:solidFill>
              <a:schemeClr val="accent5">
                <a:lumMod val="40000"/>
                <a:lumOff val="60000"/>
              </a:schemeClr>
            </a:solidFill>
          </c:spPr>
          <c:dPt>
            <c:idx val="0"/>
            <c:bubble3D val="0"/>
            <c:spPr>
              <a:solidFill>
                <a:schemeClr val="accent5">
                  <a:lumMod val="40000"/>
                  <a:lumOff val="6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5-759D-45C2-88AC-9C242AD0B9CF}"/>
              </c:ext>
            </c:extLst>
          </c:dPt>
          <c:dPt>
            <c:idx val="1"/>
            <c:bubble3D val="0"/>
            <c:spPr>
              <a:solidFill>
                <a:schemeClr val="accent6">
                  <a:lumMod val="40000"/>
                  <a:lumOff val="6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4-759D-45C2-88AC-9C242AD0B9CF}"/>
              </c:ext>
            </c:extLst>
          </c:dPt>
          <c:dLbls>
            <c:dLbl>
              <c:idx val="0"/>
              <c:layout>
                <c:manualLayout>
                  <c:x val="-0.13937882764654419"/>
                  <c:y val="0.20555555555555552"/>
                </c:manualLayout>
              </c:layout>
              <c:showLegendKey val="0"/>
              <c:showVal val="1"/>
              <c:showCatName val="1"/>
              <c:showSerName val="0"/>
              <c:showPercent val="1"/>
              <c:showBubbleSize val="0"/>
              <c:separator>
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759D-45C2-88AC-9C242AD0B9CF}"/>
                </c:ext>
              </c:extLst>
            </c:dLbl>
            <c:dLbl>
              <c:idx val="1"/>
              <c:layout>
                <c:manualLayout>
                  <c:x val="0.13143110236220473"/>
                  <c:y val="-0.24955555555555556"/>
                </c:manualLayout>
              </c:layout>
              <c:showLegendKey val="0"/>
              <c:showVal val="1"/>
              <c:showCatName val="1"/>
              <c:showSerName val="0"/>
              <c:showPercent val="1"/>
              <c:showBubbleSize val="0"/>
              <c:separator>
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759D-45C2-88AC-9C242AD0B9CF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Meiryo UI" panose="020B0604030504040204" pitchFamily="50" charset="-128"/>
                    <a:ea typeface="Meiryo UI" panose="020B0604030504040204" pitchFamily="50" charset="-128"/>
                    <a:cs typeface="+mn-cs"/>
                  </a:defRPr>
                </a:pPr>
                <a:endParaRPr lang="ja-JP"/>
              </a:p>
            </c:txPr>
            <c:showLegendKey val="0"/>
            <c:showVal val="1"/>
            <c:showCatName val="1"/>
            <c:showSerName val="0"/>
            <c:showPercent val="1"/>
            <c:showBubbleSize val="0"/>
            <c:separator>
</c:separator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④グラフ!$B$18:$B$20</c:f>
              <c:strCache>
                <c:ptCount val="2"/>
                <c:pt idx="0">
                  <c:v>マネックス証券</c:v>
                </c:pt>
                <c:pt idx="1">
                  <c:v>楽天証券</c:v>
                </c:pt>
              </c:strCache>
            </c:strRef>
          </c:cat>
          <c:val>
            <c:numRef>
              <c:f>④グラフ!$C$18:$C$20</c:f>
              <c:numCache>
                <c:formatCode>#,##0_ </c:formatCode>
                <c:ptCount val="2"/>
                <c:pt idx="0">
                  <c:v>2000</c:v>
                </c:pt>
                <c:pt idx="1">
                  <c:v>6000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59D-45C2-88AC-9C242AD0B9C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Meiryo UI" panose="020B0604030504040204" pitchFamily="50" charset="-128"/>
              <a:ea typeface="Meiryo UI" panose="020B0604030504040204" pitchFamily="50" charset="-128"/>
              <a:cs typeface="+mn-cs"/>
            </a:defRPr>
          </a:pPr>
          <a:endParaRPr lang="ja-JP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Categories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image" Target="../media/image2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chart" Target="../charts/chart5.xml"/><Relationship Id="rId2" Type="http://schemas.openxmlformats.org/officeDocument/2006/relationships/chart" Target="../charts/chart4.xml"/><Relationship Id="rId1" Type="http://schemas.openxmlformats.org/officeDocument/2006/relationships/chart" Target="../charts/chart3.xml"/><Relationship Id="rId4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83820</xdr:colOff>
          <xdr:row>1</xdr:row>
          <xdr:rowOff>129540</xdr:rowOff>
        </xdr:from>
        <xdr:to>
          <xdr:col>11</xdr:col>
          <xdr:colOff>213360</xdr:colOff>
          <xdr:row>3</xdr:row>
          <xdr:rowOff>68580</xdr:rowOff>
        </xdr:to>
        <xdr:sp macro="" textlink="">
          <xdr:nvSpPr>
            <xdr:cNvPr id="7169" name="Button 1" hidden="1">
              <a:extLst>
                <a:ext uri="{63B3BB69-23CF-44E3-9099-C40C66FF867C}">
                  <a14:compatExt spid="_x0000_s7169"/>
                </a:ext>
                <a:ext uri="{FF2B5EF4-FFF2-40B4-BE49-F238E27FC236}">
                  <a16:creationId xmlns:a16="http://schemas.microsoft.com/office/drawing/2014/main" id="{00000000-0008-0000-0400-000001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64008" tIns="82296" rIns="64008" bIns="82296" anchor="ctr" upright="1"/>
            <a:lstStyle/>
            <a:p>
              <a:pPr algn="ctr" rtl="0">
                <a:defRPr sz="1000"/>
              </a:pPr>
              <a:r>
                <a:rPr lang="ja-JP" altLang="en-US" sz="1100" b="0" i="0" u="none" strike="noStrike" baseline="0">
                  <a:solidFill>
                    <a:srgbClr val="000000"/>
                  </a:solidFill>
                  <a:latin typeface="Yu Gothic"/>
                  <a:ea typeface="Yu Gothic"/>
                </a:rPr>
                <a:t>データ更新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144780</xdr:colOff>
      <xdr:row>11</xdr:row>
      <xdr:rowOff>198120</xdr:rowOff>
    </xdr:from>
    <xdr:to>
      <xdr:col>19</xdr:col>
      <xdr:colOff>1005840</xdr:colOff>
      <xdr:row>30</xdr:row>
      <xdr:rowOff>129540</xdr:rowOff>
    </xdr:to>
    <xdr:graphicFrame macro="">
      <xdr:nvGraphicFramePr>
        <xdr:cNvPr id="2" name="グラフ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26</xdr:col>
      <xdr:colOff>638175</xdr:colOff>
      <xdr:row>9</xdr:row>
      <xdr:rowOff>114299</xdr:rowOff>
    </xdr:from>
    <xdr:to>
      <xdr:col>36</xdr:col>
      <xdr:colOff>428625</xdr:colOff>
      <xdr:row>32</xdr:row>
      <xdr:rowOff>190956</xdr:rowOff>
    </xdr:to>
    <xdr:pic>
      <xdr:nvPicPr>
        <xdr:cNvPr id="3" name="図 2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l="1472" t="24386" r="66142" b="27460"/>
        <a:stretch/>
      </xdr:blipFill>
      <xdr:spPr>
        <a:xfrm>
          <a:off x="13515975" y="1933574"/>
          <a:ext cx="6457950" cy="5401132"/>
        </a:xfrm>
        <a:prstGeom prst="rect">
          <a:avLst/>
        </a:prstGeom>
      </xdr:spPr>
    </xdr:pic>
    <xdr:clientData/>
  </xdr:twoCellAnchor>
  <xdr:twoCellAnchor>
    <xdr:from>
      <xdr:col>27</xdr:col>
      <xdr:colOff>95250</xdr:colOff>
      <xdr:row>29</xdr:row>
      <xdr:rowOff>133350</xdr:rowOff>
    </xdr:from>
    <xdr:to>
      <xdr:col>29</xdr:col>
      <xdr:colOff>28575</xdr:colOff>
      <xdr:row>32</xdr:row>
      <xdr:rowOff>76200</xdr:rowOff>
    </xdr:to>
    <xdr:sp macro="" textlink="">
      <xdr:nvSpPr>
        <xdr:cNvPr id="4" name="楕円 3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SpPr/>
      </xdr:nvSpPr>
      <xdr:spPr>
        <a:xfrm>
          <a:off x="13639800" y="6591300"/>
          <a:ext cx="1266825" cy="628650"/>
        </a:xfrm>
        <a:prstGeom prst="ellipse">
          <a:avLst/>
        </a:prstGeom>
        <a:noFill/>
        <a:ln w="381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33</xdr:col>
      <xdr:colOff>523875</xdr:colOff>
      <xdr:row>16</xdr:row>
      <xdr:rowOff>142873</xdr:rowOff>
    </xdr:from>
    <xdr:to>
      <xdr:col>36</xdr:col>
      <xdr:colOff>114300</xdr:colOff>
      <xdr:row>19</xdr:row>
      <xdr:rowOff>171449</xdr:rowOff>
    </xdr:to>
    <xdr:sp macro="" textlink="">
      <xdr:nvSpPr>
        <xdr:cNvPr id="5" name="楕円 4">
          <a:extLst>
            <a:ext uri="{FF2B5EF4-FFF2-40B4-BE49-F238E27FC236}">
              <a16:creationId xmlns:a16="http://schemas.microsoft.com/office/drawing/2014/main" id="{00000000-0008-0000-0500-000005000000}"/>
            </a:ext>
          </a:extLst>
        </xdr:cNvPr>
        <xdr:cNvSpPr/>
      </xdr:nvSpPr>
      <xdr:spPr>
        <a:xfrm>
          <a:off x="18068925" y="3590923"/>
          <a:ext cx="1590675" cy="742951"/>
        </a:xfrm>
        <a:prstGeom prst="ellipse">
          <a:avLst/>
        </a:prstGeom>
        <a:noFill/>
        <a:ln w="381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26</xdr:col>
          <xdr:colOff>449580</xdr:colOff>
          <xdr:row>0</xdr:row>
          <xdr:rowOff>129540</xdr:rowOff>
        </xdr:from>
        <xdr:to>
          <xdr:col>28</xdr:col>
          <xdr:colOff>342900</xdr:colOff>
          <xdr:row>1</xdr:row>
          <xdr:rowOff>304800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5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64008" tIns="82296" rIns="64008" bIns="82296" anchor="ctr" upright="1"/>
            <a:lstStyle/>
            <a:p>
              <a:pPr algn="ctr" rtl="0">
                <a:defRPr sz="1000"/>
              </a:pPr>
              <a:r>
                <a:rPr lang="ja-JP" altLang="en-US" sz="1100" b="0" i="0" u="none" strike="noStrike" baseline="0">
                  <a:solidFill>
                    <a:srgbClr val="000000"/>
                  </a:solidFill>
                  <a:latin typeface="Yu Gothic"/>
                  <a:ea typeface="Yu Gothic"/>
                </a:rPr>
                <a:t>データ更新</a:t>
              </a:r>
            </a:p>
          </xdr:txBody>
        </xdr:sp>
        <xdr:clientData fPrintsWithSheet="0"/>
      </xdr:twoCellAnchor>
    </mc:Choice>
    <mc:Fallback/>
  </mc:AlternateContent>
  <xdr:twoCellAnchor>
    <xdr:from>
      <xdr:col>26</xdr:col>
      <xdr:colOff>609600</xdr:colOff>
      <xdr:row>2</xdr:row>
      <xdr:rowOff>114299</xdr:rowOff>
    </xdr:from>
    <xdr:to>
      <xdr:col>33</xdr:col>
      <xdr:colOff>114300</xdr:colOff>
      <xdr:row>10</xdr:row>
      <xdr:rowOff>28574</xdr:rowOff>
    </xdr:to>
    <xdr:sp macro="" textlink="">
      <xdr:nvSpPr>
        <xdr:cNvPr id="6" name="テキスト ボックス 5">
          <a:extLst>
            <a:ext uri="{FF2B5EF4-FFF2-40B4-BE49-F238E27FC236}">
              <a16:creationId xmlns:a16="http://schemas.microsoft.com/office/drawing/2014/main" id="{00000000-0008-0000-0500-000006000000}"/>
            </a:ext>
          </a:extLst>
        </xdr:cNvPr>
        <xdr:cNvSpPr txBox="1"/>
      </xdr:nvSpPr>
      <xdr:spPr>
        <a:xfrm>
          <a:off x="13487400" y="666749"/>
          <a:ext cx="4171950" cy="141922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100"/>
            <a:t>＜使用方法＞</a:t>
          </a:r>
          <a:endParaRPr kumimoji="1" lang="en-US" altLang="ja-JP" sz="1100"/>
        </a:p>
        <a:p>
          <a:r>
            <a:rPr kumimoji="1" lang="ja-JP" altLang="en-US" sz="1100"/>
            <a:t>➀データシートの</a:t>
          </a:r>
          <a:r>
            <a:rPr kumimoji="1" lang="en-US" altLang="ja-JP" sz="1100"/>
            <a:t>C</a:t>
          </a:r>
          <a:r>
            <a:rPr kumimoji="1" lang="ja-JP" altLang="en-US" sz="1100"/>
            <a:t>列以降にデータを貼り付ける</a:t>
          </a:r>
          <a:endParaRPr kumimoji="1" lang="en-US" altLang="ja-JP" sz="1100"/>
        </a:p>
        <a:p>
          <a:r>
            <a:rPr kumimoji="1" lang="ja-JP" altLang="en-US" sz="1100"/>
            <a:t>➁データ更新ボタンをクリック</a:t>
          </a:r>
          <a:endParaRPr kumimoji="1" lang="en-US" altLang="ja-JP" sz="1100"/>
        </a:p>
        <a:p>
          <a:r>
            <a:rPr kumimoji="1" lang="ja-JP" altLang="en-US" sz="1100"/>
            <a:t>➂年月、日、分類を以下の赤丸をクリックして選択する</a:t>
          </a:r>
          <a:endParaRPr kumimoji="1" lang="en-US" altLang="ja-JP" sz="1100"/>
        </a:p>
        <a:p>
          <a:r>
            <a:rPr kumimoji="1" lang="ja-JP" altLang="en-US" sz="1100"/>
            <a:t>➃口座は「時系列シート」の口座の種類を選択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26</xdr:col>
      <xdr:colOff>87085</xdr:colOff>
      <xdr:row>6</xdr:row>
      <xdr:rowOff>228600</xdr:rowOff>
    </xdr:from>
    <xdr:to>
      <xdr:col>37</xdr:col>
      <xdr:colOff>0</xdr:colOff>
      <xdr:row>34</xdr:row>
      <xdr:rowOff>152401</xdr:rowOff>
    </xdr:to>
    <xdr:pic>
      <xdr:nvPicPr>
        <xdr:cNvPr id="6" name="図 5">
          <a:extLst>
            <a:ext uri="{FF2B5EF4-FFF2-40B4-BE49-F238E27FC236}">
              <a16:creationId xmlns:a16="http://schemas.microsoft.com/office/drawing/2014/main" id="{00000000-0008-0000-0600-000006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2024" t="26247" r="57852" b="14275"/>
        <a:stretch/>
      </xdr:blipFill>
      <xdr:spPr>
        <a:xfrm>
          <a:off x="12899571" y="1654629"/>
          <a:ext cx="7336972" cy="6117772"/>
        </a:xfrm>
        <a:prstGeom prst="rect">
          <a:avLst/>
        </a:prstGeom>
      </xdr:spPr>
    </xdr:pic>
    <xdr:clientData/>
  </xdr:twoCellAnchor>
  <xdr:twoCellAnchor>
    <xdr:from>
      <xdr:col>2</xdr:col>
      <xdr:colOff>144780</xdr:colOff>
      <xdr:row>11</xdr:row>
      <xdr:rowOff>198120</xdr:rowOff>
    </xdr:from>
    <xdr:to>
      <xdr:col>19</xdr:col>
      <xdr:colOff>1005840</xdr:colOff>
      <xdr:row>30</xdr:row>
      <xdr:rowOff>129540</xdr:rowOff>
    </xdr:to>
    <xdr:graphicFrame macro="">
      <xdr:nvGraphicFramePr>
        <xdr:cNvPr id="2" name="グラフ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26</xdr:col>
      <xdr:colOff>6804</xdr:colOff>
      <xdr:row>31</xdr:row>
      <xdr:rowOff>40821</xdr:rowOff>
    </xdr:from>
    <xdr:to>
      <xdr:col>27</xdr:col>
      <xdr:colOff>615043</xdr:colOff>
      <xdr:row>33</xdr:row>
      <xdr:rowOff>212271</xdr:rowOff>
    </xdr:to>
    <xdr:sp macro="" textlink="">
      <xdr:nvSpPr>
        <xdr:cNvPr id="4" name="楕円 3">
          <a:extLst>
            <a:ext uri="{FF2B5EF4-FFF2-40B4-BE49-F238E27FC236}">
              <a16:creationId xmlns:a16="http://schemas.microsoft.com/office/drawing/2014/main" id="{00000000-0008-0000-0600-000004000000}"/>
            </a:ext>
          </a:extLst>
        </xdr:cNvPr>
        <xdr:cNvSpPr/>
      </xdr:nvSpPr>
      <xdr:spPr>
        <a:xfrm>
          <a:off x="12819290" y="6975021"/>
          <a:ext cx="1283153" cy="628650"/>
        </a:xfrm>
        <a:prstGeom prst="ellipse">
          <a:avLst/>
        </a:prstGeom>
        <a:noFill/>
        <a:ln w="381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33</xdr:col>
      <xdr:colOff>570139</xdr:colOff>
      <xdr:row>15</xdr:row>
      <xdr:rowOff>220434</xdr:rowOff>
    </xdr:from>
    <xdr:to>
      <xdr:col>36</xdr:col>
      <xdr:colOff>500742</xdr:colOff>
      <xdr:row>19</xdr:row>
      <xdr:rowOff>9524</xdr:rowOff>
    </xdr:to>
    <xdr:sp macro="" textlink="">
      <xdr:nvSpPr>
        <xdr:cNvPr id="5" name="楕円 4">
          <a:extLst>
            <a:ext uri="{FF2B5EF4-FFF2-40B4-BE49-F238E27FC236}">
              <a16:creationId xmlns:a16="http://schemas.microsoft.com/office/drawing/2014/main" id="{00000000-0008-0000-0600-000005000000}"/>
            </a:ext>
          </a:extLst>
        </xdr:cNvPr>
        <xdr:cNvSpPr/>
      </xdr:nvSpPr>
      <xdr:spPr>
        <a:xfrm>
          <a:off x="18107025" y="3442605"/>
          <a:ext cx="1955346" cy="747033"/>
        </a:xfrm>
        <a:prstGeom prst="ellipse">
          <a:avLst/>
        </a:prstGeom>
        <a:noFill/>
        <a:ln w="381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25</xdr:col>
          <xdr:colOff>632460</xdr:colOff>
          <xdr:row>0</xdr:row>
          <xdr:rowOff>99060</xdr:rowOff>
        </xdr:from>
        <xdr:to>
          <xdr:col>27</xdr:col>
          <xdr:colOff>548640</xdr:colOff>
          <xdr:row>1</xdr:row>
          <xdr:rowOff>274320</xdr:rowOff>
        </xdr:to>
        <xdr:sp macro="" textlink="">
          <xdr:nvSpPr>
            <xdr:cNvPr id="10242" name="Button 2" hidden="1">
              <a:extLst>
                <a:ext uri="{63B3BB69-23CF-44E3-9099-C40C66FF867C}">
                  <a14:compatExt spid="_x0000_s10242"/>
                </a:ext>
                <a:ext uri="{FF2B5EF4-FFF2-40B4-BE49-F238E27FC236}">
                  <a16:creationId xmlns:a16="http://schemas.microsoft.com/office/drawing/2014/main" id="{00000000-0008-0000-0600-000002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64008" tIns="82296" rIns="64008" bIns="82296" anchor="ctr" upright="1"/>
            <a:lstStyle/>
            <a:p>
              <a:pPr algn="ctr" rtl="0">
                <a:defRPr sz="1000"/>
              </a:pPr>
              <a:r>
                <a:rPr lang="ja-JP" altLang="en-US" sz="1100" b="0" i="0" u="none" strike="noStrike" baseline="0">
                  <a:solidFill>
                    <a:srgbClr val="000000"/>
                  </a:solidFill>
                  <a:latin typeface="Yu Gothic"/>
                  <a:ea typeface="Yu Gothic"/>
                </a:rPr>
                <a:t>データ更新</a:t>
              </a:r>
            </a:p>
          </xdr:txBody>
        </xdr:sp>
        <xdr:clientData fPrintsWithSheet="0"/>
      </xdr:twoCellAnchor>
    </mc:Choice>
    <mc:Fallback/>
  </mc:AlternateContent>
  <xdr:twoCellAnchor>
    <xdr:from>
      <xdr:col>28</xdr:col>
      <xdr:colOff>152399</xdr:colOff>
      <xdr:row>1</xdr:row>
      <xdr:rowOff>32657</xdr:rowOff>
    </xdr:from>
    <xdr:to>
      <xdr:col>34</xdr:col>
      <xdr:colOff>274864</xdr:colOff>
      <xdr:row>7</xdr:row>
      <xdr:rowOff>25854</xdr:rowOff>
    </xdr:to>
    <xdr:sp macro="" textlink="">
      <xdr:nvSpPr>
        <xdr:cNvPr id="9" name="テキスト ボックス 8">
          <a:extLst>
            <a:ext uri="{FF2B5EF4-FFF2-40B4-BE49-F238E27FC236}">
              <a16:creationId xmlns:a16="http://schemas.microsoft.com/office/drawing/2014/main" id="{00000000-0008-0000-0600-000009000000}"/>
            </a:ext>
          </a:extLst>
        </xdr:cNvPr>
        <xdr:cNvSpPr txBox="1"/>
      </xdr:nvSpPr>
      <xdr:spPr>
        <a:xfrm>
          <a:off x="14336485" y="272143"/>
          <a:ext cx="4171950" cy="141922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100"/>
            <a:t>＜使用方法＞</a:t>
          </a:r>
          <a:endParaRPr kumimoji="1" lang="en-US" altLang="ja-JP" sz="1100"/>
        </a:p>
        <a:p>
          <a:r>
            <a:rPr kumimoji="1" lang="ja-JP" altLang="en-US" sz="1100"/>
            <a:t>➀データシートの</a:t>
          </a:r>
          <a:r>
            <a:rPr kumimoji="1" lang="en-US" altLang="ja-JP" sz="1100"/>
            <a:t>C</a:t>
          </a:r>
          <a:r>
            <a:rPr kumimoji="1" lang="ja-JP" altLang="en-US" sz="1100"/>
            <a:t>列以降にデータを貼り付ける</a:t>
          </a:r>
          <a:endParaRPr kumimoji="1" lang="en-US" altLang="ja-JP" sz="1100"/>
        </a:p>
        <a:p>
          <a:r>
            <a:rPr kumimoji="1" lang="ja-JP" altLang="en-US" sz="1100"/>
            <a:t>➁データ更新ボタンをクリック</a:t>
          </a:r>
          <a:endParaRPr kumimoji="1" lang="en-US" altLang="ja-JP" sz="1100"/>
        </a:p>
        <a:p>
          <a:r>
            <a:rPr kumimoji="1" lang="ja-JP" altLang="en-US" sz="1100"/>
            <a:t>➂年月、分類を以下の赤丸をクリックして選択する</a:t>
          </a:r>
          <a:endParaRPr kumimoji="1" lang="en-US" altLang="ja-JP" sz="1100"/>
        </a:p>
        <a:p>
          <a:r>
            <a:rPr kumimoji="1" lang="ja-JP" altLang="en-US" sz="1100"/>
            <a:t>➃口座は「時系列シート」の口座の種類を選択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160020</xdr:colOff>
      <xdr:row>1</xdr:row>
      <xdr:rowOff>0</xdr:rowOff>
    </xdr:from>
    <xdr:to>
      <xdr:col>11</xdr:col>
      <xdr:colOff>525780</xdr:colOff>
      <xdr:row>13</xdr:row>
      <xdr:rowOff>0</xdr:rowOff>
    </xdr:to>
    <xdr:graphicFrame macro="">
      <xdr:nvGraphicFramePr>
        <xdr:cNvPr id="2" name="グラフ 1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76200</xdr:colOff>
      <xdr:row>29</xdr:row>
      <xdr:rowOff>30480</xdr:rowOff>
    </xdr:from>
    <xdr:to>
      <xdr:col>16</xdr:col>
      <xdr:colOff>419100</xdr:colOff>
      <xdr:row>47</xdr:row>
      <xdr:rowOff>22860</xdr:rowOff>
    </xdr:to>
    <xdr:graphicFrame macro="">
      <xdr:nvGraphicFramePr>
        <xdr:cNvPr id="5" name="グラフ 4">
          <a:extLst>
            <a:ext uri="{FF2B5EF4-FFF2-40B4-BE49-F238E27FC236}">
              <a16:creationId xmlns:a16="http://schemas.microsoft.com/office/drawing/2014/main" id="{00000000-0008-0000-0700-000005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5</xdr:col>
      <xdr:colOff>129540</xdr:colOff>
      <xdr:row>13</xdr:row>
      <xdr:rowOff>182880</xdr:rowOff>
    </xdr:from>
    <xdr:to>
      <xdr:col>11</xdr:col>
      <xdr:colOff>548640</xdr:colOff>
      <xdr:row>25</xdr:row>
      <xdr:rowOff>182880</xdr:rowOff>
    </xdr:to>
    <xdr:graphicFrame macro="">
      <xdr:nvGraphicFramePr>
        <xdr:cNvPr id="3" name="グラフ 2">
          <a:extLst>
            <a:ext uri="{FF2B5EF4-FFF2-40B4-BE49-F238E27FC236}">
              <a16:creationId xmlns:a16="http://schemas.microsoft.com/office/drawing/2014/main" id="{00000000-0008-0000-07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 editAs="oneCell">
    <xdr:from>
      <xdr:col>13</xdr:col>
      <xdr:colOff>510540</xdr:colOff>
      <xdr:row>7</xdr:row>
      <xdr:rowOff>76200</xdr:rowOff>
    </xdr:from>
    <xdr:to>
      <xdr:col>18</xdr:col>
      <xdr:colOff>304800</xdr:colOff>
      <xdr:row>26</xdr:row>
      <xdr:rowOff>48260</xdr:rowOff>
    </xdr:to>
    <xdr:pic>
      <xdr:nvPicPr>
        <xdr:cNvPr id="4" name="図 3">
          <a:extLst>
            <a:ext uri="{FF2B5EF4-FFF2-40B4-BE49-F238E27FC236}">
              <a16:creationId xmlns:a16="http://schemas.microsoft.com/office/drawing/2014/main" id="{00000000-0008-0000-0700-000004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/>
        <a:srcRect l="4306" t="26917" r="71107" b="23200"/>
        <a:stretch/>
      </xdr:blipFill>
      <xdr:spPr>
        <a:xfrm>
          <a:off x="10507980" y="1409700"/>
          <a:ext cx="3147060" cy="3591560"/>
        </a:xfrm>
        <a:prstGeom prst="rect">
          <a:avLst/>
        </a:prstGeom>
      </xdr:spPr>
    </xdr:pic>
    <xdr:clientData/>
  </xdr:twoCellAnchor>
  <xdr:twoCellAnchor>
    <xdr:from>
      <xdr:col>16</xdr:col>
      <xdr:colOff>571500</xdr:colOff>
      <xdr:row>7</xdr:row>
      <xdr:rowOff>76201</xdr:rowOff>
    </xdr:from>
    <xdr:to>
      <xdr:col>17</xdr:col>
      <xdr:colOff>297180</xdr:colOff>
      <xdr:row>9</xdr:row>
      <xdr:rowOff>106681</xdr:rowOff>
    </xdr:to>
    <xdr:sp macro="" textlink="">
      <xdr:nvSpPr>
        <xdr:cNvPr id="6" name="楕円 5">
          <a:extLst>
            <a:ext uri="{FF2B5EF4-FFF2-40B4-BE49-F238E27FC236}">
              <a16:creationId xmlns:a16="http://schemas.microsoft.com/office/drawing/2014/main" id="{00000000-0008-0000-0700-000006000000}"/>
            </a:ext>
          </a:extLst>
        </xdr:cNvPr>
        <xdr:cNvSpPr/>
      </xdr:nvSpPr>
      <xdr:spPr>
        <a:xfrm>
          <a:off x="12580620" y="1409701"/>
          <a:ext cx="396240" cy="411480"/>
        </a:xfrm>
        <a:prstGeom prst="ellipse">
          <a:avLst/>
        </a:prstGeom>
        <a:noFill/>
        <a:ln w="381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14</xdr:col>
      <xdr:colOff>350520</xdr:colOff>
      <xdr:row>11</xdr:row>
      <xdr:rowOff>182880</xdr:rowOff>
    </xdr:from>
    <xdr:to>
      <xdr:col>14</xdr:col>
      <xdr:colOff>556260</xdr:colOff>
      <xdr:row>13</xdr:row>
      <xdr:rowOff>7620</xdr:rowOff>
    </xdr:to>
    <xdr:sp macro="" textlink="">
      <xdr:nvSpPr>
        <xdr:cNvPr id="7" name="楕円 6">
          <a:extLst>
            <a:ext uri="{FF2B5EF4-FFF2-40B4-BE49-F238E27FC236}">
              <a16:creationId xmlns:a16="http://schemas.microsoft.com/office/drawing/2014/main" id="{00000000-0008-0000-0700-000007000000}"/>
            </a:ext>
          </a:extLst>
        </xdr:cNvPr>
        <xdr:cNvSpPr/>
      </xdr:nvSpPr>
      <xdr:spPr>
        <a:xfrm>
          <a:off x="11018520" y="2278380"/>
          <a:ext cx="205740" cy="205740"/>
        </a:xfrm>
        <a:prstGeom prst="ellipse">
          <a:avLst/>
        </a:prstGeom>
        <a:noFill/>
        <a:ln w="381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624840</xdr:colOff>
          <xdr:row>1</xdr:row>
          <xdr:rowOff>15240</xdr:rowOff>
        </xdr:from>
        <xdr:to>
          <xdr:col>15</xdr:col>
          <xdr:colOff>518160</xdr:colOff>
          <xdr:row>3</xdr:row>
          <xdr:rowOff>45720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7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64008" tIns="82296" rIns="64008" bIns="82296" anchor="ctr" upright="1"/>
            <a:lstStyle/>
            <a:p>
              <a:pPr algn="ctr" rtl="0">
                <a:defRPr sz="1000"/>
              </a:pPr>
              <a:r>
                <a:rPr lang="ja-JP" altLang="en-US" sz="1100" b="0" i="0" u="none" strike="noStrike" baseline="0">
                  <a:solidFill>
                    <a:srgbClr val="000000"/>
                  </a:solidFill>
                  <a:latin typeface="Yu Gothic"/>
                  <a:ea typeface="Yu Gothic"/>
                </a:rPr>
                <a:t>グラフ更新</a:t>
              </a:r>
            </a:p>
          </xdr:txBody>
        </xdr:sp>
        <xdr:clientData fPrintsWithSheet="0"/>
      </xdr:twoCellAnchor>
    </mc:Choice>
    <mc:Fallback/>
  </mc:AlternateContent>
</xdr:wsDr>
</file>

<file path=xl/pivotCache/_rels/pivotCacheDefinition1.xml.rels><?xml version="1.0" encoding="UTF-8" standalone="yes"?>
<Relationships xmlns="http://schemas.openxmlformats.org/package/2006/relationships"><Relationship Id="rId2" Type="http://schemas.microsoft.com/office/2006/relationships/xlExternalLinkPath/xlPathMissing" Target="&#25237;&#36039;&#36039;&#26009;.xlsx" TargetMode="External"/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2" Type="http://schemas.microsoft.com/office/2006/relationships/xlExternalLinkPath/xlPathMissing" Target="&#25237;&#36039;&#36039;&#26009;.xlsx" TargetMode="External"/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2" Type="http://schemas.microsoft.com/office/2006/relationships/xlExternalLinkPath/xlPathMissing" Target="&#25237;&#36039;&#36039;&#26009;.xlsx" TargetMode="External"/><Relationship Id="rId1" Type="http://schemas.openxmlformats.org/officeDocument/2006/relationships/pivotCacheRecords" Target="pivotCacheRecords3.xml"/></Relationships>
</file>

<file path=xl/pivotCache/_rels/pivotCacheDefinition4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4.xml"/></Relationships>
</file>

<file path=xl/pivotCache/_rels/pivotCacheDefinition5.xml.rels><?xml version="1.0" encoding="UTF-8" standalone="yes"?>
<Relationships xmlns="http://schemas.openxmlformats.org/package/2006/relationships"><Relationship Id="rId2" Type="http://schemas.microsoft.com/office/2006/relationships/xlExternalLinkPath/xlPathMissing" Target="&#25237;&#36039;&#36039;&#26009;.xlsx" TargetMode="External"/><Relationship Id="rId1" Type="http://schemas.openxmlformats.org/officeDocument/2006/relationships/pivotCacheRecords" Target="pivotCacheRecords5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Y" refreshedDate="44404.606873958335" createdVersion="6" refreshedVersion="6" minRefreshableVersion="3" recordCount="99999" xr:uid="{00000000-000A-0000-FFFF-FFFF00000000}">
  <cacheSource type="worksheet">
    <worksheetSource ref="A1:M100000" sheet="データ" r:id="rId2"/>
  </cacheSource>
  <cacheFields count="13">
    <cacheField name="年月日" numFmtId="0">
      <sharedItems containsNonDate="0" containsDate="1" containsString="0" containsBlank="1" minDate="2021-04-01T00:00:00" maxDate="2021-09-01T00:00:00" count="154">
        <d v="2021-04-01T00:00:00"/>
        <d v="2021-04-02T00:00:00"/>
        <d v="2021-04-03T00:00:00"/>
        <d v="2021-04-04T00:00:00"/>
        <d v="2021-04-05T00:00:00"/>
        <d v="2021-04-06T00:00:00"/>
        <d v="2021-04-07T00:00:00"/>
        <d v="2021-04-08T00:00:00"/>
        <d v="2021-04-09T00:00:00"/>
        <d v="2021-04-10T00:00:00"/>
        <d v="2021-04-11T00:00:00"/>
        <d v="2021-04-12T00:00:00"/>
        <d v="2021-04-13T00:00:00"/>
        <d v="2021-04-14T00:00:00"/>
        <d v="2021-04-15T00:00:00"/>
        <d v="2021-04-16T00:00:00"/>
        <d v="2021-04-17T00:00:00"/>
        <d v="2021-04-18T00:00:00"/>
        <d v="2021-04-19T00:00:00"/>
        <d v="2021-04-20T00:00:00"/>
        <d v="2021-04-21T00:00:00"/>
        <d v="2021-04-22T00:00:00"/>
        <d v="2021-04-23T00:00:00"/>
        <d v="2021-04-24T00:00:00"/>
        <d v="2021-04-25T00:00:00"/>
        <d v="2021-04-26T00:00:00"/>
        <d v="2021-04-27T00:00:00"/>
        <d v="2021-04-28T00:00:00"/>
        <d v="2021-04-29T00:00:00"/>
        <d v="2021-04-30T00:00:00"/>
        <d v="2021-05-01T00:00:00"/>
        <d v="2021-05-02T00:00:00"/>
        <d v="2021-05-03T00:00:00"/>
        <d v="2021-05-04T00:00:00"/>
        <d v="2021-05-05T00:00:00"/>
        <d v="2021-05-06T00:00:00"/>
        <d v="2021-05-07T00:00:00"/>
        <d v="2021-05-08T00:00:00"/>
        <d v="2021-05-09T00:00:00"/>
        <d v="2021-05-10T00:00:00"/>
        <d v="2021-05-11T00:00:00"/>
        <d v="2021-05-12T00:00:00"/>
        <d v="2021-05-13T00:00:00"/>
        <d v="2021-05-14T00:00:00"/>
        <d v="2021-05-15T00:00:00"/>
        <d v="2021-05-16T00:00:00"/>
        <d v="2021-05-17T00:00:00"/>
        <d v="2021-05-18T00:00:00"/>
        <d v="2021-05-19T00:00:00"/>
        <d v="2021-05-20T00:00:00"/>
        <d v="2021-05-21T00:00:00"/>
        <d v="2021-05-22T00:00:00"/>
        <d v="2021-05-23T00:00:00"/>
        <d v="2021-05-24T00:00:00"/>
        <d v="2021-05-25T00:00:00"/>
        <d v="2021-05-26T00:00:00"/>
        <d v="2021-05-27T00:00:00"/>
        <d v="2021-05-28T00:00:00"/>
        <d v="2021-05-29T00:00:00"/>
        <d v="2021-05-30T00:00:00"/>
        <d v="2021-05-31T00:00:00"/>
        <d v="2021-06-01T00:00:00"/>
        <d v="2021-06-02T00:00:00"/>
        <d v="2021-06-03T00:00:00"/>
        <d v="2021-06-04T00:00:00"/>
        <d v="2021-06-05T00:00:00"/>
        <d v="2021-06-06T00:00:00"/>
        <d v="2021-06-07T00:00:00"/>
        <d v="2021-06-08T00:00:00"/>
        <d v="2021-06-09T00:00:00"/>
        <d v="2021-06-10T00:00:00"/>
        <d v="2021-06-11T00:00:00"/>
        <d v="2021-06-12T00:00:00"/>
        <d v="2021-06-13T00:00:00"/>
        <d v="2021-06-14T00:00:00"/>
        <d v="2021-06-15T00:00:00"/>
        <d v="2021-06-16T00:00:00"/>
        <d v="2021-06-17T00:00:00"/>
        <d v="2021-06-18T00:00:00"/>
        <d v="2021-06-19T00:00:00"/>
        <d v="2021-06-20T00:00:00"/>
        <d v="2021-06-21T00:00:00"/>
        <d v="2021-06-22T00:00:00"/>
        <d v="2021-06-23T00:00:00"/>
        <d v="2021-06-24T00:00:00"/>
        <d v="2021-06-25T00:00:00"/>
        <d v="2021-06-26T00:00:00"/>
        <d v="2021-06-27T00:00:00"/>
        <d v="2021-06-28T00:00:00"/>
        <d v="2021-06-29T00:00:00"/>
        <d v="2021-06-30T00:00:00"/>
        <d v="2021-07-01T00:00:00"/>
        <d v="2021-07-02T00:00:00"/>
        <d v="2021-07-03T00:00:00"/>
        <d v="2021-07-04T00:00:00"/>
        <d v="2021-07-05T00:00:00"/>
        <d v="2021-07-06T00:00:00"/>
        <d v="2021-07-07T00:00:00"/>
        <d v="2021-07-08T00:00:00"/>
        <d v="2021-07-09T00:00:00"/>
        <d v="2021-07-10T00:00:00"/>
        <d v="2021-07-11T00:00:00"/>
        <d v="2021-07-12T00:00:00"/>
        <d v="2021-07-13T00:00:00"/>
        <d v="2021-07-14T00:00:00"/>
        <d v="2021-07-15T00:00:00"/>
        <d v="2021-07-16T00:00:00"/>
        <d v="2021-07-17T00:00:00"/>
        <d v="2021-07-18T00:00:00"/>
        <d v="2021-07-19T00:00:00"/>
        <d v="2021-07-20T00:00:00"/>
        <d v="2021-07-21T00:00:00"/>
        <d v="2021-07-22T00:00:00"/>
        <d v="2021-07-23T00:00:00"/>
        <d v="2021-07-24T00:00:00"/>
        <d v="2021-07-25T00:00:00"/>
        <d v="2021-07-26T00:00:00"/>
        <d v="2021-07-27T00:00:00"/>
        <d v="2021-07-28T00:00:00"/>
        <d v="2021-07-29T00:00:00"/>
        <d v="2021-07-30T00:00:00"/>
        <d v="2021-07-31T00:00:00"/>
        <d v="2021-08-01T00:00:00"/>
        <d v="2021-08-02T00:00:00"/>
        <d v="2021-08-03T00:00:00"/>
        <d v="2021-08-04T00:00:00"/>
        <d v="2021-08-05T00:00:00"/>
        <d v="2021-08-06T00:00:00"/>
        <d v="2021-08-07T00:00:00"/>
        <d v="2021-08-08T00:00:00"/>
        <d v="2021-08-09T00:00:00"/>
        <d v="2021-08-10T00:00:00"/>
        <d v="2021-08-11T00:00:00"/>
        <d v="2021-08-12T00:00:00"/>
        <d v="2021-08-13T00:00:00"/>
        <d v="2021-08-14T00:00:00"/>
        <d v="2021-08-15T00:00:00"/>
        <d v="2021-08-16T00:00:00"/>
        <d v="2021-08-17T00:00:00"/>
        <d v="2021-08-18T00:00:00"/>
        <d v="2021-08-19T00:00:00"/>
        <d v="2021-08-20T00:00:00"/>
        <d v="2021-08-21T00:00:00"/>
        <d v="2021-08-22T00:00:00"/>
        <d v="2021-08-23T00:00:00"/>
        <d v="2021-08-24T00:00:00"/>
        <d v="2021-08-25T00:00:00"/>
        <d v="2021-08-26T00:00:00"/>
        <d v="2021-08-27T00:00:00"/>
        <d v="2021-08-28T00:00:00"/>
        <d v="2021-08-29T00:00:00"/>
        <d v="2021-08-30T00:00:00"/>
        <d v="2021-08-31T00:00:00"/>
        <m/>
      </sharedItems>
    </cacheField>
    <cacheField name="年月" numFmtId="0">
      <sharedItems containsBlank="1"/>
    </cacheField>
    <cacheField name="日" numFmtId="0">
      <sharedItems containsBlank="1"/>
    </cacheField>
    <cacheField name="証券口座" numFmtId="0">
      <sharedItems containsBlank="1"/>
    </cacheField>
    <cacheField name="分類" numFmtId="0">
      <sharedItems containsBlank="1" count="5">
        <s v="投資信託"/>
        <s v="国内株式"/>
        <s v="国内債券"/>
        <s v="海外債券"/>
        <m/>
      </sharedItems>
    </cacheField>
    <cacheField name="銘柄" numFmtId="0">
      <sharedItems containsBlank="1"/>
    </cacheField>
    <cacheField name="前日終値" numFmtId="0">
      <sharedItems containsString="0" containsBlank="1" containsNumber="1" containsInteger="1" minValue="500" maxValue="1100"/>
    </cacheField>
    <cacheField name="平均取得単価（円）" numFmtId="0">
      <sharedItems containsString="0" containsBlank="1" containsNumber="1" containsInteger="1" minValue="1000" maxValue="1000"/>
    </cacheField>
    <cacheField name="保有数" numFmtId="0">
      <sharedItems containsString="0" containsBlank="1" containsNumber="1" containsInteger="1" minValue="1" maxValue="5"/>
    </cacheField>
    <cacheField name="時価評価額（円）" numFmtId="0">
      <sharedItems containsString="0" containsBlank="1" containsNumber="1" containsInteger="1" minValue="1000" maxValue="3000"/>
    </cacheField>
    <cacheField name="評価損益（円）" numFmtId="0">
      <sharedItems containsString="0" containsBlank="1" containsNumber="1" containsInteger="1" minValue="1000" maxValue="295500"/>
    </cacheField>
    <cacheField name="評価損益率" numFmtId="0">
      <sharedItems containsString="0" containsBlank="1" containsNumber="1" minValue="-0.5" maxValue="150.5"/>
    </cacheField>
    <cacheField name="税制" numFmtId="0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Y" refreshedDate="44404.606921990744" createdVersion="6" refreshedVersion="6" minRefreshableVersion="3" recordCount="637" xr:uid="{00000000-000A-0000-FFFF-FFFF01000000}">
  <cacheSource type="worksheet">
    <worksheetSource ref="A1:M638" sheet="データ" r:id="rId2"/>
  </cacheSource>
  <cacheFields count="13">
    <cacheField name="年月日" numFmtId="0">
      <sharedItems containsNonDate="0" containsDate="1" containsString="0" containsBlank="1" minDate="2021-04-01T00:00:00" maxDate="2021-09-01T00:00:00" count="154">
        <d v="2021-04-01T00:00:00"/>
        <d v="2021-04-02T00:00:00"/>
        <d v="2021-04-03T00:00:00"/>
        <d v="2021-04-04T00:00:00"/>
        <d v="2021-04-05T00:00:00"/>
        <d v="2021-04-06T00:00:00"/>
        <d v="2021-04-07T00:00:00"/>
        <d v="2021-04-08T00:00:00"/>
        <d v="2021-04-09T00:00:00"/>
        <d v="2021-04-10T00:00:00"/>
        <d v="2021-04-11T00:00:00"/>
        <d v="2021-04-12T00:00:00"/>
        <d v="2021-04-13T00:00:00"/>
        <d v="2021-04-14T00:00:00"/>
        <d v="2021-04-15T00:00:00"/>
        <d v="2021-04-16T00:00:00"/>
        <d v="2021-04-17T00:00:00"/>
        <d v="2021-04-18T00:00:00"/>
        <d v="2021-04-19T00:00:00"/>
        <d v="2021-04-20T00:00:00"/>
        <d v="2021-04-21T00:00:00"/>
        <d v="2021-04-22T00:00:00"/>
        <d v="2021-04-23T00:00:00"/>
        <d v="2021-04-24T00:00:00"/>
        <d v="2021-04-25T00:00:00"/>
        <d v="2021-04-26T00:00:00"/>
        <d v="2021-04-27T00:00:00"/>
        <d v="2021-04-28T00:00:00"/>
        <d v="2021-04-29T00:00:00"/>
        <d v="2021-04-30T00:00:00"/>
        <d v="2021-05-01T00:00:00"/>
        <d v="2021-05-02T00:00:00"/>
        <d v="2021-05-03T00:00:00"/>
        <d v="2021-05-04T00:00:00"/>
        <d v="2021-05-05T00:00:00"/>
        <d v="2021-05-06T00:00:00"/>
        <d v="2021-05-07T00:00:00"/>
        <d v="2021-05-08T00:00:00"/>
        <d v="2021-05-09T00:00:00"/>
        <d v="2021-05-10T00:00:00"/>
        <d v="2021-05-11T00:00:00"/>
        <d v="2021-05-12T00:00:00"/>
        <d v="2021-05-13T00:00:00"/>
        <d v="2021-05-14T00:00:00"/>
        <d v="2021-05-15T00:00:00"/>
        <d v="2021-05-16T00:00:00"/>
        <d v="2021-05-17T00:00:00"/>
        <d v="2021-05-18T00:00:00"/>
        <d v="2021-05-19T00:00:00"/>
        <d v="2021-05-20T00:00:00"/>
        <d v="2021-05-21T00:00:00"/>
        <d v="2021-05-22T00:00:00"/>
        <d v="2021-05-23T00:00:00"/>
        <d v="2021-05-24T00:00:00"/>
        <d v="2021-05-25T00:00:00"/>
        <d v="2021-05-26T00:00:00"/>
        <d v="2021-05-27T00:00:00"/>
        <d v="2021-05-28T00:00:00"/>
        <d v="2021-05-29T00:00:00"/>
        <d v="2021-05-30T00:00:00"/>
        <d v="2021-05-31T00:00:00"/>
        <d v="2021-06-01T00:00:00"/>
        <d v="2021-06-02T00:00:00"/>
        <d v="2021-06-03T00:00:00"/>
        <d v="2021-06-04T00:00:00"/>
        <d v="2021-06-05T00:00:00"/>
        <d v="2021-06-06T00:00:00"/>
        <d v="2021-06-07T00:00:00"/>
        <d v="2021-06-08T00:00:00"/>
        <d v="2021-06-09T00:00:00"/>
        <d v="2021-06-10T00:00:00"/>
        <d v="2021-06-11T00:00:00"/>
        <d v="2021-06-12T00:00:00"/>
        <d v="2021-06-13T00:00:00"/>
        <d v="2021-06-14T00:00:00"/>
        <d v="2021-06-15T00:00:00"/>
        <d v="2021-06-16T00:00:00"/>
        <d v="2021-06-17T00:00:00"/>
        <d v="2021-06-18T00:00:00"/>
        <d v="2021-06-19T00:00:00"/>
        <d v="2021-06-20T00:00:00"/>
        <d v="2021-06-21T00:00:00"/>
        <d v="2021-06-22T00:00:00"/>
        <d v="2021-06-23T00:00:00"/>
        <d v="2021-06-24T00:00:00"/>
        <d v="2021-06-25T00:00:00"/>
        <d v="2021-06-26T00:00:00"/>
        <d v="2021-06-27T00:00:00"/>
        <d v="2021-06-28T00:00:00"/>
        <d v="2021-06-29T00:00:00"/>
        <d v="2021-06-30T00:00:00"/>
        <d v="2021-07-01T00:00:00"/>
        <d v="2021-07-02T00:00:00"/>
        <d v="2021-07-03T00:00:00"/>
        <d v="2021-07-04T00:00:00"/>
        <d v="2021-07-05T00:00:00"/>
        <d v="2021-07-06T00:00:00"/>
        <d v="2021-07-07T00:00:00"/>
        <d v="2021-07-08T00:00:00"/>
        <d v="2021-07-09T00:00:00"/>
        <d v="2021-07-10T00:00:00"/>
        <d v="2021-07-11T00:00:00"/>
        <d v="2021-07-12T00:00:00"/>
        <d v="2021-07-13T00:00:00"/>
        <d v="2021-07-14T00:00:00"/>
        <d v="2021-07-15T00:00:00"/>
        <d v="2021-07-16T00:00:00"/>
        <d v="2021-07-17T00:00:00"/>
        <d v="2021-07-18T00:00:00"/>
        <d v="2021-07-19T00:00:00"/>
        <d v="2021-07-20T00:00:00"/>
        <d v="2021-07-21T00:00:00"/>
        <d v="2021-07-22T00:00:00"/>
        <d v="2021-07-23T00:00:00"/>
        <d v="2021-07-24T00:00:00"/>
        <d v="2021-07-25T00:00:00"/>
        <d v="2021-07-26T00:00:00"/>
        <d v="2021-07-27T00:00:00"/>
        <d v="2021-07-28T00:00:00"/>
        <d v="2021-07-29T00:00:00"/>
        <d v="2021-07-30T00:00:00"/>
        <d v="2021-07-31T00:00:00"/>
        <d v="2021-08-01T00:00:00"/>
        <d v="2021-08-02T00:00:00"/>
        <d v="2021-08-03T00:00:00"/>
        <d v="2021-08-04T00:00:00"/>
        <d v="2021-08-05T00:00:00"/>
        <d v="2021-08-06T00:00:00"/>
        <d v="2021-08-07T00:00:00"/>
        <d v="2021-08-08T00:00:00"/>
        <d v="2021-08-09T00:00:00"/>
        <d v="2021-08-10T00:00:00"/>
        <d v="2021-08-11T00:00:00"/>
        <d v="2021-08-12T00:00:00"/>
        <d v="2021-08-13T00:00:00"/>
        <d v="2021-08-14T00:00:00"/>
        <d v="2021-08-15T00:00:00"/>
        <d v="2021-08-16T00:00:00"/>
        <d v="2021-08-17T00:00:00"/>
        <d v="2021-08-18T00:00:00"/>
        <d v="2021-08-19T00:00:00"/>
        <d v="2021-08-20T00:00:00"/>
        <d v="2021-08-21T00:00:00"/>
        <d v="2021-08-22T00:00:00"/>
        <d v="2021-08-23T00:00:00"/>
        <d v="2021-08-24T00:00:00"/>
        <d v="2021-08-25T00:00:00"/>
        <d v="2021-08-26T00:00:00"/>
        <d v="2021-08-27T00:00:00"/>
        <d v="2021-08-28T00:00:00"/>
        <d v="2021-08-29T00:00:00"/>
        <d v="2021-08-30T00:00:00"/>
        <d v="2021-08-31T00:00:00"/>
        <m/>
      </sharedItems>
    </cacheField>
    <cacheField name="年月" numFmtId="0">
      <sharedItems containsBlank="1"/>
    </cacheField>
    <cacheField name="日" numFmtId="0">
      <sharedItems containsBlank="1"/>
    </cacheField>
    <cacheField name="証券口座" numFmtId="0">
      <sharedItems containsBlank="1" count="3">
        <s v="楽天証券"/>
        <s v="マネックス証券"/>
        <m/>
      </sharedItems>
    </cacheField>
    <cacheField name="分類" numFmtId="0">
      <sharedItems containsBlank="1"/>
    </cacheField>
    <cacheField name="銘柄" numFmtId="0">
      <sharedItems containsBlank="1"/>
    </cacheField>
    <cacheField name="前日終値" numFmtId="0">
      <sharedItems containsString="0" containsBlank="1" containsNumber="1" containsInteger="1" minValue="500" maxValue="1100"/>
    </cacheField>
    <cacheField name="平均取得単価（円）" numFmtId="0">
      <sharedItems containsString="0" containsBlank="1" containsNumber="1" containsInteger="1" minValue="1000" maxValue="1000"/>
    </cacheField>
    <cacheField name="保有数" numFmtId="0">
      <sharedItems containsString="0" containsBlank="1" containsNumber="1" containsInteger="1" minValue="1" maxValue="5"/>
    </cacheField>
    <cacheField name="時価評価額（円）" numFmtId="0">
      <sharedItems containsString="0" containsBlank="1" containsNumber="1" containsInteger="1" minValue="1000" maxValue="3000"/>
    </cacheField>
    <cacheField name="評価損益（円）" numFmtId="0">
      <sharedItems containsString="0" containsBlank="1" containsNumber="1" containsInteger="1" minValue="1000" maxValue="295500"/>
    </cacheField>
    <cacheField name="評価損益率" numFmtId="0">
      <sharedItems containsString="0" containsBlank="1" containsNumber="1" minValue="-0.5" maxValue="150.5"/>
    </cacheField>
    <cacheField name="税制" numFmtId="0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Y" refreshedDate="44404.60696365741" createdVersion="6" refreshedVersion="6" minRefreshableVersion="3" recordCount="309" xr:uid="{00000000-000A-0000-FFFF-FFFF02000000}">
  <cacheSource type="worksheet">
    <worksheetSource ref="A1:M310" sheet="データ" r:id="rId2"/>
  </cacheSource>
  <cacheFields count="13">
    <cacheField name="年月日" numFmtId="183">
      <sharedItems containsSemiMixedTypes="0" containsNonDate="0" containsDate="1" containsString="0" minDate="2021-04-01T00:00:00" maxDate="2021-09-01T00:00:00"/>
    </cacheField>
    <cacheField name="年月" numFmtId="183">
      <sharedItems containsBlank="1" count="6">
        <s v="2021年4月"/>
        <s v="2021年5月"/>
        <s v="2021年6月"/>
        <s v="2021年7月"/>
        <s v="2021年8月"/>
        <m u="1"/>
      </sharedItems>
    </cacheField>
    <cacheField name="日" numFmtId="183">
      <sharedItems containsBlank="1" count="32">
        <s v="1"/>
        <s v="2"/>
        <s v="3"/>
        <s v="4"/>
        <s v="5"/>
        <s v="6"/>
        <s v="7"/>
        <s v="8"/>
        <s v="9"/>
        <s v="10"/>
        <s v="11"/>
        <s v="12"/>
        <s v="13"/>
        <s v="14"/>
        <s v="15"/>
        <s v="16"/>
        <s v="17"/>
        <s v="18"/>
        <s v="19"/>
        <s v="20"/>
        <s v="21"/>
        <s v="22"/>
        <s v="23"/>
        <s v="24"/>
        <s v="25"/>
        <s v="26"/>
        <s v="27"/>
        <s v="28"/>
        <s v="29"/>
        <s v="30"/>
        <s v="31"/>
        <m u="1"/>
      </sharedItems>
    </cacheField>
    <cacheField name="証券口座" numFmtId="0">
      <sharedItems/>
    </cacheField>
    <cacheField name="分類" numFmtId="0">
      <sharedItems containsBlank="1" count="4">
        <s v="投資信託"/>
        <s v="国内株式"/>
        <s v="国内債券"/>
        <m u="1"/>
      </sharedItems>
    </cacheField>
    <cacheField name="銘柄" numFmtId="0">
      <sharedItems/>
    </cacheField>
    <cacheField name="前日終値" numFmtId="38">
      <sharedItems containsSemiMixedTypes="0" containsString="0" containsNumber="1" containsInteger="1" minValue="500" maxValue="1100"/>
    </cacheField>
    <cacheField name="平均取得単価（円）" numFmtId="38">
      <sharedItems containsSemiMixedTypes="0" containsString="0" containsNumber="1" containsInteger="1" minValue="1000" maxValue="1000"/>
    </cacheField>
    <cacheField name="保有数" numFmtId="38">
      <sharedItems containsSemiMixedTypes="0" containsString="0" containsNumber="1" containsInteger="1" minValue="1" maxValue="5"/>
    </cacheField>
    <cacheField name="時価評価額（円）" numFmtId="38">
      <sharedItems containsSemiMixedTypes="0" containsString="0" containsNumber="1" containsInteger="1" minValue="1000" maxValue="3000"/>
    </cacheField>
    <cacheField name="評価損益（円）" numFmtId="176">
      <sharedItems containsSemiMixedTypes="0" containsString="0" containsNumber="1" containsInteger="1" minValue="1000" maxValue="295500"/>
    </cacheField>
    <cacheField name="評価損益率" numFmtId="10">
      <sharedItems containsSemiMixedTypes="0" containsString="0" containsNumber="1" minValue="-0.5" maxValue="150.5"/>
    </cacheField>
    <cacheField name="税制" numFmtId="0">
      <sharedItems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4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Y" refreshedDate="44404.621213773149" createdVersion="6" refreshedVersion="6" minRefreshableVersion="3" recordCount="504" xr:uid="{00000000-000A-0000-FFFF-FFFF03000000}">
  <cacheSource type="worksheet">
    <worksheetSource ref="A1:M505" sheet="データ"/>
  </cacheSource>
  <cacheFields count="13">
    <cacheField name="年月" numFmtId="183">
      <sharedItems count="5">
        <s v="2021年4月"/>
        <s v="2021年5月"/>
        <s v="2021年6月"/>
        <s v="2021年7月"/>
        <s v="2021年8月"/>
      </sharedItems>
    </cacheField>
    <cacheField name="日" numFmtId="184">
      <sharedItems containsSemiMixedTypes="0" containsString="0" containsNumber="1" containsInteger="1" minValue="1" maxValue="31" count="31">
        <n v="1"/>
        <n v="2"/>
        <n v="3"/>
        <n v="4"/>
        <n v="5"/>
        <n v="6"/>
        <n v="7"/>
        <n v="8"/>
        <n v="9"/>
        <n v="10"/>
        <n v="11"/>
        <n v="12"/>
        <n v="13"/>
        <n v="14"/>
        <n v="15"/>
        <n v="16"/>
        <n v="17"/>
        <n v="18"/>
        <n v="19"/>
        <n v="20"/>
        <n v="21"/>
        <n v="22"/>
        <n v="23"/>
        <n v="24"/>
        <n v="25"/>
        <n v="26"/>
        <n v="27"/>
        <n v="28"/>
        <n v="29"/>
        <n v="30"/>
        <n v="31"/>
      </sharedItems>
    </cacheField>
    <cacheField name="年月日" numFmtId="183">
      <sharedItems containsSemiMixedTypes="0" containsNonDate="0" containsDate="1" containsString="0" minDate="2021-04-01T00:00:00" maxDate="2021-09-01T00:00:00"/>
    </cacheField>
    <cacheField name="証券口座" numFmtId="0">
      <sharedItems/>
    </cacheField>
    <cacheField name="分類" numFmtId="0">
      <sharedItems count="4">
        <s v="投資信託"/>
        <s v="国内株式"/>
        <s v="国内債券"/>
        <s v="海外債券"/>
      </sharedItems>
    </cacheField>
    <cacheField name="銘柄" numFmtId="0">
      <sharedItems/>
    </cacheField>
    <cacheField name="前日終値" numFmtId="38">
      <sharedItems containsSemiMixedTypes="0" containsString="0" containsNumber="1" containsInteger="1" minValue="500" maxValue="1100"/>
    </cacheField>
    <cacheField name="平均取得単価（円）" numFmtId="38">
      <sharedItems containsSemiMixedTypes="0" containsString="0" containsNumber="1" containsInteger="1" minValue="1000" maxValue="1000"/>
    </cacheField>
    <cacheField name="保有数" numFmtId="38">
      <sharedItems containsSemiMixedTypes="0" containsString="0" containsNumber="1" containsInteger="1" minValue="1" maxValue="5"/>
    </cacheField>
    <cacheField name="時価評価額（円）" numFmtId="38">
      <sharedItems containsSemiMixedTypes="0" containsString="0" containsNumber="1" containsInteger="1" minValue="1000" maxValue="3000"/>
    </cacheField>
    <cacheField name="評価損益（円）" numFmtId="176">
      <sharedItems containsSemiMixedTypes="0" containsString="0" containsNumber="1" containsInteger="1" minValue="1000" maxValue="295500"/>
    </cacheField>
    <cacheField name="評価損益率" numFmtId="10">
      <sharedItems containsSemiMixedTypes="0" containsString="0" containsNumber="1" minValue="-0.5" maxValue="150.5"/>
    </cacheField>
    <cacheField name="税制" numFmtId="0">
      <sharedItems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5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Y" refreshedDate="44404.623048032408" createdVersion="6" refreshedVersion="6" minRefreshableVersion="3" recordCount="504" xr:uid="{00000000-000A-0000-FFFF-FFFF04000000}">
  <cacheSource type="worksheet">
    <worksheetSource ref="A1:M505" sheet="データ" r:id="rId2"/>
  </cacheSource>
  <cacheFields count="13">
    <cacheField name="年月日" numFmtId="183">
      <sharedItems containsSemiMixedTypes="0" containsNonDate="0" containsDate="1" containsString="0" minDate="2021-04-01T00:00:00" maxDate="2021-09-01T00:00:00"/>
    </cacheField>
    <cacheField name="年月" numFmtId="183">
      <sharedItems containsBlank="1" count="6">
        <s v="2021年4月"/>
        <s v="2021年5月"/>
        <s v="2021年6月"/>
        <s v="2021年7月"/>
        <s v="2021年8月"/>
        <m u="1"/>
      </sharedItems>
    </cacheField>
    <cacheField name="日" numFmtId="183">
      <sharedItems/>
    </cacheField>
    <cacheField name="証券口座" numFmtId="0">
      <sharedItems/>
    </cacheField>
    <cacheField name="分類" numFmtId="0">
      <sharedItems containsBlank="1" count="5">
        <s v="投資信託"/>
        <s v="国内株式"/>
        <s v="国内債券"/>
        <s v="海外債券"/>
        <m u="1"/>
      </sharedItems>
    </cacheField>
    <cacheField name="銘柄" numFmtId="0">
      <sharedItems/>
    </cacheField>
    <cacheField name="前日終値" numFmtId="38">
      <sharedItems containsSemiMixedTypes="0" containsString="0" containsNumber="1" containsInteger="1" minValue="500" maxValue="1100"/>
    </cacheField>
    <cacheField name="平均取得単価（円）" numFmtId="38">
      <sharedItems containsSemiMixedTypes="0" containsString="0" containsNumber="1" containsInteger="1" minValue="1000" maxValue="1000"/>
    </cacheField>
    <cacheField name="保有数" numFmtId="38">
      <sharedItems containsSemiMixedTypes="0" containsString="0" containsNumber="1" containsInteger="1" minValue="1" maxValue="5"/>
    </cacheField>
    <cacheField name="時価評価額（円）" numFmtId="38">
      <sharedItems containsSemiMixedTypes="0" containsString="0" containsNumber="1" containsInteger="1" minValue="1000" maxValue="3000"/>
    </cacheField>
    <cacheField name="評価損益（円）" numFmtId="176">
      <sharedItems containsSemiMixedTypes="0" containsString="0" containsNumber="1" containsInteger="1" minValue="1000" maxValue="295500"/>
    </cacheField>
    <cacheField name="評価損益率" numFmtId="10">
      <sharedItems containsSemiMixedTypes="0" containsString="0" containsNumber="1" minValue="-0.5" maxValue="150.5"/>
    </cacheField>
    <cacheField name="税制" numFmtId="0">
      <sharedItems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99999">
  <r>
    <x v="0"/>
    <s v="2021年4月"/>
    <s v="1"/>
    <s v="楽天証券"/>
    <x v="0"/>
    <s v="楽天ファンドA"/>
    <n v="1100"/>
    <n v="1000"/>
    <n v="5"/>
    <n v="1000"/>
    <n v="1500"/>
    <n v="0.1"/>
    <s v="つみたてNISA"/>
  </r>
  <r>
    <x v="1"/>
    <s v="2021年4月"/>
    <s v="2"/>
    <s v="楽天証券"/>
    <x v="0"/>
    <s v="楽天ファンドA"/>
    <n v="500"/>
    <n v="1000"/>
    <n v="1"/>
    <n v="2000"/>
    <n v="1000"/>
    <n v="0.1"/>
    <s v="つみたてNISA"/>
  </r>
  <r>
    <x v="2"/>
    <s v="2021年4月"/>
    <s v="3"/>
    <s v="楽天証券"/>
    <x v="0"/>
    <s v="楽天ファンドA"/>
    <n v="1100"/>
    <n v="1000"/>
    <n v="5"/>
    <n v="3000"/>
    <n v="5000"/>
    <n v="0.1"/>
    <s v="つみたてNISA"/>
  </r>
  <r>
    <x v="3"/>
    <s v="2021年4月"/>
    <s v="4"/>
    <s v="楽天証券"/>
    <x v="0"/>
    <s v="楽天ファンドA"/>
    <n v="1100"/>
    <n v="1000"/>
    <n v="5"/>
    <n v="2000"/>
    <n v="6000"/>
    <n v="0.1"/>
    <s v="つみたてNISA"/>
  </r>
  <r>
    <x v="4"/>
    <s v="2021年4月"/>
    <s v="5"/>
    <s v="楽天証券"/>
    <x v="0"/>
    <s v="楽天ファンドA"/>
    <n v="1100"/>
    <n v="1000"/>
    <n v="5"/>
    <n v="1000"/>
    <n v="4000"/>
    <n v="0.1"/>
    <s v="つみたてNISA"/>
  </r>
  <r>
    <x v="5"/>
    <s v="2021年4月"/>
    <s v="6"/>
    <s v="楽天証券"/>
    <x v="0"/>
    <s v="楽天ファンドA"/>
    <n v="1100"/>
    <n v="1000"/>
    <n v="5"/>
    <n v="1000"/>
    <n v="6500"/>
    <n v="0.1"/>
    <s v="つみたてNISA"/>
  </r>
  <r>
    <x v="6"/>
    <s v="2021年4月"/>
    <s v="7"/>
    <s v="楽天証券"/>
    <x v="0"/>
    <s v="楽天ファンドA"/>
    <n v="1100"/>
    <n v="1000"/>
    <n v="5"/>
    <n v="2000"/>
    <n v="7500"/>
    <n v="0.1"/>
    <s v="つみたてNISA"/>
  </r>
  <r>
    <x v="7"/>
    <s v="2021年4月"/>
    <s v="8"/>
    <s v="楽天証券"/>
    <x v="0"/>
    <s v="楽天ファンドA"/>
    <n v="1100"/>
    <n v="1000"/>
    <n v="5"/>
    <n v="3000"/>
    <n v="8500"/>
    <n v="0.1"/>
    <s v="つみたてNISA"/>
  </r>
  <r>
    <x v="8"/>
    <s v="2021年4月"/>
    <s v="9"/>
    <s v="楽天証券"/>
    <x v="0"/>
    <s v="楽天ファンドA"/>
    <n v="1100"/>
    <n v="1000"/>
    <n v="5"/>
    <n v="2000"/>
    <n v="9500"/>
    <n v="0.1"/>
    <s v="つみたてNISA"/>
  </r>
  <r>
    <x v="9"/>
    <s v="2021年4月"/>
    <s v="10"/>
    <s v="楽天証券"/>
    <x v="0"/>
    <s v="楽天ファンドA"/>
    <n v="1100"/>
    <n v="1000"/>
    <n v="5"/>
    <n v="1000"/>
    <n v="10500"/>
    <n v="0.1"/>
    <s v="つみたてNISA"/>
  </r>
  <r>
    <x v="10"/>
    <s v="2021年4月"/>
    <s v="11"/>
    <s v="楽天証券"/>
    <x v="0"/>
    <s v="楽天ファンドA"/>
    <n v="1100"/>
    <n v="1000"/>
    <n v="5"/>
    <n v="1000"/>
    <n v="11500"/>
    <n v="0.1"/>
    <s v="つみたてNISA"/>
  </r>
  <r>
    <x v="11"/>
    <s v="2021年4月"/>
    <s v="12"/>
    <s v="楽天証券"/>
    <x v="0"/>
    <s v="楽天ファンドA"/>
    <n v="1100"/>
    <n v="1000"/>
    <n v="5"/>
    <n v="2000"/>
    <n v="12500"/>
    <n v="0.1"/>
    <s v="つみたてNISA"/>
  </r>
  <r>
    <x v="12"/>
    <s v="2021年4月"/>
    <s v="13"/>
    <s v="楽天証券"/>
    <x v="0"/>
    <s v="楽天ファンドA"/>
    <n v="1100"/>
    <n v="1000"/>
    <n v="5"/>
    <n v="3000"/>
    <n v="13500"/>
    <n v="0.1"/>
    <s v="つみたてNISA"/>
  </r>
  <r>
    <x v="13"/>
    <s v="2021年4月"/>
    <s v="14"/>
    <s v="楽天証券"/>
    <x v="0"/>
    <s v="楽天ファンドA"/>
    <n v="1100"/>
    <n v="1000"/>
    <n v="5"/>
    <n v="2000"/>
    <n v="14500"/>
    <n v="0.1"/>
    <s v="つみたてNISA"/>
  </r>
  <r>
    <x v="14"/>
    <s v="2021年4月"/>
    <s v="15"/>
    <s v="楽天証券"/>
    <x v="0"/>
    <s v="楽天ファンドA"/>
    <n v="1100"/>
    <n v="1000"/>
    <n v="5"/>
    <n v="1000"/>
    <n v="15500"/>
    <n v="0.1"/>
    <s v="つみたてNISA"/>
  </r>
  <r>
    <x v="15"/>
    <s v="2021年4月"/>
    <s v="16"/>
    <s v="楽天証券"/>
    <x v="0"/>
    <s v="楽天ファンドA"/>
    <n v="1100"/>
    <n v="1000"/>
    <n v="5"/>
    <n v="1000"/>
    <n v="16500"/>
    <n v="0.1"/>
    <s v="つみたてNISA"/>
  </r>
  <r>
    <x v="16"/>
    <s v="2021年4月"/>
    <s v="17"/>
    <s v="楽天証券"/>
    <x v="0"/>
    <s v="楽天ファンドA"/>
    <n v="1100"/>
    <n v="1000"/>
    <n v="5"/>
    <n v="2000"/>
    <n v="17500"/>
    <n v="0.1"/>
    <s v="つみたてNISA"/>
  </r>
  <r>
    <x v="17"/>
    <s v="2021年4月"/>
    <s v="18"/>
    <s v="楽天証券"/>
    <x v="0"/>
    <s v="楽天ファンドA"/>
    <n v="1100"/>
    <n v="1000"/>
    <n v="5"/>
    <n v="3000"/>
    <n v="18500"/>
    <n v="0.1"/>
    <s v="つみたてNISA"/>
  </r>
  <r>
    <x v="18"/>
    <s v="2021年4月"/>
    <s v="19"/>
    <s v="楽天証券"/>
    <x v="0"/>
    <s v="楽天ファンドA"/>
    <n v="1100"/>
    <n v="1000"/>
    <n v="5"/>
    <n v="2000"/>
    <n v="19500"/>
    <n v="0.1"/>
    <s v="つみたてNISA"/>
  </r>
  <r>
    <x v="19"/>
    <s v="2021年4月"/>
    <s v="20"/>
    <s v="楽天証券"/>
    <x v="0"/>
    <s v="楽天ファンドA"/>
    <n v="1100"/>
    <n v="1000"/>
    <n v="5"/>
    <n v="1000"/>
    <n v="20500"/>
    <n v="0.1"/>
    <s v="つみたてNISA"/>
  </r>
  <r>
    <x v="20"/>
    <s v="2021年4月"/>
    <s v="21"/>
    <s v="楽天証券"/>
    <x v="0"/>
    <s v="楽天ファンドA"/>
    <n v="1100"/>
    <n v="1000"/>
    <n v="5"/>
    <n v="1000"/>
    <n v="21500"/>
    <n v="0.1"/>
    <s v="つみたてNISA"/>
  </r>
  <r>
    <x v="21"/>
    <s v="2021年4月"/>
    <s v="22"/>
    <s v="楽天証券"/>
    <x v="0"/>
    <s v="楽天ファンドA"/>
    <n v="1100"/>
    <n v="1000"/>
    <n v="5"/>
    <n v="2000"/>
    <n v="22500"/>
    <n v="0.1"/>
    <s v="つみたてNISA"/>
  </r>
  <r>
    <x v="22"/>
    <s v="2021年4月"/>
    <s v="23"/>
    <s v="楽天証券"/>
    <x v="0"/>
    <s v="楽天ファンドA"/>
    <n v="1100"/>
    <n v="1000"/>
    <n v="5"/>
    <n v="3000"/>
    <n v="23500"/>
    <n v="0.1"/>
    <s v="つみたてNISA"/>
  </r>
  <r>
    <x v="23"/>
    <s v="2021年4月"/>
    <s v="24"/>
    <s v="楽天証券"/>
    <x v="0"/>
    <s v="楽天ファンドA"/>
    <n v="1100"/>
    <n v="1000"/>
    <n v="5"/>
    <n v="2000"/>
    <n v="24500"/>
    <n v="0.1"/>
    <s v="つみたてNISA"/>
  </r>
  <r>
    <x v="24"/>
    <s v="2021年4月"/>
    <s v="25"/>
    <s v="楽天証券"/>
    <x v="0"/>
    <s v="楽天ファンドA"/>
    <n v="1100"/>
    <n v="1000"/>
    <n v="5"/>
    <n v="1000"/>
    <n v="25500"/>
    <n v="0.1"/>
    <s v="つみたてNISA"/>
  </r>
  <r>
    <x v="25"/>
    <s v="2021年4月"/>
    <s v="26"/>
    <s v="楽天証券"/>
    <x v="0"/>
    <s v="楽天ファンドA"/>
    <n v="1100"/>
    <n v="1000"/>
    <n v="5"/>
    <n v="1000"/>
    <n v="26500"/>
    <n v="0.1"/>
    <s v="つみたてNISA"/>
  </r>
  <r>
    <x v="26"/>
    <s v="2021年4月"/>
    <s v="27"/>
    <s v="楽天証券"/>
    <x v="0"/>
    <s v="楽天ファンドA"/>
    <n v="1100"/>
    <n v="1000"/>
    <n v="5"/>
    <n v="2000"/>
    <n v="27500"/>
    <n v="0.1"/>
    <s v="つみたてNISA"/>
  </r>
  <r>
    <x v="27"/>
    <s v="2021年4月"/>
    <s v="28"/>
    <s v="楽天証券"/>
    <x v="0"/>
    <s v="楽天ファンドA"/>
    <n v="1100"/>
    <n v="1000"/>
    <n v="5"/>
    <n v="3000"/>
    <n v="28500"/>
    <n v="0.1"/>
    <s v="つみたてNISA"/>
  </r>
  <r>
    <x v="28"/>
    <s v="2021年4月"/>
    <s v="29"/>
    <s v="楽天証券"/>
    <x v="0"/>
    <s v="楽天ファンドA"/>
    <n v="1100"/>
    <n v="1000"/>
    <n v="5"/>
    <n v="2000"/>
    <n v="29500"/>
    <n v="0.1"/>
    <s v="つみたてNISA"/>
  </r>
  <r>
    <x v="29"/>
    <s v="2021年4月"/>
    <s v="30"/>
    <s v="楽天証券"/>
    <x v="0"/>
    <s v="楽天ファンドA"/>
    <n v="1100"/>
    <n v="1000"/>
    <n v="5"/>
    <n v="1000"/>
    <n v="30500"/>
    <n v="0.1"/>
    <s v="つみたてNISA"/>
  </r>
  <r>
    <x v="30"/>
    <s v="2021年5月"/>
    <s v="1"/>
    <s v="楽天証券"/>
    <x v="0"/>
    <s v="楽天ファンドA"/>
    <n v="1100"/>
    <n v="1000"/>
    <n v="5"/>
    <n v="1000"/>
    <n v="31500"/>
    <n v="0.1"/>
    <s v="つみたてNISA"/>
  </r>
  <r>
    <x v="31"/>
    <s v="2021年5月"/>
    <s v="2"/>
    <s v="楽天証券"/>
    <x v="0"/>
    <s v="楽天ファンドA"/>
    <n v="1100"/>
    <n v="1000"/>
    <n v="5"/>
    <n v="2000"/>
    <n v="32500"/>
    <n v="0.1"/>
    <s v="つみたてNISA"/>
  </r>
  <r>
    <x v="32"/>
    <s v="2021年5月"/>
    <s v="3"/>
    <s v="楽天証券"/>
    <x v="0"/>
    <s v="楽天ファンドA"/>
    <n v="1100"/>
    <n v="1000"/>
    <n v="5"/>
    <n v="3000"/>
    <n v="33500"/>
    <n v="0.1"/>
    <s v="つみたてNISA"/>
  </r>
  <r>
    <x v="33"/>
    <s v="2021年5月"/>
    <s v="4"/>
    <s v="楽天証券"/>
    <x v="0"/>
    <s v="楽天ファンドA"/>
    <n v="1100"/>
    <n v="1000"/>
    <n v="5"/>
    <n v="2000"/>
    <n v="34500"/>
    <n v="0.1"/>
    <s v="つみたてNISA"/>
  </r>
  <r>
    <x v="34"/>
    <s v="2021年5月"/>
    <s v="5"/>
    <s v="楽天証券"/>
    <x v="0"/>
    <s v="楽天ファンドA"/>
    <n v="1100"/>
    <n v="1000"/>
    <n v="5"/>
    <n v="1000"/>
    <n v="35500"/>
    <n v="0.1"/>
    <s v="つみたてNISA"/>
  </r>
  <r>
    <x v="35"/>
    <s v="2021年5月"/>
    <s v="6"/>
    <s v="楽天証券"/>
    <x v="0"/>
    <s v="楽天ファンドA"/>
    <n v="1100"/>
    <n v="1000"/>
    <n v="5"/>
    <n v="1000"/>
    <n v="36500"/>
    <n v="0.1"/>
    <s v="つみたてNISA"/>
  </r>
  <r>
    <x v="36"/>
    <s v="2021年5月"/>
    <s v="7"/>
    <s v="楽天証券"/>
    <x v="0"/>
    <s v="楽天ファンドA"/>
    <n v="1100"/>
    <n v="1000"/>
    <n v="5"/>
    <n v="2000"/>
    <n v="37500"/>
    <n v="0.1"/>
    <s v="つみたてNISA"/>
  </r>
  <r>
    <x v="37"/>
    <s v="2021年5月"/>
    <s v="8"/>
    <s v="楽天証券"/>
    <x v="0"/>
    <s v="楽天ファンドA"/>
    <n v="1100"/>
    <n v="1000"/>
    <n v="5"/>
    <n v="3000"/>
    <n v="38500"/>
    <n v="0.1"/>
    <s v="つみたてNISA"/>
  </r>
  <r>
    <x v="38"/>
    <s v="2021年5月"/>
    <s v="9"/>
    <s v="楽天証券"/>
    <x v="0"/>
    <s v="楽天ファンドA"/>
    <n v="1100"/>
    <n v="1000"/>
    <n v="5"/>
    <n v="2000"/>
    <n v="39500"/>
    <n v="0.1"/>
    <s v="つみたてNISA"/>
  </r>
  <r>
    <x v="39"/>
    <s v="2021年5月"/>
    <s v="10"/>
    <s v="楽天証券"/>
    <x v="0"/>
    <s v="楽天ファンドA"/>
    <n v="1100"/>
    <n v="1000"/>
    <n v="5"/>
    <n v="1000"/>
    <n v="40500"/>
    <n v="0.1"/>
    <s v="つみたてNISA"/>
  </r>
  <r>
    <x v="40"/>
    <s v="2021年5月"/>
    <s v="11"/>
    <s v="楽天証券"/>
    <x v="0"/>
    <s v="楽天ファンドA"/>
    <n v="1100"/>
    <n v="1000"/>
    <n v="5"/>
    <n v="1000"/>
    <n v="41500"/>
    <n v="0.1"/>
    <s v="つみたてNISA"/>
  </r>
  <r>
    <x v="41"/>
    <s v="2021年5月"/>
    <s v="12"/>
    <s v="楽天証券"/>
    <x v="0"/>
    <s v="楽天ファンドA"/>
    <n v="1100"/>
    <n v="1000"/>
    <n v="5"/>
    <n v="2000"/>
    <n v="42500"/>
    <n v="0.1"/>
    <s v="つみたてNISA"/>
  </r>
  <r>
    <x v="42"/>
    <s v="2021年5月"/>
    <s v="13"/>
    <s v="楽天証券"/>
    <x v="0"/>
    <s v="楽天ファンドA"/>
    <n v="1100"/>
    <n v="1000"/>
    <n v="5"/>
    <n v="3000"/>
    <n v="43500"/>
    <n v="0.1"/>
    <s v="つみたてNISA"/>
  </r>
  <r>
    <x v="43"/>
    <s v="2021年5月"/>
    <s v="14"/>
    <s v="楽天証券"/>
    <x v="0"/>
    <s v="楽天ファンドA"/>
    <n v="1100"/>
    <n v="1000"/>
    <n v="5"/>
    <n v="2000"/>
    <n v="44500"/>
    <n v="0.1"/>
    <s v="つみたてNISA"/>
  </r>
  <r>
    <x v="44"/>
    <s v="2021年5月"/>
    <s v="15"/>
    <s v="楽天証券"/>
    <x v="0"/>
    <s v="楽天ファンドA"/>
    <n v="1100"/>
    <n v="1000"/>
    <n v="5"/>
    <n v="1000"/>
    <n v="45500"/>
    <n v="0.1"/>
    <s v="つみたてNISA"/>
  </r>
  <r>
    <x v="45"/>
    <s v="2021年5月"/>
    <s v="16"/>
    <s v="楽天証券"/>
    <x v="0"/>
    <s v="楽天ファンドA"/>
    <n v="1100"/>
    <n v="1000"/>
    <n v="5"/>
    <n v="1000"/>
    <n v="46500"/>
    <n v="0.1"/>
    <s v="つみたてNISA"/>
  </r>
  <r>
    <x v="46"/>
    <s v="2021年5月"/>
    <s v="17"/>
    <s v="楽天証券"/>
    <x v="0"/>
    <s v="楽天ファンドA"/>
    <n v="1100"/>
    <n v="1000"/>
    <n v="5"/>
    <n v="2000"/>
    <n v="47500"/>
    <n v="0.1"/>
    <s v="つみたてNISA"/>
  </r>
  <r>
    <x v="47"/>
    <s v="2021年5月"/>
    <s v="18"/>
    <s v="楽天証券"/>
    <x v="0"/>
    <s v="楽天ファンドA"/>
    <n v="1100"/>
    <n v="1000"/>
    <n v="5"/>
    <n v="3000"/>
    <n v="48500"/>
    <n v="0.1"/>
    <s v="つみたてNISA"/>
  </r>
  <r>
    <x v="48"/>
    <s v="2021年5月"/>
    <s v="19"/>
    <s v="楽天証券"/>
    <x v="0"/>
    <s v="楽天ファンドA"/>
    <n v="1100"/>
    <n v="1000"/>
    <n v="5"/>
    <n v="2000"/>
    <n v="49500"/>
    <n v="0.1"/>
    <s v="つみたてNISA"/>
  </r>
  <r>
    <x v="49"/>
    <s v="2021年5月"/>
    <s v="20"/>
    <s v="楽天証券"/>
    <x v="0"/>
    <s v="楽天ファンドA"/>
    <n v="1100"/>
    <n v="1000"/>
    <n v="5"/>
    <n v="1000"/>
    <n v="50500"/>
    <n v="0.1"/>
    <s v="つみたてNISA"/>
  </r>
  <r>
    <x v="50"/>
    <s v="2021年5月"/>
    <s v="21"/>
    <s v="楽天証券"/>
    <x v="0"/>
    <s v="楽天ファンドA"/>
    <n v="1100"/>
    <n v="1000"/>
    <n v="5"/>
    <n v="1000"/>
    <n v="51500"/>
    <n v="0.1"/>
    <s v="つみたてNISA"/>
  </r>
  <r>
    <x v="51"/>
    <s v="2021年5月"/>
    <s v="22"/>
    <s v="楽天証券"/>
    <x v="0"/>
    <s v="楽天ファンドA"/>
    <n v="1100"/>
    <n v="1000"/>
    <n v="5"/>
    <n v="2000"/>
    <n v="52500"/>
    <n v="0.1"/>
    <s v="つみたてNISA"/>
  </r>
  <r>
    <x v="52"/>
    <s v="2021年5月"/>
    <s v="23"/>
    <s v="楽天証券"/>
    <x v="0"/>
    <s v="楽天ファンドA"/>
    <n v="1100"/>
    <n v="1000"/>
    <n v="5"/>
    <n v="3000"/>
    <n v="53500"/>
    <n v="0.1"/>
    <s v="つみたてNISA"/>
  </r>
  <r>
    <x v="53"/>
    <s v="2021年5月"/>
    <s v="24"/>
    <s v="楽天証券"/>
    <x v="0"/>
    <s v="楽天ファンドA"/>
    <n v="1100"/>
    <n v="1000"/>
    <n v="5"/>
    <n v="2000"/>
    <n v="54500"/>
    <n v="0.1"/>
    <s v="つみたてNISA"/>
  </r>
  <r>
    <x v="54"/>
    <s v="2021年5月"/>
    <s v="25"/>
    <s v="楽天証券"/>
    <x v="0"/>
    <s v="楽天ファンドA"/>
    <n v="1100"/>
    <n v="1000"/>
    <n v="5"/>
    <n v="1000"/>
    <n v="55500"/>
    <n v="0.1"/>
    <s v="つみたてNISA"/>
  </r>
  <r>
    <x v="55"/>
    <s v="2021年5月"/>
    <s v="26"/>
    <s v="楽天証券"/>
    <x v="0"/>
    <s v="楽天ファンドA"/>
    <n v="1100"/>
    <n v="1000"/>
    <n v="5"/>
    <n v="1000"/>
    <n v="56500"/>
    <n v="0.1"/>
    <s v="つみたてNISA"/>
  </r>
  <r>
    <x v="56"/>
    <s v="2021年5月"/>
    <s v="27"/>
    <s v="楽天証券"/>
    <x v="0"/>
    <s v="楽天ファンドA"/>
    <n v="1100"/>
    <n v="1000"/>
    <n v="5"/>
    <n v="2000"/>
    <n v="57500"/>
    <n v="0.1"/>
    <s v="つみたてNISA"/>
  </r>
  <r>
    <x v="57"/>
    <s v="2021年5月"/>
    <s v="28"/>
    <s v="楽天証券"/>
    <x v="0"/>
    <s v="楽天ファンドA"/>
    <n v="1100"/>
    <n v="1000"/>
    <n v="5"/>
    <n v="3000"/>
    <n v="58500"/>
    <n v="0.1"/>
    <s v="つみたてNISA"/>
  </r>
  <r>
    <x v="58"/>
    <s v="2021年5月"/>
    <s v="29"/>
    <s v="楽天証券"/>
    <x v="0"/>
    <s v="楽天ファンドA"/>
    <n v="1100"/>
    <n v="1000"/>
    <n v="5"/>
    <n v="2000"/>
    <n v="59500"/>
    <n v="0.1"/>
    <s v="つみたてNISA"/>
  </r>
  <r>
    <x v="59"/>
    <s v="2021年5月"/>
    <s v="30"/>
    <s v="楽天証券"/>
    <x v="0"/>
    <s v="楽天ファンドA"/>
    <n v="1100"/>
    <n v="1000"/>
    <n v="5"/>
    <n v="1000"/>
    <n v="60500"/>
    <n v="0.1"/>
    <s v="つみたてNISA"/>
  </r>
  <r>
    <x v="60"/>
    <s v="2021年5月"/>
    <s v="31"/>
    <s v="楽天証券"/>
    <x v="0"/>
    <s v="楽天ファンドA"/>
    <n v="1100"/>
    <n v="1000"/>
    <n v="5"/>
    <n v="1000"/>
    <n v="61500"/>
    <n v="0.1"/>
    <s v="つみたてNISA"/>
  </r>
  <r>
    <x v="61"/>
    <s v="2021年6月"/>
    <s v="1"/>
    <s v="楽天証券"/>
    <x v="0"/>
    <s v="楽天ファンドA"/>
    <n v="1100"/>
    <n v="1000"/>
    <n v="5"/>
    <n v="2000"/>
    <n v="62500"/>
    <n v="0.1"/>
    <s v="つみたてNISA"/>
  </r>
  <r>
    <x v="62"/>
    <s v="2021年6月"/>
    <s v="2"/>
    <s v="楽天証券"/>
    <x v="0"/>
    <s v="楽天ファンドA"/>
    <n v="1100"/>
    <n v="1000"/>
    <n v="5"/>
    <n v="3000"/>
    <n v="63500"/>
    <n v="0.1"/>
    <s v="つみたてNISA"/>
  </r>
  <r>
    <x v="63"/>
    <s v="2021年6月"/>
    <s v="3"/>
    <s v="楽天証券"/>
    <x v="0"/>
    <s v="楽天ファンドA"/>
    <n v="1100"/>
    <n v="1000"/>
    <n v="5"/>
    <n v="2000"/>
    <n v="64500"/>
    <n v="0.1"/>
    <s v="つみたてNISA"/>
  </r>
  <r>
    <x v="64"/>
    <s v="2021年6月"/>
    <s v="4"/>
    <s v="楽天証券"/>
    <x v="0"/>
    <s v="楽天ファンドA"/>
    <n v="1100"/>
    <n v="1000"/>
    <n v="5"/>
    <n v="1000"/>
    <n v="65500"/>
    <n v="0.1"/>
    <s v="つみたてNISA"/>
  </r>
  <r>
    <x v="65"/>
    <s v="2021年6月"/>
    <s v="5"/>
    <s v="楽天証券"/>
    <x v="0"/>
    <s v="楽天ファンドA"/>
    <n v="1100"/>
    <n v="1000"/>
    <n v="5"/>
    <n v="1000"/>
    <n v="66500"/>
    <n v="0.1"/>
    <s v="つみたてNISA"/>
  </r>
  <r>
    <x v="66"/>
    <s v="2021年6月"/>
    <s v="6"/>
    <s v="楽天証券"/>
    <x v="0"/>
    <s v="楽天ファンドA"/>
    <n v="1100"/>
    <n v="1000"/>
    <n v="5"/>
    <n v="2000"/>
    <n v="67500"/>
    <n v="0.1"/>
    <s v="つみたてNISA"/>
  </r>
  <r>
    <x v="67"/>
    <s v="2021年6月"/>
    <s v="7"/>
    <s v="楽天証券"/>
    <x v="0"/>
    <s v="楽天ファンドA"/>
    <n v="1100"/>
    <n v="1000"/>
    <n v="5"/>
    <n v="3000"/>
    <n v="68500"/>
    <n v="0.1"/>
    <s v="つみたてNISA"/>
  </r>
  <r>
    <x v="68"/>
    <s v="2021年6月"/>
    <s v="8"/>
    <s v="楽天証券"/>
    <x v="0"/>
    <s v="楽天ファンドA"/>
    <n v="1100"/>
    <n v="1000"/>
    <n v="5"/>
    <n v="2000"/>
    <n v="69500"/>
    <n v="0.1"/>
    <s v="つみたてNISA"/>
  </r>
  <r>
    <x v="69"/>
    <s v="2021年6月"/>
    <s v="9"/>
    <s v="楽天証券"/>
    <x v="0"/>
    <s v="楽天ファンドA"/>
    <n v="1100"/>
    <n v="1000"/>
    <n v="5"/>
    <n v="1000"/>
    <n v="70500"/>
    <n v="0.1"/>
    <s v="つみたてNISA"/>
  </r>
  <r>
    <x v="70"/>
    <s v="2021年6月"/>
    <s v="10"/>
    <s v="楽天証券"/>
    <x v="0"/>
    <s v="楽天ファンドA"/>
    <n v="1100"/>
    <n v="1000"/>
    <n v="5"/>
    <n v="1000"/>
    <n v="71500"/>
    <n v="0.1"/>
    <s v="つみたてNISA"/>
  </r>
  <r>
    <x v="71"/>
    <s v="2021年6月"/>
    <s v="11"/>
    <s v="楽天証券"/>
    <x v="0"/>
    <s v="楽天ファンドA"/>
    <n v="1100"/>
    <n v="1000"/>
    <n v="5"/>
    <n v="2000"/>
    <n v="72500"/>
    <n v="0.1"/>
    <s v="つみたてNISA"/>
  </r>
  <r>
    <x v="72"/>
    <s v="2021年6月"/>
    <s v="12"/>
    <s v="楽天証券"/>
    <x v="0"/>
    <s v="楽天ファンドA"/>
    <n v="1100"/>
    <n v="1000"/>
    <n v="5"/>
    <n v="3000"/>
    <n v="73500"/>
    <n v="0.1"/>
    <s v="つみたてNISA"/>
  </r>
  <r>
    <x v="73"/>
    <s v="2021年6月"/>
    <s v="13"/>
    <s v="楽天証券"/>
    <x v="0"/>
    <s v="楽天ファンドA"/>
    <n v="1100"/>
    <n v="1000"/>
    <n v="5"/>
    <n v="2000"/>
    <n v="74500"/>
    <n v="0.1"/>
    <s v="つみたてNISA"/>
  </r>
  <r>
    <x v="74"/>
    <s v="2021年6月"/>
    <s v="14"/>
    <s v="楽天証券"/>
    <x v="0"/>
    <s v="楽天ファンドA"/>
    <n v="1100"/>
    <n v="1000"/>
    <n v="5"/>
    <n v="1000"/>
    <n v="75500"/>
    <n v="0.1"/>
    <s v="つみたてNISA"/>
  </r>
  <r>
    <x v="75"/>
    <s v="2021年6月"/>
    <s v="15"/>
    <s v="楽天証券"/>
    <x v="0"/>
    <s v="楽天ファンドA"/>
    <n v="1100"/>
    <n v="1000"/>
    <n v="5"/>
    <n v="1000"/>
    <n v="76500"/>
    <n v="0.1"/>
    <s v="つみたてNISA"/>
  </r>
  <r>
    <x v="76"/>
    <s v="2021年6月"/>
    <s v="16"/>
    <s v="楽天証券"/>
    <x v="0"/>
    <s v="楽天ファンドA"/>
    <n v="1100"/>
    <n v="1000"/>
    <n v="5"/>
    <n v="2000"/>
    <n v="77500"/>
    <n v="0.1"/>
    <s v="つみたてNISA"/>
  </r>
  <r>
    <x v="77"/>
    <s v="2021年6月"/>
    <s v="17"/>
    <s v="楽天証券"/>
    <x v="0"/>
    <s v="楽天ファンドA"/>
    <n v="1100"/>
    <n v="1000"/>
    <n v="5"/>
    <n v="3000"/>
    <n v="78500"/>
    <n v="0.1"/>
    <s v="つみたてNISA"/>
  </r>
  <r>
    <x v="78"/>
    <s v="2021年6月"/>
    <s v="18"/>
    <s v="楽天証券"/>
    <x v="0"/>
    <s v="楽天ファンドA"/>
    <n v="1100"/>
    <n v="1000"/>
    <n v="5"/>
    <n v="2000"/>
    <n v="79500"/>
    <n v="0.1"/>
    <s v="つみたてNISA"/>
  </r>
  <r>
    <x v="79"/>
    <s v="2021年6月"/>
    <s v="19"/>
    <s v="楽天証券"/>
    <x v="0"/>
    <s v="楽天ファンドA"/>
    <n v="1100"/>
    <n v="1000"/>
    <n v="5"/>
    <n v="1000"/>
    <n v="80500"/>
    <n v="0.1"/>
    <s v="つみたてNISA"/>
  </r>
  <r>
    <x v="80"/>
    <s v="2021年6月"/>
    <s v="20"/>
    <s v="楽天証券"/>
    <x v="0"/>
    <s v="楽天ファンドA"/>
    <n v="1100"/>
    <n v="1000"/>
    <n v="5"/>
    <n v="1000"/>
    <n v="81500"/>
    <n v="0.1"/>
    <s v="つみたてNISA"/>
  </r>
  <r>
    <x v="81"/>
    <s v="2021年6月"/>
    <s v="21"/>
    <s v="楽天証券"/>
    <x v="0"/>
    <s v="楽天ファンドA"/>
    <n v="1100"/>
    <n v="1000"/>
    <n v="5"/>
    <n v="2000"/>
    <n v="82500"/>
    <n v="0.1"/>
    <s v="つみたてNISA"/>
  </r>
  <r>
    <x v="82"/>
    <s v="2021年6月"/>
    <s v="22"/>
    <s v="楽天証券"/>
    <x v="0"/>
    <s v="楽天ファンドA"/>
    <n v="1100"/>
    <n v="1000"/>
    <n v="5"/>
    <n v="3000"/>
    <n v="83500"/>
    <n v="0.1"/>
    <s v="つみたてNISA"/>
  </r>
  <r>
    <x v="83"/>
    <s v="2021年6月"/>
    <s v="23"/>
    <s v="楽天証券"/>
    <x v="0"/>
    <s v="楽天ファンドA"/>
    <n v="1100"/>
    <n v="1000"/>
    <n v="5"/>
    <n v="2000"/>
    <n v="84500"/>
    <n v="0.1"/>
    <s v="つみたてNISA"/>
  </r>
  <r>
    <x v="84"/>
    <s v="2021年6月"/>
    <s v="24"/>
    <s v="楽天証券"/>
    <x v="0"/>
    <s v="楽天ファンドA"/>
    <n v="1100"/>
    <n v="1000"/>
    <n v="5"/>
    <n v="1000"/>
    <n v="85500"/>
    <n v="0.1"/>
    <s v="つみたてNISA"/>
  </r>
  <r>
    <x v="85"/>
    <s v="2021年6月"/>
    <s v="25"/>
    <s v="楽天証券"/>
    <x v="0"/>
    <s v="楽天ファンドA"/>
    <n v="1100"/>
    <n v="1000"/>
    <n v="5"/>
    <n v="1000"/>
    <n v="86500"/>
    <n v="0.1"/>
    <s v="つみたてNISA"/>
  </r>
  <r>
    <x v="86"/>
    <s v="2021年6月"/>
    <s v="26"/>
    <s v="楽天証券"/>
    <x v="0"/>
    <s v="楽天ファンドA"/>
    <n v="1100"/>
    <n v="1000"/>
    <n v="5"/>
    <n v="2000"/>
    <n v="87500"/>
    <n v="0.1"/>
    <s v="つみたてNISA"/>
  </r>
  <r>
    <x v="87"/>
    <s v="2021年6月"/>
    <s v="27"/>
    <s v="楽天証券"/>
    <x v="0"/>
    <s v="楽天ファンドA"/>
    <n v="1100"/>
    <n v="1000"/>
    <n v="5"/>
    <n v="3000"/>
    <n v="88500"/>
    <n v="0.1"/>
    <s v="つみたてNISA"/>
  </r>
  <r>
    <x v="88"/>
    <s v="2021年6月"/>
    <s v="28"/>
    <s v="楽天証券"/>
    <x v="0"/>
    <s v="楽天ファンドA"/>
    <n v="1100"/>
    <n v="1000"/>
    <n v="5"/>
    <n v="2000"/>
    <n v="89500"/>
    <n v="0.1"/>
    <s v="つみたてNISA"/>
  </r>
  <r>
    <x v="89"/>
    <s v="2021年6月"/>
    <s v="29"/>
    <s v="楽天証券"/>
    <x v="0"/>
    <s v="楽天ファンドA"/>
    <n v="1100"/>
    <n v="1000"/>
    <n v="5"/>
    <n v="1000"/>
    <n v="90500"/>
    <n v="0.1"/>
    <s v="つみたてNISA"/>
  </r>
  <r>
    <x v="90"/>
    <s v="2021年6月"/>
    <s v="30"/>
    <s v="楽天証券"/>
    <x v="0"/>
    <s v="楽天ファンドA"/>
    <n v="1100"/>
    <n v="1000"/>
    <n v="5"/>
    <n v="1000"/>
    <n v="91500"/>
    <n v="0.1"/>
    <s v="つみたてNISA"/>
  </r>
  <r>
    <x v="91"/>
    <s v="2021年7月"/>
    <s v="1"/>
    <s v="楽天証券"/>
    <x v="0"/>
    <s v="楽天ファンドA"/>
    <n v="1100"/>
    <n v="1000"/>
    <n v="5"/>
    <n v="2000"/>
    <n v="92500"/>
    <n v="0.1"/>
    <s v="つみたてNISA"/>
  </r>
  <r>
    <x v="92"/>
    <s v="2021年7月"/>
    <s v="2"/>
    <s v="楽天証券"/>
    <x v="0"/>
    <s v="楽天ファンドA"/>
    <n v="1100"/>
    <n v="1000"/>
    <n v="5"/>
    <n v="3000"/>
    <n v="93500"/>
    <n v="0.1"/>
    <s v="つみたてNISA"/>
  </r>
  <r>
    <x v="93"/>
    <s v="2021年7月"/>
    <s v="3"/>
    <s v="楽天証券"/>
    <x v="0"/>
    <s v="楽天ファンドA"/>
    <n v="1100"/>
    <n v="1000"/>
    <n v="5"/>
    <n v="2000"/>
    <n v="94500"/>
    <n v="0.1"/>
    <s v="つみたてNISA"/>
  </r>
  <r>
    <x v="94"/>
    <s v="2021年7月"/>
    <s v="4"/>
    <s v="楽天証券"/>
    <x v="0"/>
    <s v="楽天ファンドA"/>
    <n v="1100"/>
    <n v="1000"/>
    <n v="5"/>
    <n v="1000"/>
    <n v="95500"/>
    <n v="0.1"/>
    <s v="つみたてNISA"/>
  </r>
  <r>
    <x v="95"/>
    <s v="2021年7月"/>
    <s v="5"/>
    <s v="楽天証券"/>
    <x v="0"/>
    <s v="楽天ファンドA"/>
    <n v="1100"/>
    <n v="1000"/>
    <n v="5"/>
    <n v="1000"/>
    <n v="96500"/>
    <n v="0.1"/>
    <s v="つみたてNISA"/>
  </r>
  <r>
    <x v="96"/>
    <s v="2021年7月"/>
    <s v="6"/>
    <s v="楽天証券"/>
    <x v="0"/>
    <s v="楽天ファンドA"/>
    <n v="1100"/>
    <n v="1000"/>
    <n v="5"/>
    <n v="2000"/>
    <n v="97500"/>
    <n v="0.1"/>
    <s v="つみたてNISA"/>
  </r>
  <r>
    <x v="97"/>
    <s v="2021年7月"/>
    <s v="7"/>
    <s v="楽天証券"/>
    <x v="0"/>
    <s v="楽天ファンドA"/>
    <n v="1100"/>
    <n v="1000"/>
    <n v="5"/>
    <n v="3000"/>
    <n v="98500"/>
    <n v="0.1"/>
    <s v="つみたてNISA"/>
  </r>
  <r>
    <x v="98"/>
    <s v="2021年7月"/>
    <s v="8"/>
    <s v="楽天証券"/>
    <x v="0"/>
    <s v="楽天ファンドA"/>
    <n v="1100"/>
    <n v="1000"/>
    <n v="5"/>
    <n v="2000"/>
    <n v="99500"/>
    <n v="0.1"/>
    <s v="つみたてNISA"/>
  </r>
  <r>
    <x v="99"/>
    <s v="2021年7月"/>
    <s v="9"/>
    <s v="楽天証券"/>
    <x v="0"/>
    <s v="楽天ファンドA"/>
    <n v="1100"/>
    <n v="1000"/>
    <n v="5"/>
    <n v="1000"/>
    <n v="100500"/>
    <n v="0.1"/>
    <s v="つみたてNISA"/>
  </r>
  <r>
    <x v="100"/>
    <s v="2021年7月"/>
    <s v="10"/>
    <s v="楽天証券"/>
    <x v="0"/>
    <s v="楽天ファンドA"/>
    <n v="1100"/>
    <n v="1000"/>
    <n v="5"/>
    <n v="1000"/>
    <n v="101500"/>
    <n v="0.1"/>
    <s v="つみたてNISA"/>
  </r>
  <r>
    <x v="101"/>
    <s v="2021年7月"/>
    <s v="11"/>
    <s v="楽天証券"/>
    <x v="0"/>
    <s v="楽天ファンドA"/>
    <n v="1100"/>
    <n v="1000"/>
    <n v="5"/>
    <n v="2000"/>
    <n v="102500"/>
    <n v="0.1"/>
    <s v="つみたてNISA"/>
  </r>
  <r>
    <x v="102"/>
    <s v="2021年7月"/>
    <s v="12"/>
    <s v="楽天証券"/>
    <x v="0"/>
    <s v="楽天ファンドA"/>
    <n v="1100"/>
    <n v="1000"/>
    <n v="5"/>
    <n v="3000"/>
    <n v="103500"/>
    <n v="0.1"/>
    <s v="つみたてNISA"/>
  </r>
  <r>
    <x v="103"/>
    <s v="2021年7月"/>
    <s v="13"/>
    <s v="楽天証券"/>
    <x v="0"/>
    <s v="楽天ファンドA"/>
    <n v="1100"/>
    <n v="1000"/>
    <n v="5"/>
    <n v="2000"/>
    <n v="104500"/>
    <n v="0.1"/>
    <s v="つみたてNISA"/>
  </r>
  <r>
    <x v="104"/>
    <s v="2021年7月"/>
    <s v="14"/>
    <s v="楽天証券"/>
    <x v="0"/>
    <s v="楽天ファンドA"/>
    <n v="1100"/>
    <n v="1000"/>
    <n v="5"/>
    <n v="1000"/>
    <n v="105500"/>
    <n v="0.1"/>
    <s v="つみたてNISA"/>
  </r>
  <r>
    <x v="105"/>
    <s v="2021年7月"/>
    <s v="15"/>
    <s v="楽天証券"/>
    <x v="0"/>
    <s v="楽天ファンドA"/>
    <n v="1100"/>
    <n v="1000"/>
    <n v="5"/>
    <n v="1000"/>
    <n v="106500"/>
    <n v="0.1"/>
    <s v="つみたてNISA"/>
  </r>
  <r>
    <x v="106"/>
    <s v="2021年7月"/>
    <s v="16"/>
    <s v="楽天証券"/>
    <x v="0"/>
    <s v="楽天ファンドA"/>
    <n v="1100"/>
    <n v="1000"/>
    <n v="5"/>
    <n v="2000"/>
    <n v="107500"/>
    <n v="0.1"/>
    <s v="つみたてNISA"/>
  </r>
  <r>
    <x v="107"/>
    <s v="2021年7月"/>
    <s v="17"/>
    <s v="楽天証券"/>
    <x v="0"/>
    <s v="楽天ファンドA"/>
    <n v="1100"/>
    <n v="1000"/>
    <n v="5"/>
    <n v="3000"/>
    <n v="108500"/>
    <n v="0.1"/>
    <s v="つみたてNISA"/>
  </r>
  <r>
    <x v="108"/>
    <s v="2021年7月"/>
    <s v="18"/>
    <s v="楽天証券"/>
    <x v="0"/>
    <s v="楽天ファンドA"/>
    <n v="1100"/>
    <n v="1000"/>
    <n v="5"/>
    <n v="2000"/>
    <n v="109500"/>
    <n v="0.1"/>
    <s v="つみたてNISA"/>
  </r>
  <r>
    <x v="109"/>
    <s v="2021年7月"/>
    <s v="19"/>
    <s v="楽天証券"/>
    <x v="0"/>
    <s v="楽天ファンドA"/>
    <n v="1100"/>
    <n v="1000"/>
    <n v="5"/>
    <n v="1000"/>
    <n v="110500"/>
    <n v="0.1"/>
    <s v="つみたてNISA"/>
  </r>
  <r>
    <x v="110"/>
    <s v="2021年7月"/>
    <s v="20"/>
    <s v="楽天証券"/>
    <x v="0"/>
    <s v="楽天ファンドA"/>
    <n v="1100"/>
    <n v="1000"/>
    <n v="5"/>
    <n v="1000"/>
    <n v="111500"/>
    <n v="0.1"/>
    <s v="つみたてNISA"/>
  </r>
  <r>
    <x v="111"/>
    <s v="2021年7月"/>
    <s v="21"/>
    <s v="楽天証券"/>
    <x v="0"/>
    <s v="楽天ファンドA"/>
    <n v="1100"/>
    <n v="1000"/>
    <n v="5"/>
    <n v="2000"/>
    <n v="112500"/>
    <n v="0.1"/>
    <s v="つみたてNISA"/>
  </r>
  <r>
    <x v="112"/>
    <s v="2021年7月"/>
    <s v="22"/>
    <s v="楽天証券"/>
    <x v="0"/>
    <s v="楽天ファンドA"/>
    <n v="1100"/>
    <n v="1000"/>
    <n v="5"/>
    <n v="3000"/>
    <n v="113500"/>
    <n v="0.1"/>
    <s v="つみたてNISA"/>
  </r>
  <r>
    <x v="113"/>
    <s v="2021年7月"/>
    <s v="23"/>
    <s v="楽天証券"/>
    <x v="0"/>
    <s v="楽天ファンドA"/>
    <n v="1100"/>
    <n v="1000"/>
    <n v="5"/>
    <n v="2000"/>
    <n v="114500"/>
    <n v="0.1"/>
    <s v="つみたてNISA"/>
  </r>
  <r>
    <x v="114"/>
    <s v="2021年7月"/>
    <s v="24"/>
    <s v="楽天証券"/>
    <x v="0"/>
    <s v="楽天ファンドA"/>
    <n v="1100"/>
    <n v="1000"/>
    <n v="5"/>
    <n v="1000"/>
    <n v="115500"/>
    <n v="0.1"/>
    <s v="つみたてNISA"/>
  </r>
  <r>
    <x v="115"/>
    <s v="2021年7月"/>
    <s v="25"/>
    <s v="楽天証券"/>
    <x v="0"/>
    <s v="楽天ファンドA"/>
    <n v="1100"/>
    <n v="1000"/>
    <n v="5"/>
    <n v="1000"/>
    <n v="116500"/>
    <n v="0.1"/>
    <s v="つみたてNISA"/>
  </r>
  <r>
    <x v="116"/>
    <s v="2021年7月"/>
    <s v="26"/>
    <s v="楽天証券"/>
    <x v="0"/>
    <s v="楽天ファンドA"/>
    <n v="1100"/>
    <n v="1000"/>
    <n v="5"/>
    <n v="2000"/>
    <n v="117500"/>
    <n v="0.1"/>
    <s v="つみたてNISA"/>
  </r>
  <r>
    <x v="117"/>
    <s v="2021年7月"/>
    <s v="27"/>
    <s v="楽天証券"/>
    <x v="0"/>
    <s v="楽天ファンドA"/>
    <n v="1100"/>
    <n v="1000"/>
    <n v="5"/>
    <n v="3000"/>
    <n v="118500"/>
    <n v="0.1"/>
    <s v="つみたてNISA"/>
  </r>
  <r>
    <x v="118"/>
    <s v="2021年7月"/>
    <s v="28"/>
    <s v="楽天証券"/>
    <x v="0"/>
    <s v="楽天ファンドA"/>
    <n v="1100"/>
    <n v="1000"/>
    <n v="5"/>
    <n v="2000"/>
    <n v="119500"/>
    <n v="0.1"/>
    <s v="つみたてNISA"/>
  </r>
  <r>
    <x v="119"/>
    <s v="2021年7月"/>
    <s v="29"/>
    <s v="楽天証券"/>
    <x v="0"/>
    <s v="楽天ファンドA"/>
    <n v="1100"/>
    <n v="1000"/>
    <n v="5"/>
    <n v="1000"/>
    <n v="120500"/>
    <n v="0.1"/>
    <s v="つみたてNISA"/>
  </r>
  <r>
    <x v="120"/>
    <s v="2021年7月"/>
    <s v="30"/>
    <s v="楽天証券"/>
    <x v="0"/>
    <s v="楽天ファンドA"/>
    <n v="1100"/>
    <n v="1000"/>
    <n v="5"/>
    <n v="1000"/>
    <n v="121500"/>
    <n v="0.1"/>
    <s v="つみたてNISA"/>
  </r>
  <r>
    <x v="121"/>
    <s v="2021年7月"/>
    <s v="31"/>
    <s v="楽天証券"/>
    <x v="0"/>
    <s v="楽天ファンドA"/>
    <n v="1100"/>
    <n v="1000"/>
    <n v="5"/>
    <n v="2000"/>
    <n v="122500"/>
    <n v="0.1"/>
    <s v="つみたてNISA"/>
  </r>
  <r>
    <x v="122"/>
    <s v="2021年8月"/>
    <s v="1"/>
    <s v="楽天証券"/>
    <x v="0"/>
    <s v="楽天ファンドA"/>
    <n v="1100"/>
    <n v="1000"/>
    <n v="5"/>
    <n v="3000"/>
    <n v="123500"/>
    <n v="0.1"/>
    <s v="つみたてNISA"/>
  </r>
  <r>
    <x v="123"/>
    <s v="2021年8月"/>
    <s v="2"/>
    <s v="楽天証券"/>
    <x v="0"/>
    <s v="楽天ファンドA"/>
    <n v="1100"/>
    <n v="1000"/>
    <n v="5"/>
    <n v="2000"/>
    <n v="124500"/>
    <n v="0.1"/>
    <s v="つみたてNISA"/>
  </r>
  <r>
    <x v="124"/>
    <s v="2021年8月"/>
    <s v="3"/>
    <s v="楽天証券"/>
    <x v="0"/>
    <s v="楽天ファンドA"/>
    <n v="1100"/>
    <n v="1000"/>
    <n v="5"/>
    <n v="1000"/>
    <n v="125500"/>
    <n v="0.1"/>
    <s v="つみたてNISA"/>
  </r>
  <r>
    <x v="125"/>
    <s v="2021年8月"/>
    <s v="4"/>
    <s v="楽天証券"/>
    <x v="0"/>
    <s v="楽天ファンドA"/>
    <n v="1100"/>
    <n v="1000"/>
    <n v="5"/>
    <n v="1000"/>
    <n v="126500"/>
    <n v="0.1"/>
    <s v="つみたてNISA"/>
  </r>
  <r>
    <x v="126"/>
    <s v="2021年8月"/>
    <s v="5"/>
    <s v="楽天証券"/>
    <x v="0"/>
    <s v="楽天ファンドA"/>
    <n v="1100"/>
    <n v="1000"/>
    <n v="5"/>
    <n v="2000"/>
    <n v="127500"/>
    <n v="0.1"/>
    <s v="つみたてNISA"/>
  </r>
  <r>
    <x v="127"/>
    <s v="2021年8月"/>
    <s v="6"/>
    <s v="楽天証券"/>
    <x v="0"/>
    <s v="楽天ファンドA"/>
    <n v="1100"/>
    <n v="1000"/>
    <n v="5"/>
    <n v="3000"/>
    <n v="128500"/>
    <n v="0.1"/>
    <s v="つみたてNISA"/>
  </r>
  <r>
    <x v="128"/>
    <s v="2021年8月"/>
    <s v="7"/>
    <s v="楽天証券"/>
    <x v="0"/>
    <s v="楽天ファンドA"/>
    <n v="1100"/>
    <n v="1000"/>
    <n v="5"/>
    <n v="2000"/>
    <n v="129500"/>
    <n v="0.1"/>
    <s v="つみたてNISA"/>
  </r>
  <r>
    <x v="129"/>
    <s v="2021年8月"/>
    <s v="8"/>
    <s v="楽天証券"/>
    <x v="0"/>
    <s v="楽天ファンドA"/>
    <n v="1100"/>
    <n v="1000"/>
    <n v="5"/>
    <n v="1000"/>
    <n v="130500"/>
    <n v="0.1"/>
    <s v="つみたてNISA"/>
  </r>
  <r>
    <x v="130"/>
    <s v="2021年8月"/>
    <s v="9"/>
    <s v="楽天証券"/>
    <x v="0"/>
    <s v="楽天ファンドA"/>
    <n v="1100"/>
    <n v="1000"/>
    <n v="5"/>
    <n v="1000"/>
    <n v="131500"/>
    <n v="0.1"/>
    <s v="つみたてNISA"/>
  </r>
  <r>
    <x v="131"/>
    <s v="2021年8月"/>
    <s v="10"/>
    <s v="楽天証券"/>
    <x v="0"/>
    <s v="楽天ファンドA"/>
    <n v="1100"/>
    <n v="1000"/>
    <n v="5"/>
    <n v="2000"/>
    <n v="132500"/>
    <n v="0.1"/>
    <s v="つみたてNISA"/>
  </r>
  <r>
    <x v="132"/>
    <s v="2021年8月"/>
    <s v="11"/>
    <s v="楽天証券"/>
    <x v="0"/>
    <s v="楽天ファンドA"/>
    <n v="1100"/>
    <n v="1000"/>
    <n v="5"/>
    <n v="3000"/>
    <n v="133500"/>
    <n v="0.1"/>
    <s v="つみたてNISA"/>
  </r>
  <r>
    <x v="133"/>
    <s v="2021年8月"/>
    <s v="12"/>
    <s v="楽天証券"/>
    <x v="0"/>
    <s v="楽天ファンドA"/>
    <n v="1100"/>
    <n v="1000"/>
    <n v="5"/>
    <n v="2000"/>
    <n v="134500"/>
    <n v="0.1"/>
    <s v="つみたてNISA"/>
  </r>
  <r>
    <x v="134"/>
    <s v="2021年8月"/>
    <s v="13"/>
    <s v="楽天証券"/>
    <x v="0"/>
    <s v="楽天ファンドA"/>
    <n v="1100"/>
    <n v="1000"/>
    <n v="5"/>
    <n v="1000"/>
    <n v="135500"/>
    <n v="0.1"/>
    <s v="つみたてNISA"/>
  </r>
  <r>
    <x v="135"/>
    <s v="2021年8月"/>
    <s v="14"/>
    <s v="楽天証券"/>
    <x v="0"/>
    <s v="楽天ファンドA"/>
    <n v="1100"/>
    <n v="1000"/>
    <n v="5"/>
    <n v="1000"/>
    <n v="136500"/>
    <n v="0.1"/>
    <s v="つみたてNISA"/>
  </r>
  <r>
    <x v="136"/>
    <s v="2021年8月"/>
    <s v="15"/>
    <s v="楽天証券"/>
    <x v="0"/>
    <s v="楽天ファンドA"/>
    <n v="1100"/>
    <n v="1000"/>
    <n v="5"/>
    <n v="2000"/>
    <n v="137500"/>
    <n v="0.1"/>
    <s v="つみたてNISA"/>
  </r>
  <r>
    <x v="137"/>
    <s v="2021年8月"/>
    <s v="16"/>
    <s v="楽天証券"/>
    <x v="0"/>
    <s v="楽天ファンドA"/>
    <n v="1100"/>
    <n v="1000"/>
    <n v="5"/>
    <n v="3000"/>
    <n v="138500"/>
    <n v="0.1"/>
    <s v="つみたてNISA"/>
  </r>
  <r>
    <x v="138"/>
    <s v="2021年8月"/>
    <s v="17"/>
    <s v="楽天証券"/>
    <x v="0"/>
    <s v="楽天ファンドA"/>
    <n v="1100"/>
    <n v="1000"/>
    <n v="5"/>
    <n v="2000"/>
    <n v="139500"/>
    <n v="0.1"/>
    <s v="つみたてNISA"/>
  </r>
  <r>
    <x v="139"/>
    <s v="2021年8月"/>
    <s v="18"/>
    <s v="楽天証券"/>
    <x v="0"/>
    <s v="楽天ファンドA"/>
    <n v="1100"/>
    <n v="1000"/>
    <n v="5"/>
    <n v="1000"/>
    <n v="140500"/>
    <n v="0.1"/>
    <s v="つみたてNISA"/>
  </r>
  <r>
    <x v="140"/>
    <s v="2021年8月"/>
    <s v="19"/>
    <s v="楽天証券"/>
    <x v="0"/>
    <s v="楽天ファンドA"/>
    <n v="1100"/>
    <n v="1000"/>
    <n v="5"/>
    <n v="1000"/>
    <n v="141500"/>
    <n v="0.1"/>
    <s v="つみたてNISA"/>
  </r>
  <r>
    <x v="141"/>
    <s v="2021年8月"/>
    <s v="20"/>
    <s v="楽天証券"/>
    <x v="0"/>
    <s v="楽天ファンドA"/>
    <n v="1100"/>
    <n v="1000"/>
    <n v="5"/>
    <n v="2000"/>
    <n v="142500"/>
    <n v="0.1"/>
    <s v="つみたてNISA"/>
  </r>
  <r>
    <x v="0"/>
    <s v="2021年4月"/>
    <s v="1"/>
    <s v="楽天証券"/>
    <x v="1"/>
    <s v="楽天ファンドA"/>
    <n v="1100"/>
    <n v="1000"/>
    <n v="5"/>
    <n v="3000"/>
    <n v="143500"/>
    <n v="0.1"/>
    <s v="つみたてNISA"/>
  </r>
  <r>
    <x v="1"/>
    <s v="2021年4月"/>
    <s v="2"/>
    <s v="マネックス証券"/>
    <x v="1"/>
    <s v="マネー株式会社"/>
    <n v="500"/>
    <n v="1000"/>
    <n v="1"/>
    <n v="2000"/>
    <n v="144500"/>
    <n v="-0.5"/>
    <s v="つみたてNISA"/>
  </r>
  <r>
    <x v="2"/>
    <s v="2021年4月"/>
    <s v="3"/>
    <s v="マネックス証券"/>
    <x v="1"/>
    <s v="マネー株式会社"/>
    <n v="500"/>
    <n v="1000"/>
    <n v="1"/>
    <n v="1000"/>
    <n v="145500"/>
    <n v="0.5"/>
    <s v="つみたてNISA"/>
  </r>
  <r>
    <x v="3"/>
    <s v="2021年4月"/>
    <s v="4"/>
    <s v="マネックス証券"/>
    <x v="1"/>
    <s v="マネー株式会社"/>
    <n v="500"/>
    <n v="1000"/>
    <n v="1"/>
    <n v="1000"/>
    <n v="146500"/>
    <n v="1.5"/>
    <s v="つみたてNISA"/>
  </r>
  <r>
    <x v="4"/>
    <s v="2021年4月"/>
    <s v="5"/>
    <s v="マネックス証券"/>
    <x v="1"/>
    <s v="マネー株式会社"/>
    <n v="500"/>
    <n v="1000"/>
    <n v="1"/>
    <n v="2000"/>
    <n v="147500"/>
    <n v="2.5"/>
    <s v="つみたてNISA"/>
  </r>
  <r>
    <x v="5"/>
    <s v="2021年4月"/>
    <s v="6"/>
    <s v="マネックス証券"/>
    <x v="1"/>
    <s v="マネー株式会社"/>
    <n v="500"/>
    <n v="1000"/>
    <n v="1"/>
    <n v="3000"/>
    <n v="148500"/>
    <n v="3.5"/>
    <s v="つみたてNISA"/>
  </r>
  <r>
    <x v="6"/>
    <s v="2021年4月"/>
    <s v="7"/>
    <s v="マネックス証券"/>
    <x v="1"/>
    <s v="マネー株式会社"/>
    <n v="500"/>
    <n v="1000"/>
    <n v="1"/>
    <n v="2000"/>
    <n v="149500"/>
    <n v="4.5"/>
    <s v="つみたてNISA"/>
  </r>
  <r>
    <x v="7"/>
    <s v="2021年4月"/>
    <s v="8"/>
    <s v="マネックス証券"/>
    <x v="1"/>
    <s v="マネー株式会社"/>
    <n v="500"/>
    <n v="1000"/>
    <n v="1"/>
    <n v="1000"/>
    <n v="150500"/>
    <n v="5.5"/>
    <s v="つみたてNISA"/>
  </r>
  <r>
    <x v="8"/>
    <s v="2021年4月"/>
    <s v="9"/>
    <s v="マネックス証券"/>
    <x v="1"/>
    <s v="マネー株式会社"/>
    <n v="500"/>
    <n v="1000"/>
    <n v="1"/>
    <n v="1000"/>
    <n v="151500"/>
    <n v="6.5"/>
    <s v="つみたてNISA"/>
  </r>
  <r>
    <x v="9"/>
    <s v="2021年4月"/>
    <s v="10"/>
    <s v="マネックス証券"/>
    <x v="1"/>
    <s v="マネー株式会社"/>
    <n v="500"/>
    <n v="1000"/>
    <n v="1"/>
    <n v="2000"/>
    <n v="152500"/>
    <n v="7.5"/>
    <s v="つみたてNISA"/>
  </r>
  <r>
    <x v="10"/>
    <s v="2021年4月"/>
    <s v="11"/>
    <s v="マネックス証券"/>
    <x v="1"/>
    <s v="マネー株式会社"/>
    <n v="500"/>
    <n v="1000"/>
    <n v="1"/>
    <n v="3000"/>
    <n v="153500"/>
    <n v="8.5"/>
    <s v="つみたてNISA"/>
  </r>
  <r>
    <x v="11"/>
    <s v="2021年4月"/>
    <s v="12"/>
    <s v="マネックス証券"/>
    <x v="1"/>
    <s v="マネー株式会社"/>
    <n v="500"/>
    <n v="1000"/>
    <n v="1"/>
    <n v="2000"/>
    <n v="154500"/>
    <n v="9.5"/>
    <s v="つみたてNISA"/>
  </r>
  <r>
    <x v="12"/>
    <s v="2021年4月"/>
    <s v="13"/>
    <s v="マネックス証券"/>
    <x v="1"/>
    <s v="マネー株式会社"/>
    <n v="500"/>
    <n v="1000"/>
    <n v="1"/>
    <n v="1000"/>
    <n v="155500"/>
    <n v="10.5"/>
    <s v="つみたてNISA"/>
  </r>
  <r>
    <x v="13"/>
    <s v="2021年4月"/>
    <s v="14"/>
    <s v="マネックス証券"/>
    <x v="1"/>
    <s v="マネー株式会社"/>
    <n v="500"/>
    <n v="1000"/>
    <n v="1"/>
    <n v="1000"/>
    <n v="156500"/>
    <n v="11.5"/>
    <s v="つみたてNISA"/>
  </r>
  <r>
    <x v="14"/>
    <s v="2021年4月"/>
    <s v="15"/>
    <s v="マネックス証券"/>
    <x v="1"/>
    <s v="マネー株式会社"/>
    <n v="500"/>
    <n v="1000"/>
    <n v="1"/>
    <n v="2000"/>
    <n v="157500"/>
    <n v="12.5"/>
    <s v="つみたてNISA"/>
  </r>
  <r>
    <x v="15"/>
    <s v="2021年4月"/>
    <s v="16"/>
    <s v="マネックス証券"/>
    <x v="1"/>
    <s v="マネー株式会社"/>
    <n v="500"/>
    <n v="1000"/>
    <n v="1"/>
    <n v="3000"/>
    <n v="158500"/>
    <n v="13.5"/>
    <s v="つみたてNISA"/>
  </r>
  <r>
    <x v="16"/>
    <s v="2021年4月"/>
    <s v="17"/>
    <s v="マネックス証券"/>
    <x v="1"/>
    <s v="マネー株式会社"/>
    <n v="500"/>
    <n v="1000"/>
    <n v="1"/>
    <n v="2000"/>
    <n v="159500"/>
    <n v="14.5"/>
    <s v="つみたてNISA"/>
  </r>
  <r>
    <x v="17"/>
    <s v="2021年4月"/>
    <s v="18"/>
    <s v="マネックス証券"/>
    <x v="1"/>
    <s v="マネー株式会社"/>
    <n v="500"/>
    <n v="1000"/>
    <n v="1"/>
    <n v="1000"/>
    <n v="160500"/>
    <n v="15.5"/>
    <s v="つみたてNISA"/>
  </r>
  <r>
    <x v="18"/>
    <s v="2021年4月"/>
    <s v="19"/>
    <s v="マネックス証券"/>
    <x v="1"/>
    <s v="マネー株式会社"/>
    <n v="500"/>
    <n v="1000"/>
    <n v="1"/>
    <n v="1000"/>
    <n v="161500"/>
    <n v="16.5"/>
    <s v="つみたてNISA"/>
  </r>
  <r>
    <x v="19"/>
    <s v="2021年4月"/>
    <s v="20"/>
    <s v="マネックス証券"/>
    <x v="1"/>
    <s v="マネー株式会社"/>
    <n v="500"/>
    <n v="1000"/>
    <n v="1"/>
    <n v="2000"/>
    <n v="162500"/>
    <n v="17.5"/>
    <s v="つみたてNISA"/>
  </r>
  <r>
    <x v="20"/>
    <s v="2021年4月"/>
    <s v="21"/>
    <s v="マネックス証券"/>
    <x v="1"/>
    <s v="マネー株式会社"/>
    <n v="500"/>
    <n v="1000"/>
    <n v="1"/>
    <n v="3000"/>
    <n v="163500"/>
    <n v="18.5"/>
    <s v="つみたてNISA"/>
  </r>
  <r>
    <x v="21"/>
    <s v="2021年4月"/>
    <s v="22"/>
    <s v="マネックス証券"/>
    <x v="1"/>
    <s v="マネー株式会社"/>
    <n v="500"/>
    <n v="1000"/>
    <n v="1"/>
    <n v="2000"/>
    <n v="164500"/>
    <n v="19.5"/>
    <s v="つみたてNISA"/>
  </r>
  <r>
    <x v="22"/>
    <s v="2021年4月"/>
    <s v="23"/>
    <s v="マネックス証券"/>
    <x v="1"/>
    <s v="マネー株式会社"/>
    <n v="500"/>
    <n v="1000"/>
    <n v="1"/>
    <n v="1000"/>
    <n v="165500"/>
    <n v="20.5"/>
    <s v="つみたてNISA"/>
  </r>
  <r>
    <x v="23"/>
    <s v="2021年4月"/>
    <s v="24"/>
    <s v="マネックス証券"/>
    <x v="1"/>
    <s v="マネー株式会社"/>
    <n v="500"/>
    <n v="1000"/>
    <n v="1"/>
    <n v="1000"/>
    <n v="166500"/>
    <n v="21.5"/>
    <s v="つみたてNISA"/>
  </r>
  <r>
    <x v="24"/>
    <s v="2021年4月"/>
    <s v="25"/>
    <s v="マネックス証券"/>
    <x v="1"/>
    <s v="マネー株式会社"/>
    <n v="500"/>
    <n v="1000"/>
    <n v="1"/>
    <n v="2000"/>
    <n v="167500"/>
    <n v="22.5"/>
    <s v="つみたてNISA"/>
  </r>
  <r>
    <x v="25"/>
    <s v="2021年4月"/>
    <s v="26"/>
    <s v="マネックス証券"/>
    <x v="1"/>
    <s v="マネー株式会社"/>
    <n v="500"/>
    <n v="1000"/>
    <n v="1"/>
    <n v="3000"/>
    <n v="168500"/>
    <n v="23.5"/>
    <s v="つみたてNISA"/>
  </r>
  <r>
    <x v="26"/>
    <s v="2021年4月"/>
    <s v="27"/>
    <s v="マネックス証券"/>
    <x v="1"/>
    <s v="マネー株式会社"/>
    <n v="500"/>
    <n v="1000"/>
    <n v="1"/>
    <n v="2000"/>
    <n v="169500"/>
    <n v="24.5"/>
    <s v="つみたてNISA"/>
  </r>
  <r>
    <x v="27"/>
    <s v="2021年4月"/>
    <s v="28"/>
    <s v="マネックス証券"/>
    <x v="1"/>
    <s v="マネー株式会社"/>
    <n v="500"/>
    <n v="1000"/>
    <n v="1"/>
    <n v="1000"/>
    <n v="170500"/>
    <n v="25.5"/>
    <s v="つみたてNISA"/>
  </r>
  <r>
    <x v="28"/>
    <s v="2021年4月"/>
    <s v="29"/>
    <s v="マネックス証券"/>
    <x v="1"/>
    <s v="マネー株式会社"/>
    <n v="500"/>
    <n v="1000"/>
    <n v="1"/>
    <n v="1000"/>
    <n v="171500"/>
    <n v="26.5"/>
    <s v="つみたてNISA"/>
  </r>
  <r>
    <x v="29"/>
    <s v="2021年4月"/>
    <s v="30"/>
    <s v="マネックス証券"/>
    <x v="1"/>
    <s v="マネー株式会社"/>
    <n v="500"/>
    <n v="1000"/>
    <n v="1"/>
    <n v="2000"/>
    <n v="172500"/>
    <n v="27.5"/>
    <s v="つみたてNISA"/>
  </r>
  <r>
    <x v="30"/>
    <s v="2021年5月"/>
    <s v="1"/>
    <s v="マネックス証券"/>
    <x v="1"/>
    <s v="マネー株式会社"/>
    <n v="500"/>
    <n v="1000"/>
    <n v="1"/>
    <n v="3000"/>
    <n v="173500"/>
    <n v="28.5"/>
    <s v="つみたてNISA"/>
  </r>
  <r>
    <x v="31"/>
    <s v="2021年5月"/>
    <s v="2"/>
    <s v="マネックス証券"/>
    <x v="1"/>
    <s v="マネー株式会社"/>
    <n v="500"/>
    <n v="1000"/>
    <n v="1"/>
    <n v="2000"/>
    <n v="174500"/>
    <n v="29.5"/>
    <s v="つみたてNISA"/>
  </r>
  <r>
    <x v="32"/>
    <s v="2021年5月"/>
    <s v="3"/>
    <s v="マネックス証券"/>
    <x v="1"/>
    <s v="マネー株式会社"/>
    <n v="500"/>
    <n v="1000"/>
    <n v="1"/>
    <n v="1000"/>
    <n v="175500"/>
    <n v="30.5"/>
    <s v="つみたてNISA"/>
  </r>
  <r>
    <x v="33"/>
    <s v="2021年5月"/>
    <s v="4"/>
    <s v="マネックス証券"/>
    <x v="1"/>
    <s v="マネー株式会社"/>
    <n v="500"/>
    <n v="1000"/>
    <n v="1"/>
    <n v="1000"/>
    <n v="176500"/>
    <n v="31.5"/>
    <s v="つみたてNISA"/>
  </r>
  <r>
    <x v="34"/>
    <s v="2021年5月"/>
    <s v="5"/>
    <s v="マネックス証券"/>
    <x v="1"/>
    <s v="マネー株式会社"/>
    <n v="500"/>
    <n v="1000"/>
    <n v="1"/>
    <n v="2000"/>
    <n v="177500"/>
    <n v="32.5"/>
    <s v="つみたてNISA"/>
  </r>
  <r>
    <x v="35"/>
    <s v="2021年5月"/>
    <s v="6"/>
    <s v="マネックス証券"/>
    <x v="1"/>
    <s v="マネー株式会社"/>
    <n v="500"/>
    <n v="1000"/>
    <n v="1"/>
    <n v="3000"/>
    <n v="178500"/>
    <n v="33.5"/>
    <s v="つみたてNISA"/>
  </r>
  <r>
    <x v="36"/>
    <s v="2021年5月"/>
    <s v="7"/>
    <s v="マネックス証券"/>
    <x v="1"/>
    <s v="マネー株式会社"/>
    <n v="500"/>
    <n v="1000"/>
    <n v="1"/>
    <n v="2000"/>
    <n v="179500"/>
    <n v="34.5"/>
    <s v="つみたてNISA"/>
  </r>
  <r>
    <x v="37"/>
    <s v="2021年5月"/>
    <s v="8"/>
    <s v="マネックス証券"/>
    <x v="1"/>
    <s v="マネー株式会社"/>
    <n v="500"/>
    <n v="1000"/>
    <n v="1"/>
    <n v="1000"/>
    <n v="180500"/>
    <n v="35.5"/>
    <s v="つみたてNISA"/>
  </r>
  <r>
    <x v="38"/>
    <s v="2021年5月"/>
    <s v="9"/>
    <s v="マネックス証券"/>
    <x v="1"/>
    <s v="マネー株式会社"/>
    <n v="500"/>
    <n v="1000"/>
    <n v="1"/>
    <n v="1000"/>
    <n v="181500"/>
    <n v="36.5"/>
    <s v="つみたてNISA"/>
  </r>
  <r>
    <x v="39"/>
    <s v="2021年5月"/>
    <s v="10"/>
    <s v="マネックス証券"/>
    <x v="1"/>
    <s v="マネー株式会社"/>
    <n v="500"/>
    <n v="1000"/>
    <n v="1"/>
    <n v="2000"/>
    <n v="182500"/>
    <n v="37.5"/>
    <s v="つみたてNISA"/>
  </r>
  <r>
    <x v="40"/>
    <s v="2021年5月"/>
    <s v="11"/>
    <s v="マネックス証券"/>
    <x v="1"/>
    <s v="マネー株式会社"/>
    <n v="500"/>
    <n v="1000"/>
    <n v="1"/>
    <n v="3000"/>
    <n v="183500"/>
    <n v="38.5"/>
    <s v="つみたてNISA"/>
  </r>
  <r>
    <x v="41"/>
    <s v="2021年5月"/>
    <s v="12"/>
    <s v="マネックス証券"/>
    <x v="1"/>
    <s v="マネー株式会社"/>
    <n v="500"/>
    <n v="1000"/>
    <n v="1"/>
    <n v="2000"/>
    <n v="184500"/>
    <n v="39.5"/>
    <s v="つみたてNISA"/>
  </r>
  <r>
    <x v="42"/>
    <s v="2021年5月"/>
    <s v="13"/>
    <s v="マネックス証券"/>
    <x v="1"/>
    <s v="マネー株式会社"/>
    <n v="500"/>
    <n v="1000"/>
    <n v="1"/>
    <n v="1000"/>
    <n v="185500"/>
    <n v="40.5"/>
    <s v="つみたてNISA"/>
  </r>
  <r>
    <x v="43"/>
    <s v="2021年5月"/>
    <s v="14"/>
    <s v="マネックス証券"/>
    <x v="1"/>
    <s v="マネー株式会社"/>
    <n v="500"/>
    <n v="1000"/>
    <n v="1"/>
    <n v="1000"/>
    <n v="186500"/>
    <n v="41.5"/>
    <s v="つみたてNISA"/>
  </r>
  <r>
    <x v="44"/>
    <s v="2021年5月"/>
    <s v="15"/>
    <s v="マネックス証券"/>
    <x v="1"/>
    <s v="マネー株式会社"/>
    <n v="500"/>
    <n v="1000"/>
    <n v="1"/>
    <n v="2000"/>
    <n v="187500"/>
    <n v="42.5"/>
    <s v="つみたてNISA"/>
  </r>
  <r>
    <x v="45"/>
    <s v="2021年5月"/>
    <s v="16"/>
    <s v="マネックス証券"/>
    <x v="1"/>
    <s v="マネー株式会社"/>
    <n v="500"/>
    <n v="1000"/>
    <n v="1"/>
    <n v="3000"/>
    <n v="188500"/>
    <n v="43.5"/>
    <s v="つみたてNISA"/>
  </r>
  <r>
    <x v="46"/>
    <s v="2021年5月"/>
    <s v="17"/>
    <s v="マネックス証券"/>
    <x v="1"/>
    <s v="マネー株式会社"/>
    <n v="500"/>
    <n v="1000"/>
    <n v="1"/>
    <n v="2000"/>
    <n v="189500"/>
    <n v="44.5"/>
    <s v="つみたてNISA"/>
  </r>
  <r>
    <x v="47"/>
    <s v="2021年5月"/>
    <s v="18"/>
    <s v="マネックス証券"/>
    <x v="1"/>
    <s v="マネー株式会社"/>
    <n v="500"/>
    <n v="1000"/>
    <n v="1"/>
    <n v="1000"/>
    <n v="190500"/>
    <n v="45.5"/>
    <s v="つみたてNISA"/>
  </r>
  <r>
    <x v="48"/>
    <s v="2021年5月"/>
    <s v="19"/>
    <s v="マネックス証券"/>
    <x v="1"/>
    <s v="マネー株式会社"/>
    <n v="500"/>
    <n v="1000"/>
    <n v="1"/>
    <n v="1000"/>
    <n v="191500"/>
    <n v="46.5"/>
    <s v="つみたてNISA"/>
  </r>
  <r>
    <x v="49"/>
    <s v="2021年5月"/>
    <s v="20"/>
    <s v="マネックス証券"/>
    <x v="1"/>
    <s v="マネー株式会社"/>
    <n v="500"/>
    <n v="1000"/>
    <n v="1"/>
    <n v="2000"/>
    <n v="192500"/>
    <n v="47.5"/>
    <s v="つみたてNISA"/>
  </r>
  <r>
    <x v="50"/>
    <s v="2021年5月"/>
    <s v="21"/>
    <s v="マネックス証券"/>
    <x v="1"/>
    <s v="マネー株式会社"/>
    <n v="500"/>
    <n v="1000"/>
    <n v="1"/>
    <n v="3000"/>
    <n v="193500"/>
    <n v="48.5"/>
    <s v="つみたてNISA"/>
  </r>
  <r>
    <x v="51"/>
    <s v="2021年5月"/>
    <s v="22"/>
    <s v="マネックス証券"/>
    <x v="1"/>
    <s v="マネー株式会社"/>
    <n v="500"/>
    <n v="1000"/>
    <n v="1"/>
    <n v="2000"/>
    <n v="194500"/>
    <n v="49.5"/>
    <s v="つみたてNISA"/>
  </r>
  <r>
    <x v="52"/>
    <s v="2021年5月"/>
    <s v="23"/>
    <s v="マネックス証券"/>
    <x v="1"/>
    <s v="マネー株式会社"/>
    <n v="500"/>
    <n v="1000"/>
    <n v="1"/>
    <n v="1000"/>
    <n v="195500"/>
    <n v="50.5"/>
    <s v="つみたてNISA"/>
  </r>
  <r>
    <x v="53"/>
    <s v="2021年5月"/>
    <s v="24"/>
    <s v="マネックス証券"/>
    <x v="1"/>
    <s v="マネー株式会社"/>
    <n v="500"/>
    <n v="1000"/>
    <n v="1"/>
    <n v="1000"/>
    <n v="196500"/>
    <n v="51.5"/>
    <s v="つみたてNISA"/>
  </r>
  <r>
    <x v="54"/>
    <s v="2021年5月"/>
    <s v="25"/>
    <s v="マネックス証券"/>
    <x v="1"/>
    <s v="マネー株式会社"/>
    <n v="500"/>
    <n v="1000"/>
    <n v="1"/>
    <n v="2000"/>
    <n v="197500"/>
    <n v="52.5"/>
    <s v="つみたてNISA"/>
  </r>
  <r>
    <x v="55"/>
    <s v="2021年5月"/>
    <s v="26"/>
    <s v="マネックス証券"/>
    <x v="1"/>
    <s v="マネー株式会社"/>
    <n v="500"/>
    <n v="1000"/>
    <n v="1"/>
    <n v="3000"/>
    <n v="198500"/>
    <n v="53.5"/>
    <s v="つみたてNISA"/>
  </r>
  <r>
    <x v="56"/>
    <s v="2021年5月"/>
    <s v="27"/>
    <s v="マネックス証券"/>
    <x v="1"/>
    <s v="マネー株式会社"/>
    <n v="500"/>
    <n v="1000"/>
    <n v="1"/>
    <n v="2000"/>
    <n v="199500"/>
    <n v="54.5"/>
    <s v="つみたてNISA"/>
  </r>
  <r>
    <x v="57"/>
    <s v="2021年5月"/>
    <s v="28"/>
    <s v="マネックス証券"/>
    <x v="1"/>
    <s v="マネー株式会社"/>
    <n v="500"/>
    <n v="1000"/>
    <n v="1"/>
    <n v="1000"/>
    <n v="200500"/>
    <n v="55.5"/>
    <s v="つみたてNISA"/>
  </r>
  <r>
    <x v="58"/>
    <s v="2021年5月"/>
    <s v="29"/>
    <s v="マネックス証券"/>
    <x v="1"/>
    <s v="マネー株式会社"/>
    <n v="500"/>
    <n v="1000"/>
    <n v="1"/>
    <n v="1000"/>
    <n v="201500"/>
    <n v="56.5"/>
    <s v="つみたてNISA"/>
  </r>
  <r>
    <x v="59"/>
    <s v="2021年5月"/>
    <s v="30"/>
    <s v="マネックス証券"/>
    <x v="1"/>
    <s v="マネー株式会社"/>
    <n v="500"/>
    <n v="1000"/>
    <n v="1"/>
    <n v="2000"/>
    <n v="202500"/>
    <n v="57.5"/>
    <s v="つみたてNISA"/>
  </r>
  <r>
    <x v="60"/>
    <s v="2021年5月"/>
    <s v="31"/>
    <s v="マネックス証券"/>
    <x v="1"/>
    <s v="マネー株式会社"/>
    <n v="500"/>
    <n v="1000"/>
    <n v="1"/>
    <n v="3000"/>
    <n v="203500"/>
    <n v="58.5"/>
    <s v="つみたてNISA"/>
  </r>
  <r>
    <x v="61"/>
    <s v="2021年6月"/>
    <s v="1"/>
    <s v="マネックス証券"/>
    <x v="1"/>
    <s v="マネー株式会社"/>
    <n v="500"/>
    <n v="1000"/>
    <n v="1"/>
    <n v="2000"/>
    <n v="204500"/>
    <n v="59.5"/>
    <s v="つみたてNISA"/>
  </r>
  <r>
    <x v="62"/>
    <s v="2021年6月"/>
    <s v="2"/>
    <s v="マネックス証券"/>
    <x v="1"/>
    <s v="マネー株式会社"/>
    <n v="500"/>
    <n v="1000"/>
    <n v="1"/>
    <n v="1000"/>
    <n v="205500"/>
    <n v="60.5"/>
    <s v="つみたてNISA"/>
  </r>
  <r>
    <x v="63"/>
    <s v="2021年6月"/>
    <s v="3"/>
    <s v="マネックス証券"/>
    <x v="1"/>
    <s v="マネー株式会社"/>
    <n v="500"/>
    <n v="1000"/>
    <n v="1"/>
    <n v="1000"/>
    <n v="206500"/>
    <n v="61.5"/>
    <s v="つみたてNISA"/>
  </r>
  <r>
    <x v="64"/>
    <s v="2021年6月"/>
    <s v="4"/>
    <s v="マネックス証券"/>
    <x v="1"/>
    <s v="マネー株式会社"/>
    <n v="500"/>
    <n v="1000"/>
    <n v="1"/>
    <n v="2000"/>
    <n v="207500"/>
    <n v="62.5"/>
    <s v="つみたてNISA"/>
  </r>
  <r>
    <x v="65"/>
    <s v="2021年6月"/>
    <s v="5"/>
    <s v="マネックス証券"/>
    <x v="1"/>
    <s v="マネー株式会社"/>
    <n v="500"/>
    <n v="1000"/>
    <n v="1"/>
    <n v="3000"/>
    <n v="208500"/>
    <n v="63.5"/>
    <s v="つみたてNISA"/>
  </r>
  <r>
    <x v="66"/>
    <s v="2021年6月"/>
    <s v="6"/>
    <s v="マネックス証券"/>
    <x v="1"/>
    <s v="マネー株式会社"/>
    <n v="500"/>
    <n v="1000"/>
    <n v="1"/>
    <n v="2000"/>
    <n v="209500"/>
    <n v="64.5"/>
    <s v="つみたてNISA"/>
  </r>
  <r>
    <x v="67"/>
    <s v="2021年6月"/>
    <s v="7"/>
    <s v="マネックス証券"/>
    <x v="1"/>
    <s v="マネー株式会社"/>
    <n v="500"/>
    <n v="1000"/>
    <n v="1"/>
    <n v="1000"/>
    <n v="210500"/>
    <n v="65.5"/>
    <s v="つみたてNISA"/>
  </r>
  <r>
    <x v="68"/>
    <s v="2021年6月"/>
    <s v="8"/>
    <s v="マネックス証券"/>
    <x v="1"/>
    <s v="マネー株式会社"/>
    <n v="500"/>
    <n v="1000"/>
    <n v="1"/>
    <n v="1000"/>
    <n v="211500"/>
    <n v="66.5"/>
    <s v="つみたてNISA"/>
  </r>
  <r>
    <x v="69"/>
    <s v="2021年6月"/>
    <s v="9"/>
    <s v="マネックス証券"/>
    <x v="1"/>
    <s v="マネー株式会社"/>
    <n v="500"/>
    <n v="1000"/>
    <n v="1"/>
    <n v="2000"/>
    <n v="212500"/>
    <n v="67.5"/>
    <s v="つみたてNISA"/>
  </r>
  <r>
    <x v="70"/>
    <s v="2021年6月"/>
    <s v="10"/>
    <s v="マネックス証券"/>
    <x v="1"/>
    <s v="マネー株式会社"/>
    <n v="500"/>
    <n v="1000"/>
    <n v="1"/>
    <n v="3000"/>
    <n v="213500"/>
    <n v="68.5"/>
    <s v="つみたてNISA"/>
  </r>
  <r>
    <x v="71"/>
    <s v="2021年6月"/>
    <s v="11"/>
    <s v="マネックス証券"/>
    <x v="1"/>
    <s v="マネー株式会社"/>
    <n v="500"/>
    <n v="1000"/>
    <n v="1"/>
    <n v="2000"/>
    <n v="214500"/>
    <n v="69.5"/>
    <s v="つみたてNISA"/>
  </r>
  <r>
    <x v="72"/>
    <s v="2021年6月"/>
    <s v="12"/>
    <s v="マネックス証券"/>
    <x v="1"/>
    <s v="マネー株式会社"/>
    <n v="500"/>
    <n v="1000"/>
    <n v="1"/>
    <n v="1000"/>
    <n v="215500"/>
    <n v="70.5"/>
    <s v="つみたてNISA"/>
  </r>
  <r>
    <x v="73"/>
    <s v="2021年6月"/>
    <s v="13"/>
    <s v="マネックス証券"/>
    <x v="1"/>
    <s v="マネー株式会社"/>
    <n v="500"/>
    <n v="1000"/>
    <n v="1"/>
    <n v="1000"/>
    <n v="216500"/>
    <n v="71.5"/>
    <s v="つみたてNISA"/>
  </r>
  <r>
    <x v="74"/>
    <s v="2021年6月"/>
    <s v="14"/>
    <s v="マネックス証券"/>
    <x v="1"/>
    <s v="マネー株式会社"/>
    <n v="500"/>
    <n v="1000"/>
    <n v="1"/>
    <n v="2000"/>
    <n v="217500"/>
    <n v="72.5"/>
    <s v="つみたてNISA"/>
  </r>
  <r>
    <x v="75"/>
    <s v="2021年6月"/>
    <s v="15"/>
    <s v="マネックス証券"/>
    <x v="1"/>
    <s v="マネー株式会社"/>
    <n v="500"/>
    <n v="1000"/>
    <n v="1"/>
    <n v="3000"/>
    <n v="218500"/>
    <n v="73.5"/>
    <s v="つみたてNISA"/>
  </r>
  <r>
    <x v="76"/>
    <s v="2021年6月"/>
    <s v="16"/>
    <s v="マネックス証券"/>
    <x v="1"/>
    <s v="マネー株式会社"/>
    <n v="500"/>
    <n v="1000"/>
    <n v="1"/>
    <n v="2000"/>
    <n v="219500"/>
    <n v="74.5"/>
    <s v="つみたてNISA"/>
  </r>
  <r>
    <x v="77"/>
    <s v="2021年6月"/>
    <s v="17"/>
    <s v="マネックス証券"/>
    <x v="1"/>
    <s v="マネー株式会社"/>
    <n v="500"/>
    <n v="1000"/>
    <n v="1"/>
    <n v="1000"/>
    <n v="220500"/>
    <n v="75.5"/>
    <s v="つみたてNISA"/>
  </r>
  <r>
    <x v="78"/>
    <s v="2021年6月"/>
    <s v="18"/>
    <s v="マネックス証券"/>
    <x v="1"/>
    <s v="マネー株式会社"/>
    <n v="500"/>
    <n v="1000"/>
    <n v="1"/>
    <n v="1000"/>
    <n v="221500"/>
    <n v="76.5"/>
    <s v="つみたてNISA"/>
  </r>
  <r>
    <x v="79"/>
    <s v="2021年6月"/>
    <s v="19"/>
    <s v="マネックス証券"/>
    <x v="1"/>
    <s v="マネー株式会社"/>
    <n v="500"/>
    <n v="1000"/>
    <n v="1"/>
    <n v="2000"/>
    <n v="222500"/>
    <n v="77.5"/>
    <s v="つみたてNISA"/>
  </r>
  <r>
    <x v="80"/>
    <s v="2021年6月"/>
    <s v="20"/>
    <s v="マネックス証券"/>
    <x v="1"/>
    <s v="マネー株式会社"/>
    <n v="500"/>
    <n v="1000"/>
    <n v="1"/>
    <n v="3000"/>
    <n v="223500"/>
    <n v="78.5"/>
    <s v="つみたてNISA"/>
  </r>
  <r>
    <x v="81"/>
    <s v="2021年6月"/>
    <s v="21"/>
    <s v="マネックス証券"/>
    <x v="1"/>
    <s v="マネー株式会社"/>
    <n v="500"/>
    <n v="1000"/>
    <n v="1"/>
    <n v="2000"/>
    <n v="224500"/>
    <n v="79.5"/>
    <s v="つみたてNISA"/>
  </r>
  <r>
    <x v="82"/>
    <s v="2021年6月"/>
    <s v="22"/>
    <s v="マネックス証券"/>
    <x v="1"/>
    <s v="マネー株式会社"/>
    <n v="500"/>
    <n v="1000"/>
    <n v="1"/>
    <n v="1000"/>
    <n v="225500"/>
    <n v="80.5"/>
    <s v="つみたてNISA"/>
  </r>
  <r>
    <x v="83"/>
    <s v="2021年6月"/>
    <s v="23"/>
    <s v="マネックス証券"/>
    <x v="1"/>
    <s v="マネー株式会社"/>
    <n v="500"/>
    <n v="1000"/>
    <n v="1"/>
    <n v="1000"/>
    <n v="226500"/>
    <n v="81.5"/>
    <s v="つみたてNISA"/>
  </r>
  <r>
    <x v="84"/>
    <s v="2021年6月"/>
    <s v="24"/>
    <s v="マネックス証券"/>
    <x v="1"/>
    <s v="マネー株式会社"/>
    <n v="500"/>
    <n v="1000"/>
    <n v="1"/>
    <n v="2000"/>
    <n v="227500"/>
    <n v="82.5"/>
    <s v="つみたてNISA"/>
  </r>
  <r>
    <x v="85"/>
    <s v="2021年6月"/>
    <s v="25"/>
    <s v="マネックス証券"/>
    <x v="1"/>
    <s v="マネー株式会社"/>
    <n v="500"/>
    <n v="1000"/>
    <n v="1"/>
    <n v="3000"/>
    <n v="228500"/>
    <n v="83.5"/>
    <s v="つみたてNISA"/>
  </r>
  <r>
    <x v="86"/>
    <s v="2021年6月"/>
    <s v="26"/>
    <s v="マネックス証券"/>
    <x v="1"/>
    <s v="マネー株式会社"/>
    <n v="500"/>
    <n v="1000"/>
    <n v="1"/>
    <n v="2000"/>
    <n v="229500"/>
    <n v="84.5"/>
    <s v="つみたてNISA"/>
  </r>
  <r>
    <x v="87"/>
    <s v="2021年6月"/>
    <s v="27"/>
    <s v="マネックス証券"/>
    <x v="1"/>
    <s v="マネー株式会社"/>
    <n v="500"/>
    <n v="1000"/>
    <n v="1"/>
    <n v="1000"/>
    <n v="230500"/>
    <n v="85.5"/>
    <s v="つみたてNISA"/>
  </r>
  <r>
    <x v="88"/>
    <s v="2021年6月"/>
    <s v="28"/>
    <s v="マネックス証券"/>
    <x v="1"/>
    <s v="マネー株式会社"/>
    <n v="500"/>
    <n v="1000"/>
    <n v="1"/>
    <n v="1000"/>
    <n v="231500"/>
    <n v="86.5"/>
    <s v="つみたてNISA"/>
  </r>
  <r>
    <x v="89"/>
    <s v="2021年6月"/>
    <s v="29"/>
    <s v="マネックス証券"/>
    <x v="1"/>
    <s v="マネー株式会社"/>
    <n v="500"/>
    <n v="1000"/>
    <n v="1"/>
    <n v="2000"/>
    <n v="232500"/>
    <n v="87.5"/>
    <s v="つみたてNISA"/>
  </r>
  <r>
    <x v="90"/>
    <s v="2021年6月"/>
    <s v="30"/>
    <s v="マネックス証券"/>
    <x v="1"/>
    <s v="マネー株式会社"/>
    <n v="500"/>
    <n v="1000"/>
    <n v="1"/>
    <n v="3000"/>
    <n v="233500"/>
    <n v="88.5"/>
    <s v="つみたてNISA"/>
  </r>
  <r>
    <x v="91"/>
    <s v="2021年7月"/>
    <s v="1"/>
    <s v="マネックス証券"/>
    <x v="1"/>
    <s v="マネー株式会社"/>
    <n v="500"/>
    <n v="1000"/>
    <n v="1"/>
    <n v="2000"/>
    <n v="234500"/>
    <n v="89.5"/>
    <s v="つみたてNISA"/>
  </r>
  <r>
    <x v="92"/>
    <s v="2021年7月"/>
    <s v="2"/>
    <s v="マネックス証券"/>
    <x v="1"/>
    <s v="マネー株式会社"/>
    <n v="500"/>
    <n v="1000"/>
    <n v="1"/>
    <n v="1000"/>
    <n v="235500"/>
    <n v="90.5"/>
    <s v="つみたてNISA"/>
  </r>
  <r>
    <x v="93"/>
    <s v="2021年7月"/>
    <s v="3"/>
    <s v="マネックス証券"/>
    <x v="1"/>
    <s v="マネー株式会社"/>
    <n v="500"/>
    <n v="1000"/>
    <n v="1"/>
    <n v="1000"/>
    <n v="236500"/>
    <n v="91.5"/>
    <s v="つみたてNISA"/>
  </r>
  <r>
    <x v="94"/>
    <s v="2021年7月"/>
    <s v="4"/>
    <s v="マネックス証券"/>
    <x v="1"/>
    <s v="マネー株式会社"/>
    <n v="500"/>
    <n v="1000"/>
    <n v="1"/>
    <n v="2000"/>
    <n v="237500"/>
    <n v="92.5"/>
    <s v="つみたてNISA"/>
  </r>
  <r>
    <x v="95"/>
    <s v="2021年7月"/>
    <s v="5"/>
    <s v="マネックス証券"/>
    <x v="1"/>
    <s v="マネー株式会社"/>
    <n v="500"/>
    <n v="1000"/>
    <n v="1"/>
    <n v="3000"/>
    <n v="238500"/>
    <n v="93.5"/>
    <s v="つみたてNISA"/>
  </r>
  <r>
    <x v="96"/>
    <s v="2021年7月"/>
    <s v="6"/>
    <s v="マネックス証券"/>
    <x v="1"/>
    <s v="マネー株式会社"/>
    <n v="500"/>
    <n v="1000"/>
    <n v="1"/>
    <n v="2000"/>
    <n v="239500"/>
    <n v="94.5"/>
    <s v="つみたてNISA"/>
  </r>
  <r>
    <x v="97"/>
    <s v="2021年7月"/>
    <s v="7"/>
    <s v="マネックス証券"/>
    <x v="1"/>
    <s v="マネー株式会社"/>
    <n v="500"/>
    <n v="1000"/>
    <n v="1"/>
    <n v="1000"/>
    <n v="240500"/>
    <n v="95.5"/>
    <s v="つみたてNISA"/>
  </r>
  <r>
    <x v="98"/>
    <s v="2021年7月"/>
    <s v="8"/>
    <s v="マネックス証券"/>
    <x v="1"/>
    <s v="マネー株式会社"/>
    <n v="500"/>
    <n v="1000"/>
    <n v="1"/>
    <n v="1000"/>
    <n v="241500"/>
    <n v="96.5"/>
    <s v="つみたてNISA"/>
  </r>
  <r>
    <x v="99"/>
    <s v="2021年7月"/>
    <s v="9"/>
    <s v="マネックス証券"/>
    <x v="1"/>
    <s v="マネー株式会社"/>
    <n v="500"/>
    <n v="1000"/>
    <n v="1"/>
    <n v="2000"/>
    <n v="242500"/>
    <n v="97.5"/>
    <s v="つみたてNISA"/>
  </r>
  <r>
    <x v="100"/>
    <s v="2021年7月"/>
    <s v="10"/>
    <s v="マネックス証券"/>
    <x v="1"/>
    <s v="マネー株式会社"/>
    <n v="500"/>
    <n v="1000"/>
    <n v="1"/>
    <n v="3000"/>
    <n v="243500"/>
    <n v="98.5"/>
    <s v="つみたてNISA"/>
  </r>
  <r>
    <x v="101"/>
    <s v="2021年7月"/>
    <s v="11"/>
    <s v="マネックス証券"/>
    <x v="1"/>
    <s v="マネー株式会社"/>
    <n v="500"/>
    <n v="1000"/>
    <n v="1"/>
    <n v="2000"/>
    <n v="244500"/>
    <n v="99.5"/>
    <s v="つみたてNISA"/>
  </r>
  <r>
    <x v="102"/>
    <s v="2021年7月"/>
    <s v="12"/>
    <s v="マネックス証券"/>
    <x v="1"/>
    <s v="マネー株式会社"/>
    <n v="500"/>
    <n v="1000"/>
    <n v="1"/>
    <n v="1000"/>
    <n v="245500"/>
    <n v="100.5"/>
    <s v="つみたてNISA"/>
  </r>
  <r>
    <x v="103"/>
    <s v="2021年7月"/>
    <s v="13"/>
    <s v="マネックス証券"/>
    <x v="1"/>
    <s v="マネー株式会社"/>
    <n v="500"/>
    <n v="1000"/>
    <n v="1"/>
    <n v="1000"/>
    <n v="246500"/>
    <n v="101.5"/>
    <s v="つみたてNISA"/>
  </r>
  <r>
    <x v="104"/>
    <s v="2021年7月"/>
    <s v="14"/>
    <s v="マネックス証券"/>
    <x v="1"/>
    <s v="マネー株式会社"/>
    <n v="500"/>
    <n v="1000"/>
    <n v="1"/>
    <n v="2000"/>
    <n v="247500"/>
    <n v="102.5"/>
    <s v="つみたてNISA"/>
  </r>
  <r>
    <x v="105"/>
    <s v="2021年7月"/>
    <s v="15"/>
    <s v="マネックス証券"/>
    <x v="1"/>
    <s v="マネー株式会社"/>
    <n v="500"/>
    <n v="1000"/>
    <n v="1"/>
    <n v="3000"/>
    <n v="248500"/>
    <n v="103.5"/>
    <s v="つみたてNISA"/>
  </r>
  <r>
    <x v="106"/>
    <s v="2021年7月"/>
    <s v="16"/>
    <s v="マネックス証券"/>
    <x v="1"/>
    <s v="マネー株式会社"/>
    <n v="500"/>
    <n v="1000"/>
    <n v="1"/>
    <n v="2000"/>
    <n v="249500"/>
    <n v="104.5"/>
    <s v="つみたてNISA"/>
  </r>
  <r>
    <x v="107"/>
    <s v="2021年7月"/>
    <s v="17"/>
    <s v="マネックス証券"/>
    <x v="1"/>
    <s v="マネー株式会社"/>
    <n v="500"/>
    <n v="1000"/>
    <n v="1"/>
    <n v="1000"/>
    <n v="250500"/>
    <n v="105.5"/>
    <s v="つみたてNISA"/>
  </r>
  <r>
    <x v="108"/>
    <s v="2021年7月"/>
    <s v="18"/>
    <s v="マネックス証券"/>
    <x v="1"/>
    <s v="マネー株式会社"/>
    <n v="500"/>
    <n v="1000"/>
    <n v="1"/>
    <n v="1000"/>
    <n v="251500"/>
    <n v="106.5"/>
    <s v="つみたてNISA"/>
  </r>
  <r>
    <x v="109"/>
    <s v="2021年7月"/>
    <s v="19"/>
    <s v="マネックス証券"/>
    <x v="1"/>
    <s v="マネー株式会社"/>
    <n v="500"/>
    <n v="1000"/>
    <n v="1"/>
    <n v="2000"/>
    <n v="252500"/>
    <n v="107.5"/>
    <s v="つみたてNISA"/>
  </r>
  <r>
    <x v="110"/>
    <s v="2021年7月"/>
    <s v="20"/>
    <s v="マネックス証券"/>
    <x v="1"/>
    <s v="マネー株式会社"/>
    <n v="500"/>
    <n v="1000"/>
    <n v="1"/>
    <n v="3000"/>
    <n v="253500"/>
    <n v="108.5"/>
    <s v="つみたてNISA"/>
  </r>
  <r>
    <x v="111"/>
    <s v="2021年7月"/>
    <s v="21"/>
    <s v="マネックス証券"/>
    <x v="1"/>
    <s v="マネー株式会社"/>
    <n v="500"/>
    <n v="1000"/>
    <n v="1"/>
    <n v="2000"/>
    <n v="254500"/>
    <n v="109.5"/>
    <s v="つみたてNISA"/>
  </r>
  <r>
    <x v="112"/>
    <s v="2021年7月"/>
    <s v="22"/>
    <s v="マネックス証券"/>
    <x v="1"/>
    <s v="マネー株式会社"/>
    <n v="500"/>
    <n v="1000"/>
    <n v="1"/>
    <n v="1000"/>
    <n v="255500"/>
    <n v="110.5"/>
    <s v="つみたてNISA"/>
  </r>
  <r>
    <x v="113"/>
    <s v="2021年7月"/>
    <s v="23"/>
    <s v="マネックス証券"/>
    <x v="1"/>
    <s v="マネー株式会社"/>
    <n v="500"/>
    <n v="1000"/>
    <n v="1"/>
    <n v="1000"/>
    <n v="256500"/>
    <n v="111.5"/>
    <s v="つみたてNISA"/>
  </r>
  <r>
    <x v="114"/>
    <s v="2021年7月"/>
    <s v="24"/>
    <s v="マネックス証券"/>
    <x v="1"/>
    <s v="マネー株式会社"/>
    <n v="500"/>
    <n v="1000"/>
    <n v="1"/>
    <n v="2000"/>
    <n v="257500"/>
    <n v="112.5"/>
    <s v="つみたてNISA"/>
  </r>
  <r>
    <x v="115"/>
    <s v="2021年7月"/>
    <s v="25"/>
    <s v="マネックス証券"/>
    <x v="1"/>
    <s v="マネー株式会社"/>
    <n v="500"/>
    <n v="1000"/>
    <n v="1"/>
    <n v="3000"/>
    <n v="258500"/>
    <n v="113.5"/>
    <s v="つみたてNISA"/>
  </r>
  <r>
    <x v="116"/>
    <s v="2021年7月"/>
    <s v="26"/>
    <s v="マネックス証券"/>
    <x v="1"/>
    <s v="マネー株式会社"/>
    <n v="500"/>
    <n v="1000"/>
    <n v="1"/>
    <n v="2000"/>
    <n v="259500"/>
    <n v="114.5"/>
    <s v="つみたてNISA"/>
  </r>
  <r>
    <x v="117"/>
    <s v="2021年7月"/>
    <s v="27"/>
    <s v="マネックス証券"/>
    <x v="1"/>
    <s v="マネー株式会社"/>
    <n v="500"/>
    <n v="1000"/>
    <n v="1"/>
    <n v="1000"/>
    <n v="260500"/>
    <n v="115.5"/>
    <s v="つみたてNISA"/>
  </r>
  <r>
    <x v="118"/>
    <s v="2021年7月"/>
    <s v="28"/>
    <s v="マネックス証券"/>
    <x v="1"/>
    <s v="マネー株式会社"/>
    <n v="500"/>
    <n v="1000"/>
    <n v="1"/>
    <n v="1000"/>
    <n v="261500"/>
    <n v="116.5"/>
    <s v="つみたてNISA"/>
  </r>
  <r>
    <x v="119"/>
    <s v="2021年7月"/>
    <s v="29"/>
    <s v="マネックス証券"/>
    <x v="1"/>
    <s v="マネー株式会社"/>
    <n v="500"/>
    <n v="1000"/>
    <n v="1"/>
    <n v="2000"/>
    <n v="262500"/>
    <n v="117.5"/>
    <s v="つみたてNISA"/>
  </r>
  <r>
    <x v="120"/>
    <s v="2021年7月"/>
    <s v="30"/>
    <s v="マネックス証券"/>
    <x v="1"/>
    <s v="マネー株式会社"/>
    <n v="500"/>
    <n v="1000"/>
    <n v="1"/>
    <n v="3000"/>
    <n v="263500"/>
    <n v="118.5"/>
    <s v="つみたてNISA"/>
  </r>
  <r>
    <x v="121"/>
    <s v="2021年7月"/>
    <s v="31"/>
    <s v="マネックス証券"/>
    <x v="1"/>
    <s v="マネー株式会社"/>
    <n v="500"/>
    <n v="1000"/>
    <n v="1"/>
    <n v="2000"/>
    <n v="264500"/>
    <n v="119.5"/>
    <s v="つみたてNISA"/>
  </r>
  <r>
    <x v="122"/>
    <s v="2021年8月"/>
    <s v="1"/>
    <s v="マネックス証券"/>
    <x v="1"/>
    <s v="マネー株式会社"/>
    <n v="500"/>
    <n v="1000"/>
    <n v="1"/>
    <n v="1000"/>
    <n v="265500"/>
    <n v="120.5"/>
    <s v="つみたてNISA"/>
  </r>
  <r>
    <x v="123"/>
    <s v="2021年8月"/>
    <s v="2"/>
    <s v="マネックス証券"/>
    <x v="1"/>
    <s v="マネー株式会社"/>
    <n v="500"/>
    <n v="1000"/>
    <n v="1"/>
    <n v="1000"/>
    <n v="266500"/>
    <n v="121.5"/>
    <s v="つみたてNISA"/>
  </r>
  <r>
    <x v="124"/>
    <s v="2021年8月"/>
    <s v="3"/>
    <s v="マネックス証券"/>
    <x v="1"/>
    <s v="マネー株式会社"/>
    <n v="500"/>
    <n v="1000"/>
    <n v="1"/>
    <n v="2000"/>
    <n v="267500"/>
    <n v="122.5"/>
    <s v="つみたてNISA"/>
  </r>
  <r>
    <x v="125"/>
    <s v="2021年8月"/>
    <s v="4"/>
    <s v="マネックス証券"/>
    <x v="1"/>
    <s v="マネー株式会社"/>
    <n v="500"/>
    <n v="1000"/>
    <n v="1"/>
    <n v="3000"/>
    <n v="268500"/>
    <n v="123.5"/>
    <s v="つみたてNISA"/>
  </r>
  <r>
    <x v="126"/>
    <s v="2021年8月"/>
    <s v="5"/>
    <s v="マネックス証券"/>
    <x v="1"/>
    <s v="マネー株式会社"/>
    <n v="500"/>
    <n v="1000"/>
    <n v="1"/>
    <n v="2000"/>
    <n v="269500"/>
    <n v="124.5"/>
    <s v="つみたてNISA"/>
  </r>
  <r>
    <x v="127"/>
    <s v="2021年8月"/>
    <s v="6"/>
    <s v="マネックス証券"/>
    <x v="1"/>
    <s v="マネー株式会社"/>
    <n v="500"/>
    <n v="1000"/>
    <n v="1"/>
    <n v="1000"/>
    <n v="270500"/>
    <n v="125.5"/>
    <s v="つみたてNISA"/>
  </r>
  <r>
    <x v="128"/>
    <s v="2021年8月"/>
    <s v="7"/>
    <s v="マネックス証券"/>
    <x v="1"/>
    <s v="マネー株式会社"/>
    <n v="500"/>
    <n v="1000"/>
    <n v="1"/>
    <n v="1000"/>
    <n v="271500"/>
    <n v="126.5"/>
    <s v="つみたてNISA"/>
  </r>
  <r>
    <x v="129"/>
    <s v="2021年8月"/>
    <s v="8"/>
    <s v="マネックス証券"/>
    <x v="1"/>
    <s v="マネー株式会社"/>
    <n v="500"/>
    <n v="1000"/>
    <n v="1"/>
    <n v="2000"/>
    <n v="272500"/>
    <n v="127.5"/>
    <s v="つみたてNISA"/>
  </r>
  <r>
    <x v="130"/>
    <s v="2021年8月"/>
    <s v="9"/>
    <s v="マネックス証券"/>
    <x v="1"/>
    <s v="マネー株式会社"/>
    <n v="500"/>
    <n v="1000"/>
    <n v="1"/>
    <n v="3000"/>
    <n v="273500"/>
    <n v="128.5"/>
    <s v="つみたてNISA"/>
  </r>
  <r>
    <x v="131"/>
    <s v="2021年8月"/>
    <s v="10"/>
    <s v="マネックス証券"/>
    <x v="1"/>
    <s v="マネー株式会社"/>
    <n v="500"/>
    <n v="1000"/>
    <n v="1"/>
    <n v="2000"/>
    <n v="274500"/>
    <n v="129.5"/>
    <s v="つみたてNISA"/>
  </r>
  <r>
    <x v="132"/>
    <s v="2021年8月"/>
    <s v="11"/>
    <s v="マネックス証券"/>
    <x v="1"/>
    <s v="マネー株式会社"/>
    <n v="500"/>
    <n v="1000"/>
    <n v="1"/>
    <n v="1000"/>
    <n v="275500"/>
    <n v="130.5"/>
    <s v="つみたてNISA"/>
  </r>
  <r>
    <x v="133"/>
    <s v="2021年8月"/>
    <s v="12"/>
    <s v="マネックス証券"/>
    <x v="1"/>
    <s v="マネー株式会社"/>
    <n v="500"/>
    <n v="1000"/>
    <n v="1"/>
    <n v="1000"/>
    <n v="276500"/>
    <n v="131.5"/>
    <s v="つみたてNISA"/>
  </r>
  <r>
    <x v="134"/>
    <s v="2021年8月"/>
    <s v="13"/>
    <s v="マネックス証券"/>
    <x v="1"/>
    <s v="マネー株式会社"/>
    <n v="500"/>
    <n v="1000"/>
    <n v="1"/>
    <n v="2000"/>
    <n v="277500"/>
    <n v="132.5"/>
    <s v="つみたてNISA"/>
  </r>
  <r>
    <x v="135"/>
    <s v="2021年8月"/>
    <s v="14"/>
    <s v="マネックス証券"/>
    <x v="1"/>
    <s v="マネー株式会社"/>
    <n v="500"/>
    <n v="1000"/>
    <n v="1"/>
    <n v="3000"/>
    <n v="278500"/>
    <n v="133.5"/>
    <s v="つみたてNISA"/>
  </r>
  <r>
    <x v="136"/>
    <s v="2021年8月"/>
    <s v="15"/>
    <s v="マネックス証券"/>
    <x v="1"/>
    <s v="マネー株式会社"/>
    <n v="500"/>
    <n v="1000"/>
    <n v="1"/>
    <n v="2000"/>
    <n v="279500"/>
    <n v="134.5"/>
    <s v="つみたてNISA"/>
  </r>
  <r>
    <x v="137"/>
    <s v="2021年8月"/>
    <s v="16"/>
    <s v="マネックス証券"/>
    <x v="1"/>
    <s v="マネー株式会社"/>
    <n v="500"/>
    <n v="1000"/>
    <n v="1"/>
    <n v="1000"/>
    <n v="280500"/>
    <n v="135.5"/>
    <s v="つみたてNISA"/>
  </r>
  <r>
    <x v="138"/>
    <s v="2021年8月"/>
    <s v="17"/>
    <s v="マネックス証券"/>
    <x v="1"/>
    <s v="マネー株式会社"/>
    <n v="500"/>
    <n v="1000"/>
    <n v="1"/>
    <n v="1000"/>
    <n v="281500"/>
    <n v="136.5"/>
    <s v="つみたてNISA"/>
  </r>
  <r>
    <x v="139"/>
    <s v="2021年8月"/>
    <s v="18"/>
    <s v="マネックス証券"/>
    <x v="1"/>
    <s v="マネー株式会社"/>
    <n v="500"/>
    <n v="1000"/>
    <n v="1"/>
    <n v="2000"/>
    <n v="282500"/>
    <n v="137.5"/>
    <s v="つみたてNISA"/>
  </r>
  <r>
    <x v="140"/>
    <s v="2021年8月"/>
    <s v="19"/>
    <s v="マネックス証券"/>
    <x v="1"/>
    <s v="マネー株式会社"/>
    <n v="500"/>
    <n v="1000"/>
    <n v="1"/>
    <n v="3000"/>
    <n v="283500"/>
    <n v="138.5"/>
    <s v="つみたてNISA"/>
  </r>
  <r>
    <x v="141"/>
    <s v="2021年8月"/>
    <s v="20"/>
    <s v="マネックス証券"/>
    <x v="1"/>
    <s v="マネー株式会社"/>
    <n v="500"/>
    <n v="1000"/>
    <n v="1"/>
    <n v="2000"/>
    <n v="284500"/>
    <n v="139.5"/>
    <s v="つみたてNISA"/>
  </r>
  <r>
    <x v="142"/>
    <s v="2021年8月"/>
    <s v="21"/>
    <s v="マネックス証券"/>
    <x v="1"/>
    <s v="マネー株式会社"/>
    <n v="500"/>
    <n v="1000"/>
    <n v="1"/>
    <n v="1000"/>
    <n v="285500"/>
    <n v="140.5"/>
    <s v="つみたてNISA"/>
  </r>
  <r>
    <x v="143"/>
    <s v="2021年8月"/>
    <s v="22"/>
    <s v="マネックス証券"/>
    <x v="1"/>
    <s v="マネー株式会社"/>
    <n v="500"/>
    <n v="1000"/>
    <n v="1"/>
    <n v="1000"/>
    <n v="286500"/>
    <n v="141.5"/>
    <s v="つみたてNISA"/>
  </r>
  <r>
    <x v="144"/>
    <s v="2021年8月"/>
    <s v="23"/>
    <s v="マネックス証券"/>
    <x v="1"/>
    <s v="マネー株式会社"/>
    <n v="500"/>
    <n v="1000"/>
    <n v="1"/>
    <n v="2000"/>
    <n v="287500"/>
    <n v="142.5"/>
    <s v="つみたてNISA"/>
  </r>
  <r>
    <x v="145"/>
    <s v="2021年8月"/>
    <s v="24"/>
    <s v="マネックス証券"/>
    <x v="1"/>
    <s v="マネー株式会社"/>
    <n v="500"/>
    <n v="1000"/>
    <n v="1"/>
    <n v="3000"/>
    <n v="288500"/>
    <n v="143.5"/>
    <s v="つみたてNISA"/>
  </r>
  <r>
    <x v="146"/>
    <s v="2021年8月"/>
    <s v="25"/>
    <s v="マネックス証券"/>
    <x v="1"/>
    <s v="マネー株式会社"/>
    <n v="500"/>
    <n v="1000"/>
    <n v="1"/>
    <n v="2000"/>
    <n v="289500"/>
    <n v="144.5"/>
    <s v="つみたてNISA"/>
  </r>
  <r>
    <x v="147"/>
    <s v="2021年8月"/>
    <s v="26"/>
    <s v="マネックス証券"/>
    <x v="1"/>
    <s v="マネー株式会社"/>
    <n v="500"/>
    <n v="1000"/>
    <n v="1"/>
    <n v="1000"/>
    <n v="290500"/>
    <n v="145.5"/>
    <s v="つみたてNISA"/>
  </r>
  <r>
    <x v="148"/>
    <s v="2021年8月"/>
    <s v="27"/>
    <s v="マネックス証券"/>
    <x v="1"/>
    <s v="マネー株式会社"/>
    <n v="500"/>
    <n v="1000"/>
    <n v="1"/>
    <n v="1000"/>
    <n v="291500"/>
    <n v="146.5"/>
    <s v="つみたてNISA"/>
  </r>
  <r>
    <x v="149"/>
    <s v="2021年8月"/>
    <s v="28"/>
    <s v="マネックス証券"/>
    <x v="1"/>
    <s v="マネー株式会社"/>
    <n v="500"/>
    <n v="1000"/>
    <n v="1"/>
    <n v="2000"/>
    <n v="292500"/>
    <n v="147.5"/>
    <s v="つみたてNISA"/>
  </r>
  <r>
    <x v="150"/>
    <s v="2021年8月"/>
    <s v="29"/>
    <s v="マネックス証券"/>
    <x v="1"/>
    <s v="マネー株式会社"/>
    <n v="500"/>
    <n v="1000"/>
    <n v="1"/>
    <n v="3000"/>
    <n v="293500"/>
    <n v="148.5"/>
    <s v="つみたてNISA"/>
  </r>
  <r>
    <x v="151"/>
    <s v="2021年8月"/>
    <s v="30"/>
    <s v="マネックス証券"/>
    <x v="1"/>
    <s v="マネー株式会社"/>
    <n v="500"/>
    <n v="1000"/>
    <n v="1"/>
    <n v="2000"/>
    <n v="294500"/>
    <n v="149.5"/>
    <s v="つみたてNISA"/>
  </r>
  <r>
    <x v="152"/>
    <s v="2021年8月"/>
    <s v="31"/>
    <s v="マネックス証券"/>
    <x v="1"/>
    <s v="マネー株式会社"/>
    <n v="500"/>
    <n v="1000"/>
    <n v="1"/>
    <n v="1000"/>
    <n v="295500"/>
    <n v="150.5"/>
    <s v="つみたてNISA"/>
  </r>
  <r>
    <x v="0"/>
    <s v="2021年4月"/>
    <s v="1"/>
    <s v="楽天証券"/>
    <x v="2"/>
    <s v="楽天ファンドA"/>
    <n v="1100"/>
    <n v="1000"/>
    <n v="5"/>
    <n v="1000"/>
    <n v="1500"/>
    <n v="0.1"/>
    <s v="つみたてNISA"/>
  </r>
  <r>
    <x v="1"/>
    <s v="2021年4月"/>
    <s v="2"/>
    <s v="楽天証券"/>
    <x v="2"/>
    <s v="楽天ファンドA"/>
    <n v="500"/>
    <n v="1000"/>
    <n v="1"/>
    <n v="2000"/>
    <n v="1000"/>
    <n v="0.1"/>
    <s v="つみたてNISA"/>
  </r>
  <r>
    <x v="2"/>
    <s v="2021年4月"/>
    <s v="3"/>
    <s v="楽天証券"/>
    <x v="2"/>
    <s v="楽天ファンドA"/>
    <n v="1100"/>
    <n v="1000"/>
    <n v="5"/>
    <n v="3000"/>
    <n v="5000"/>
    <n v="0.1"/>
    <s v="つみたてNISA"/>
  </r>
  <r>
    <x v="3"/>
    <s v="2021年4月"/>
    <s v="4"/>
    <s v="楽天証券"/>
    <x v="2"/>
    <s v="楽天ファンドA"/>
    <n v="1100"/>
    <n v="1000"/>
    <n v="5"/>
    <n v="2000"/>
    <n v="6000"/>
    <n v="0.1"/>
    <s v="つみたてNISA"/>
  </r>
  <r>
    <x v="4"/>
    <s v="2021年4月"/>
    <s v="5"/>
    <s v="楽天証券"/>
    <x v="2"/>
    <s v="楽天ファンドA"/>
    <n v="1100"/>
    <n v="1000"/>
    <n v="5"/>
    <n v="1000"/>
    <n v="4000"/>
    <n v="0.1"/>
    <s v="つみたてNISA"/>
  </r>
  <r>
    <x v="5"/>
    <s v="2021年4月"/>
    <s v="6"/>
    <s v="楽天証券"/>
    <x v="2"/>
    <s v="楽天ファンドA"/>
    <n v="1100"/>
    <n v="1000"/>
    <n v="5"/>
    <n v="1000"/>
    <n v="6500"/>
    <n v="0.1"/>
    <s v="つみたてNISA"/>
  </r>
  <r>
    <x v="6"/>
    <s v="2021年4月"/>
    <s v="7"/>
    <s v="楽天証券"/>
    <x v="2"/>
    <s v="楽天ファンドA"/>
    <n v="1100"/>
    <n v="1000"/>
    <n v="5"/>
    <n v="2000"/>
    <n v="7500"/>
    <n v="0.1"/>
    <s v="つみたてNISA"/>
  </r>
  <r>
    <x v="7"/>
    <s v="2021年4月"/>
    <s v="8"/>
    <s v="楽天証券"/>
    <x v="2"/>
    <s v="楽天ファンドA"/>
    <n v="1100"/>
    <n v="1000"/>
    <n v="5"/>
    <n v="3000"/>
    <n v="8500"/>
    <n v="0.1"/>
    <s v="つみたてNISA"/>
  </r>
  <r>
    <x v="8"/>
    <s v="2021年4月"/>
    <s v="9"/>
    <s v="楽天証券"/>
    <x v="2"/>
    <s v="楽天ファンドA"/>
    <n v="1100"/>
    <n v="1000"/>
    <n v="5"/>
    <n v="2000"/>
    <n v="9500"/>
    <n v="0.1"/>
    <s v="つみたてNISA"/>
  </r>
  <r>
    <x v="9"/>
    <s v="2021年4月"/>
    <s v="10"/>
    <s v="楽天証券"/>
    <x v="2"/>
    <s v="楽天ファンドA"/>
    <n v="1100"/>
    <n v="1000"/>
    <n v="5"/>
    <n v="1000"/>
    <n v="10500"/>
    <n v="0.1"/>
    <s v="つみたてNISA"/>
  </r>
  <r>
    <x v="10"/>
    <s v="2021年4月"/>
    <s v="11"/>
    <s v="楽天証券"/>
    <x v="2"/>
    <s v="楽天ファンドA"/>
    <n v="1100"/>
    <n v="1000"/>
    <n v="5"/>
    <n v="1000"/>
    <n v="11500"/>
    <n v="0.1"/>
    <s v="つみたてNISA"/>
  </r>
  <r>
    <x v="11"/>
    <s v="2021年4月"/>
    <s v="12"/>
    <s v="楽天証券"/>
    <x v="2"/>
    <s v="楽天ファンドA"/>
    <n v="1100"/>
    <n v="1000"/>
    <n v="5"/>
    <n v="2000"/>
    <n v="12500"/>
    <n v="0.1"/>
    <s v="つみたてNISA"/>
  </r>
  <r>
    <x v="12"/>
    <s v="2021年4月"/>
    <s v="13"/>
    <s v="楽天証券"/>
    <x v="2"/>
    <s v="楽天ファンドA"/>
    <n v="1100"/>
    <n v="1000"/>
    <n v="5"/>
    <n v="3000"/>
    <n v="13500"/>
    <n v="0.1"/>
    <s v="つみたてNISA"/>
  </r>
  <r>
    <x v="13"/>
    <s v="2021年4月"/>
    <s v="14"/>
    <s v="楽天証券"/>
    <x v="2"/>
    <s v="楽天ファンドA"/>
    <n v="1100"/>
    <n v="1000"/>
    <n v="5"/>
    <n v="2000"/>
    <n v="14500"/>
    <n v="0.1"/>
    <s v="つみたてNISA"/>
  </r>
  <r>
    <x v="14"/>
    <s v="2021年4月"/>
    <s v="15"/>
    <s v="楽天証券"/>
    <x v="2"/>
    <s v="楽天ファンドA"/>
    <n v="1100"/>
    <n v="1000"/>
    <n v="5"/>
    <n v="1000"/>
    <n v="15500"/>
    <n v="0.1"/>
    <s v="つみたてNISA"/>
  </r>
  <r>
    <x v="15"/>
    <s v="2021年4月"/>
    <s v="16"/>
    <s v="楽天証券"/>
    <x v="2"/>
    <s v="楽天ファンドA"/>
    <n v="1100"/>
    <n v="1000"/>
    <n v="5"/>
    <n v="1000"/>
    <n v="16500"/>
    <n v="0.1"/>
    <s v="つみたてNISA"/>
  </r>
  <r>
    <x v="16"/>
    <s v="2021年4月"/>
    <s v="17"/>
    <s v="楽天証券"/>
    <x v="2"/>
    <s v="楽天ファンドA"/>
    <n v="1100"/>
    <n v="1000"/>
    <n v="5"/>
    <n v="2000"/>
    <n v="17500"/>
    <n v="0.1"/>
    <s v="つみたてNISA"/>
  </r>
  <r>
    <x v="17"/>
    <s v="2021年4月"/>
    <s v="18"/>
    <s v="楽天証券"/>
    <x v="2"/>
    <s v="楽天ファンドA"/>
    <n v="1100"/>
    <n v="1000"/>
    <n v="5"/>
    <n v="3000"/>
    <n v="18500"/>
    <n v="0.1"/>
    <s v="つみたてNISA"/>
  </r>
  <r>
    <x v="18"/>
    <s v="2021年4月"/>
    <s v="19"/>
    <s v="楽天証券"/>
    <x v="2"/>
    <s v="楽天ファンドA"/>
    <n v="1100"/>
    <n v="1000"/>
    <n v="5"/>
    <n v="2000"/>
    <n v="19500"/>
    <n v="0.1"/>
    <s v="つみたてNISA"/>
  </r>
  <r>
    <x v="19"/>
    <s v="2021年4月"/>
    <s v="20"/>
    <s v="楽天証券"/>
    <x v="2"/>
    <s v="楽天ファンドA"/>
    <n v="1100"/>
    <n v="1000"/>
    <n v="5"/>
    <n v="1000"/>
    <n v="20500"/>
    <n v="0.1"/>
    <s v="つみたてNISA"/>
  </r>
  <r>
    <x v="20"/>
    <s v="2021年4月"/>
    <s v="21"/>
    <s v="楽天証券"/>
    <x v="2"/>
    <s v="楽天ファンドA"/>
    <n v="1100"/>
    <n v="1000"/>
    <n v="5"/>
    <n v="1000"/>
    <n v="21500"/>
    <n v="0.1"/>
    <s v="つみたてNISA"/>
  </r>
  <r>
    <x v="21"/>
    <s v="2021年4月"/>
    <s v="22"/>
    <s v="楽天証券"/>
    <x v="2"/>
    <s v="楽天ファンドA"/>
    <n v="1100"/>
    <n v="1000"/>
    <n v="5"/>
    <n v="2000"/>
    <n v="22500"/>
    <n v="0.1"/>
    <s v="つみたてNISA"/>
  </r>
  <r>
    <x v="22"/>
    <s v="2021年4月"/>
    <s v="23"/>
    <s v="楽天証券"/>
    <x v="2"/>
    <s v="楽天ファンドA"/>
    <n v="1100"/>
    <n v="1000"/>
    <n v="5"/>
    <n v="3000"/>
    <n v="23500"/>
    <n v="0.1"/>
    <s v="つみたてNISA"/>
  </r>
  <r>
    <x v="23"/>
    <s v="2021年4月"/>
    <s v="24"/>
    <s v="楽天証券"/>
    <x v="2"/>
    <s v="楽天ファンドA"/>
    <n v="1100"/>
    <n v="1000"/>
    <n v="5"/>
    <n v="2000"/>
    <n v="24500"/>
    <n v="0.1"/>
    <s v="つみたてNISA"/>
  </r>
  <r>
    <x v="24"/>
    <s v="2021年4月"/>
    <s v="25"/>
    <s v="楽天証券"/>
    <x v="2"/>
    <s v="楽天ファンドA"/>
    <n v="1100"/>
    <n v="1000"/>
    <n v="5"/>
    <n v="1000"/>
    <n v="25500"/>
    <n v="0.1"/>
    <s v="つみたてNISA"/>
  </r>
  <r>
    <x v="25"/>
    <s v="2021年4月"/>
    <s v="26"/>
    <s v="楽天証券"/>
    <x v="2"/>
    <s v="楽天ファンドA"/>
    <n v="1100"/>
    <n v="1000"/>
    <n v="5"/>
    <n v="1000"/>
    <n v="26500"/>
    <n v="0.1"/>
    <s v="つみたてNISA"/>
  </r>
  <r>
    <x v="26"/>
    <s v="2021年4月"/>
    <s v="27"/>
    <s v="楽天証券"/>
    <x v="2"/>
    <s v="楽天ファンドA"/>
    <n v="1100"/>
    <n v="1000"/>
    <n v="5"/>
    <n v="2000"/>
    <n v="27500"/>
    <n v="0.1"/>
    <s v="つみたてNISA"/>
  </r>
  <r>
    <x v="27"/>
    <s v="2021年4月"/>
    <s v="28"/>
    <s v="楽天証券"/>
    <x v="2"/>
    <s v="楽天ファンドA"/>
    <n v="1100"/>
    <n v="1000"/>
    <n v="5"/>
    <n v="3000"/>
    <n v="28500"/>
    <n v="0.1"/>
    <s v="つみたてNISA"/>
  </r>
  <r>
    <x v="28"/>
    <s v="2021年4月"/>
    <s v="29"/>
    <s v="楽天証券"/>
    <x v="2"/>
    <s v="楽天ファンドA"/>
    <n v="1100"/>
    <n v="1000"/>
    <n v="5"/>
    <n v="2000"/>
    <n v="29500"/>
    <n v="0.1"/>
    <s v="つみたてNISA"/>
  </r>
  <r>
    <x v="29"/>
    <s v="2021年4月"/>
    <s v="30"/>
    <s v="楽天証券"/>
    <x v="2"/>
    <s v="楽天ファンドA"/>
    <n v="1100"/>
    <n v="1000"/>
    <n v="5"/>
    <n v="1000"/>
    <n v="30500"/>
    <n v="0.1"/>
    <s v="つみたてNISA"/>
  </r>
  <r>
    <x v="30"/>
    <s v="2021年5月"/>
    <s v="1"/>
    <s v="楽天証券"/>
    <x v="2"/>
    <s v="楽天ファンドA"/>
    <n v="1100"/>
    <n v="1000"/>
    <n v="5"/>
    <n v="1000"/>
    <n v="31500"/>
    <n v="0.1"/>
    <s v="つみたてNISA"/>
  </r>
  <r>
    <x v="31"/>
    <s v="2021年5月"/>
    <s v="2"/>
    <s v="楽天証券"/>
    <x v="2"/>
    <s v="楽天ファンドA"/>
    <n v="1100"/>
    <n v="1000"/>
    <n v="5"/>
    <n v="2000"/>
    <n v="32500"/>
    <n v="0.1"/>
    <s v="つみたてNISA"/>
  </r>
  <r>
    <x v="32"/>
    <s v="2021年5月"/>
    <s v="3"/>
    <s v="楽天証券"/>
    <x v="2"/>
    <s v="楽天ファンドA"/>
    <n v="1100"/>
    <n v="1000"/>
    <n v="5"/>
    <n v="3000"/>
    <n v="33500"/>
    <n v="0.1"/>
    <s v="つみたてNISA"/>
  </r>
  <r>
    <x v="33"/>
    <s v="2021年5月"/>
    <s v="4"/>
    <s v="楽天証券"/>
    <x v="2"/>
    <s v="楽天ファンドA"/>
    <n v="1100"/>
    <n v="1000"/>
    <n v="5"/>
    <n v="2000"/>
    <n v="34500"/>
    <n v="0.1"/>
    <s v="つみたてNISA"/>
  </r>
  <r>
    <x v="34"/>
    <s v="2021年5月"/>
    <s v="5"/>
    <s v="楽天証券"/>
    <x v="2"/>
    <s v="楽天ファンドA"/>
    <n v="1100"/>
    <n v="1000"/>
    <n v="5"/>
    <n v="1000"/>
    <n v="35500"/>
    <n v="0.1"/>
    <s v="つみたてNISA"/>
  </r>
  <r>
    <x v="35"/>
    <s v="2021年5月"/>
    <s v="6"/>
    <s v="楽天証券"/>
    <x v="2"/>
    <s v="楽天ファンドA"/>
    <n v="1100"/>
    <n v="1000"/>
    <n v="5"/>
    <n v="1000"/>
    <n v="36500"/>
    <n v="0.1"/>
    <s v="つみたてNISA"/>
  </r>
  <r>
    <x v="36"/>
    <s v="2021年5月"/>
    <s v="7"/>
    <s v="楽天証券"/>
    <x v="2"/>
    <s v="楽天ファンドA"/>
    <n v="1100"/>
    <n v="1000"/>
    <n v="5"/>
    <n v="2000"/>
    <n v="37500"/>
    <n v="0.1"/>
    <s v="つみたてNISA"/>
  </r>
  <r>
    <x v="37"/>
    <s v="2021年5月"/>
    <s v="8"/>
    <s v="楽天証券"/>
    <x v="2"/>
    <s v="楽天ファンドA"/>
    <n v="1100"/>
    <n v="1000"/>
    <n v="5"/>
    <n v="3000"/>
    <n v="38500"/>
    <n v="0.1"/>
    <s v="つみたてNISA"/>
  </r>
  <r>
    <x v="38"/>
    <s v="2021年5月"/>
    <s v="9"/>
    <s v="楽天証券"/>
    <x v="2"/>
    <s v="楽天ファンドA"/>
    <n v="1100"/>
    <n v="1000"/>
    <n v="5"/>
    <n v="2000"/>
    <n v="39500"/>
    <n v="0.1"/>
    <s v="つみたてNISA"/>
  </r>
  <r>
    <x v="39"/>
    <s v="2021年5月"/>
    <s v="10"/>
    <s v="楽天証券"/>
    <x v="2"/>
    <s v="楽天ファンドA"/>
    <n v="1100"/>
    <n v="1000"/>
    <n v="5"/>
    <n v="1000"/>
    <n v="40500"/>
    <n v="0.1"/>
    <s v="つみたてNISA"/>
  </r>
  <r>
    <x v="40"/>
    <s v="2021年5月"/>
    <s v="11"/>
    <s v="楽天証券"/>
    <x v="2"/>
    <s v="楽天ファンドA"/>
    <n v="1100"/>
    <n v="1000"/>
    <n v="5"/>
    <n v="1000"/>
    <n v="41500"/>
    <n v="0.1"/>
    <s v="つみたてNISA"/>
  </r>
  <r>
    <x v="41"/>
    <s v="2021年5月"/>
    <s v="12"/>
    <s v="楽天証券"/>
    <x v="2"/>
    <s v="楽天ファンドA"/>
    <n v="1100"/>
    <n v="1000"/>
    <n v="5"/>
    <n v="2000"/>
    <n v="42500"/>
    <n v="0.1"/>
    <s v="つみたてNISA"/>
  </r>
  <r>
    <x v="42"/>
    <s v="2021年5月"/>
    <s v="13"/>
    <s v="楽天証券"/>
    <x v="2"/>
    <s v="楽天ファンドA"/>
    <n v="1100"/>
    <n v="1000"/>
    <n v="5"/>
    <n v="3000"/>
    <n v="43500"/>
    <n v="0.1"/>
    <s v="つみたてNISA"/>
  </r>
  <r>
    <x v="43"/>
    <s v="2021年5月"/>
    <s v="14"/>
    <s v="楽天証券"/>
    <x v="2"/>
    <s v="楽天ファンドA"/>
    <n v="1100"/>
    <n v="1000"/>
    <n v="5"/>
    <n v="2000"/>
    <n v="44500"/>
    <n v="0.1"/>
    <s v="つみたてNISA"/>
  </r>
  <r>
    <x v="44"/>
    <s v="2021年5月"/>
    <s v="15"/>
    <s v="楽天証券"/>
    <x v="2"/>
    <s v="楽天ファンドA"/>
    <n v="1100"/>
    <n v="1000"/>
    <n v="5"/>
    <n v="1000"/>
    <n v="45500"/>
    <n v="0.1"/>
    <s v="つみたてNISA"/>
  </r>
  <r>
    <x v="45"/>
    <s v="2021年5月"/>
    <s v="16"/>
    <s v="楽天証券"/>
    <x v="2"/>
    <s v="楽天ファンドA"/>
    <n v="1100"/>
    <n v="1000"/>
    <n v="5"/>
    <n v="1000"/>
    <n v="46500"/>
    <n v="0.1"/>
    <s v="つみたてNISA"/>
  </r>
  <r>
    <x v="46"/>
    <s v="2021年5月"/>
    <s v="17"/>
    <s v="楽天証券"/>
    <x v="2"/>
    <s v="楽天ファンドA"/>
    <n v="1100"/>
    <n v="1000"/>
    <n v="5"/>
    <n v="2000"/>
    <n v="47500"/>
    <n v="0.1"/>
    <s v="つみたてNISA"/>
  </r>
  <r>
    <x v="47"/>
    <s v="2021年5月"/>
    <s v="18"/>
    <s v="楽天証券"/>
    <x v="2"/>
    <s v="楽天ファンドA"/>
    <n v="1100"/>
    <n v="1000"/>
    <n v="5"/>
    <n v="3000"/>
    <n v="48500"/>
    <n v="0.1"/>
    <s v="つみたてNISA"/>
  </r>
  <r>
    <x v="48"/>
    <s v="2021年5月"/>
    <s v="19"/>
    <s v="楽天証券"/>
    <x v="2"/>
    <s v="楽天ファンドA"/>
    <n v="1100"/>
    <n v="1000"/>
    <n v="5"/>
    <n v="2000"/>
    <n v="49500"/>
    <n v="0.1"/>
    <s v="つみたてNISA"/>
  </r>
  <r>
    <x v="49"/>
    <s v="2021年5月"/>
    <s v="20"/>
    <s v="楽天証券"/>
    <x v="2"/>
    <s v="楽天ファンドA"/>
    <n v="1100"/>
    <n v="1000"/>
    <n v="5"/>
    <n v="1000"/>
    <n v="50500"/>
    <n v="0.1"/>
    <s v="つみたてNISA"/>
  </r>
  <r>
    <x v="50"/>
    <s v="2021年5月"/>
    <s v="21"/>
    <s v="楽天証券"/>
    <x v="2"/>
    <s v="楽天ファンドA"/>
    <n v="1100"/>
    <n v="1000"/>
    <n v="5"/>
    <n v="1000"/>
    <n v="51500"/>
    <n v="0.1"/>
    <s v="つみたてNISA"/>
  </r>
  <r>
    <x v="51"/>
    <s v="2021年5月"/>
    <s v="22"/>
    <s v="楽天証券"/>
    <x v="2"/>
    <s v="楽天ファンドA"/>
    <n v="1100"/>
    <n v="1000"/>
    <n v="5"/>
    <n v="2000"/>
    <n v="52500"/>
    <n v="0.1"/>
    <s v="つみたてNISA"/>
  </r>
  <r>
    <x v="52"/>
    <s v="2021年5月"/>
    <s v="23"/>
    <s v="楽天証券"/>
    <x v="2"/>
    <s v="楽天ファンドA"/>
    <n v="1100"/>
    <n v="1000"/>
    <n v="5"/>
    <n v="3000"/>
    <n v="53500"/>
    <n v="0.1"/>
    <s v="つみたてNISA"/>
  </r>
  <r>
    <x v="53"/>
    <s v="2021年5月"/>
    <s v="24"/>
    <s v="楽天証券"/>
    <x v="2"/>
    <s v="楽天ファンドA"/>
    <n v="1100"/>
    <n v="1000"/>
    <n v="5"/>
    <n v="2000"/>
    <n v="54500"/>
    <n v="0.1"/>
    <s v="つみたてNISA"/>
  </r>
  <r>
    <x v="54"/>
    <s v="2021年5月"/>
    <s v="25"/>
    <s v="楽天証券"/>
    <x v="2"/>
    <s v="楽天ファンドA"/>
    <n v="1100"/>
    <n v="1000"/>
    <n v="5"/>
    <n v="1000"/>
    <n v="55500"/>
    <n v="0.1"/>
    <s v="つみたてNISA"/>
  </r>
  <r>
    <x v="55"/>
    <s v="2021年5月"/>
    <s v="26"/>
    <s v="楽天証券"/>
    <x v="2"/>
    <s v="楽天ファンドA"/>
    <n v="1100"/>
    <n v="1000"/>
    <n v="5"/>
    <n v="1000"/>
    <n v="56500"/>
    <n v="0.1"/>
    <s v="つみたてNISA"/>
  </r>
  <r>
    <x v="56"/>
    <s v="2021年5月"/>
    <s v="27"/>
    <s v="楽天証券"/>
    <x v="2"/>
    <s v="楽天ファンドA"/>
    <n v="1100"/>
    <n v="1000"/>
    <n v="5"/>
    <n v="2000"/>
    <n v="57500"/>
    <n v="0.1"/>
    <s v="つみたてNISA"/>
  </r>
  <r>
    <x v="57"/>
    <s v="2021年5月"/>
    <s v="28"/>
    <s v="楽天証券"/>
    <x v="2"/>
    <s v="楽天ファンドA"/>
    <n v="1100"/>
    <n v="1000"/>
    <n v="5"/>
    <n v="3000"/>
    <n v="58500"/>
    <n v="0.1"/>
    <s v="つみたてNISA"/>
  </r>
  <r>
    <x v="58"/>
    <s v="2021年5月"/>
    <s v="29"/>
    <s v="楽天証券"/>
    <x v="2"/>
    <s v="楽天ファンドA"/>
    <n v="1100"/>
    <n v="1000"/>
    <n v="5"/>
    <n v="2000"/>
    <n v="59500"/>
    <n v="0.1"/>
    <s v="つみたてNISA"/>
  </r>
  <r>
    <x v="59"/>
    <s v="2021年5月"/>
    <s v="30"/>
    <s v="楽天証券"/>
    <x v="2"/>
    <s v="楽天ファンドA"/>
    <n v="1100"/>
    <n v="1000"/>
    <n v="5"/>
    <n v="1000"/>
    <n v="60500"/>
    <n v="0.1"/>
    <s v="つみたてNISA"/>
  </r>
  <r>
    <x v="60"/>
    <s v="2021年5月"/>
    <s v="31"/>
    <s v="楽天証券"/>
    <x v="2"/>
    <s v="楽天ファンドA"/>
    <n v="1100"/>
    <n v="1000"/>
    <n v="5"/>
    <n v="1000"/>
    <n v="61500"/>
    <n v="0.1"/>
    <s v="つみたてNISA"/>
  </r>
  <r>
    <x v="61"/>
    <s v="2021年6月"/>
    <s v="1"/>
    <s v="楽天証券"/>
    <x v="2"/>
    <s v="楽天ファンドA"/>
    <n v="1100"/>
    <n v="1000"/>
    <n v="5"/>
    <n v="2000"/>
    <n v="62500"/>
    <n v="0.1"/>
    <s v="つみたてNISA"/>
  </r>
  <r>
    <x v="62"/>
    <s v="2021年6月"/>
    <s v="2"/>
    <s v="楽天証券"/>
    <x v="2"/>
    <s v="楽天ファンドA"/>
    <n v="1100"/>
    <n v="1000"/>
    <n v="5"/>
    <n v="3000"/>
    <n v="63500"/>
    <n v="0.1"/>
    <s v="つみたてNISA"/>
  </r>
  <r>
    <x v="63"/>
    <s v="2021年6月"/>
    <s v="3"/>
    <s v="楽天証券"/>
    <x v="2"/>
    <s v="楽天ファンドA"/>
    <n v="1100"/>
    <n v="1000"/>
    <n v="5"/>
    <n v="2000"/>
    <n v="64500"/>
    <n v="0.1"/>
    <s v="つみたてNISA"/>
  </r>
  <r>
    <x v="64"/>
    <s v="2021年6月"/>
    <s v="4"/>
    <s v="楽天証券"/>
    <x v="2"/>
    <s v="楽天ファンドA"/>
    <n v="1100"/>
    <n v="1000"/>
    <n v="5"/>
    <n v="1000"/>
    <n v="65500"/>
    <n v="0.1"/>
    <s v="つみたてNISA"/>
  </r>
  <r>
    <x v="65"/>
    <s v="2021年6月"/>
    <s v="5"/>
    <s v="楽天証券"/>
    <x v="2"/>
    <s v="楽天ファンドA"/>
    <n v="1100"/>
    <n v="1000"/>
    <n v="5"/>
    <n v="1000"/>
    <n v="66500"/>
    <n v="0.1"/>
    <s v="つみたてNISA"/>
  </r>
  <r>
    <x v="66"/>
    <s v="2021年6月"/>
    <s v="6"/>
    <s v="楽天証券"/>
    <x v="2"/>
    <s v="楽天ファンドA"/>
    <n v="1100"/>
    <n v="1000"/>
    <n v="5"/>
    <n v="2000"/>
    <n v="67500"/>
    <n v="0.1"/>
    <s v="つみたてNISA"/>
  </r>
  <r>
    <x v="67"/>
    <s v="2021年6月"/>
    <s v="7"/>
    <s v="楽天証券"/>
    <x v="2"/>
    <s v="楽天ファンドA"/>
    <n v="1100"/>
    <n v="1000"/>
    <n v="5"/>
    <n v="3000"/>
    <n v="68500"/>
    <n v="0.1"/>
    <s v="つみたてNISA"/>
  </r>
  <r>
    <x v="68"/>
    <s v="2021年6月"/>
    <s v="8"/>
    <s v="楽天証券"/>
    <x v="2"/>
    <s v="楽天ファンドA"/>
    <n v="1100"/>
    <n v="1000"/>
    <n v="5"/>
    <n v="2000"/>
    <n v="69500"/>
    <n v="0.1"/>
    <s v="つみたてNISA"/>
  </r>
  <r>
    <x v="69"/>
    <s v="2021年6月"/>
    <s v="9"/>
    <s v="楽天証券"/>
    <x v="2"/>
    <s v="楽天ファンドA"/>
    <n v="1100"/>
    <n v="1000"/>
    <n v="5"/>
    <n v="1000"/>
    <n v="70500"/>
    <n v="0.1"/>
    <s v="つみたてNISA"/>
  </r>
  <r>
    <x v="70"/>
    <s v="2021年6月"/>
    <s v="10"/>
    <s v="楽天証券"/>
    <x v="2"/>
    <s v="楽天ファンドA"/>
    <n v="1100"/>
    <n v="1000"/>
    <n v="5"/>
    <n v="1000"/>
    <n v="71500"/>
    <n v="0.1"/>
    <s v="つみたてNISA"/>
  </r>
  <r>
    <x v="71"/>
    <s v="2021年6月"/>
    <s v="11"/>
    <s v="楽天証券"/>
    <x v="2"/>
    <s v="楽天ファンドA"/>
    <n v="1100"/>
    <n v="1000"/>
    <n v="5"/>
    <n v="2000"/>
    <n v="72500"/>
    <n v="0.1"/>
    <s v="つみたてNISA"/>
  </r>
  <r>
    <x v="72"/>
    <s v="2021年6月"/>
    <s v="12"/>
    <s v="楽天証券"/>
    <x v="2"/>
    <s v="楽天ファンドA"/>
    <n v="1100"/>
    <n v="1000"/>
    <n v="5"/>
    <n v="3000"/>
    <n v="73500"/>
    <n v="0.1"/>
    <s v="つみたてNISA"/>
  </r>
  <r>
    <x v="73"/>
    <s v="2021年6月"/>
    <s v="13"/>
    <s v="楽天証券"/>
    <x v="2"/>
    <s v="楽天ファンドA"/>
    <n v="1100"/>
    <n v="1000"/>
    <n v="5"/>
    <n v="2000"/>
    <n v="74500"/>
    <n v="0.1"/>
    <s v="つみたてNISA"/>
  </r>
  <r>
    <x v="74"/>
    <s v="2021年6月"/>
    <s v="14"/>
    <s v="楽天証券"/>
    <x v="2"/>
    <s v="楽天ファンドA"/>
    <n v="1100"/>
    <n v="1000"/>
    <n v="5"/>
    <n v="1000"/>
    <n v="75500"/>
    <n v="0.1"/>
    <s v="つみたてNISA"/>
  </r>
  <r>
    <x v="75"/>
    <s v="2021年6月"/>
    <s v="15"/>
    <s v="楽天証券"/>
    <x v="2"/>
    <s v="楽天ファンドA"/>
    <n v="1100"/>
    <n v="1000"/>
    <n v="5"/>
    <n v="1000"/>
    <n v="76500"/>
    <n v="0.1"/>
    <s v="つみたてNISA"/>
  </r>
  <r>
    <x v="76"/>
    <s v="2021年6月"/>
    <s v="16"/>
    <s v="楽天証券"/>
    <x v="2"/>
    <s v="楽天ファンドA"/>
    <n v="1100"/>
    <n v="1000"/>
    <n v="5"/>
    <n v="2000"/>
    <n v="77500"/>
    <n v="0.1"/>
    <s v="つみたてNISA"/>
  </r>
  <r>
    <x v="77"/>
    <s v="2021年6月"/>
    <s v="17"/>
    <s v="楽天証券"/>
    <x v="2"/>
    <s v="楽天ファンドA"/>
    <n v="1100"/>
    <n v="1000"/>
    <n v="5"/>
    <n v="3000"/>
    <n v="78500"/>
    <n v="0.1"/>
    <s v="つみたてNISA"/>
  </r>
  <r>
    <x v="78"/>
    <s v="2021年6月"/>
    <s v="18"/>
    <s v="楽天証券"/>
    <x v="2"/>
    <s v="楽天ファンドA"/>
    <n v="1100"/>
    <n v="1000"/>
    <n v="5"/>
    <n v="2000"/>
    <n v="79500"/>
    <n v="0.1"/>
    <s v="つみたてNISA"/>
  </r>
  <r>
    <x v="79"/>
    <s v="2021年6月"/>
    <s v="19"/>
    <s v="楽天証券"/>
    <x v="2"/>
    <s v="楽天ファンドA"/>
    <n v="1100"/>
    <n v="1000"/>
    <n v="5"/>
    <n v="1000"/>
    <n v="80500"/>
    <n v="0.1"/>
    <s v="つみたてNISA"/>
  </r>
  <r>
    <x v="80"/>
    <s v="2021年6月"/>
    <s v="20"/>
    <s v="楽天証券"/>
    <x v="2"/>
    <s v="楽天ファンドA"/>
    <n v="1100"/>
    <n v="1000"/>
    <n v="5"/>
    <n v="1000"/>
    <n v="81500"/>
    <n v="0.1"/>
    <s v="つみたてNISA"/>
  </r>
  <r>
    <x v="81"/>
    <s v="2021年6月"/>
    <s v="21"/>
    <s v="楽天証券"/>
    <x v="2"/>
    <s v="楽天ファンドA"/>
    <n v="1100"/>
    <n v="1000"/>
    <n v="5"/>
    <n v="2000"/>
    <n v="82500"/>
    <n v="0.1"/>
    <s v="つみたてNISA"/>
  </r>
  <r>
    <x v="82"/>
    <s v="2021年6月"/>
    <s v="22"/>
    <s v="楽天証券"/>
    <x v="2"/>
    <s v="楽天ファンドA"/>
    <n v="1100"/>
    <n v="1000"/>
    <n v="5"/>
    <n v="3000"/>
    <n v="83500"/>
    <n v="0.1"/>
    <s v="つみたてNISA"/>
  </r>
  <r>
    <x v="83"/>
    <s v="2021年6月"/>
    <s v="23"/>
    <s v="楽天証券"/>
    <x v="2"/>
    <s v="楽天ファンドA"/>
    <n v="1100"/>
    <n v="1000"/>
    <n v="5"/>
    <n v="2000"/>
    <n v="84500"/>
    <n v="0.1"/>
    <s v="つみたてNISA"/>
  </r>
  <r>
    <x v="84"/>
    <s v="2021年6月"/>
    <s v="24"/>
    <s v="楽天証券"/>
    <x v="2"/>
    <s v="楽天ファンドA"/>
    <n v="1100"/>
    <n v="1000"/>
    <n v="5"/>
    <n v="1000"/>
    <n v="85500"/>
    <n v="0.1"/>
    <s v="つみたてNISA"/>
  </r>
  <r>
    <x v="85"/>
    <s v="2021年6月"/>
    <s v="25"/>
    <s v="楽天証券"/>
    <x v="2"/>
    <s v="楽天ファンドA"/>
    <n v="1100"/>
    <n v="1000"/>
    <n v="5"/>
    <n v="1000"/>
    <n v="86500"/>
    <n v="0.1"/>
    <s v="つみたてNISA"/>
  </r>
  <r>
    <x v="86"/>
    <s v="2021年6月"/>
    <s v="26"/>
    <s v="楽天証券"/>
    <x v="2"/>
    <s v="楽天ファンドA"/>
    <n v="1100"/>
    <n v="1000"/>
    <n v="5"/>
    <n v="2000"/>
    <n v="87500"/>
    <n v="0.1"/>
    <s v="つみたてNISA"/>
  </r>
  <r>
    <x v="87"/>
    <s v="2021年6月"/>
    <s v="27"/>
    <s v="楽天証券"/>
    <x v="2"/>
    <s v="楽天ファンドA"/>
    <n v="1100"/>
    <n v="1000"/>
    <n v="5"/>
    <n v="3000"/>
    <n v="88500"/>
    <n v="0.1"/>
    <s v="つみたてNISA"/>
  </r>
  <r>
    <x v="88"/>
    <s v="2021年6月"/>
    <s v="28"/>
    <s v="楽天証券"/>
    <x v="2"/>
    <s v="楽天ファンドA"/>
    <n v="1100"/>
    <n v="1000"/>
    <n v="5"/>
    <n v="2000"/>
    <n v="89500"/>
    <n v="0.1"/>
    <s v="つみたてNISA"/>
  </r>
  <r>
    <x v="89"/>
    <s v="2021年6月"/>
    <s v="29"/>
    <s v="楽天証券"/>
    <x v="2"/>
    <s v="楽天ファンドA"/>
    <n v="1100"/>
    <n v="1000"/>
    <n v="5"/>
    <n v="1000"/>
    <n v="90500"/>
    <n v="0.1"/>
    <s v="つみたてNISA"/>
  </r>
  <r>
    <x v="90"/>
    <s v="2021年6月"/>
    <s v="30"/>
    <s v="楽天証券"/>
    <x v="2"/>
    <s v="楽天ファンドA"/>
    <n v="1100"/>
    <n v="1000"/>
    <n v="5"/>
    <n v="1000"/>
    <n v="91500"/>
    <n v="0.1"/>
    <s v="つみたてNISA"/>
  </r>
  <r>
    <x v="91"/>
    <s v="2021年7月"/>
    <s v="1"/>
    <s v="楽天証券"/>
    <x v="2"/>
    <s v="楽天ファンドA"/>
    <n v="1100"/>
    <n v="1000"/>
    <n v="5"/>
    <n v="2000"/>
    <n v="92500"/>
    <n v="0.1"/>
    <s v="つみたてNISA"/>
  </r>
  <r>
    <x v="92"/>
    <s v="2021年7月"/>
    <s v="2"/>
    <s v="楽天証券"/>
    <x v="2"/>
    <s v="楽天ファンドA"/>
    <n v="1100"/>
    <n v="1000"/>
    <n v="5"/>
    <n v="3000"/>
    <n v="93500"/>
    <n v="0.1"/>
    <s v="つみたてNISA"/>
  </r>
  <r>
    <x v="93"/>
    <s v="2021年7月"/>
    <s v="3"/>
    <s v="楽天証券"/>
    <x v="2"/>
    <s v="楽天ファンドA"/>
    <n v="1100"/>
    <n v="1000"/>
    <n v="5"/>
    <n v="2000"/>
    <n v="94500"/>
    <n v="0.1"/>
    <s v="つみたてNISA"/>
  </r>
  <r>
    <x v="94"/>
    <s v="2021年7月"/>
    <s v="4"/>
    <s v="楽天証券"/>
    <x v="2"/>
    <s v="楽天ファンドA"/>
    <n v="1100"/>
    <n v="1000"/>
    <n v="5"/>
    <n v="1000"/>
    <n v="95500"/>
    <n v="0.1"/>
    <s v="つみたてNISA"/>
  </r>
  <r>
    <x v="95"/>
    <s v="2021年7月"/>
    <s v="5"/>
    <s v="楽天証券"/>
    <x v="2"/>
    <s v="楽天ファンドA"/>
    <n v="1100"/>
    <n v="1000"/>
    <n v="5"/>
    <n v="1000"/>
    <n v="96500"/>
    <n v="0.1"/>
    <s v="つみたてNISA"/>
  </r>
  <r>
    <x v="96"/>
    <s v="2021年7月"/>
    <s v="6"/>
    <s v="楽天証券"/>
    <x v="2"/>
    <s v="楽天ファンドA"/>
    <n v="1100"/>
    <n v="1000"/>
    <n v="5"/>
    <n v="2000"/>
    <n v="97500"/>
    <n v="0.1"/>
    <s v="つみたてNISA"/>
  </r>
  <r>
    <x v="97"/>
    <s v="2021年7月"/>
    <s v="7"/>
    <s v="楽天証券"/>
    <x v="2"/>
    <s v="楽天ファンドA"/>
    <n v="1100"/>
    <n v="1000"/>
    <n v="5"/>
    <n v="3000"/>
    <n v="98500"/>
    <n v="0.1"/>
    <s v="つみたてNISA"/>
  </r>
  <r>
    <x v="98"/>
    <s v="2021年7月"/>
    <s v="8"/>
    <s v="楽天証券"/>
    <x v="2"/>
    <s v="楽天ファンドA"/>
    <n v="1100"/>
    <n v="1000"/>
    <n v="5"/>
    <n v="2000"/>
    <n v="99500"/>
    <n v="0.1"/>
    <s v="つみたてNISA"/>
  </r>
  <r>
    <x v="99"/>
    <s v="2021年7月"/>
    <s v="9"/>
    <s v="楽天証券"/>
    <x v="2"/>
    <s v="楽天ファンドA"/>
    <n v="1100"/>
    <n v="1000"/>
    <n v="5"/>
    <n v="1000"/>
    <n v="100500"/>
    <n v="0.1"/>
    <s v="つみたてNISA"/>
  </r>
  <r>
    <x v="100"/>
    <s v="2021年7月"/>
    <s v="10"/>
    <s v="楽天証券"/>
    <x v="2"/>
    <s v="楽天ファンドA"/>
    <n v="1100"/>
    <n v="1000"/>
    <n v="5"/>
    <n v="1000"/>
    <n v="101500"/>
    <n v="0.1"/>
    <s v="つみたてNISA"/>
  </r>
  <r>
    <x v="101"/>
    <s v="2021年7月"/>
    <s v="11"/>
    <s v="楽天証券"/>
    <x v="2"/>
    <s v="楽天ファンドA"/>
    <n v="1100"/>
    <n v="1000"/>
    <n v="5"/>
    <n v="2000"/>
    <n v="102500"/>
    <n v="0.1"/>
    <s v="つみたてNISA"/>
  </r>
  <r>
    <x v="102"/>
    <s v="2021年7月"/>
    <s v="12"/>
    <s v="楽天証券"/>
    <x v="2"/>
    <s v="楽天ファンドA"/>
    <n v="1100"/>
    <n v="1000"/>
    <n v="5"/>
    <n v="3000"/>
    <n v="103500"/>
    <n v="0.1"/>
    <s v="つみたてNISA"/>
  </r>
  <r>
    <x v="103"/>
    <s v="2021年7月"/>
    <s v="13"/>
    <s v="楽天証券"/>
    <x v="2"/>
    <s v="楽天ファンドA"/>
    <n v="1100"/>
    <n v="1000"/>
    <n v="5"/>
    <n v="2000"/>
    <n v="104500"/>
    <n v="0.1"/>
    <s v="つみたてNISA"/>
  </r>
  <r>
    <x v="104"/>
    <s v="2021年7月"/>
    <s v="14"/>
    <s v="楽天証券"/>
    <x v="2"/>
    <s v="楽天ファンドA"/>
    <n v="1100"/>
    <n v="1000"/>
    <n v="5"/>
    <n v="1000"/>
    <n v="105500"/>
    <n v="0.1"/>
    <s v="つみたてNISA"/>
  </r>
  <r>
    <x v="105"/>
    <s v="2021年7月"/>
    <s v="15"/>
    <s v="楽天証券"/>
    <x v="2"/>
    <s v="楽天ファンドA"/>
    <n v="1100"/>
    <n v="1000"/>
    <n v="5"/>
    <n v="1000"/>
    <n v="106500"/>
    <n v="0.1"/>
    <s v="つみたてNISA"/>
  </r>
  <r>
    <x v="106"/>
    <s v="2021年7月"/>
    <s v="16"/>
    <s v="楽天証券"/>
    <x v="2"/>
    <s v="楽天ファンドA"/>
    <n v="1100"/>
    <n v="1000"/>
    <n v="5"/>
    <n v="2000"/>
    <n v="107500"/>
    <n v="0.1"/>
    <s v="つみたてNISA"/>
  </r>
  <r>
    <x v="107"/>
    <s v="2021年7月"/>
    <s v="17"/>
    <s v="楽天証券"/>
    <x v="2"/>
    <s v="楽天ファンドA"/>
    <n v="1100"/>
    <n v="1000"/>
    <n v="5"/>
    <n v="3000"/>
    <n v="108500"/>
    <n v="0.1"/>
    <s v="つみたてNISA"/>
  </r>
  <r>
    <x v="108"/>
    <s v="2021年7月"/>
    <s v="18"/>
    <s v="楽天証券"/>
    <x v="2"/>
    <s v="楽天ファンドA"/>
    <n v="1100"/>
    <n v="1000"/>
    <n v="5"/>
    <n v="2000"/>
    <n v="109500"/>
    <n v="0.1"/>
    <s v="つみたてNISA"/>
  </r>
  <r>
    <x v="109"/>
    <s v="2021年7月"/>
    <s v="19"/>
    <s v="楽天証券"/>
    <x v="2"/>
    <s v="楽天ファンドA"/>
    <n v="1100"/>
    <n v="1000"/>
    <n v="5"/>
    <n v="1000"/>
    <n v="110500"/>
    <n v="0.1"/>
    <s v="つみたてNISA"/>
  </r>
  <r>
    <x v="110"/>
    <s v="2021年7月"/>
    <s v="20"/>
    <s v="楽天証券"/>
    <x v="2"/>
    <s v="楽天ファンドA"/>
    <n v="1100"/>
    <n v="1000"/>
    <n v="5"/>
    <n v="1000"/>
    <n v="111500"/>
    <n v="0.1"/>
    <s v="つみたてNISA"/>
  </r>
  <r>
    <x v="111"/>
    <s v="2021年7月"/>
    <s v="21"/>
    <s v="楽天証券"/>
    <x v="2"/>
    <s v="楽天ファンドA"/>
    <n v="1100"/>
    <n v="1000"/>
    <n v="5"/>
    <n v="2000"/>
    <n v="112500"/>
    <n v="0.1"/>
    <s v="つみたてNISA"/>
  </r>
  <r>
    <x v="112"/>
    <s v="2021年7月"/>
    <s v="22"/>
    <s v="楽天証券"/>
    <x v="2"/>
    <s v="楽天ファンドA"/>
    <n v="1100"/>
    <n v="1000"/>
    <n v="5"/>
    <n v="3000"/>
    <n v="113500"/>
    <n v="0.1"/>
    <s v="つみたてNISA"/>
  </r>
  <r>
    <x v="113"/>
    <s v="2021年7月"/>
    <s v="23"/>
    <s v="楽天証券"/>
    <x v="2"/>
    <s v="楽天ファンドA"/>
    <n v="1100"/>
    <n v="1000"/>
    <n v="5"/>
    <n v="2000"/>
    <n v="114500"/>
    <n v="0.1"/>
    <s v="つみたてNISA"/>
  </r>
  <r>
    <x v="114"/>
    <s v="2021年7月"/>
    <s v="24"/>
    <s v="楽天証券"/>
    <x v="2"/>
    <s v="楽天ファンドA"/>
    <n v="1100"/>
    <n v="1000"/>
    <n v="5"/>
    <n v="1000"/>
    <n v="115500"/>
    <n v="0.1"/>
    <s v="つみたてNISA"/>
  </r>
  <r>
    <x v="115"/>
    <s v="2021年7月"/>
    <s v="25"/>
    <s v="楽天証券"/>
    <x v="2"/>
    <s v="楽天ファンドA"/>
    <n v="1100"/>
    <n v="1000"/>
    <n v="5"/>
    <n v="1000"/>
    <n v="116500"/>
    <n v="0.1"/>
    <s v="つみたてNISA"/>
  </r>
  <r>
    <x v="116"/>
    <s v="2021年7月"/>
    <s v="26"/>
    <s v="楽天証券"/>
    <x v="2"/>
    <s v="楽天ファンドA"/>
    <n v="1100"/>
    <n v="1000"/>
    <n v="5"/>
    <n v="2000"/>
    <n v="117500"/>
    <n v="0.1"/>
    <s v="つみたてNISA"/>
  </r>
  <r>
    <x v="117"/>
    <s v="2021年7月"/>
    <s v="27"/>
    <s v="楽天証券"/>
    <x v="2"/>
    <s v="楽天ファンドA"/>
    <n v="1100"/>
    <n v="1000"/>
    <n v="5"/>
    <n v="3000"/>
    <n v="118500"/>
    <n v="0.1"/>
    <s v="つみたてNISA"/>
  </r>
  <r>
    <x v="118"/>
    <s v="2021年7月"/>
    <s v="28"/>
    <s v="楽天証券"/>
    <x v="2"/>
    <s v="楽天ファンドA"/>
    <n v="1100"/>
    <n v="1000"/>
    <n v="5"/>
    <n v="2000"/>
    <n v="119500"/>
    <n v="0.1"/>
    <s v="つみたてNISA"/>
  </r>
  <r>
    <x v="119"/>
    <s v="2021年7月"/>
    <s v="29"/>
    <s v="楽天証券"/>
    <x v="2"/>
    <s v="楽天ファンドA"/>
    <n v="1100"/>
    <n v="1000"/>
    <n v="5"/>
    <n v="1000"/>
    <n v="120500"/>
    <n v="0.1"/>
    <s v="つみたてNISA"/>
  </r>
  <r>
    <x v="120"/>
    <s v="2021年7月"/>
    <s v="30"/>
    <s v="楽天証券"/>
    <x v="2"/>
    <s v="楽天ファンドA"/>
    <n v="1100"/>
    <n v="1000"/>
    <n v="5"/>
    <n v="1000"/>
    <n v="121500"/>
    <n v="0.1"/>
    <s v="つみたてNISA"/>
  </r>
  <r>
    <x v="121"/>
    <s v="2021年7月"/>
    <s v="31"/>
    <s v="楽天証券"/>
    <x v="2"/>
    <s v="楽天ファンドA"/>
    <n v="1100"/>
    <n v="1000"/>
    <n v="5"/>
    <n v="2000"/>
    <n v="122500"/>
    <n v="0.1"/>
    <s v="つみたてNISA"/>
  </r>
  <r>
    <x v="122"/>
    <s v="2021年8月"/>
    <s v="1"/>
    <s v="楽天証券"/>
    <x v="2"/>
    <s v="楽天ファンドA"/>
    <n v="1100"/>
    <n v="1000"/>
    <n v="5"/>
    <n v="3000"/>
    <n v="123500"/>
    <n v="0.1"/>
    <s v="つみたてNISA"/>
  </r>
  <r>
    <x v="123"/>
    <s v="2021年8月"/>
    <s v="2"/>
    <s v="楽天証券"/>
    <x v="2"/>
    <s v="楽天ファンドA"/>
    <n v="1100"/>
    <n v="1000"/>
    <n v="5"/>
    <n v="2000"/>
    <n v="124500"/>
    <n v="0.1"/>
    <s v="つみたてNISA"/>
  </r>
  <r>
    <x v="124"/>
    <s v="2021年8月"/>
    <s v="3"/>
    <s v="楽天証券"/>
    <x v="2"/>
    <s v="楽天ファンドA"/>
    <n v="1100"/>
    <n v="1000"/>
    <n v="5"/>
    <n v="1000"/>
    <n v="125500"/>
    <n v="0.1"/>
    <s v="つみたてNISA"/>
  </r>
  <r>
    <x v="125"/>
    <s v="2021年8月"/>
    <s v="4"/>
    <s v="楽天証券"/>
    <x v="2"/>
    <s v="楽天ファンドA"/>
    <n v="1100"/>
    <n v="1000"/>
    <n v="5"/>
    <n v="1000"/>
    <n v="126500"/>
    <n v="0.1"/>
    <s v="つみたてNISA"/>
  </r>
  <r>
    <x v="126"/>
    <s v="2021年8月"/>
    <s v="5"/>
    <s v="楽天証券"/>
    <x v="2"/>
    <s v="楽天ファンドA"/>
    <n v="1100"/>
    <n v="1000"/>
    <n v="5"/>
    <n v="2000"/>
    <n v="127500"/>
    <n v="0.1"/>
    <s v="つみたてNISA"/>
  </r>
  <r>
    <x v="127"/>
    <s v="2021年8月"/>
    <s v="6"/>
    <s v="楽天証券"/>
    <x v="2"/>
    <s v="楽天ファンドA"/>
    <n v="1100"/>
    <n v="1000"/>
    <n v="5"/>
    <n v="3000"/>
    <n v="128500"/>
    <n v="0.1"/>
    <s v="つみたてNISA"/>
  </r>
  <r>
    <x v="128"/>
    <s v="2021年8月"/>
    <s v="7"/>
    <s v="楽天証券"/>
    <x v="2"/>
    <s v="楽天ファンドA"/>
    <n v="1100"/>
    <n v="1000"/>
    <n v="5"/>
    <n v="2000"/>
    <n v="129500"/>
    <n v="0.1"/>
    <s v="つみたてNISA"/>
  </r>
  <r>
    <x v="129"/>
    <s v="2021年8月"/>
    <s v="8"/>
    <s v="楽天証券"/>
    <x v="2"/>
    <s v="楽天ファンドA"/>
    <n v="1100"/>
    <n v="1000"/>
    <n v="5"/>
    <n v="1000"/>
    <n v="130500"/>
    <n v="0.1"/>
    <s v="つみたてNISA"/>
  </r>
  <r>
    <x v="130"/>
    <s v="2021年8月"/>
    <s v="9"/>
    <s v="楽天証券"/>
    <x v="2"/>
    <s v="楽天ファンドA"/>
    <n v="1100"/>
    <n v="1000"/>
    <n v="5"/>
    <n v="1000"/>
    <n v="131500"/>
    <n v="0.1"/>
    <s v="つみたてNISA"/>
  </r>
  <r>
    <x v="131"/>
    <s v="2021年8月"/>
    <s v="10"/>
    <s v="楽天証券"/>
    <x v="2"/>
    <s v="楽天ファンドA"/>
    <n v="1100"/>
    <n v="1000"/>
    <n v="5"/>
    <n v="2000"/>
    <n v="132500"/>
    <n v="0.1"/>
    <s v="つみたてNISA"/>
  </r>
  <r>
    <x v="132"/>
    <s v="2021年8月"/>
    <s v="11"/>
    <s v="楽天証券"/>
    <x v="2"/>
    <s v="楽天ファンドA"/>
    <n v="1100"/>
    <n v="1000"/>
    <n v="5"/>
    <n v="3000"/>
    <n v="133500"/>
    <n v="0.1"/>
    <s v="つみたてNISA"/>
  </r>
  <r>
    <x v="133"/>
    <s v="2021年8月"/>
    <s v="12"/>
    <s v="楽天証券"/>
    <x v="2"/>
    <s v="楽天ファンドA"/>
    <n v="1100"/>
    <n v="1000"/>
    <n v="5"/>
    <n v="2000"/>
    <n v="134500"/>
    <n v="0.1"/>
    <s v="つみたてNISA"/>
  </r>
  <r>
    <x v="134"/>
    <s v="2021年8月"/>
    <s v="13"/>
    <s v="楽天証券"/>
    <x v="2"/>
    <s v="楽天ファンドA"/>
    <n v="1100"/>
    <n v="1000"/>
    <n v="5"/>
    <n v="1000"/>
    <n v="135500"/>
    <n v="0.1"/>
    <s v="つみたてNISA"/>
  </r>
  <r>
    <x v="135"/>
    <s v="2021年8月"/>
    <s v="14"/>
    <s v="楽天証券"/>
    <x v="2"/>
    <s v="楽天ファンドA"/>
    <n v="1100"/>
    <n v="1000"/>
    <n v="5"/>
    <n v="1000"/>
    <n v="136500"/>
    <n v="0.1"/>
    <s v="つみたてNISA"/>
  </r>
  <r>
    <x v="136"/>
    <s v="2021年8月"/>
    <s v="15"/>
    <s v="楽天証券"/>
    <x v="2"/>
    <s v="楽天ファンドA"/>
    <n v="1100"/>
    <n v="1000"/>
    <n v="5"/>
    <n v="2000"/>
    <n v="137500"/>
    <n v="0.1"/>
    <s v="つみたてNISA"/>
  </r>
  <r>
    <x v="137"/>
    <s v="2021年8月"/>
    <s v="16"/>
    <s v="楽天証券"/>
    <x v="2"/>
    <s v="楽天ファンドA"/>
    <n v="1100"/>
    <n v="1000"/>
    <n v="5"/>
    <n v="3000"/>
    <n v="138500"/>
    <n v="0.1"/>
    <s v="つみたてNISA"/>
  </r>
  <r>
    <x v="138"/>
    <s v="2021年8月"/>
    <s v="17"/>
    <s v="楽天証券"/>
    <x v="2"/>
    <s v="楽天ファンドA"/>
    <n v="1100"/>
    <n v="1000"/>
    <n v="5"/>
    <n v="2000"/>
    <n v="139500"/>
    <n v="0.1"/>
    <s v="つみたてNISA"/>
  </r>
  <r>
    <x v="139"/>
    <s v="2021年8月"/>
    <s v="18"/>
    <s v="楽天証券"/>
    <x v="2"/>
    <s v="楽天ファンドA"/>
    <n v="1100"/>
    <n v="1000"/>
    <n v="5"/>
    <n v="1000"/>
    <n v="140500"/>
    <n v="0.1"/>
    <s v="つみたてNISA"/>
  </r>
  <r>
    <x v="140"/>
    <s v="2021年8月"/>
    <s v="19"/>
    <s v="楽天証券"/>
    <x v="2"/>
    <s v="楽天ファンドA"/>
    <n v="1100"/>
    <n v="1000"/>
    <n v="5"/>
    <n v="1000"/>
    <n v="141500"/>
    <n v="0.1"/>
    <s v="つみたてNISA"/>
  </r>
  <r>
    <x v="141"/>
    <s v="2021年8月"/>
    <s v="20"/>
    <s v="楽天証券"/>
    <x v="2"/>
    <s v="楽天ファンドA"/>
    <n v="1100"/>
    <n v="1000"/>
    <n v="5"/>
    <n v="2000"/>
    <n v="142500"/>
    <n v="0.1"/>
    <s v="つみたてNISA"/>
  </r>
  <r>
    <x v="0"/>
    <s v="2021年4月"/>
    <s v="1"/>
    <s v="楽天証券"/>
    <x v="3"/>
    <s v="楽天ファンドA"/>
    <n v="1100"/>
    <n v="1000"/>
    <n v="5"/>
    <n v="1000"/>
    <n v="1500"/>
    <n v="0.1"/>
    <s v="つみたてNISA"/>
  </r>
  <r>
    <x v="1"/>
    <s v="2021年4月"/>
    <s v="2"/>
    <s v="楽天証券"/>
    <x v="3"/>
    <s v="楽天ファンドA"/>
    <n v="500"/>
    <n v="1000"/>
    <n v="1"/>
    <n v="2000"/>
    <n v="1000"/>
    <n v="0.1"/>
    <s v="つみたてNISA"/>
  </r>
  <r>
    <x v="2"/>
    <s v="2021年4月"/>
    <s v="3"/>
    <s v="楽天証券"/>
    <x v="3"/>
    <s v="楽天ファンドA"/>
    <n v="1100"/>
    <n v="1000"/>
    <n v="5"/>
    <n v="3000"/>
    <n v="5000"/>
    <n v="0.1"/>
    <s v="つみたてNISA"/>
  </r>
  <r>
    <x v="3"/>
    <s v="2021年4月"/>
    <s v="4"/>
    <s v="楽天証券"/>
    <x v="3"/>
    <s v="楽天ファンドA"/>
    <n v="1100"/>
    <n v="1000"/>
    <n v="5"/>
    <n v="2000"/>
    <n v="6000"/>
    <n v="0.1"/>
    <s v="つみたてNISA"/>
  </r>
  <r>
    <x v="4"/>
    <s v="2021年4月"/>
    <s v="5"/>
    <s v="楽天証券"/>
    <x v="3"/>
    <s v="楽天ファンドA"/>
    <n v="1100"/>
    <n v="1000"/>
    <n v="5"/>
    <n v="1000"/>
    <n v="4000"/>
    <n v="0.1"/>
    <s v="つみたてNISA"/>
  </r>
  <r>
    <x v="5"/>
    <s v="2021年4月"/>
    <s v="6"/>
    <s v="楽天証券"/>
    <x v="3"/>
    <s v="楽天ファンドA"/>
    <n v="1100"/>
    <n v="1000"/>
    <n v="5"/>
    <n v="1000"/>
    <n v="6500"/>
    <n v="0.1"/>
    <s v="つみたてNISA"/>
  </r>
  <r>
    <x v="6"/>
    <s v="2021年4月"/>
    <s v="7"/>
    <s v="楽天証券"/>
    <x v="3"/>
    <s v="楽天ファンドA"/>
    <n v="1100"/>
    <n v="1000"/>
    <n v="5"/>
    <n v="2000"/>
    <n v="7500"/>
    <n v="0.1"/>
    <s v="つみたてNISA"/>
  </r>
  <r>
    <x v="7"/>
    <s v="2021年4月"/>
    <s v="8"/>
    <s v="楽天証券"/>
    <x v="3"/>
    <s v="楽天ファンドA"/>
    <n v="1100"/>
    <n v="1000"/>
    <n v="5"/>
    <n v="3000"/>
    <n v="8500"/>
    <n v="0.1"/>
    <s v="つみたてNISA"/>
  </r>
  <r>
    <x v="8"/>
    <s v="2021年4月"/>
    <s v="9"/>
    <s v="楽天証券"/>
    <x v="3"/>
    <s v="楽天ファンドA"/>
    <n v="1100"/>
    <n v="1000"/>
    <n v="5"/>
    <n v="2000"/>
    <n v="9500"/>
    <n v="0.1"/>
    <s v="つみたてNISA"/>
  </r>
  <r>
    <x v="9"/>
    <s v="2021年4月"/>
    <s v="10"/>
    <s v="楽天証券"/>
    <x v="3"/>
    <s v="楽天ファンドA"/>
    <n v="1100"/>
    <n v="1000"/>
    <n v="5"/>
    <n v="1000"/>
    <n v="10500"/>
    <n v="0.1"/>
    <s v="つみたてNISA"/>
  </r>
  <r>
    <x v="10"/>
    <s v="2021年4月"/>
    <s v="11"/>
    <s v="楽天証券"/>
    <x v="3"/>
    <s v="楽天ファンドA"/>
    <n v="1100"/>
    <n v="1000"/>
    <n v="5"/>
    <n v="1000"/>
    <n v="11500"/>
    <n v="0.1"/>
    <s v="つみたてNISA"/>
  </r>
  <r>
    <x v="11"/>
    <s v="2021年4月"/>
    <s v="12"/>
    <s v="楽天証券"/>
    <x v="3"/>
    <s v="楽天ファンドA"/>
    <n v="1100"/>
    <n v="1000"/>
    <n v="5"/>
    <n v="2000"/>
    <n v="12500"/>
    <n v="0.1"/>
    <s v="つみたてNISA"/>
  </r>
  <r>
    <x v="12"/>
    <s v="2021年4月"/>
    <s v="13"/>
    <s v="楽天証券"/>
    <x v="3"/>
    <s v="楽天ファンドA"/>
    <n v="1100"/>
    <n v="1000"/>
    <n v="5"/>
    <n v="3000"/>
    <n v="13500"/>
    <n v="0.1"/>
    <s v="つみたてNISA"/>
  </r>
  <r>
    <x v="13"/>
    <s v="2021年4月"/>
    <s v="14"/>
    <s v="楽天証券"/>
    <x v="3"/>
    <s v="楽天ファンドA"/>
    <n v="1100"/>
    <n v="1000"/>
    <n v="5"/>
    <n v="2000"/>
    <n v="14500"/>
    <n v="0.1"/>
    <s v="つみたてNISA"/>
  </r>
  <r>
    <x v="14"/>
    <s v="2021年4月"/>
    <s v="15"/>
    <s v="楽天証券"/>
    <x v="3"/>
    <s v="楽天ファンドA"/>
    <n v="1100"/>
    <n v="1000"/>
    <n v="5"/>
    <n v="1000"/>
    <n v="15500"/>
    <n v="0.1"/>
    <s v="つみたてNISA"/>
  </r>
  <r>
    <x v="15"/>
    <s v="2021年4月"/>
    <s v="16"/>
    <s v="楽天証券"/>
    <x v="3"/>
    <s v="楽天ファンドA"/>
    <n v="1100"/>
    <n v="1000"/>
    <n v="5"/>
    <n v="1000"/>
    <n v="16500"/>
    <n v="0.1"/>
    <s v="つみたてNISA"/>
  </r>
  <r>
    <x v="16"/>
    <s v="2021年4月"/>
    <s v="17"/>
    <s v="楽天証券"/>
    <x v="3"/>
    <s v="楽天ファンドA"/>
    <n v="1100"/>
    <n v="1000"/>
    <n v="5"/>
    <n v="2000"/>
    <n v="17500"/>
    <n v="0.1"/>
    <s v="つみたてNISA"/>
  </r>
  <r>
    <x v="17"/>
    <s v="2021年4月"/>
    <s v="18"/>
    <s v="楽天証券"/>
    <x v="3"/>
    <s v="楽天ファンドA"/>
    <n v="1100"/>
    <n v="1000"/>
    <n v="5"/>
    <n v="3000"/>
    <n v="18500"/>
    <n v="0.1"/>
    <s v="つみたてNISA"/>
  </r>
  <r>
    <x v="18"/>
    <s v="2021年4月"/>
    <s v="19"/>
    <s v="楽天証券"/>
    <x v="3"/>
    <s v="楽天ファンドA"/>
    <n v="1100"/>
    <n v="1000"/>
    <n v="5"/>
    <n v="2000"/>
    <n v="19500"/>
    <n v="0.1"/>
    <s v="つみたてNISA"/>
  </r>
  <r>
    <x v="19"/>
    <s v="2021年4月"/>
    <s v="20"/>
    <s v="楽天証券"/>
    <x v="3"/>
    <s v="楽天ファンドA"/>
    <n v="1100"/>
    <n v="1000"/>
    <n v="5"/>
    <n v="1000"/>
    <n v="20500"/>
    <n v="0.1"/>
    <s v="つみたてNISA"/>
  </r>
  <r>
    <x v="20"/>
    <s v="2021年4月"/>
    <s v="21"/>
    <s v="楽天証券"/>
    <x v="3"/>
    <s v="楽天ファンドA"/>
    <n v="1100"/>
    <n v="1000"/>
    <n v="5"/>
    <n v="1000"/>
    <n v="21500"/>
    <n v="0.1"/>
    <s v="つみたてNISA"/>
  </r>
  <r>
    <x v="21"/>
    <s v="2021年4月"/>
    <s v="22"/>
    <s v="楽天証券"/>
    <x v="3"/>
    <s v="楽天ファンドA"/>
    <n v="1100"/>
    <n v="1000"/>
    <n v="5"/>
    <n v="2000"/>
    <n v="22500"/>
    <n v="0.1"/>
    <s v="つみたてNISA"/>
  </r>
  <r>
    <x v="22"/>
    <s v="2021年4月"/>
    <s v="23"/>
    <s v="楽天証券"/>
    <x v="3"/>
    <s v="楽天ファンドA"/>
    <n v="1100"/>
    <n v="1000"/>
    <n v="5"/>
    <n v="3000"/>
    <n v="23500"/>
    <n v="0.1"/>
    <s v="つみたてNISA"/>
  </r>
  <r>
    <x v="23"/>
    <s v="2021年4月"/>
    <s v="24"/>
    <s v="楽天証券"/>
    <x v="3"/>
    <s v="楽天ファンドA"/>
    <n v="1100"/>
    <n v="1000"/>
    <n v="5"/>
    <n v="2000"/>
    <n v="24500"/>
    <n v="0.1"/>
    <s v="つみたてNISA"/>
  </r>
  <r>
    <x v="24"/>
    <s v="2021年4月"/>
    <s v="25"/>
    <s v="楽天証券"/>
    <x v="3"/>
    <s v="楽天ファンドA"/>
    <n v="1100"/>
    <n v="1000"/>
    <n v="5"/>
    <n v="1000"/>
    <n v="25500"/>
    <n v="0.1"/>
    <s v="つみたてNISA"/>
  </r>
  <r>
    <x v="25"/>
    <s v="2021年4月"/>
    <s v="26"/>
    <s v="楽天証券"/>
    <x v="3"/>
    <s v="楽天ファンドA"/>
    <n v="1100"/>
    <n v="1000"/>
    <n v="5"/>
    <n v="1000"/>
    <n v="26500"/>
    <n v="0.1"/>
    <s v="つみたてNISA"/>
  </r>
  <r>
    <x v="26"/>
    <s v="2021年4月"/>
    <s v="27"/>
    <s v="楽天証券"/>
    <x v="3"/>
    <s v="楽天ファンドA"/>
    <n v="1100"/>
    <n v="1000"/>
    <n v="5"/>
    <n v="2000"/>
    <n v="27500"/>
    <n v="0.1"/>
    <s v="つみたてNISA"/>
  </r>
  <r>
    <x v="27"/>
    <s v="2021年4月"/>
    <s v="28"/>
    <s v="楽天証券"/>
    <x v="3"/>
    <s v="楽天ファンドA"/>
    <n v="1100"/>
    <n v="1000"/>
    <n v="5"/>
    <n v="3000"/>
    <n v="28500"/>
    <n v="0.1"/>
    <s v="つみたてNISA"/>
  </r>
  <r>
    <x v="28"/>
    <s v="2021年4月"/>
    <s v="29"/>
    <s v="楽天証券"/>
    <x v="3"/>
    <s v="楽天ファンドA"/>
    <n v="1100"/>
    <n v="1000"/>
    <n v="5"/>
    <n v="2000"/>
    <n v="29500"/>
    <n v="0.1"/>
    <s v="つみたてNISA"/>
  </r>
  <r>
    <x v="29"/>
    <s v="2021年4月"/>
    <s v="30"/>
    <s v="楽天証券"/>
    <x v="3"/>
    <s v="楽天ファンドA"/>
    <n v="1100"/>
    <n v="1000"/>
    <n v="5"/>
    <n v="1000"/>
    <n v="30500"/>
    <n v="0.1"/>
    <s v="つみたてNISA"/>
  </r>
  <r>
    <x v="30"/>
    <s v="2021年5月"/>
    <s v="1"/>
    <s v="楽天証券"/>
    <x v="3"/>
    <s v="楽天ファンドA"/>
    <n v="1100"/>
    <n v="1000"/>
    <n v="5"/>
    <n v="1000"/>
    <n v="31500"/>
    <n v="0.1"/>
    <s v="つみたてNISA"/>
  </r>
  <r>
    <x v="31"/>
    <s v="2021年5月"/>
    <s v="2"/>
    <s v="楽天証券"/>
    <x v="3"/>
    <s v="楽天ファンドA"/>
    <n v="1100"/>
    <n v="1000"/>
    <n v="5"/>
    <n v="2000"/>
    <n v="32500"/>
    <n v="0.1"/>
    <s v="つみたてNISA"/>
  </r>
  <r>
    <x v="32"/>
    <s v="2021年5月"/>
    <s v="3"/>
    <s v="楽天証券"/>
    <x v="3"/>
    <s v="楽天ファンドA"/>
    <n v="1100"/>
    <n v="1000"/>
    <n v="5"/>
    <n v="3000"/>
    <n v="33500"/>
    <n v="0.1"/>
    <s v="つみたてNISA"/>
  </r>
  <r>
    <x v="33"/>
    <s v="2021年5月"/>
    <s v="4"/>
    <s v="楽天証券"/>
    <x v="3"/>
    <s v="楽天ファンドA"/>
    <n v="1100"/>
    <n v="1000"/>
    <n v="5"/>
    <n v="2000"/>
    <n v="34500"/>
    <n v="0.1"/>
    <s v="つみたてNISA"/>
  </r>
  <r>
    <x v="34"/>
    <s v="2021年5月"/>
    <s v="5"/>
    <s v="楽天証券"/>
    <x v="3"/>
    <s v="楽天ファンドA"/>
    <n v="1100"/>
    <n v="1000"/>
    <n v="5"/>
    <n v="1000"/>
    <n v="35500"/>
    <n v="0.1"/>
    <s v="つみたてNISA"/>
  </r>
  <r>
    <x v="35"/>
    <s v="2021年5月"/>
    <s v="6"/>
    <s v="楽天証券"/>
    <x v="3"/>
    <s v="楽天ファンドA"/>
    <n v="1100"/>
    <n v="1000"/>
    <n v="5"/>
    <n v="1000"/>
    <n v="36500"/>
    <n v="0.1"/>
    <s v="つみたてNISA"/>
  </r>
  <r>
    <x v="36"/>
    <s v="2021年5月"/>
    <s v="7"/>
    <s v="楽天証券"/>
    <x v="3"/>
    <s v="楽天ファンドA"/>
    <n v="1100"/>
    <n v="1000"/>
    <n v="5"/>
    <n v="2000"/>
    <n v="37500"/>
    <n v="0.1"/>
    <s v="つみたてNISA"/>
  </r>
  <r>
    <x v="37"/>
    <s v="2021年5月"/>
    <s v="8"/>
    <s v="楽天証券"/>
    <x v="3"/>
    <s v="楽天ファンドA"/>
    <n v="1100"/>
    <n v="1000"/>
    <n v="5"/>
    <n v="3000"/>
    <n v="38500"/>
    <n v="0.1"/>
    <s v="つみたてNISA"/>
  </r>
  <r>
    <x v="38"/>
    <s v="2021年5月"/>
    <s v="9"/>
    <s v="楽天証券"/>
    <x v="3"/>
    <s v="楽天ファンドA"/>
    <n v="1100"/>
    <n v="1000"/>
    <n v="5"/>
    <n v="2000"/>
    <n v="39500"/>
    <n v="0.1"/>
    <s v="つみたてNISA"/>
  </r>
  <r>
    <x v="39"/>
    <s v="2021年5月"/>
    <s v="10"/>
    <s v="楽天証券"/>
    <x v="3"/>
    <s v="楽天ファンドA"/>
    <n v="1100"/>
    <n v="1000"/>
    <n v="5"/>
    <n v="1000"/>
    <n v="40500"/>
    <n v="0.1"/>
    <s v="つみたてNISA"/>
  </r>
  <r>
    <x v="40"/>
    <s v="2021年5月"/>
    <s v="11"/>
    <s v="楽天証券"/>
    <x v="3"/>
    <s v="楽天ファンドA"/>
    <n v="1100"/>
    <n v="1000"/>
    <n v="5"/>
    <n v="1000"/>
    <n v="41500"/>
    <n v="0.1"/>
    <s v="つみたてNISA"/>
  </r>
  <r>
    <x v="41"/>
    <s v="2021年5月"/>
    <s v="12"/>
    <s v="楽天証券"/>
    <x v="3"/>
    <s v="楽天ファンドA"/>
    <n v="1100"/>
    <n v="1000"/>
    <n v="5"/>
    <n v="2000"/>
    <n v="42500"/>
    <n v="0.1"/>
    <s v="つみたてNISA"/>
  </r>
  <r>
    <x v="42"/>
    <s v="2021年5月"/>
    <s v="13"/>
    <s v="楽天証券"/>
    <x v="3"/>
    <s v="楽天ファンドA"/>
    <n v="1100"/>
    <n v="1000"/>
    <n v="5"/>
    <n v="3000"/>
    <n v="43500"/>
    <n v="0.1"/>
    <s v="つみたてNISA"/>
  </r>
  <r>
    <x v="43"/>
    <s v="2021年5月"/>
    <s v="14"/>
    <s v="楽天証券"/>
    <x v="3"/>
    <s v="楽天ファンドA"/>
    <n v="1100"/>
    <n v="1000"/>
    <n v="5"/>
    <n v="2000"/>
    <n v="44500"/>
    <n v="0.1"/>
    <s v="つみたてNISA"/>
  </r>
  <r>
    <x v="44"/>
    <s v="2021年5月"/>
    <s v="15"/>
    <s v="楽天証券"/>
    <x v="3"/>
    <s v="楽天ファンドA"/>
    <n v="1100"/>
    <n v="1000"/>
    <n v="5"/>
    <n v="1000"/>
    <n v="45500"/>
    <n v="0.1"/>
    <s v="つみたてNISA"/>
  </r>
  <r>
    <x v="45"/>
    <s v="2021年5月"/>
    <s v="16"/>
    <s v="楽天証券"/>
    <x v="3"/>
    <s v="楽天ファンドA"/>
    <n v="1100"/>
    <n v="1000"/>
    <n v="5"/>
    <n v="1000"/>
    <n v="46500"/>
    <n v="0.1"/>
    <s v="つみたてNISA"/>
  </r>
  <r>
    <x v="46"/>
    <s v="2021年5月"/>
    <s v="17"/>
    <s v="楽天証券"/>
    <x v="3"/>
    <s v="楽天ファンドA"/>
    <n v="1100"/>
    <n v="1000"/>
    <n v="5"/>
    <n v="2000"/>
    <n v="47500"/>
    <n v="0.1"/>
    <s v="つみたてNISA"/>
  </r>
  <r>
    <x v="47"/>
    <s v="2021年5月"/>
    <s v="18"/>
    <s v="楽天証券"/>
    <x v="3"/>
    <s v="楽天ファンドA"/>
    <n v="1100"/>
    <n v="1000"/>
    <n v="5"/>
    <n v="3000"/>
    <n v="48500"/>
    <n v="0.1"/>
    <s v="つみたてNISA"/>
  </r>
  <r>
    <x v="48"/>
    <s v="2021年5月"/>
    <s v="19"/>
    <s v="楽天証券"/>
    <x v="3"/>
    <s v="楽天ファンドA"/>
    <n v="1100"/>
    <n v="1000"/>
    <n v="5"/>
    <n v="2000"/>
    <n v="49500"/>
    <n v="0.1"/>
    <s v="つみたてNISA"/>
  </r>
  <r>
    <x v="49"/>
    <s v="2021年5月"/>
    <s v="20"/>
    <s v="楽天証券"/>
    <x v="3"/>
    <s v="楽天ファンドA"/>
    <n v="1100"/>
    <n v="1000"/>
    <n v="5"/>
    <n v="1000"/>
    <n v="50500"/>
    <n v="0.1"/>
    <s v="つみたてNISA"/>
  </r>
  <r>
    <x v="50"/>
    <s v="2021年5月"/>
    <s v="21"/>
    <s v="楽天証券"/>
    <x v="3"/>
    <s v="楽天ファンドA"/>
    <n v="1100"/>
    <n v="1000"/>
    <n v="5"/>
    <n v="1000"/>
    <n v="51500"/>
    <n v="0.1"/>
    <s v="つみたてNISA"/>
  </r>
  <r>
    <x v="51"/>
    <s v="2021年5月"/>
    <s v="22"/>
    <s v="楽天証券"/>
    <x v="3"/>
    <s v="楽天ファンドA"/>
    <n v="1100"/>
    <n v="1000"/>
    <n v="5"/>
    <n v="2000"/>
    <n v="52500"/>
    <n v="0.1"/>
    <s v="つみたてNISA"/>
  </r>
  <r>
    <x v="52"/>
    <s v="2021年5月"/>
    <s v="23"/>
    <s v="楽天証券"/>
    <x v="3"/>
    <s v="楽天ファンドA"/>
    <n v="1100"/>
    <n v="1000"/>
    <n v="5"/>
    <n v="3000"/>
    <n v="53500"/>
    <n v="0.1"/>
    <s v="つみたてNISA"/>
  </r>
  <r>
    <x v="53"/>
    <s v="2021年5月"/>
    <s v="24"/>
    <s v="楽天証券"/>
    <x v="3"/>
    <s v="楽天ファンドA"/>
    <n v="1100"/>
    <n v="1000"/>
    <n v="5"/>
    <n v="2000"/>
    <n v="54500"/>
    <n v="0.1"/>
    <s v="つみたてNISA"/>
  </r>
  <r>
    <x v="54"/>
    <s v="2021年5月"/>
    <s v="25"/>
    <s v="楽天証券"/>
    <x v="3"/>
    <s v="楽天ファンドA"/>
    <n v="1100"/>
    <n v="1000"/>
    <n v="5"/>
    <n v="1000"/>
    <n v="55500"/>
    <n v="0.1"/>
    <s v="つみたてNISA"/>
  </r>
  <r>
    <x v="55"/>
    <s v="2021年5月"/>
    <s v="26"/>
    <s v="楽天証券"/>
    <x v="3"/>
    <s v="楽天ファンドA"/>
    <n v="1100"/>
    <n v="1000"/>
    <n v="5"/>
    <n v="1000"/>
    <n v="56500"/>
    <n v="0.1"/>
    <s v="つみたてNISA"/>
  </r>
  <r>
    <x v="56"/>
    <s v="2021年5月"/>
    <s v="27"/>
    <s v="楽天証券"/>
    <x v="3"/>
    <s v="楽天ファンドA"/>
    <n v="1100"/>
    <n v="1000"/>
    <n v="5"/>
    <n v="2000"/>
    <n v="57500"/>
    <n v="0.1"/>
    <s v="つみたてNISA"/>
  </r>
  <r>
    <x v="57"/>
    <s v="2021年5月"/>
    <s v="28"/>
    <s v="楽天証券"/>
    <x v="3"/>
    <s v="楽天ファンドA"/>
    <n v="1100"/>
    <n v="1000"/>
    <n v="5"/>
    <n v="3000"/>
    <n v="58500"/>
    <n v="0.1"/>
    <s v="つみたてNISA"/>
  </r>
  <r>
    <x v="58"/>
    <s v="2021年5月"/>
    <s v="29"/>
    <s v="楽天証券"/>
    <x v="3"/>
    <s v="楽天ファンドA"/>
    <n v="1100"/>
    <n v="1000"/>
    <n v="5"/>
    <n v="2000"/>
    <n v="59500"/>
    <n v="0.1"/>
    <s v="つみたてNISA"/>
  </r>
  <r>
    <x v="59"/>
    <s v="2021年5月"/>
    <s v="30"/>
    <s v="楽天証券"/>
    <x v="3"/>
    <s v="楽天ファンドA"/>
    <n v="1100"/>
    <n v="1000"/>
    <n v="5"/>
    <n v="1000"/>
    <n v="60500"/>
    <n v="0.1"/>
    <s v="つみたてNISA"/>
  </r>
  <r>
    <x v="60"/>
    <s v="2021年5月"/>
    <s v="31"/>
    <s v="楽天証券"/>
    <x v="3"/>
    <s v="楽天ファンドA"/>
    <n v="1100"/>
    <n v="1000"/>
    <n v="5"/>
    <n v="1000"/>
    <n v="61500"/>
    <n v="0.1"/>
    <s v="つみたてNISA"/>
  </r>
  <r>
    <x v="61"/>
    <s v="2021年6月"/>
    <s v="1"/>
    <s v="楽天証券"/>
    <x v="3"/>
    <s v="楽天ファンドA"/>
    <n v="1100"/>
    <n v="1000"/>
    <n v="5"/>
    <n v="2000"/>
    <n v="62500"/>
    <n v="0.1"/>
    <s v="つみたてNISA"/>
  </r>
  <r>
    <x v="62"/>
    <s v="2021年6月"/>
    <s v="2"/>
    <s v="楽天証券"/>
    <x v="3"/>
    <s v="楽天ファンドA"/>
    <n v="1100"/>
    <n v="1000"/>
    <n v="5"/>
    <n v="3000"/>
    <n v="63500"/>
    <n v="0.1"/>
    <s v="つみたてNISA"/>
  </r>
  <r>
    <x v="63"/>
    <s v="2021年6月"/>
    <s v="3"/>
    <s v="楽天証券"/>
    <x v="3"/>
    <s v="楽天ファンドA"/>
    <n v="1100"/>
    <n v="1000"/>
    <n v="5"/>
    <n v="2000"/>
    <n v="64500"/>
    <n v="0.1"/>
    <s v="つみたてNISA"/>
  </r>
  <r>
    <x v="64"/>
    <s v="2021年6月"/>
    <s v="4"/>
    <s v="楽天証券"/>
    <x v="3"/>
    <s v="楽天ファンドA"/>
    <n v="1100"/>
    <n v="1000"/>
    <n v="5"/>
    <n v="1000"/>
    <n v="65500"/>
    <n v="0.1"/>
    <s v="つみたてNISA"/>
  </r>
  <r>
    <x v="65"/>
    <s v="2021年6月"/>
    <s v="5"/>
    <s v="楽天証券"/>
    <x v="3"/>
    <s v="楽天ファンドA"/>
    <n v="1100"/>
    <n v="1000"/>
    <n v="5"/>
    <n v="1000"/>
    <n v="66500"/>
    <n v="0.1"/>
    <s v="つみたてNISA"/>
  </r>
  <r>
    <x v="66"/>
    <s v="2021年6月"/>
    <s v="6"/>
    <s v="楽天証券"/>
    <x v="3"/>
    <s v="楽天ファンドA"/>
    <n v="1100"/>
    <n v="1000"/>
    <n v="5"/>
    <n v="2000"/>
    <n v="67500"/>
    <n v="0.1"/>
    <s v="つみたてNISA"/>
  </r>
  <r>
    <x v="67"/>
    <s v="2021年6月"/>
    <s v="7"/>
    <s v="楽天証券"/>
    <x v="3"/>
    <s v="楽天ファンドA"/>
    <n v="1100"/>
    <n v="1000"/>
    <n v="5"/>
    <n v="3000"/>
    <n v="68500"/>
    <n v="0.1"/>
    <s v="つみたてNISA"/>
  </r>
  <r>
    <x v="68"/>
    <s v="2021年6月"/>
    <s v="8"/>
    <s v="楽天証券"/>
    <x v="3"/>
    <s v="楽天ファンドA"/>
    <n v="1100"/>
    <n v="1000"/>
    <n v="5"/>
    <n v="2000"/>
    <n v="69500"/>
    <n v="0.1"/>
    <s v="つみたてNISA"/>
  </r>
  <r>
    <x v="69"/>
    <s v="2021年6月"/>
    <s v="9"/>
    <s v="楽天証券"/>
    <x v="3"/>
    <s v="楽天ファンドA"/>
    <n v="1100"/>
    <n v="1000"/>
    <n v="5"/>
    <n v="1000"/>
    <n v="70500"/>
    <n v="0.1"/>
    <s v="つみたてNISA"/>
  </r>
  <r>
    <x v="70"/>
    <s v="2021年6月"/>
    <s v="10"/>
    <s v="楽天証券"/>
    <x v="3"/>
    <s v="楽天ファンドA"/>
    <n v="1100"/>
    <n v="1000"/>
    <n v="5"/>
    <n v="1000"/>
    <n v="71500"/>
    <n v="0.1"/>
    <s v="つみたてNISA"/>
  </r>
  <r>
    <x v="71"/>
    <s v="2021年6月"/>
    <s v="11"/>
    <s v="楽天証券"/>
    <x v="3"/>
    <s v="楽天ファンドA"/>
    <n v="1100"/>
    <n v="1000"/>
    <n v="5"/>
    <n v="2000"/>
    <n v="72500"/>
    <n v="0.1"/>
    <s v="つみたてNISA"/>
  </r>
  <r>
    <x v="72"/>
    <s v="2021年6月"/>
    <s v="12"/>
    <s v="楽天証券"/>
    <x v="3"/>
    <s v="楽天ファンドA"/>
    <n v="1100"/>
    <n v="1000"/>
    <n v="5"/>
    <n v="3000"/>
    <n v="73500"/>
    <n v="0.1"/>
    <s v="つみたてNISA"/>
  </r>
  <r>
    <x v="73"/>
    <s v="2021年6月"/>
    <s v="13"/>
    <s v="楽天証券"/>
    <x v="3"/>
    <s v="楽天ファンドA"/>
    <n v="1100"/>
    <n v="1000"/>
    <n v="5"/>
    <n v="2000"/>
    <n v="74500"/>
    <n v="0.1"/>
    <s v="つみたてNISA"/>
  </r>
  <r>
    <x v="74"/>
    <s v="2021年6月"/>
    <s v="14"/>
    <s v="楽天証券"/>
    <x v="3"/>
    <s v="楽天ファンドA"/>
    <n v="1100"/>
    <n v="1000"/>
    <n v="5"/>
    <n v="1000"/>
    <n v="75500"/>
    <n v="0.1"/>
    <s v="つみたてNISA"/>
  </r>
  <r>
    <x v="75"/>
    <s v="2021年6月"/>
    <s v="15"/>
    <s v="楽天証券"/>
    <x v="3"/>
    <s v="楽天ファンドA"/>
    <n v="1100"/>
    <n v="1000"/>
    <n v="5"/>
    <n v="1000"/>
    <n v="76500"/>
    <n v="0.1"/>
    <s v="つみたてNISA"/>
  </r>
  <r>
    <x v="76"/>
    <s v="2021年6月"/>
    <s v="16"/>
    <s v="楽天証券"/>
    <x v="3"/>
    <s v="楽天ファンドA"/>
    <n v="1100"/>
    <n v="1000"/>
    <n v="5"/>
    <n v="2000"/>
    <n v="77500"/>
    <n v="0.1"/>
    <s v="つみたてNISA"/>
  </r>
  <r>
    <x v="77"/>
    <s v="2021年6月"/>
    <s v="17"/>
    <s v="楽天証券"/>
    <x v="3"/>
    <s v="楽天ファンドA"/>
    <n v="1100"/>
    <n v="1000"/>
    <n v="5"/>
    <n v="3000"/>
    <n v="78500"/>
    <n v="0.1"/>
    <s v="つみたてNISA"/>
  </r>
  <r>
    <x v="78"/>
    <s v="2021年6月"/>
    <s v="18"/>
    <s v="楽天証券"/>
    <x v="3"/>
    <s v="楽天ファンドA"/>
    <n v="1100"/>
    <n v="1000"/>
    <n v="5"/>
    <n v="2000"/>
    <n v="79500"/>
    <n v="0.1"/>
    <s v="つみたてNISA"/>
  </r>
  <r>
    <x v="79"/>
    <s v="2021年6月"/>
    <s v="19"/>
    <s v="楽天証券"/>
    <x v="3"/>
    <s v="楽天ファンドA"/>
    <n v="1100"/>
    <n v="1000"/>
    <n v="5"/>
    <n v="1000"/>
    <n v="80500"/>
    <n v="0.1"/>
    <s v="つみたてNISA"/>
  </r>
  <r>
    <x v="80"/>
    <s v="2021年6月"/>
    <s v="20"/>
    <s v="楽天証券"/>
    <x v="3"/>
    <s v="楽天ファンドA"/>
    <n v="1100"/>
    <n v="1000"/>
    <n v="5"/>
    <n v="1000"/>
    <n v="81500"/>
    <n v="0.1"/>
    <s v="つみたてNISA"/>
  </r>
  <r>
    <x v="81"/>
    <s v="2021年6月"/>
    <s v="21"/>
    <s v="楽天証券"/>
    <x v="3"/>
    <s v="楽天ファンドA"/>
    <n v="1100"/>
    <n v="1000"/>
    <n v="5"/>
    <n v="2000"/>
    <n v="82500"/>
    <n v="0.1"/>
    <s v="つみたてNISA"/>
  </r>
  <r>
    <x v="82"/>
    <s v="2021年6月"/>
    <s v="22"/>
    <s v="楽天証券"/>
    <x v="3"/>
    <s v="楽天ファンドA"/>
    <n v="1100"/>
    <n v="1000"/>
    <n v="5"/>
    <n v="3000"/>
    <n v="83500"/>
    <n v="0.1"/>
    <s v="つみたてNISA"/>
  </r>
  <r>
    <x v="83"/>
    <s v="2021年6月"/>
    <s v="23"/>
    <s v="楽天証券"/>
    <x v="3"/>
    <s v="楽天ファンドA"/>
    <n v="1100"/>
    <n v="1000"/>
    <n v="5"/>
    <n v="2000"/>
    <n v="84500"/>
    <n v="0.1"/>
    <s v="つみたてNISA"/>
  </r>
  <r>
    <x v="84"/>
    <s v="2021年6月"/>
    <s v="24"/>
    <s v="楽天証券"/>
    <x v="3"/>
    <s v="楽天ファンドA"/>
    <n v="1100"/>
    <n v="1000"/>
    <n v="5"/>
    <n v="1000"/>
    <n v="85500"/>
    <n v="0.1"/>
    <s v="つみたてNISA"/>
  </r>
  <r>
    <x v="85"/>
    <s v="2021年6月"/>
    <s v="25"/>
    <s v="楽天証券"/>
    <x v="3"/>
    <s v="楽天ファンドA"/>
    <n v="1100"/>
    <n v="1000"/>
    <n v="5"/>
    <n v="1000"/>
    <n v="86500"/>
    <n v="0.1"/>
    <s v="つみたてNISA"/>
  </r>
  <r>
    <x v="86"/>
    <s v="2021年6月"/>
    <s v="26"/>
    <s v="楽天証券"/>
    <x v="3"/>
    <s v="楽天ファンドA"/>
    <n v="1100"/>
    <n v="1000"/>
    <n v="5"/>
    <n v="2000"/>
    <n v="87500"/>
    <n v="0.1"/>
    <s v="つみたてNISA"/>
  </r>
  <r>
    <x v="87"/>
    <s v="2021年6月"/>
    <s v="27"/>
    <s v="楽天証券"/>
    <x v="3"/>
    <s v="楽天ファンドA"/>
    <n v="1100"/>
    <n v="1000"/>
    <n v="5"/>
    <n v="3000"/>
    <n v="88500"/>
    <n v="0.1"/>
    <s v="つみたてNISA"/>
  </r>
  <r>
    <x v="88"/>
    <s v="2021年6月"/>
    <s v="28"/>
    <s v="楽天証券"/>
    <x v="3"/>
    <s v="楽天ファンドA"/>
    <n v="1100"/>
    <n v="1000"/>
    <n v="5"/>
    <n v="2000"/>
    <n v="89500"/>
    <n v="0.1"/>
    <s v="つみたてNISA"/>
  </r>
  <r>
    <x v="89"/>
    <s v="2021年6月"/>
    <s v="29"/>
    <s v="楽天証券"/>
    <x v="3"/>
    <s v="楽天ファンドA"/>
    <n v="1100"/>
    <n v="1000"/>
    <n v="5"/>
    <n v="1000"/>
    <n v="90500"/>
    <n v="0.1"/>
    <s v="つみたてNISA"/>
  </r>
  <r>
    <x v="90"/>
    <s v="2021年6月"/>
    <s v="30"/>
    <s v="楽天証券"/>
    <x v="3"/>
    <s v="楽天ファンドA"/>
    <n v="1100"/>
    <n v="1000"/>
    <n v="5"/>
    <n v="1000"/>
    <n v="91500"/>
    <n v="0.1"/>
    <s v="つみたてNISA"/>
  </r>
  <r>
    <x v="91"/>
    <s v="2021年7月"/>
    <s v="1"/>
    <s v="楽天証券"/>
    <x v="3"/>
    <s v="楽天ファンドA"/>
    <n v="1100"/>
    <n v="1000"/>
    <n v="5"/>
    <n v="2000"/>
    <n v="92500"/>
    <n v="0.1"/>
    <s v="つみたてNISA"/>
  </r>
  <r>
    <x v="92"/>
    <s v="2021年7月"/>
    <s v="2"/>
    <s v="楽天証券"/>
    <x v="3"/>
    <s v="楽天ファンドA"/>
    <n v="1100"/>
    <n v="1000"/>
    <n v="5"/>
    <n v="3000"/>
    <n v="93500"/>
    <n v="0.1"/>
    <s v="つみたてNISA"/>
  </r>
  <r>
    <x v="93"/>
    <s v="2021年7月"/>
    <s v="3"/>
    <s v="楽天証券"/>
    <x v="3"/>
    <s v="楽天ファンドA"/>
    <n v="1100"/>
    <n v="1000"/>
    <n v="5"/>
    <n v="2000"/>
    <n v="94500"/>
    <n v="0.1"/>
    <s v="つみたてNISA"/>
  </r>
  <r>
    <x v="94"/>
    <s v="2021年7月"/>
    <s v="4"/>
    <s v="楽天証券"/>
    <x v="3"/>
    <s v="楽天ファンドA"/>
    <n v="1100"/>
    <n v="1000"/>
    <n v="5"/>
    <n v="1000"/>
    <n v="95500"/>
    <n v="0.1"/>
    <s v="つみたてNISA"/>
  </r>
  <r>
    <x v="95"/>
    <s v="2021年7月"/>
    <s v="5"/>
    <s v="楽天証券"/>
    <x v="3"/>
    <s v="楽天ファンドA"/>
    <n v="1100"/>
    <n v="1000"/>
    <n v="5"/>
    <n v="1000"/>
    <n v="96500"/>
    <n v="0.1"/>
    <s v="つみたてNISA"/>
  </r>
  <r>
    <x v="96"/>
    <s v="2021年7月"/>
    <s v="6"/>
    <s v="楽天証券"/>
    <x v="3"/>
    <s v="楽天ファンドA"/>
    <n v="1100"/>
    <n v="1000"/>
    <n v="5"/>
    <n v="2000"/>
    <n v="97500"/>
    <n v="0.1"/>
    <s v="つみたてNISA"/>
  </r>
  <r>
    <x v="97"/>
    <s v="2021年7月"/>
    <s v="7"/>
    <s v="楽天証券"/>
    <x v="3"/>
    <s v="楽天ファンドA"/>
    <n v="1100"/>
    <n v="1000"/>
    <n v="5"/>
    <n v="3000"/>
    <n v="98500"/>
    <n v="0.1"/>
    <s v="つみたてNISA"/>
  </r>
  <r>
    <x v="98"/>
    <s v="2021年7月"/>
    <s v="8"/>
    <s v="楽天証券"/>
    <x v="3"/>
    <s v="楽天ファンドA"/>
    <n v="1100"/>
    <n v="1000"/>
    <n v="5"/>
    <n v="2000"/>
    <n v="99500"/>
    <n v="0.1"/>
    <s v="つみたてNISA"/>
  </r>
  <r>
    <x v="99"/>
    <s v="2021年7月"/>
    <s v="9"/>
    <s v="楽天証券"/>
    <x v="3"/>
    <s v="楽天ファンドA"/>
    <n v="1100"/>
    <n v="1000"/>
    <n v="5"/>
    <n v="1000"/>
    <n v="100500"/>
    <n v="0.1"/>
    <s v="つみたてNISA"/>
  </r>
  <r>
    <x v="100"/>
    <s v="2021年7月"/>
    <s v="10"/>
    <s v="楽天証券"/>
    <x v="3"/>
    <s v="楽天ファンドA"/>
    <n v="1100"/>
    <n v="1000"/>
    <n v="5"/>
    <n v="1000"/>
    <n v="101500"/>
    <n v="0.1"/>
    <s v="つみたてNISA"/>
  </r>
  <r>
    <x v="101"/>
    <s v="2021年7月"/>
    <s v="11"/>
    <s v="楽天証券"/>
    <x v="3"/>
    <s v="楽天ファンドA"/>
    <n v="1100"/>
    <n v="1000"/>
    <n v="5"/>
    <n v="2000"/>
    <n v="102500"/>
    <n v="0.1"/>
    <s v="つみたてNISA"/>
  </r>
  <r>
    <x v="102"/>
    <s v="2021年7月"/>
    <s v="12"/>
    <s v="楽天証券"/>
    <x v="3"/>
    <s v="楽天ファンドA"/>
    <n v="1100"/>
    <n v="1000"/>
    <n v="5"/>
    <n v="3000"/>
    <n v="103500"/>
    <n v="0.1"/>
    <s v="つみたてNISA"/>
  </r>
  <r>
    <x v="103"/>
    <s v="2021年7月"/>
    <s v="13"/>
    <s v="楽天証券"/>
    <x v="3"/>
    <s v="楽天ファンドA"/>
    <n v="1100"/>
    <n v="1000"/>
    <n v="5"/>
    <n v="2000"/>
    <n v="104500"/>
    <n v="0.1"/>
    <s v="つみたてNISA"/>
  </r>
  <r>
    <x v="104"/>
    <s v="2021年7月"/>
    <s v="14"/>
    <s v="楽天証券"/>
    <x v="3"/>
    <s v="楽天ファンドA"/>
    <n v="1100"/>
    <n v="1000"/>
    <n v="5"/>
    <n v="1000"/>
    <n v="105500"/>
    <n v="0.1"/>
    <s v="つみたてNISA"/>
  </r>
  <r>
    <x v="105"/>
    <s v="2021年7月"/>
    <s v="15"/>
    <s v="楽天証券"/>
    <x v="3"/>
    <s v="楽天ファンドA"/>
    <n v="1100"/>
    <n v="1000"/>
    <n v="5"/>
    <n v="1000"/>
    <n v="106500"/>
    <n v="0.1"/>
    <s v="つみたてNISA"/>
  </r>
  <r>
    <x v="106"/>
    <s v="2021年7月"/>
    <s v="16"/>
    <s v="楽天証券"/>
    <x v="3"/>
    <s v="楽天ファンドA"/>
    <n v="1100"/>
    <n v="1000"/>
    <n v="5"/>
    <n v="2000"/>
    <n v="107500"/>
    <n v="0.1"/>
    <s v="つみたてNISA"/>
  </r>
  <r>
    <x v="107"/>
    <s v="2021年7月"/>
    <s v="17"/>
    <s v="楽天証券"/>
    <x v="3"/>
    <s v="楽天ファンドA"/>
    <n v="1100"/>
    <n v="1000"/>
    <n v="5"/>
    <n v="3000"/>
    <n v="108500"/>
    <n v="0.1"/>
    <s v="つみたてNISA"/>
  </r>
  <r>
    <x v="108"/>
    <s v="2021年7月"/>
    <s v="18"/>
    <s v="楽天証券"/>
    <x v="3"/>
    <s v="楽天ファンドA"/>
    <n v="1100"/>
    <n v="1000"/>
    <n v="5"/>
    <n v="2000"/>
    <n v="109500"/>
    <n v="0.1"/>
    <s v="つみたてNISA"/>
  </r>
  <r>
    <x v="109"/>
    <s v="2021年7月"/>
    <s v="19"/>
    <s v="楽天証券"/>
    <x v="3"/>
    <s v="楽天ファンドA"/>
    <n v="1100"/>
    <n v="1000"/>
    <n v="5"/>
    <n v="1000"/>
    <n v="110500"/>
    <n v="0.1"/>
    <s v="つみたてNISA"/>
  </r>
  <r>
    <x v="110"/>
    <s v="2021年7月"/>
    <s v="20"/>
    <s v="楽天証券"/>
    <x v="3"/>
    <s v="楽天ファンドA"/>
    <n v="1100"/>
    <n v="1000"/>
    <n v="5"/>
    <n v="1000"/>
    <n v="111500"/>
    <n v="0.1"/>
    <s v="つみたてNISA"/>
  </r>
  <r>
    <x v="111"/>
    <s v="2021年7月"/>
    <s v="21"/>
    <s v="楽天証券"/>
    <x v="3"/>
    <s v="楽天ファンドA"/>
    <n v="1100"/>
    <n v="1000"/>
    <n v="5"/>
    <n v="2000"/>
    <n v="112500"/>
    <n v="0.1"/>
    <s v="つみたてNISA"/>
  </r>
  <r>
    <x v="112"/>
    <s v="2021年7月"/>
    <s v="22"/>
    <s v="楽天証券"/>
    <x v="3"/>
    <s v="楽天ファンドA"/>
    <n v="1100"/>
    <n v="1000"/>
    <n v="5"/>
    <n v="3000"/>
    <n v="113500"/>
    <n v="0.1"/>
    <s v="つみたてNISA"/>
  </r>
  <r>
    <x v="113"/>
    <s v="2021年7月"/>
    <s v="23"/>
    <s v="楽天証券"/>
    <x v="3"/>
    <s v="楽天ファンドA"/>
    <n v="1100"/>
    <n v="1000"/>
    <n v="5"/>
    <n v="2000"/>
    <n v="114500"/>
    <n v="0.1"/>
    <s v="つみたてNISA"/>
  </r>
  <r>
    <x v="114"/>
    <s v="2021年7月"/>
    <s v="24"/>
    <s v="楽天証券"/>
    <x v="3"/>
    <s v="楽天ファンドA"/>
    <n v="1100"/>
    <n v="1000"/>
    <n v="5"/>
    <n v="1000"/>
    <n v="115500"/>
    <n v="0.1"/>
    <s v="つみたてNISA"/>
  </r>
  <r>
    <x v="115"/>
    <s v="2021年7月"/>
    <s v="25"/>
    <s v="楽天証券"/>
    <x v="3"/>
    <s v="楽天ファンドA"/>
    <n v="1100"/>
    <n v="1000"/>
    <n v="5"/>
    <n v="1000"/>
    <n v="116500"/>
    <n v="0.1"/>
    <s v="つみたてNISA"/>
  </r>
  <r>
    <x v="116"/>
    <s v="2021年7月"/>
    <s v="26"/>
    <s v="楽天証券"/>
    <x v="3"/>
    <s v="楽天ファンドA"/>
    <n v="1100"/>
    <n v="1000"/>
    <n v="5"/>
    <n v="2000"/>
    <n v="117500"/>
    <n v="0.1"/>
    <s v="つみたてNISA"/>
  </r>
  <r>
    <x v="117"/>
    <s v="2021年7月"/>
    <s v="27"/>
    <s v="楽天証券"/>
    <x v="3"/>
    <s v="楽天ファンドA"/>
    <n v="1100"/>
    <n v="1000"/>
    <n v="5"/>
    <n v="3000"/>
    <n v="118500"/>
    <n v="0.1"/>
    <s v="つみたてNISA"/>
  </r>
  <r>
    <x v="118"/>
    <s v="2021年7月"/>
    <s v="28"/>
    <s v="楽天証券"/>
    <x v="3"/>
    <s v="楽天ファンドA"/>
    <n v="1100"/>
    <n v="1000"/>
    <n v="5"/>
    <n v="2000"/>
    <n v="119500"/>
    <n v="0.1"/>
    <s v="つみたてNISA"/>
  </r>
  <r>
    <x v="119"/>
    <s v="2021年7月"/>
    <s v="29"/>
    <s v="楽天証券"/>
    <x v="3"/>
    <s v="楽天ファンドA"/>
    <n v="1100"/>
    <n v="1000"/>
    <n v="5"/>
    <n v="1000"/>
    <n v="120500"/>
    <n v="0.1"/>
    <s v="つみたてNISA"/>
  </r>
  <r>
    <x v="120"/>
    <s v="2021年7月"/>
    <s v="30"/>
    <s v="楽天証券"/>
    <x v="3"/>
    <s v="楽天ファンドA"/>
    <n v="1100"/>
    <n v="1000"/>
    <n v="5"/>
    <n v="1000"/>
    <n v="121500"/>
    <n v="0.1"/>
    <s v="つみたてNISA"/>
  </r>
  <r>
    <x v="121"/>
    <s v="2021年7月"/>
    <s v="31"/>
    <s v="楽天証券"/>
    <x v="3"/>
    <s v="楽天ファンドA"/>
    <n v="1100"/>
    <n v="1000"/>
    <n v="5"/>
    <n v="2000"/>
    <n v="122500"/>
    <n v="0.1"/>
    <s v="つみたてNISA"/>
  </r>
  <r>
    <x v="122"/>
    <s v="2021年8月"/>
    <s v="1"/>
    <s v="楽天証券"/>
    <x v="3"/>
    <s v="楽天ファンドA"/>
    <n v="1100"/>
    <n v="1000"/>
    <n v="5"/>
    <n v="3000"/>
    <n v="123500"/>
    <n v="0.1"/>
    <s v="つみたてNISA"/>
  </r>
  <r>
    <x v="123"/>
    <s v="2021年8月"/>
    <s v="2"/>
    <s v="楽天証券"/>
    <x v="3"/>
    <s v="楽天ファンドA"/>
    <n v="1100"/>
    <n v="1000"/>
    <n v="5"/>
    <n v="2000"/>
    <n v="124500"/>
    <n v="0.1"/>
    <s v="つみたてNISA"/>
  </r>
  <r>
    <x v="124"/>
    <s v="2021年8月"/>
    <s v="3"/>
    <s v="楽天証券"/>
    <x v="3"/>
    <s v="楽天ファンドA"/>
    <n v="1100"/>
    <n v="1000"/>
    <n v="5"/>
    <n v="1000"/>
    <n v="125500"/>
    <n v="0.1"/>
    <s v="つみたてNISA"/>
  </r>
  <r>
    <x v="125"/>
    <s v="2021年8月"/>
    <s v="4"/>
    <s v="楽天証券"/>
    <x v="3"/>
    <s v="楽天ファンドA"/>
    <n v="1100"/>
    <n v="1000"/>
    <n v="5"/>
    <n v="1000"/>
    <n v="126500"/>
    <n v="0.1"/>
    <s v="つみたてNISA"/>
  </r>
  <r>
    <x v="126"/>
    <s v="2021年8月"/>
    <s v="5"/>
    <s v="楽天証券"/>
    <x v="3"/>
    <s v="楽天ファンドA"/>
    <n v="1100"/>
    <n v="1000"/>
    <n v="5"/>
    <n v="2000"/>
    <n v="127500"/>
    <n v="0.1"/>
    <s v="つみたてNISA"/>
  </r>
  <r>
    <x v="127"/>
    <s v="2021年8月"/>
    <s v="6"/>
    <s v="楽天証券"/>
    <x v="3"/>
    <s v="楽天ファンドA"/>
    <n v="1100"/>
    <n v="1000"/>
    <n v="5"/>
    <n v="3000"/>
    <n v="128500"/>
    <n v="0.1"/>
    <s v="つみたてNISA"/>
  </r>
  <r>
    <x v="128"/>
    <s v="2021年8月"/>
    <s v="7"/>
    <s v="楽天証券"/>
    <x v="3"/>
    <s v="楽天ファンドA"/>
    <n v="1100"/>
    <n v="1000"/>
    <n v="5"/>
    <n v="2000"/>
    <n v="129500"/>
    <n v="0.1"/>
    <s v="つみたてNISA"/>
  </r>
  <r>
    <x v="129"/>
    <s v="2021年8月"/>
    <s v="8"/>
    <s v="楽天証券"/>
    <x v="3"/>
    <s v="楽天ファンドA"/>
    <n v="1100"/>
    <n v="1000"/>
    <n v="5"/>
    <n v="1000"/>
    <n v="130500"/>
    <n v="0.1"/>
    <s v="つみたてNISA"/>
  </r>
  <r>
    <x v="130"/>
    <s v="2021年8月"/>
    <s v="9"/>
    <s v="楽天証券"/>
    <x v="3"/>
    <s v="楽天ファンドA"/>
    <n v="1100"/>
    <n v="1000"/>
    <n v="5"/>
    <n v="1000"/>
    <n v="131500"/>
    <n v="0.1"/>
    <s v="つみたてNISA"/>
  </r>
  <r>
    <x v="131"/>
    <s v="2021年8月"/>
    <s v="10"/>
    <s v="楽天証券"/>
    <x v="3"/>
    <s v="楽天ファンドA"/>
    <n v="1100"/>
    <n v="1000"/>
    <n v="5"/>
    <n v="2000"/>
    <n v="132500"/>
    <n v="0.1"/>
    <s v="つみたてNISA"/>
  </r>
  <r>
    <x v="132"/>
    <s v="2021年8月"/>
    <s v="11"/>
    <s v="楽天証券"/>
    <x v="3"/>
    <s v="楽天ファンドA"/>
    <n v="1100"/>
    <n v="1000"/>
    <n v="5"/>
    <n v="3000"/>
    <n v="133500"/>
    <n v="0.1"/>
    <s v="つみたてNISA"/>
  </r>
  <r>
    <x v="133"/>
    <s v="2021年8月"/>
    <s v="12"/>
    <s v="楽天証券"/>
    <x v="3"/>
    <s v="楽天ファンドA"/>
    <n v="1100"/>
    <n v="1000"/>
    <n v="5"/>
    <n v="2000"/>
    <n v="134500"/>
    <n v="0.1"/>
    <s v="つみたてNISA"/>
  </r>
  <r>
    <x v="134"/>
    <s v="2021年8月"/>
    <s v="13"/>
    <s v="楽天証券"/>
    <x v="3"/>
    <s v="楽天ファンドA"/>
    <n v="1100"/>
    <n v="1000"/>
    <n v="5"/>
    <n v="1000"/>
    <n v="135500"/>
    <n v="0.1"/>
    <s v="つみたてNISA"/>
  </r>
  <r>
    <x v="135"/>
    <s v="2021年8月"/>
    <s v="14"/>
    <s v="楽天証券"/>
    <x v="3"/>
    <s v="楽天ファンドA"/>
    <n v="1100"/>
    <n v="1000"/>
    <n v="5"/>
    <n v="1000"/>
    <n v="136500"/>
    <n v="0.1"/>
    <s v="つみたてNISA"/>
  </r>
  <r>
    <x v="136"/>
    <s v="2021年8月"/>
    <s v="15"/>
    <s v="楽天証券"/>
    <x v="3"/>
    <s v="楽天ファンドA"/>
    <n v="1100"/>
    <n v="1000"/>
    <n v="5"/>
    <n v="2000"/>
    <n v="137500"/>
    <n v="0.1"/>
    <s v="つみたてNISA"/>
  </r>
  <r>
    <x v="137"/>
    <s v="2021年8月"/>
    <s v="16"/>
    <s v="楽天証券"/>
    <x v="3"/>
    <s v="楽天ファンドA"/>
    <n v="1100"/>
    <n v="1000"/>
    <n v="5"/>
    <n v="3000"/>
    <n v="138500"/>
    <n v="0.1"/>
    <s v="つみたてNISA"/>
  </r>
  <r>
    <x v="138"/>
    <s v="2021年8月"/>
    <s v="17"/>
    <s v="楽天証券"/>
    <x v="3"/>
    <s v="楽天ファンドA"/>
    <n v="1100"/>
    <n v="1000"/>
    <n v="5"/>
    <n v="2000"/>
    <n v="139500"/>
    <n v="0.1"/>
    <s v="つみたてNISA"/>
  </r>
  <r>
    <x v="139"/>
    <s v="2021年8月"/>
    <s v="18"/>
    <s v="楽天証券"/>
    <x v="3"/>
    <s v="楽天ファンドA"/>
    <n v="1100"/>
    <n v="1000"/>
    <n v="5"/>
    <n v="1000"/>
    <n v="140500"/>
    <n v="0.1"/>
    <s v="つみたてNISA"/>
  </r>
  <r>
    <x v="140"/>
    <s v="2021年8月"/>
    <s v="19"/>
    <s v="楽天証券"/>
    <x v="3"/>
    <s v="楽天ファンドA"/>
    <n v="1100"/>
    <n v="1000"/>
    <n v="5"/>
    <n v="1000"/>
    <n v="141500"/>
    <n v="0.1"/>
    <s v="つみたてNISA"/>
  </r>
  <r>
    <x v="141"/>
    <s v="2021年8月"/>
    <s v="20"/>
    <s v="楽天証券"/>
    <x v="3"/>
    <s v="楽天ファンドA"/>
    <n v="1100"/>
    <n v="1000"/>
    <n v="5"/>
    <n v="2000"/>
    <n v="142500"/>
    <n v="0.1"/>
    <s v="つみたてNISA"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  <r>
    <x v="153"/>
    <m/>
    <m/>
    <m/>
    <x v="4"/>
    <m/>
    <m/>
    <m/>
    <m/>
    <m/>
    <m/>
    <m/>
    <m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637">
  <r>
    <x v="0"/>
    <s v="2021年4月"/>
    <s v="1"/>
    <x v="0"/>
    <s v="投資信託"/>
    <s v="楽天ファンドA"/>
    <n v="1100"/>
    <n v="1000"/>
    <n v="5"/>
    <n v="1000"/>
    <n v="1500"/>
    <n v="0.1"/>
    <s v="つみたてNISA"/>
  </r>
  <r>
    <x v="1"/>
    <s v="2021年4月"/>
    <s v="2"/>
    <x v="0"/>
    <s v="投資信託"/>
    <s v="楽天ファンドA"/>
    <n v="500"/>
    <n v="1000"/>
    <n v="1"/>
    <n v="2000"/>
    <n v="1000"/>
    <n v="0.1"/>
    <s v="つみたてNISA"/>
  </r>
  <r>
    <x v="2"/>
    <s v="2021年4月"/>
    <s v="3"/>
    <x v="0"/>
    <s v="投資信託"/>
    <s v="楽天ファンドA"/>
    <n v="1100"/>
    <n v="1000"/>
    <n v="5"/>
    <n v="3000"/>
    <n v="5000"/>
    <n v="0.1"/>
    <s v="つみたてNISA"/>
  </r>
  <r>
    <x v="3"/>
    <s v="2021年4月"/>
    <s v="4"/>
    <x v="0"/>
    <s v="投資信託"/>
    <s v="楽天ファンドA"/>
    <n v="1100"/>
    <n v="1000"/>
    <n v="5"/>
    <n v="2000"/>
    <n v="6000"/>
    <n v="0.1"/>
    <s v="つみたてNISA"/>
  </r>
  <r>
    <x v="4"/>
    <s v="2021年4月"/>
    <s v="5"/>
    <x v="0"/>
    <s v="投資信託"/>
    <s v="楽天ファンドA"/>
    <n v="1100"/>
    <n v="1000"/>
    <n v="5"/>
    <n v="1000"/>
    <n v="4000"/>
    <n v="0.1"/>
    <s v="つみたてNISA"/>
  </r>
  <r>
    <x v="5"/>
    <s v="2021年4月"/>
    <s v="6"/>
    <x v="0"/>
    <s v="投資信託"/>
    <s v="楽天ファンドA"/>
    <n v="1100"/>
    <n v="1000"/>
    <n v="5"/>
    <n v="1000"/>
    <n v="6500"/>
    <n v="0.1"/>
    <s v="つみたてNISA"/>
  </r>
  <r>
    <x v="6"/>
    <s v="2021年4月"/>
    <s v="7"/>
    <x v="0"/>
    <s v="投資信託"/>
    <s v="楽天ファンドA"/>
    <n v="1100"/>
    <n v="1000"/>
    <n v="5"/>
    <n v="2000"/>
    <n v="7500"/>
    <n v="0.1"/>
    <s v="つみたてNISA"/>
  </r>
  <r>
    <x v="7"/>
    <s v="2021年4月"/>
    <s v="8"/>
    <x v="0"/>
    <s v="投資信託"/>
    <s v="楽天ファンドA"/>
    <n v="1100"/>
    <n v="1000"/>
    <n v="5"/>
    <n v="3000"/>
    <n v="8500"/>
    <n v="0.1"/>
    <s v="つみたてNISA"/>
  </r>
  <r>
    <x v="8"/>
    <s v="2021年4月"/>
    <s v="9"/>
    <x v="0"/>
    <s v="投資信託"/>
    <s v="楽天ファンドA"/>
    <n v="1100"/>
    <n v="1000"/>
    <n v="5"/>
    <n v="2000"/>
    <n v="9500"/>
    <n v="0.1"/>
    <s v="つみたてNISA"/>
  </r>
  <r>
    <x v="9"/>
    <s v="2021年4月"/>
    <s v="10"/>
    <x v="0"/>
    <s v="投資信託"/>
    <s v="楽天ファンドA"/>
    <n v="1100"/>
    <n v="1000"/>
    <n v="5"/>
    <n v="1000"/>
    <n v="10500"/>
    <n v="0.1"/>
    <s v="つみたてNISA"/>
  </r>
  <r>
    <x v="10"/>
    <s v="2021年4月"/>
    <s v="11"/>
    <x v="0"/>
    <s v="投資信託"/>
    <s v="楽天ファンドA"/>
    <n v="1100"/>
    <n v="1000"/>
    <n v="5"/>
    <n v="1000"/>
    <n v="11500"/>
    <n v="0.1"/>
    <s v="つみたてNISA"/>
  </r>
  <r>
    <x v="11"/>
    <s v="2021年4月"/>
    <s v="12"/>
    <x v="0"/>
    <s v="投資信託"/>
    <s v="楽天ファンドA"/>
    <n v="1100"/>
    <n v="1000"/>
    <n v="5"/>
    <n v="2000"/>
    <n v="12500"/>
    <n v="0.1"/>
    <s v="つみたてNISA"/>
  </r>
  <r>
    <x v="12"/>
    <s v="2021年4月"/>
    <s v="13"/>
    <x v="0"/>
    <s v="投資信託"/>
    <s v="楽天ファンドA"/>
    <n v="1100"/>
    <n v="1000"/>
    <n v="5"/>
    <n v="3000"/>
    <n v="13500"/>
    <n v="0.1"/>
    <s v="つみたてNISA"/>
  </r>
  <r>
    <x v="13"/>
    <s v="2021年4月"/>
    <s v="14"/>
    <x v="0"/>
    <s v="投資信託"/>
    <s v="楽天ファンドA"/>
    <n v="1100"/>
    <n v="1000"/>
    <n v="5"/>
    <n v="2000"/>
    <n v="14500"/>
    <n v="0.1"/>
    <s v="つみたてNISA"/>
  </r>
  <r>
    <x v="14"/>
    <s v="2021年4月"/>
    <s v="15"/>
    <x v="0"/>
    <s v="投資信託"/>
    <s v="楽天ファンドA"/>
    <n v="1100"/>
    <n v="1000"/>
    <n v="5"/>
    <n v="1000"/>
    <n v="15500"/>
    <n v="0.1"/>
    <s v="つみたてNISA"/>
  </r>
  <r>
    <x v="15"/>
    <s v="2021年4月"/>
    <s v="16"/>
    <x v="0"/>
    <s v="投資信託"/>
    <s v="楽天ファンドA"/>
    <n v="1100"/>
    <n v="1000"/>
    <n v="5"/>
    <n v="1000"/>
    <n v="16500"/>
    <n v="0.1"/>
    <s v="つみたてNISA"/>
  </r>
  <r>
    <x v="16"/>
    <s v="2021年4月"/>
    <s v="17"/>
    <x v="0"/>
    <s v="投資信託"/>
    <s v="楽天ファンドA"/>
    <n v="1100"/>
    <n v="1000"/>
    <n v="5"/>
    <n v="2000"/>
    <n v="17500"/>
    <n v="0.1"/>
    <s v="つみたてNISA"/>
  </r>
  <r>
    <x v="17"/>
    <s v="2021年4月"/>
    <s v="18"/>
    <x v="0"/>
    <s v="投資信託"/>
    <s v="楽天ファンドA"/>
    <n v="1100"/>
    <n v="1000"/>
    <n v="5"/>
    <n v="3000"/>
    <n v="18500"/>
    <n v="0.1"/>
    <s v="つみたてNISA"/>
  </r>
  <r>
    <x v="18"/>
    <s v="2021年4月"/>
    <s v="19"/>
    <x v="0"/>
    <s v="投資信託"/>
    <s v="楽天ファンドA"/>
    <n v="1100"/>
    <n v="1000"/>
    <n v="5"/>
    <n v="2000"/>
    <n v="19500"/>
    <n v="0.1"/>
    <s v="つみたてNISA"/>
  </r>
  <r>
    <x v="19"/>
    <s v="2021年4月"/>
    <s v="20"/>
    <x v="0"/>
    <s v="投資信託"/>
    <s v="楽天ファンドA"/>
    <n v="1100"/>
    <n v="1000"/>
    <n v="5"/>
    <n v="1000"/>
    <n v="20500"/>
    <n v="0.1"/>
    <s v="つみたてNISA"/>
  </r>
  <r>
    <x v="20"/>
    <s v="2021年4月"/>
    <s v="21"/>
    <x v="0"/>
    <s v="投資信託"/>
    <s v="楽天ファンドA"/>
    <n v="1100"/>
    <n v="1000"/>
    <n v="5"/>
    <n v="1000"/>
    <n v="21500"/>
    <n v="0.1"/>
    <s v="つみたてNISA"/>
  </r>
  <r>
    <x v="21"/>
    <s v="2021年4月"/>
    <s v="22"/>
    <x v="0"/>
    <s v="投資信託"/>
    <s v="楽天ファンドA"/>
    <n v="1100"/>
    <n v="1000"/>
    <n v="5"/>
    <n v="2000"/>
    <n v="22500"/>
    <n v="0.1"/>
    <s v="つみたてNISA"/>
  </r>
  <r>
    <x v="22"/>
    <s v="2021年4月"/>
    <s v="23"/>
    <x v="0"/>
    <s v="投資信託"/>
    <s v="楽天ファンドA"/>
    <n v="1100"/>
    <n v="1000"/>
    <n v="5"/>
    <n v="3000"/>
    <n v="23500"/>
    <n v="0.1"/>
    <s v="つみたてNISA"/>
  </r>
  <r>
    <x v="23"/>
    <s v="2021年4月"/>
    <s v="24"/>
    <x v="0"/>
    <s v="投資信託"/>
    <s v="楽天ファンドA"/>
    <n v="1100"/>
    <n v="1000"/>
    <n v="5"/>
    <n v="2000"/>
    <n v="24500"/>
    <n v="0.1"/>
    <s v="つみたてNISA"/>
  </r>
  <r>
    <x v="24"/>
    <s v="2021年4月"/>
    <s v="25"/>
    <x v="0"/>
    <s v="投資信託"/>
    <s v="楽天ファンドA"/>
    <n v="1100"/>
    <n v="1000"/>
    <n v="5"/>
    <n v="1000"/>
    <n v="25500"/>
    <n v="0.1"/>
    <s v="つみたてNISA"/>
  </r>
  <r>
    <x v="25"/>
    <s v="2021年4月"/>
    <s v="26"/>
    <x v="0"/>
    <s v="投資信託"/>
    <s v="楽天ファンドA"/>
    <n v="1100"/>
    <n v="1000"/>
    <n v="5"/>
    <n v="1000"/>
    <n v="26500"/>
    <n v="0.1"/>
    <s v="つみたてNISA"/>
  </r>
  <r>
    <x v="26"/>
    <s v="2021年4月"/>
    <s v="27"/>
    <x v="0"/>
    <s v="投資信託"/>
    <s v="楽天ファンドA"/>
    <n v="1100"/>
    <n v="1000"/>
    <n v="5"/>
    <n v="2000"/>
    <n v="27500"/>
    <n v="0.1"/>
    <s v="つみたてNISA"/>
  </r>
  <r>
    <x v="27"/>
    <s v="2021年4月"/>
    <s v="28"/>
    <x v="0"/>
    <s v="投資信託"/>
    <s v="楽天ファンドA"/>
    <n v="1100"/>
    <n v="1000"/>
    <n v="5"/>
    <n v="3000"/>
    <n v="28500"/>
    <n v="0.1"/>
    <s v="つみたてNISA"/>
  </r>
  <r>
    <x v="28"/>
    <s v="2021年4月"/>
    <s v="29"/>
    <x v="0"/>
    <s v="投資信託"/>
    <s v="楽天ファンドA"/>
    <n v="1100"/>
    <n v="1000"/>
    <n v="5"/>
    <n v="2000"/>
    <n v="29500"/>
    <n v="0.1"/>
    <s v="つみたてNISA"/>
  </r>
  <r>
    <x v="29"/>
    <s v="2021年4月"/>
    <s v="30"/>
    <x v="0"/>
    <s v="投資信託"/>
    <s v="楽天ファンドA"/>
    <n v="1100"/>
    <n v="1000"/>
    <n v="5"/>
    <n v="1000"/>
    <n v="30500"/>
    <n v="0.1"/>
    <s v="つみたてNISA"/>
  </r>
  <r>
    <x v="30"/>
    <s v="2021年5月"/>
    <s v="1"/>
    <x v="0"/>
    <s v="投資信託"/>
    <s v="楽天ファンドA"/>
    <n v="1100"/>
    <n v="1000"/>
    <n v="5"/>
    <n v="1000"/>
    <n v="31500"/>
    <n v="0.1"/>
    <s v="つみたてNISA"/>
  </r>
  <r>
    <x v="31"/>
    <s v="2021年5月"/>
    <s v="2"/>
    <x v="0"/>
    <s v="投資信託"/>
    <s v="楽天ファンドA"/>
    <n v="1100"/>
    <n v="1000"/>
    <n v="5"/>
    <n v="2000"/>
    <n v="32500"/>
    <n v="0.1"/>
    <s v="つみたてNISA"/>
  </r>
  <r>
    <x v="32"/>
    <s v="2021年5月"/>
    <s v="3"/>
    <x v="0"/>
    <s v="投資信託"/>
    <s v="楽天ファンドA"/>
    <n v="1100"/>
    <n v="1000"/>
    <n v="5"/>
    <n v="3000"/>
    <n v="33500"/>
    <n v="0.1"/>
    <s v="つみたてNISA"/>
  </r>
  <r>
    <x v="33"/>
    <s v="2021年5月"/>
    <s v="4"/>
    <x v="0"/>
    <s v="投資信託"/>
    <s v="楽天ファンドA"/>
    <n v="1100"/>
    <n v="1000"/>
    <n v="5"/>
    <n v="2000"/>
    <n v="34500"/>
    <n v="0.1"/>
    <s v="つみたてNISA"/>
  </r>
  <r>
    <x v="34"/>
    <s v="2021年5月"/>
    <s v="5"/>
    <x v="0"/>
    <s v="投資信託"/>
    <s v="楽天ファンドA"/>
    <n v="1100"/>
    <n v="1000"/>
    <n v="5"/>
    <n v="1000"/>
    <n v="35500"/>
    <n v="0.1"/>
    <s v="つみたてNISA"/>
  </r>
  <r>
    <x v="35"/>
    <s v="2021年5月"/>
    <s v="6"/>
    <x v="0"/>
    <s v="投資信託"/>
    <s v="楽天ファンドA"/>
    <n v="1100"/>
    <n v="1000"/>
    <n v="5"/>
    <n v="1000"/>
    <n v="36500"/>
    <n v="0.1"/>
    <s v="つみたてNISA"/>
  </r>
  <r>
    <x v="36"/>
    <s v="2021年5月"/>
    <s v="7"/>
    <x v="0"/>
    <s v="投資信託"/>
    <s v="楽天ファンドA"/>
    <n v="1100"/>
    <n v="1000"/>
    <n v="5"/>
    <n v="2000"/>
    <n v="37500"/>
    <n v="0.1"/>
    <s v="つみたてNISA"/>
  </r>
  <r>
    <x v="37"/>
    <s v="2021年5月"/>
    <s v="8"/>
    <x v="0"/>
    <s v="投資信託"/>
    <s v="楽天ファンドA"/>
    <n v="1100"/>
    <n v="1000"/>
    <n v="5"/>
    <n v="3000"/>
    <n v="38500"/>
    <n v="0.1"/>
    <s v="つみたてNISA"/>
  </r>
  <r>
    <x v="38"/>
    <s v="2021年5月"/>
    <s v="9"/>
    <x v="0"/>
    <s v="投資信託"/>
    <s v="楽天ファンドA"/>
    <n v="1100"/>
    <n v="1000"/>
    <n v="5"/>
    <n v="2000"/>
    <n v="39500"/>
    <n v="0.1"/>
    <s v="つみたてNISA"/>
  </r>
  <r>
    <x v="39"/>
    <s v="2021年5月"/>
    <s v="10"/>
    <x v="0"/>
    <s v="投資信託"/>
    <s v="楽天ファンドA"/>
    <n v="1100"/>
    <n v="1000"/>
    <n v="5"/>
    <n v="1000"/>
    <n v="40500"/>
    <n v="0.1"/>
    <s v="つみたてNISA"/>
  </r>
  <r>
    <x v="40"/>
    <s v="2021年5月"/>
    <s v="11"/>
    <x v="0"/>
    <s v="投資信託"/>
    <s v="楽天ファンドA"/>
    <n v="1100"/>
    <n v="1000"/>
    <n v="5"/>
    <n v="1000"/>
    <n v="41500"/>
    <n v="0.1"/>
    <s v="つみたてNISA"/>
  </r>
  <r>
    <x v="41"/>
    <s v="2021年5月"/>
    <s v="12"/>
    <x v="0"/>
    <s v="投資信託"/>
    <s v="楽天ファンドA"/>
    <n v="1100"/>
    <n v="1000"/>
    <n v="5"/>
    <n v="2000"/>
    <n v="42500"/>
    <n v="0.1"/>
    <s v="つみたてNISA"/>
  </r>
  <r>
    <x v="42"/>
    <s v="2021年5月"/>
    <s v="13"/>
    <x v="0"/>
    <s v="投資信託"/>
    <s v="楽天ファンドA"/>
    <n v="1100"/>
    <n v="1000"/>
    <n v="5"/>
    <n v="3000"/>
    <n v="43500"/>
    <n v="0.1"/>
    <s v="つみたてNISA"/>
  </r>
  <r>
    <x v="43"/>
    <s v="2021年5月"/>
    <s v="14"/>
    <x v="0"/>
    <s v="投資信託"/>
    <s v="楽天ファンドA"/>
    <n v="1100"/>
    <n v="1000"/>
    <n v="5"/>
    <n v="2000"/>
    <n v="44500"/>
    <n v="0.1"/>
    <s v="つみたてNISA"/>
  </r>
  <r>
    <x v="44"/>
    <s v="2021年5月"/>
    <s v="15"/>
    <x v="0"/>
    <s v="投資信託"/>
    <s v="楽天ファンドA"/>
    <n v="1100"/>
    <n v="1000"/>
    <n v="5"/>
    <n v="1000"/>
    <n v="45500"/>
    <n v="0.1"/>
    <s v="つみたてNISA"/>
  </r>
  <r>
    <x v="45"/>
    <s v="2021年5月"/>
    <s v="16"/>
    <x v="0"/>
    <s v="投資信託"/>
    <s v="楽天ファンドA"/>
    <n v="1100"/>
    <n v="1000"/>
    <n v="5"/>
    <n v="1000"/>
    <n v="46500"/>
    <n v="0.1"/>
    <s v="つみたてNISA"/>
  </r>
  <r>
    <x v="46"/>
    <s v="2021年5月"/>
    <s v="17"/>
    <x v="0"/>
    <s v="投資信託"/>
    <s v="楽天ファンドA"/>
    <n v="1100"/>
    <n v="1000"/>
    <n v="5"/>
    <n v="2000"/>
    <n v="47500"/>
    <n v="0.1"/>
    <s v="つみたてNISA"/>
  </r>
  <r>
    <x v="47"/>
    <s v="2021年5月"/>
    <s v="18"/>
    <x v="0"/>
    <s v="投資信託"/>
    <s v="楽天ファンドA"/>
    <n v="1100"/>
    <n v="1000"/>
    <n v="5"/>
    <n v="3000"/>
    <n v="48500"/>
    <n v="0.1"/>
    <s v="つみたてNISA"/>
  </r>
  <r>
    <x v="48"/>
    <s v="2021年5月"/>
    <s v="19"/>
    <x v="0"/>
    <s v="投資信託"/>
    <s v="楽天ファンドA"/>
    <n v="1100"/>
    <n v="1000"/>
    <n v="5"/>
    <n v="2000"/>
    <n v="49500"/>
    <n v="0.1"/>
    <s v="つみたてNISA"/>
  </r>
  <r>
    <x v="49"/>
    <s v="2021年5月"/>
    <s v="20"/>
    <x v="0"/>
    <s v="投資信託"/>
    <s v="楽天ファンドA"/>
    <n v="1100"/>
    <n v="1000"/>
    <n v="5"/>
    <n v="1000"/>
    <n v="50500"/>
    <n v="0.1"/>
    <s v="つみたてNISA"/>
  </r>
  <r>
    <x v="50"/>
    <s v="2021年5月"/>
    <s v="21"/>
    <x v="0"/>
    <s v="投資信託"/>
    <s v="楽天ファンドA"/>
    <n v="1100"/>
    <n v="1000"/>
    <n v="5"/>
    <n v="1000"/>
    <n v="51500"/>
    <n v="0.1"/>
    <s v="つみたてNISA"/>
  </r>
  <r>
    <x v="51"/>
    <s v="2021年5月"/>
    <s v="22"/>
    <x v="0"/>
    <s v="投資信託"/>
    <s v="楽天ファンドA"/>
    <n v="1100"/>
    <n v="1000"/>
    <n v="5"/>
    <n v="2000"/>
    <n v="52500"/>
    <n v="0.1"/>
    <s v="つみたてNISA"/>
  </r>
  <r>
    <x v="52"/>
    <s v="2021年5月"/>
    <s v="23"/>
    <x v="0"/>
    <s v="投資信託"/>
    <s v="楽天ファンドA"/>
    <n v="1100"/>
    <n v="1000"/>
    <n v="5"/>
    <n v="3000"/>
    <n v="53500"/>
    <n v="0.1"/>
    <s v="つみたてNISA"/>
  </r>
  <r>
    <x v="53"/>
    <s v="2021年5月"/>
    <s v="24"/>
    <x v="0"/>
    <s v="投資信託"/>
    <s v="楽天ファンドA"/>
    <n v="1100"/>
    <n v="1000"/>
    <n v="5"/>
    <n v="2000"/>
    <n v="54500"/>
    <n v="0.1"/>
    <s v="つみたてNISA"/>
  </r>
  <r>
    <x v="54"/>
    <s v="2021年5月"/>
    <s v="25"/>
    <x v="0"/>
    <s v="投資信託"/>
    <s v="楽天ファンドA"/>
    <n v="1100"/>
    <n v="1000"/>
    <n v="5"/>
    <n v="1000"/>
    <n v="55500"/>
    <n v="0.1"/>
    <s v="つみたてNISA"/>
  </r>
  <r>
    <x v="55"/>
    <s v="2021年5月"/>
    <s v="26"/>
    <x v="0"/>
    <s v="投資信託"/>
    <s v="楽天ファンドA"/>
    <n v="1100"/>
    <n v="1000"/>
    <n v="5"/>
    <n v="1000"/>
    <n v="56500"/>
    <n v="0.1"/>
    <s v="つみたてNISA"/>
  </r>
  <r>
    <x v="56"/>
    <s v="2021年5月"/>
    <s v="27"/>
    <x v="0"/>
    <s v="投資信託"/>
    <s v="楽天ファンドA"/>
    <n v="1100"/>
    <n v="1000"/>
    <n v="5"/>
    <n v="2000"/>
    <n v="57500"/>
    <n v="0.1"/>
    <s v="つみたてNISA"/>
  </r>
  <r>
    <x v="57"/>
    <s v="2021年5月"/>
    <s v="28"/>
    <x v="0"/>
    <s v="投資信託"/>
    <s v="楽天ファンドA"/>
    <n v="1100"/>
    <n v="1000"/>
    <n v="5"/>
    <n v="3000"/>
    <n v="58500"/>
    <n v="0.1"/>
    <s v="つみたてNISA"/>
  </r>
  <r>
    <x v="58"/>
    <s v="2021年5月"/>
    <s v="29"/>
    <x v="0"/>
    <s v="投資信託"/>
    <s v="楽天ファンドA"/>
    <n v="1100"/>
    <n v="1000"/>
    <n v="5"/>
    <n v="2000"/>
    <n v="59500"/>
    <n v="0.1"/>
    <s v="つみたてNISA"/>
  </r>
  <r>
    <x v="59"/>
    <s v="2021年5月"/>
    <s v="30"/>
    <x v="0"/>
    <s v="投資信託"/>
    <s v="楽天ファンドA"/>
    <n v="1100"/>
    <n v="1000"/>
    <n v="5"/>
    <n v="1000"/>
    <n v="60500"/>
    <n v="0.1"/>
    <s v="つみたてNISA"/>
  </r>
  <r>
    <x v="60"/>
    <s v="2021年5月"/>
    <s v="31"/>
    <x v="0"/>
    <s v="投資信託"/>
    <s v="楽天ファンドA"/>
    <n v="1100"/>
    <n v="1000"/>
    <n v="5"/>
    <n v="1000"/>
    <n v="61500"/>
    <n v="0.1"/>
    <s v="つみたてNISA"/>
  </r>
  <r>
    <x v="61"/>
    <s v="2021年6月"/>
    <s v="1"/>
    <x v="0"/>
    <s v="投資信託"/>
    <s v="楽天ファンドA"/>
    <n v="1100"/>
    <n v="1000"/>
    <n v="5"/>
    <n v="2000"/>
    <n v="62500"/>
    <n v="0.1"/>
    <s v="つみたてNISA"/>
  </r>
  <r>
    <x v="62"/>
    <s v="2021年6月"/>
    <s v="2"/>
    <x v="0"/>
    <s v="投資信託"/>
    <s v="楽天ファンドA"/>
    <n v="1100"/>
    <n v="1000"/>
    <n v="5"/>
    <n v="3000"/>
    <n v="63500"/>
    <n v="0.1"/>
    <s v="つみたてNISA"/>
  </r>
  <r>
    <x v="63"/>
    <s v="2021年6月"/>
    <s v="3"/>
    <x v="0"/>
    <s v="投資信託"/>
    <s v="楽天ファンドA"/>
    <n v="1100"/>
    <n v="1000"/>
    <n v="5"/>
    <n v="2000"/>
    <n v="64500"/>
    <n v="0.1"/>
    <s v="つみたてNISA"/>
  </r>
  <r>
    <x v="64"/>
    <s v="2021年6月"/>
    <s v="4"/>
    <x v="0"/>
    <s v="投資信託"/>
    <s v="楽天ファンドA"/>
    <n v="1100"/>
    <n v="1000"/>
    <n v="5"/>
    <n v="1000"/>
    <n v="65500"/>
    <n v="0.1"/>
    <s v="つみたてNISA"/>
  </r>
  <r>
    <x v="65"/>
    <s v="2021年6月"/>
    <s v="5"/>
    <x v="0"/>
    <s v="投資信託"/>
    <s v="楽天ファンドA"/>
    <n v="1100"/>
    <n v="1000"/>
    <n v="5"/>
    <n v="1000"/>
    <n v="66500"/>
    <n v="0.1"/>
    <s v="つみたてNISA"/>
  </r>
  <r>
    <x v="66"/>
    <s v="2021年6月"/>
    <s v="6"/>
    <x v="0"/>
    <s v="投資信託"/>
    <s v="楽天ファンドA"/>
    <n v="1100"/>
    <n v="1000"/>
    <n v="5"/>
    <n v="2000"/>
    <n v="67500"/>
    <n v="0.1"/>
    <s v="つみたてNISA"/>
  </r>
  <r>
    <x v="67"/>
    <s v="2021年6月"/>
    <s v="7"/>
    <x v="0"/>
    <s v="投資信託"/>
    <s v="楽天ファンドA"/>
    <n v="1100"/>
    <n v="1000"/>
    <n v="5"/>
    <n v="3000"/>
    <n v="68500"/>
    <n v="0.1"/>
    <s v="つみたてNISA"/>
  </r>
  <r>
    <x v="68"/>
    <s v="2021年6月"/>
    <s v="8"/>
    <x v="0"/>
    <s v="投資信託"/>
    <s v="楽天ファンドA"/>
    <n v="1100"/>
    <n v="1000"/>
    <n v="5"/>
    <n v="2000"/>
    <n v="69500"/>
    <n v="0.1"/>
    <s v="つみたてNISA"/>
  </r>
  <r>
    <x v="69"/>
    <s v="2021年6月"/>
    <s v="9"/>
    <x v="0"/>
    <s v="投資信託"/>
    <s v="楽天ファンドA"/>
    <n v="1100"/>
    <n v="1000"/>
    <n v="5"/>
    <n v="1000"/>
    <n v="70500"/>
    <n v="0.1"/>
    <s v="つみたてNISA"/>
  </r>
  <r>
    <x v="70"/>
    <s v="2021年6月"/>
    <s v="10"/>
    <x v="0"/>
    <s v="投資信託"/>
    <s v="楽天ファンドA"/>
    <n v="1100"/>
    <n v="1000"/>
    <n v="5"/>
    <n v="1000"/>
    <n v="71500"/>
    <n v="0.1"/>
    <s v="つみたてNISA"/>
  </r>
  <r>
    <x v="71"/>
    <s v="2021年6月"/>
    <s v="11"/>
    <x v="0"/>
    <s v="投資信託"/>
    <s v="楽天ファンドA"/>
    <n v="1100"/>
    <n v="1000"/>
    <n v="5"/>
    <n v="2000"/>
    <n v="72500"/>
    <n v="0.1"/>
    <s v="つみたてNISA"/>
  </r>
  <r>
    <x v="72"/>
    <s v="2021年6月"/>
    <s v="12"/>
    <x v="0"/>
    <s v="投資信託"/>
    <s v="楽天ファンドA"/>
    <n v="1100"/>
    <n v="1000"/>
    <n v="5"/>
    <n v="3000"/>
    <n v="73500"/>
    <n v="0.1"/>
    <s v="つみたてNISA"/>
  </r>
  <r>
    <x v="73"/>
    <s v="2021年6月"/>
    <s v="13"/>
    <x v="0"/>
    <s v="投資信託"/>
    <s v="楽天ファンドA"/>
    <n v="1100"/>
    <n v="1000"/>
    <n v="5"/>
    <n v="2000"/>
    <n v="74500"/>
    <n v="0.1"/>
    <s v="つみたてNISA"/>
  </r>
  <r>
    <x v="74"/>
    <s v="2021年6月"/>
    <s v="14"/>
    <x v="0"/>
    <s v="投資信託"/>
    <s v="楽天ファンドA"/>
    <n v="1100"/>
    <n v="1000"/>
    <n v="5"/>
    <n v="1000"/>
    <n v="75500"/>
    <n v="0.1"/>
    <s v="つみたてNISA"/>
  </r>
  <r>
    <x v="75"/>
    <s v="2021年6月"/>
    <s v="15"/>
    <x v="0"/>
    <s v="投資信託"/>
    <s v="楽天ファンドA"/>
    <n v="1100"/>
    <n v="1000"/>
    <n v="5"/>
    <n v="1000"/>
    <n v="76500"/>
    <n v="0.1"/>
    <s v="つみたてNISA"/>
  </r>
  <r>
    <x v="76"/>
    <s v="2021年6月"/>
    <s v="16"/>
    <x v="0"/>
    <s v="投資信託"/>
    <s v="楽天ファンドA"/>
    <n v="1100"/>
    <n v="1000"/>
    <n v="5"/>
    <n v="2000"/>
    <n v="77500"/>
    <n v="0.1"/>
    <s v="つみたてNISA"/>
  </r>
  <r>
    <x v="77"/>
    <s v="2021年6月"/>
    <s v="17"/>
    <x v="0"/>
    <s v="投資信託"/>
    <s v="楽天ファンドA"/>
    <n v="1100"/>
    <n v="1000"/>
    <n v="5"/>
    <n v="3000"/>
    <n v="78500"/>
    <n v="0.1"/>
    <s v="つみたてNISA"/>
  </r>
  <r>
    <x v="78"/>
    <s v="2021年6月"/>
    <s v="18"/>
    <x v="0"/>
    <s v="投資信託"/>
    <s v="楽天ファンドA"/>
    <n v="1100"/>
    <n v="1000"/>
    <n v="5"/>
    <n v="2000"/>
    <n v="79500"/>
    <n v="0.1"/>
    <s v="つみたてNISA"/>
  </r>
  <r>
    <x v="79"/>
    <s v="2021年6月"/>
    <s v="19"/>
    <x v="0"/>
    <s v="投資信託"/>
    <s v="楽天ファンドA"/>
    <n v="1100"/>
    <n v="1000"/>
    <n v="5"/>
    <n v="1000"/>
    <n v="80500"/>
    <n v="0.1"/>
    <s v="つみたてNISA"/>
  </r>
  <r>
    <x v="80"/>
    <s v="2021年6月"/>
    <s v="20"/>
    <x v="0"/>
    <s v="投資信託"/>
    <s v="楽天ファンドA"/>
    <n v="1100"/>
    <n v="1000"/>
    <n v="5"/>
    <n v="1000"/>
    <n v="81500"/>
    <n v="0.1"/>
    <s v="つみたてNISA"/>
  </r>
  <r>
    <x v="81"/>
    <s v="2021年6月"/>
    <s v="21"/>
    <x v="0"/>
    <s v="投資信託"/>
    <s v="楽天ファンドA"/>
    <n v="1100"/>
    <n v="1000"/>
    <n v="5"/>
    <n v="2000"/>
    <n v="82500"/>
    <n v="0.1"/>
    <s v="つみたてNISA"/>
  </r>
  <r>
    <x v="82"/>
    <s v="2021年6月"/>
    <s v="22"/>
    <x v="0"/>
    <s v="投資信託"/>
    <s v="楽天ファンドA"/>
    <n v="1100"/>
    <n v="1000"/>
    <n v="5"/>
    <n v="3000"/>
    <n v="83500"/>
    <n v="0.1"/>
    <s v="つみたてNISA"/>
  </r>
  <r>
    <x v="83"/>
    <s v="2021年6月"/>
    <s v="23"/>
    <x v="0"/>
    <s v="投資信託"/>
    <s v="楽天ファンドA"/>
    <n v="1100"/>
    <n v="1000"/>
    <n v="5"/>
    <n v="2000"/>
    <n v="84500"/>
    <n v="0.1"/>
    <s v="つみたてNISA"/>
  </r>
  <r>
    <x v="84"/>
    <s v="2021年6月"/>
    <s v="24"/>
    <x v="0"/>
    <s v="投資信託"/>
    <s v="楽天ファンドA"/>
    <n v="1100"/>
    <n v="1000"/>
    <n v="5"/>
    <n v="1000"/>
    <n v="85500"/>
    <n v="0.1"/>
    <s v="つみたてNISA"/>
  </r>
  <r>
    <x v="85"/>
    <s v="2021年6月"/>
    <s v="25"/>
    <x v="0"/>
    <s v="投資信託"/>
    <s v="楽天ファンドA"/>
    <n v="1100"/>
    <n v="1000"/>
    <n v="5"/>
    <n v="1000"/>
    <n v="86500"/>
    <n v="0.1"/>
    <s v="つみたてNISA"/>
  </r>
  <r>
    <x v="86"/>
    <s v="2021年6月"/>
    <s v="26"/>
    <x v="0"/>
    <s v="投資信託"/>
    <s v="楽天ファンドA"/>
    <n v="1100"/>
    <n v="1000"/>
    <n v="5"/>
    <n v="2000"/>
    <n v="87500"/>
    <n v="0.1"/>
    <s v="つみたてNISA"/>
  </r>
  <r>
    <x v="87"/>
    <s v="2021年6月"/>
    <s v="27"/>
    <x v="0"/>
    <s v="投資信託"/>
    <s v="楽天ファンドA"/>
    <n v="1100"/>
    <n v="1000"/>
    <n v="5"/>
    <n v="3000"/>
    <n v="88500"/>
    <n v="0.1"/>
    <s v="つみたてNISA"/>
  </r>
  <r>
    <x v="88"/>
    <s v="2021年6月"/>
    <s v="28"/>
    <x v="0"/>
    <s v="投資信託"/>
    <s v="楽天ファンドA"/>
    <n v="1100"/>
    <n v="1000"/>
    <n v="5"/>
    <n v="2000"/>
    <n v="89500"/>
    <n v="0.1"/>
    <s v="つみたてNISA"/>
  </r>
  <r>
    <x v="89"/>
    <s v="2021年6月"/>
    <s v="29"/>
    <x v="0"/>
    <s v="投資信託"/>
    <s v="楽天ファンドA"/>
    <n v="1100"/>
    <n v="1000"/>
    <n v="5"/>
    <n v="1000"/>
    <n v="90500"/>
    <n v="0.1"/>
    <s v="つみたてNISA"/>
  </r>
  <r>
    <x v="90"/>
    <s v="2021年6月"/>
    <s v="30"/>
    <x v="0"/>
    <s v="投資信託"/>
    <s v="楽天ファンドA"/>
    <n v="1100"/>
    <n v="1000"/>
    <n v="5"/>
    <n v="1000"/>
    <n v="91500"/>
    <n v="0.1"/>
    <s v="つみたてNISA"/>
  </r>
  <r>
    <x v="91"/>
    <s v="2021年7月"/>
    <s v="1"/>
    <x v="0"/>
    <s v="投資信託"/>
    <s v="楽天ファンドA"/>
    <n v="1100"/>
    <n v="1000"/>
    <n v="5"/>
    <n v="2000"/>
    <n v="92500"/>
    <n v="0.1"/>
    <s v="つみたてNISA"/>
  </r>
  <r>
    <x v="92"/>
    <s v="2021年7月"/>
    <s v="2"/>
    <x v="0"/>
    <s v="投資信託"/>
    <s v="楽天ファンドA"/>
    <n v="1100"/>
    <n v="1000"/>
    <n v="5"/>
    <n v="3000"/>
    <n v="93500"/>
    <n v="0.1"/>
    <s v="つみたてNISA"/>
  </r>
  <r>
    <x v="93"/>
    <s v="2021年7月"/>
    <s v="3"/>
    <x v="0"/>
    <s v="投資信託"/>
    <s v="楽天ファンドA"/>
    <n v="1100"/>
    <n v="1000"/>
    <n v="5"/>
    <n v="2000"/>
    <n v="94500"/>
    <n v="0.1"/>
    <s v="つみたてNISA"/>
  </r>
  <r>
    <x v="94"/>
    <s v="2021年7月"/>
    <s v="4"/>
    <x v="0"/>
    <s v="投資信託"/>
    <s v="楽天ファンドA"/>
    <n v="1100"/>
    <n v="1000"/>
    <n v="5"/>
    <n v="1000"/>
    <n v="95500"/>
    <n v="0.1"/>
    <s v="つみたてNISA"/>
  </r>
  <r>
    <x v="95"/>
    <s v="2021年7月"/>
    <s v="5"/>
    <x v="0"/>
    <s v="投資信託"/>
    <s v="楽天ファンドA"/>
    <n v="1100"/>
    <n v="1000"/>
    <n v="5"/>
    <n v="1000"/>
    <n v="96500"/>
    <n v="0.1"/>
    <s v="つみたてNISA"/>
  </r>
  <r>
    <x v="96"/>
    <s v="2021年7月"/>
    <s v="6"/>
    <x v="0"/>
    <s v="投資信託"/>
    <s v="楽天ファンドA"/>
    <n v="1100"/>
    <n v="1000"/>
    <n v="5"/>
    <n v="2000"/>
    <n v="97500"/>
    <n v="0.1"/>
    <s v="つみたてNISA"/>
  </r>
  <r>
    <x v="97"/>
    <s v="2021年7月"/>
    <s v="7"/>
    <x v="0"/>
    <s v="投資信託"/>
    <s v="楽天ファンドA"/>
    <n v="1100"/>
    <n v="1000"/>
    <n v="5"/>
    <n v="3000"/>
    <n v="98500"/>
    <n v="0.1"/>
    <s v="つみたてNISA"/>
  </r>
  <r>
    <x v="98"/>
    <s v="2021年7月"/>
    <s v="8"/>
    <x v="0"/>
    <s v="投資信託"/>
    <s v="楽天ファンドA"/>
    <n v="1100"/>
    <n v="1000"/>
    <n v="5"/>
    <n v="2000"/>
    <n v="99500"/>
    <n v="0.1"/>
    <s v="つみたてNISA"/>
  </r>
  <r>
    <x v="99"/>
    <s v="2021年7月"/>
    <s v="9"/>
    <x v="0"/>
    <s v="投資信託"/>
    <s v="楽天ファンドA"/>
    <n v="1100"/>
    <n v="1000"/>
    <n v="5"/>
    <n v="1000"/>
    <n v="100500"/>
    <n v="0.1"/>
    <s v="つみたてNISA"/>
  </r>
  <r>
    <x v="100"/>
    <s v="2021年7月"/>
    <s v="10"/>
    <x v="0"/>
    <s v="投資信託"/>
    <s v="楽天ファンドA"/>
    <n v="1100"/>
    <n v="1000"/>
    <n v="5"/>
    <n v="1000"/>
    <n v="101500"/>
    <n v="0.1"/>
    <s v="つみたてNISA"/>
  </r>
  <r>
    <x v="101"/>
    <s v="2021年7月"/>
    <s v="11"/>
    <x v="0"/>
    <s v="投資信託"/>
    <s v="楽天ファンドA"/>
    <n v="1100"/>
    <n v="1000"/>
    <n v="5"/>
    <n v="2000"/>
    <n v="102500"/>
    <n v="0.1"/>
    <s v="つみたてNISA"/>
  </r>
  <r>
    <x v="102"/>
    <s v="2021年7月"/>
    <s v="12"/>
    <x v="0"/>
    <s v="投資信託"/>
    <s v="楽天ファンドA"/>
    <n v="1100"/>
    <n v="1000"/>
    <n v="5"/>
    <n v="3000"/>
    <n v="103500"/>
    <n v="0.1"/>
    <s v="つみたてNISA"/>
  </r>
  <r>
    <x v="103"/>
    <s v="2021年7月"/>
    <s v="13"/>
    <x v="0"/>
    <s v="投資信託"/>
    <s v="楽天ファンドA"/>
    <n v="1100"/>
    <n v="1000"/>
    <n v="5"/>
    <n v="2000"/>
    <n v="104500"/>
    <n v="0.1"/>
    <s v="つみたてNISA"/>
  </r>
  <r>
    <x v="104"/>
    <s v="2021年7月"/>
    <s v="14"/>
    <x v="0"/>
    <s v="投資信託"/>
    <s v="楽天ファンドA"/>
    <n v="1100"/>
    <n v="1000"/>
    <n v="5"/>
    <n v="1000"/>
    <n v="105500"/>
    <n v="0.1"/>
    <s v="つみたてNISA"/>
  </r>
  <r>
    <x v="105"/>
    <s v="2021年7月"/>
    <s v="15"/>
    <x v="0"/>
    <s v="投資信託"/>
    <s v="楽天ファンドA"/>
    <n v="1100"/>
    <n v="1000"/>
    <n v="5"/>
    <n v="1000"/>
    <n v="106500"/>
    <n v="0.1"/>
    <s v="つみたてNISA"/>
  </r>
  <r>
    <x v="106"/>
    <s v="2021年7月"/>
    <s v="16"/>
    <x v="0"/>
    <s v="投資信託"/>
    <s v="楽天ファンドA"/>
    <n v="1100"/>
    <n v="1000"/>
    <n v="5"/>
    <n v="2000"/>
    <n v="107500"/>
    <n v="0.1"/>
    <s v="つみたてNISA"/>
  </r>
  <r>
    <x v="107"/>
    <s v="2021年7月"/>
    <s v="17"/>
    <x v="0"/>
    <s v="投資信託"/>
    <s v="楽天ファンドA"/>
    <n v="1100"/>
    <n v="1000"/>
    <n v="5"/>
    <n v="3000"/>
    <n v="108500"/>
    <n v="0.1"/>
    <s v="つみたてNISA"/>
  </r>
  <r>
    <x v="108"/>
    <s v="2021年7月"/>
    <s v="18"/>
    <x v="0"/>
    <s v="投資信託"/>
    <s v="楽天ファンドA"/>
    <n v="1100"/>
    <n v="1000"/>
    <n v="5"/>
    <n v="2000"/>
    <n v="109500"/>
    <n v="0.1"/>
    <s v="つみたてNISA"/>
  </r>
  <r>
    <x v="109"/>
    <s v="2021年7月"/>
    <s v="19"/>
    <x v="0"/>
    <s v="投資信託"/>
    <s v="楽天ファンドA"/>
    <n v="1100"/>
    <n v="1000"/>
    <n v="5"/>
    <n v="1000"/>
    <n v="110500"/>
    <n v="0.1"/>
    <s v="つみたてNISA"/>
  </r>
  <r>
    <x v="110"/>
    <s v="2021年7月"/>
    <s v="20"/>
    <x v="0"/>
    <s v="投資信託"/>
    <s v="楽天ファンドA"/>
    <n v="1100"/>
    <n v="1000"/>
    <n v="5"/>
    <n v="1000"/>
    <n v="111500"/>
    <n v="0.1"/>
    <s v="つみたてNISA"/>
  </r>
  <r>
    <x v="111"/>
    <s v="2021年7月"/>
    <s v="21"/>
    <x v="0"/>
    <s v="投資信託"/>
    <s v="楽天ファンドA"/>
    <n v="1100"/>
    <n v="1000"/>
    <n v="5"/>
    <n v="2000"/>
    <n v="112500"/>
    <n v="0.1"/>
    <s v="つみたてNISA"/>
  </r>
  <r>
    <x v="112"/>
    <s v="2021年7月"/>
    <s v="22"/>
    <x v="0"/>
    <s v="投資信託"/>
    <s v="楽天ファンドA"/>
    <n v="1100"/>
    <n v="1000"/>
    <n v="5"/>
    <n v="3000"/>
    <n v="113500"/>
    <n v="0.1"/>
    <s v="つみたてNISA"/>
  </r>
  <r>
    <x v="113"/>
    <s v="2021年7月"/>
    <s v="23"/>
    <x v="0"/>
    <s v="投資信託"/>
    <s v="楽天ファンドA"/>
    <n v="1100"/>
    <n v="1000"/>
    <n v="5"/>
    <n v="2000"/>
    <n v="114500"/>
    <n v="0.1"/>
    <s v="つみたてNISA"/>
  </r>
  <r>
    <x v="114"/>
    <s v="2021年7月"/>
    <s v="24"/>
    <x v="0"/>
    <s v="投資信託"/>
    <s v="楽天ファンドA"/>
    <n v="1100"/>
    <n v="1000"/>
    <n v="5"/>
    <n v="1000"/>
    <n v="115500"/>
    <n v="0.1"/>
    <s v="つみたてNISA"/>
  </r>
  <r>
    <x v="115"/>
    <s v="2021年7月"/>
    <s v="25"/>
    <x v="0"/>
    <s v="投資信託"/>
    <s v="楽天ファンドA"/>
    <n v="1100"/>
    <n v="1000"/>
    <n v="5"/>
    <n v="1000"/>
    <n v="116500"/>
    <n v="0.1"/>
    <s v="つみたてNISA"/>
  </r>
  <r>
    <x v="116"/>
    <s v="2021年7月"/>
    <s v="26"/>
    <x v="0"/>
    <s v="投資信託"/>
    <s v="楽天ファンドA"/>
    <n v="1100"/>
    <n v="1000"/>
    <n v="5"/>
    <n v="2000"/>
    <n v="117500"/>
    <n v="0.1"/>
    <s v="つみたてNISA"/>
  </r>
  <r>
    <x v="117"/>
    <s v="2021年7月"/>
    <s v="27"/>
    <x v="0"/>
    <s v="投資信託"/>
    <s v="楽天ファンドA"/>
    <n v="1100"/>
    <n v="1000"/>
    <n v="5"/>
    <n v="3000"/>
    <n v="118500"/>
    <n v="0.1"/>
    <s v="つみたてNISA"/>
  </r>
  <r>
    <x v="118"/>
    <s v="2021年7月"/>
    <s v="28"/>
    <x v="0"/>
    <s v="投資信託"/>
    <s v="楽天ファンドA"/>
    <n v="1100"/>
    <n v="1000"/>
    <n v="5"/>
    <n v="2000"/>
    <n v="119500"/>
    <n v="0.1"/>
    <s v="つみたてNISA"/>
  </r>
  <r>
    <x v="119"/>
    <s v="2021年7月"/>
    <s v="29"/>
    <x v="0"/>
    <s v="投資信託"/>
    <s v="楽天ファンドA"/>
    <n v="1100"/>
    <n v="1000"/>
    <n v="5"/>
    <n v="1000"/>
    <n v="120500"/>
    <n v="0.1"/>
    <s v="つみたてNISA"/>
  </r>
  <r>
    <x v="120"/>
    <s v="2021年7月"/>
    <s v="30"/>
    <x v="0"/>
    <s v="投資信託"/>
    <s v="楽天ファンドA"/>
    <n v="1100"/>
    <n v="1000"/>
    <n v="5"/>
    <n v="1000"/>
    <n v="121500"/>
    <n v="0.1"/>
    <s v="つみたてNISA"/>
  </r>
  <r>
    <x v="121"/>
    <s v="2021年7月"/>
    <s v="31"/>
    <x v="0"/>
    <s v="投資信託"/>
    <s v="楽天ファンドA"/>
    <n v="1100"/>
    <n v="1000"/>
    <n v="5"/>
    <n v="2000"/>
    <n v="122500"/>
    <n v="0.1"/>
    <s v="つみたてNISA"/>
  </r>
  <r>
    <x v="122"/>
    <s v="2021年8月"/>
    <s v="1"/>
    <x v="0"/>
    <s v="投資信託"/>
    <s v="楽天ファンドA"/>
    <n v="1100"/>
    <n v="1000"/>
    <n v="5"/>
    <n v="3000"/>
    <n v="123500"/>
    <n v="0.1"/>
    <s v="つみたてNISA"/>
  </r>
  <r>
    <x v="123"/>
    <s v="2021年8月"/>
    <s v="2"/>
    <x v="0"/>
    <s v="投資信託"/>
    <s v="楽天ファンドA"/>
    <n v="1100"/>
    <n v="1000"/>
    <n v="5"/>
    <n v="2000"/>
    <n v="124500"/>
    <n v="0.1"/>
    <s v="つみたてNISA"/>
  </r>
  <r>
    <x v="124"/>
    <s v="2021年8月"/>
    <s v="3"/>
    <x v="0"/>
    <s v="投資信託"/>
    <s v="楽天ファンドA"/>
    <n v="1100"/>
    <n v="1000"/>
    <n v="5"/>
    <n v="1000"/>
    <n v="125500"/>
    <n v="0.1"/>
    <s v="つみたてNISA"/>
  </r>
  <r>
    <x v="125"/>
    <s v="2021年8月"/>
    <s v="4"/>
    <x v="0"/>
    <s v="投資信託"/>
    <s v="楽天ファンドA"/>
    <n v="1100"/>
    <n v="1000"/>
    <n v="5"/>
    <n v="1000"/>
    <n v="126500"/>
    <n v="0.1"/>
    <s v="つみたてNISA"/>
  </r>
  <r>
    <x v="126"/>
    <s v="2021年8月"/>
    <s v="5"/>
    <x v="0"/>
    <s v="投資信託"/>
    <s v="楽天ファンドA"/>
    <n v="1100"/>
    <n v="1000"/>
    <n v="5"/>
    <n v="2000"/>
    <n v="127500"/>
    <n v="0.1"/>
    <s v="つみたてNISA"/>
  </r>
  <r>
    <x v="127"/>
    <s v="2021年8月"/>
    <s v="6"/>
    <x v="0"/>
    <s v="投資信託"/>
    <s v="楽天ファンドA"/>
    <n v="1100"/>
    <n v="1000"/>
    <n v="5"/>
    <n v="3000"/>
    <n v="128500"/>
    <n v="0.1"/>
    <s v="つみたてNISA"/>
  </r>
  <r>
    <x v="128"/>
    <s v="2021年8月"/>
    <s v="7"/>
    <x v="0"/>
    <s v="投資信託"/>
    <s v="楽天ファンドA"/>
    <n v="1100"/>
    <n v="1000"/>
    <n v="5"/>
    <n v="2000"/>
    <n v="129500"/>
    <n v="0.1"/>
    <s v="つみたてNISA"/>
  </r>
  <r>
    <x v="129"/>
    <s v="2021年8月"/>
    <s v="8"/>
    <x v="0"/>
    <s v="投資信託"/>
    <s v="楽天ファンドA"/>
    <n v="1100"/>
    <n v="1000"/>
    <n v="5"/>
    <n v="1000"/>
    <n v="130500"/>
    <n v="0.1"/>
    <s v="つみたてNISA"/>
  </r>
  <r>
    <x v="130"/>
    <s v="2021年8月"/>
    <s v="9"/>
    <x v="0"/>
    <s v="投資信託"/>
    <s v="楽天ファンドA"/>
    <n v="1100"/>
    <n v="1000"/>
    <n v="5"/>
    <n v="1000"/>
    <n v="131500"/>
    <n v="0.1"/>
    <s v="つみたてNISA"/>
  </r>
  <r>
    <x v="131"/>
    <s v="2021年8月"/>
    <s v="10"/>
    <x v="0"/>
    <s v="投資信託"/>
    <s v="楽天ファンドA"/>
    <n v="1100"/>
    <n v="1000"/>
    <n v="5"/>
    <n v="2000"/>
    <n v="132500"/>
    <n v="0.1"/>
    <s v="つみたてNISA"/>
  </r>
  <r>
    <x v="132"/>
    <s v="2021年8月"/>
    <s v="11"/>
    <x v="0"/>
    <s v="投資信託"/>
    <s v="楽天ファンドA"/>
    <n v="1100"/>
    <n v="1000"/>
    <n v="5"/>
    <n v="3000"/>
    <n v="133500"/>
    <n v="0.1"/>
    <s v="つみたてNISA"/>
  </r>
  <r>
    <x v="133"/>
    <s v="2021年8月"/>
    <s v="12"/>
    <x v="0"/>
    <s v="投資信託"/>
    <s v="楽天ファンドA"/>
    <n v="1100"/>
    <n v="1000"/>
    <n v="5"/>
    <n v="2000"/>
    <n v="134500"/>
    <n v="0.1"/>
    <s v="つみたてNISA"/>
  </r>
  <r>
    <x v="134"/>
    <s v="2021年8月"/>
    <s v="13"/>
    <x v="0"/>
    <s v="投資信託"/>
    <s v="楽天ファンドA"/>
    <n v="1100"/>
    <n v="1000"/>
    <n v="5"/>
    <n v="1000"/>
    <n v="135500"/>
    <n v="0.1"/>
    <s v="つみたてNISA"/>
  </r>
  <r>
    <x v="135"/>
    <s v="2021年8月"/>
    <s v="14"/>
    <x v="0"/>
    <s v="投資信託"/>
    <s v="楽天ファンドA"/>
    <n v="1100"/>
    <n v="1000"/>
    <n v="5"/>
    <n v="1000"/>
    <n v="136500"/>
    <n v="0.1"/>
    <s v="つみたてNISA"/>
  </r>
  <r>
    <x v="136"/>
    <s v="2021年8月"/>
    <s v="15"/>
    <x v="0"/>
    <s v="投資信託"/>
    <s v="楽天ファンドA"/>
    <n v="1100"/>
    <n v="1000"/>
    <n v="5"/>
    <n v="2000"/>
    <n v="137500"/>
    <n v="0.1"/>
    <s v="つみたてNISA"/>
  </r>
  <r>
    <x v="137"/>
    <s v="2021年8月"/>
    <s v="16"/>
    <x v="0"/>
    <s v="投資信託"/>
    <s v="楽天ファンドA"/>
    <n v="1100"/>
    <n v="1000"/>
    <n v="5"/>
    <n v="3000"/>
    <n v="138500"/>
    <n v="0.1"/>
    <s v="つみたてNISA"/>
  </r>
  <r>
    <x v="138"/>
    <s v="2021年8月"/>
    <s v="17"/>
    <x v="0"/>
    <s v="投資信託"/>
    <s v="楽天ファンドA"/>
    <n v="1100"/>
    <n v="1000"/>
    <n v="5"/>
    <n v="2000"/>
    <n v="139500"/>
    <n v="0.1"/>
    <s v="つみたてNISA"/>
  </r>
  <r>
    <x v="139"/>
    <s v="2021年8月"/>
    <s v="18"/>
    <x v="0"/>
    <s v="投資信託"/>
    <s v="楽天ファンドA"/>
    <n v="1100"/>
    <n v="1000"/>
    <n v="5"/>
    <n v="1000"/>
    <n v="140500"/>
    <n v="0.1"/>
    <s v="つみたてNISA"/>
  </r>
  <r>
    <x v="140"/>
    <s v="2021年8月"/>
    <s v="19"/>
    <x v="0"/>
    <s v="投資信託"/>
    <s v="楽天ファンドA"/>
    <n v="1100"/>
    <n v="1000"/>
    <n v="5"/>
    <n v="1000"/>
    <n v="141500"/>
    <n v="0.1"/>
    <s v="つみたてNISA"/>
  </r>
  <r>
    <x v="141"/>
    <s v="2021年8月"/>
    <s v="20"/>
    <x v="0"/>
    <s v="投資信託"/>
    <s v="楽天ファンドA"/>
    <n v="1100"/>
    <n v="1000"/>
    <n v="5"/>
    <n v="2000"/>
    <n v="142500"/>
    <n v="0.1"/>
    <s v="つみたてNISA"/>
  </r>
  <r>
    <x v="0"/>
    <s v="2021年4月"/>
    <s v="1"/>
    <x v="0"/>
    <s v="国内株式"/>
    <s v="楽天ファンドA"/>
    <n v="1100"/>
    <n v="1000"/>
    <n v="5"/>
    <n v="3000"/>
    <n v="143500"/>
    <n v="0.1"/>
    <s v="つみたてNISA"/>
  </r>
  <r>
    <x v="1"/>
    <s v="2021年4月"/>
    <s v="2"/>
    <x v="1"/>
    <s v="国内株式"/>
    <s v="マネー株式会社"/>
    <n v="500"/>
    <n v="1000"/>
    <n v="1"/>
    <n v="2000"/>
    <n v="144500"/>
    <n v="-0.5"/>
    <s v="つみたてNISA"/>
  </r>
  <r>
    <x v="2"/>
    <s v="2021年4月"/>
    <s v="3"/>
    <x v="1"/>
    <s v="国内株式"/>
    <s v="マネー株式会社"/>
    <n v="500"/>
    <n v="1000"/>
    <n v="1"/>
    <n v="1000"/>
    <n v="145500"/>
    <n v="0.5"/>
    <s v="つみたてNISA"/>
  </r>
  <r>
    <x v="3"/>
    <s v="2021年4月"/>
    <s v="4"/>
    <x v="1"/>
    <s v="国内株式"/>
    <s v="マネー株式会社"/>
    <n v="500"/>
    <n v="1000"/>
    <n v="1"/>
    <n v="1000"/>
    <n v="146500"/>
    <n v="1.5"/>
    <s v="つみたてNISA"/>
  </r>
  <r>
    <x v="4"/>
    <s v="2021年4月"/>
    <s v="5"/>
    <x v="1"/>
    <s v="国内株式"/>
    <s v="マネー株式会社"/>
    <n v="500"/>
    <n v="1000"/>
    <n v="1"/>
    <n v="2000"/>
    <n v="147500"/>
    <n v="2.5"/>
    <s v="つみたてNISA"/>
  </r>
  <r>
    <x v="5"/>
    <s v="2021年4月"/>
    <s v="6"/>
    <x v="1"/>
    <s v="国内株式"/>
    <s v="マネー株式会社"/>
    <n v="500"/>
    <n v="1000"/>
    <n v="1"/>
    <n v="3000"/>
    <n v="148500"/>
    <n v="3.5"/>
    <s v="つみたてNISA"/>
  </r>
  <r>
    <x v="6"/>
    <s v="2021年4月"/>
    <s v="7"/>
    <x v="1"/>
    <s v="国内株式"/>
    <s v="マネー株式会社"/>
    <n v="500"/>
    <n v="1000"/>
    <n v="1"/>
    <n v="2000"/>
    <n v="149500"/>
    <n v="4.5"/>
    <s v="つみたてNISA"/>
  </r>
  <r>
    <x v="7"/>
    <s v="2021年4月"/>
    <s v="8"/>
    <x v="1"/>
    <s v="国内株式"/>
    <s v="マネー株式会社"/>
    <n v="500"/>
    <n v="1000"/>
    <n v="1"/>
    <n v="1000"/>
    <n v="150500"/>
    <n v="5.5"/>
    <s v="つみたてNISA"/>
  </r>
  <r>
    <x v="8"/>
    <s v="2021年4月"/>
    <s v="9"/>
    <x v="1"/>
    <s v="国内株式"/>
    <s v="マネー株式会社"/>
    <n v="500"/>
    <n v="1000"/>
    <n v="1"/>
    <n v="1000"/>
    <n v="151500"/>
    <n v="6.5"/>
    <s v="つみたてNISA"/>
  </r>
  <r>
    <x v="9"/>
    <s v="2021年4月"/>
    <s v="10"/>
    <x v="1"/>
    <s v="国内株式"/>
    <s v="マネー株式会社"/>
    <n v="500"/>
    <n v="1000"/>
    <n v="1"/>
    <n v="2000"/>
    <n v="152500"/>
    <n v="7.5"/>
    <s v="つみたてNISA"/>
  </r>
  <r>
    <x v="10"/>
    <s v="2021年4月"/>
    <s v="11"/>
    <x v="1"/>
    <s v="国内株式"/>
    <s v="マネー株式会社"/>
    <n v="500"/>
    <n v="1000"/>
    <n v="1"/>
    <n v="3000"/>
    <n v="153500"/>
    <n v="8.5"/>
    <s v="つみたてNISA"/>
  </r>
  <r>
    <x v="11"/>
    <s v="2021年4月"/>
    <s v="12"/>
    <x v="1"/>
    <s v="国内株式"/>
    <s v="マネー株式会社"/>
    <n v="500"/>
    <n v="1000"/>
    <n v="1"/>
    <n v="2000"/>
    <n v="154500"/>
    <n v="9.5"/>
    <s v="つみたてNISA"/>
  </r>
  <r>
    <x v="12"/>
    <s v="2021年4月"/>
    <s v="13"/>
    <x v="1"/>
    <s v="国内株式"/>
    <s v="マネー株式会社"/>
    <n v="500"/>
    <n v="1000"/>
    <n v="1"/>
    <n v="1000"/>
    <n v="155500"/>
    <n v="10.5"/>
    <s v="つみたてNISA"/>
  </r>
  <r>
    <x v="13"/>
    <s v="2021年4月"/>
    <s v="14"/>
    <x v="1"/>
    <s v="国内株式"/>
    <s v="マネー株式会社"/>
    <n v="500"/>
    <n v="1000"/>
    <n v="1"/>
    <n v="1000"/>
    <n v="156500"/>
    <n v="11.5"/>
    <s v="つみたてNISA"/>
  </r>
  <r>
    <x v="14"/>
    <s v="2021年4月"/>
    <s v="15"/>
    <x v="1"/>
    <s v="国内株式"/>
    <s v="マネー株式会社"/>
    <n v="500"/>
    <n v="1000"/>
    <n v="1"/>
    <n v="2000"/>
    <n v="157500"/>
    <n v="12.5"/>
    <s v="つみたてNISA"/>
  </r>
  <r>
    <x v="15"/>
    <s v="2021年4月"/>
    <s v="16"/>
    <x v="1"/>
    <s v="国内株式"/>
    <s v="マネー株式会社"/>
    <n v="500"/>
    <n v="1000"/>
    <n v="1"/>
    <n v="3000"/>
    <n v="158500"/>
    <n v="13.5"/>
    <s v="つみたてNISA"/>
  </r>
  <r>
    <x v="16"/>
    <s v="2021年4月"/>
    <s v="17"/>
    <x v="1"/>
    <s v="国内株式"/>
    <s v="マネー株式会社"/>
    <n v="500"/>
    <n v="1000"/>
    <n v="1"/>
    <n v="2000"/>
    <n v="159500"/>
    <n v="14.5"/>
    <s v="つみたてNISA"/>
  </r>
  <r>
    <x v="17"/>
    <s v="2021年4月"/>
    <s v="18"/>
    <x v="1"/>
    <s v="国内株式"/>
    <s v="マネー株式会社"/>
    <n v="500"/>
    <n v="1000"/>
    <n v="1"/>
    <n v="1000"/>
    <n v="160500"/>
    <n v="15.5"/>
    <s v="つみたてNISA"/>
  </r>
  <r>
    <x v="18"/>
    <s v="2021年4月"/>
    <s v="19"/>
    <x v="1"/>
    <s v="国内株式"/>
    <s v="マネー株式会社"/>
    <n v="500"/>
    <n v="1000"/>
    <n v="1"/>
    <n v="1000"/>
    <n v="161500"/>
    <n v="16.5"/>
    <s v="つみたてNISA"/>
  </r>
  <r>
    <x v="19"/>
    <s v="2021年4月"/>
    <s v="20"/>
    <x v="1"/>
    <s v="国内株式"/>
    <s v="マネー株式会社"/>
    <n v="500"/>
    <n v="1000"/>
    <n v="1"/>
    <n v="2000"/>
    <n v="162500"/>
    <n v="17.5"/>
    <s v="つみたてNISA"/>
  </r>
  <r>
    <x v="20"/>
    <s v="2021年4月"/>
    <s v="21"/>
    <x v="1"/>
    <s v="国内株式"/>
    <s v="マネー株式会社"/>
    <n v="500"/>
    <n v="1000"/>
    <n v="1"/>
    <n v="3000"/>
    <n v="163500"/>
    <n v="18.5"/>
    <s v="つみたてNISA"/>
  </r>
  <r>
    <x v="21"/>
    <s v="2021年4月"/>
    <s v="22"/>
    <x v="1"/>
    <s v="国内株式"/>
    <s v="マネー株式会社"/>
    <n v="500"/>
    <n v="1000"/>
    <n v="1"/>
    <n v="2000"/>
    <n v="164500"/>
    <n v="19.5"/>
    <s v="つみたてNISA"/>
  </r>
  <r>
    <x v="22"/>
    <s v="2021年4月"/>
    <s v="23"/>
    <x v="1"/>
    <s v="国内株式"/>
    <s v="マネー株式会社"/>
    <n v="500"/>
    <n v="1000"/>
    <n v="1"/>
    <n v="1000"/>
    <n v="165500"/>
    <n v="20.5"/>
    <s v="つみたてNISA"/>
  </r>
  <r>
    <x v="23"/>
    <s v="2021年4月"/>
    <s v="24"/>
    <x v="1"/>
    <s v="国内株式"/>
    <s v="マネー株式会社"/>
    <n v="500"/>
    <n v="1000"/>
    <n v="1"/>
    <n v="1000"/>
    <n v="166500"/>
    <n v="21.5"/>
    <s v="つみたてNISA"/>
  </r>
  <r>
    <x v="24"/>
    <s v="2021年4月"/>
    <s v="25"/>
    <x v="1"/>
    <s v="国内株式"/>
    <s v="マネー株式会社"/>
    <n v="500"/>
    <n v="1000"/>
    <n v="1"/>
    <n v="2000"/>
    <n v="167500"/>
    <n v="22.5"/>
    <s v="つみたてNISA"/>
  </r>
  <r>
    <x v="25"/>
    <s v="2021年4月"/>
    <s v="26"/>
    <x v="1"/>
    <s v="国内株式"/>
    <s v="マネー株式会社"/>
    <n v="500"/>
    <n v="1000"/>
    <n v="1"/>
    <n v="3000"/>
    <n v="168500"/>
    <n v="23.5"/>
    <s v="つみたてNISA"/>
  </r>
  <r>
    <x v="26"/>
    <s v="2021年4月"/>
    <s v="27"/>
    <x v="1"/>
    <s v="国内株式"/>
    <s v="マネー株式会社"/>
    <n v="500"/>
    <n v="1000"/>
    <n v="1"/>
    <n v="2000"/>
    <n v="169500"/>
    <n v="24.5"/>
    <s v="つみたてNISA"/>
  </r>
  <r>
    <x v="27"/>
    <s v="2021年4月"/>
    <s v="28"/>
    <x v="1"/>
    <s v="国内株式"/>
    <s v="マネー株式会社"/>
    <n v="500"/>
    <n v="1000"/>
    <n v="1"/>
    <n v="1000"/>
    <n v="170500"/>
    <n v="25.5"/>
    <s v="つみたてNISA"/>
  </r>
  <r>
    <x v="28"/>
    <s v="2021年4月"/>
    <s v="29"/>
    <x v="1"/>
    <s v="国内株式"/>
    <s v="マネー株式会社"/>
    <n v="500"/>
    <n v="1000"/>
    <n v="1"/>
    <n v="1000"/>
    <n v="171500"/>
    <n v="26.5"/>
    <s v="つみたてNISA"/>
  </r>
  <r>
    <x v="29"/>
    <s v="2021年4月"/>
    <s v="30"/>
    <x v="1"/>
    <s v="国内株式"/>
    <s v="マネー株式会社"/>
    <n v="500"/>
    <n v="1000"/>
    <n v="1"/>
    <n v="2000"/>
    <n v="172500"/>
    <n v="27.5"/>
    <s v="つみたてNISA"/>
  </r>
  <r>
    <x v="30"/>
    <s v="2021年5月"/>
    <s v="1"/>
    <x v="1"/>
    <s v="国内株式"/>
    <s v="マネー株式会社"/>
    <n v="500"/>
    <n v="1000"/>
    <n v="1"/>
    <n v="3000"/>
    <n v="173500"/>
    <n v="28.5"/>
    <s v="つみたてNISA"/>
  </r>
  <r>
    <x v="31"/>
    <s v="2021年5月"/>
    <s v="2"/>
    <x v="1"/>
    <s v="国内株式"/>
    <s v="マネー株式会社"/>
    <n v="500"/>
    <n v="1000"/>
    <n v="1"/>
    <n v="2000"/>
    <n v="174500"/>
    <n v="29.5"/>
    <s v="つみたてNISA"/>
  </r>
  <r>
    <x v="32"/>
    <s v="2021年5月"/>
    <s v="3"/>
    <x v="1"/>
    <s v="国内株式"/>
    <s v="マネー株式会社"/>
    <n v="500"/>
    <n v="1000"/>
    <n v="1"/>
    <n v="1000"/>
    <n v="175500"/>
    <n v="30.5"/>
    <s v="つみたてNISA"/>
  </r>
  <r>
    <x v="33"/>
    <s v="2021年5月"/>
    <s v="4"/>
    <x v="1"/>
    <s v="国内株式"/>
    <s v="マネー株式会社"/>
    <n v="500"/>
    <n v="1000"/>
    <n v="1"/>
    <n v="1000"/>
    <n v="176500"/>
    <n v="31.5"/>
    <s v="つみたてNISA"/>
  </r>
  <r>
    <x v="34"/>
    <s v="2021年5月"/>
    <s v="5"/>
    <x v="1"/>
    <s v="国内株式"/>
    <s v="マネー株式会社"/>
    <n v="500"/>
    <n v="1000"/>
    <n v="1"/>
    <n v="2000"/>
    <n v="177500"/>
    <n v="32.5"/>
    <s v="つみたてNISA"/>
  </r>
  <r>
    <x v="35"/>
    <s v="2021年5月"/>
    <s v="6"/>
    <x v="1"/>
    <s v="国内株式"/>
    <s v="マネー株式会社"/>
    <n v="500"/>
    <n v="1000"/>
    <n v="1"/>
    <n v="3000"/>
    <n v="178500"/>
    <n v="33.5"/>
    <s v="つみたてNISA"/>
  </r>
  <r>
    <x v="36"/>
    <s v="2021年5月"/>
    <s v="7"/>
    <x v="1"/>
    <s v="国内株式"/>
    <s v="マネー株式会社"/>
    <n v="500"/>
    <n v="1000"/>
    <n v="1"/>
    <n v="2000"/>
    <n v="179500"/>
    <n v="34.5"/>
    <s v="つみたてNISA"/>
  </r>
  <r>
    <x v="37"/>
    <s v="2021年5月"/>
    <s v="8"/>
    <x v="1"/>
    <s v="国内株式"/>
    <s v="マネー株式会社"/>
    <n v="500"/>
    <n v="1000"/>
    <n v="1"/>
    <n v="1000"/>
    <n v="180500"/>
    <n v="35.5"/>
    <s v="つみたてNISA"/>
  </r>
  <r>
    <x v="38"/>
    <s v="2021年5月"/>
    <s v="9"/>
    <x v="1"/>
    <s v="国内株式"/>
    <s v="マネー株式会社"/>
    <n v="500"/>
    <n v="1000"/>
    <n v="1"/>
    <n v="1000"/>
    <n v="181500"/>
    <n v="36.5"/>
    <s v="つみたてNISA"/>
  </r>
  <r>
    <x v="39"/>
    <s v="2021年5月"/>
    <s v="10"/>
    <x v="1"/>
    <s v="国内株式"/>
    <s v="マネー株式会社"/>
    <n v="500"/>
    <n v="1000"/>
    <n v="1"/>
    <n v="2000"/>
    <n v="182500"/>
    <n v="37.5"/>
    <s v="つみたてNISA"/>
  </r>
  <r>
    <x v="40"/>
    <s v="2021年5月"/>
    <s v="11"/>
    <x v="1"/>
    <s v="国内株式"/>
    <s v="マネー株式会社"/>
    <n v="500"/>
    <n v="1000"/>
    <n v="1"/>
    <n v="3000"/>
    <n v="183500"/>
    <n v="38.5"/>
    <s v="つみたてNISA"/>
  </r>
  <r>
    <x v="41"/>
    <s v="2021年5月"/>
    <s v="12"/>
    <x v="1"/>
    <s v="国内株式"/>
    <s v="マネー株式会社"/>
    <n v="500"/>
    <n v="1000"/>
    <n v="1"/>
    <n v="2000"/>
    <n v="184500"/>
    <n v="39.5"/>
    <s v="つみたてNISA"/>
  </r>
  <r>
    <x v="42"/>
    <s v="2021年5月"/>
    <s v="13"/>
    <x v="1"/>
    <s v="国内株式"/>
    <s v="マネー株式会社"/>
    <n v="500"/>
    <n v="1000"/>
    <n v="1"/>
    <n v="1000"/>
    <n v="185500"/>
    <n v="40.5"/>
    <s v="つみたてNISA"/>
  </r>
  <r>
    <x v="43"/>
    <s v="2021年5月"/>
    <s v="14"/>
    <x v="1"/>
    <s v="国内株式"/>
    <s v="マネー株式会社"/>
    <n v="500"/>
    <n v="1000"/>
    <n v="1"/>
    <n v="1000"/>
    <n v="186500"/>
    <n v="41.5"/>
    <s v="つみたてNISA"/>
  </r>
  <r>
    <x v="44"/>
    <s v="2021年5月"/>
    <s v="15"/>
    <x v="1"/>
    <s v="国内株式"/>
    <s v="マネー株式会社"/>
    <n v="500"/>
    <n v="1000"/>
    <n v="1"/>
    <n v="2000"/>
    <n v="187500"/>
    <n v="42.5"/>
    <s v="つみたてNISA"/>
  </r>
  <r>
    <x v="45"/>
    <s v="2021年5月"/>
    <s v="16"/>
    <x v="1"/>
    <s v="国内株式"/>
    <s v="マネー株式会社"/>
    <n v="500"/>
    <n v="1000"/>
    <n v="1"/>
    <n v="3000"/>
    <n v="188500"/>
    <n v="43.5"/>
    <s v="つみたてNISA"/>
  </r>
  <r>
    <x v="46"/>
    <s v="2021年5月"/>
    <s v="17"/>
    <x v="1"/>
    <s v="国内株式"/>
    <s v="マネー株式会社"/>
    <n v="500"/>
    <n v="1000"/>
    <n v="1"/>
    <n v="2000"/>
    <n v="189500"/>
    <n v="44.5"/>
    <s v="つみたてNISA"/>
  </r>
  <r>
    <x v="47"/>
    <s v="2021年5月"/>
    <s v="18"/>
    <x v="1"/>
    <s v="国内株式"/>
    <s v="マネー株式会社"/>
    <n v="500"/>
    <n v="1000"/>
    <n v="1"/>
    <n v="1000"/>
    <n v="190500"/>
    <n v="45.5"/>
    <s v="つみたてNISA"/>
  </r>
  <r>
    <x v="48"/>
    <s v="2021年5月"/>
    <s v="19"/>
    <x v="1"/>
    <s v="国内株式"/>
    <s v="マネー株式会社"/>
    <n v="500"/>
    <n v="1000"/>
    <n v="1"/>
    <n v="1000"/>
    <n v="191500"/>
    <n v="46.5"/>
    <s v="つみたてNISA"/>
  </r>
  <r>
    <x v="49"/>
    <s v="2021年5月"/>
    <s v="20"/>
    <x v="1"/>
    <s v="国内株式"/>
    <s v="マネー株式会社"/>
    <n v="500"/>
    <n v="1000"/>
    <n v="1"/>
    <n v="2000"/>
    <n v="192500"/>
    <n v="47.5"/>
    <s v="つみたてNISA"/>
  </r>
  <r>
    <x v="50"/>
    <s v="2021年5月"/>
    <s v="21"/>
    <x v="1"/>
    <s v="国内株式"/>
    <s v="マネー株式会社"/>
    <n v="500"/>
    <n v="1000"/>
    <n v="1"/>
    <n v="3000"/>
    <n v="193500"/>
    <n v="48.5"/>
    <s v="つみたてNISA"/>
  </r>
  <r>
    <x v="51"/>
    <s v="2021年5月"/>
    <s v="22"/>
    <x v="1"/>
    <s v="国内株式"/>
    <s v="マネー株式会社"/>
    <n v="500"/>
    <n v="1000"/>
    <n v="1"/>
    <n v="2000"/>
    <n v="194500"/>
    <n v="49.5"/>
    <s v="つみたてNISA"/>
  </r>
  <r>
    <x v="52"/>
    <s v="2021年5月"/>
    <s v="23"/>
    <x v="1"/>
    <s v="国内株式"/>
    <s v="マネー株式会社"/>
    <n v="500"/>
    <n v="1000"/>
    <n v="1"/>
    <n v="1000"/>
    <n v="195500"/>
    <n v="50.5"/>
    <s v="つみたてNISA"/>
  </r>
  <r>
    <x v="53"/>
    <s v="2021年5月"/>
    <s v="24"/>
    <x v="1"/>
    <s v="国内株式"/>
    <s v="マネー株式会社"/>
    <n v="500"/>
    <n v="1000"/>
    <n v="1"/>
    <n v="1000"/>
    <n v="196500"/>
    <n v="51.5"/>
    <s v="つみたてNISA"/>
  </r>
  <r>
    <x v="54"/>
    <s v="2021年5月"/>
    <s v="25"/>
    <x v="1"/>
    <s v="国内株式"/>
    <s v="マネー株式会社"/>
    <n v="500"/>
    <n v="1000"/>
    <n v="1"/>
    <n v="2000"/>
    <n v="197500"/>
    <n v="52.5"/>
    <s v="つみたてNISA"/>
  </r>
  <r>
    <x v="55"/>
    <s v="2021年5月"/>
    <s v="26"/>
    <x v="1"/>
    <s v="国内株式"/>
    <s v="マネー株式会社"/>
    <n v="500"/>
    <n v="1000"/>
    <n v="1"/>
    <n v="3000"/>
    <n v="198500"/>
    <n v="53.5"/>
    <s v="つみたてNISA"/>
  </r>
  <r>
    <x v="56"/>
    <s v="2021年5月"/>
    <s v="27"/>
    <x v="1"/>
    <s v="国内株式"/>
    <s v="マネー株式会社"/>
    <n v="500"/>
    <n v="1000"/>
    <n v="1"/>
    <n v="2000"/>
    <n v="199500"/>
    <n v="54.5"/>
    <s v="つみたてNISA"/>
  </r>
  <r>
    <x v="57"/>
    <s v="2021年5月"/>
    <s v="28"/>
    <x v="1"/>
    <s v="国内株式"/>
    <s v="マネー株式会社"/>
    <n v="500"/>
    <n v="1000"/>
    <n v="1"/>
    <n v="1000"/>
    <n v="200500"/>
    <n v="55.5"/>
    <s v="つみたてNISA"/>
  </r>
  <r>
    <x v="58"/>
    <s v="2021年5月"/>
    <s v="29"/>
    <x v="1"/>
    <s v="国内株式"/>
    <s v="マネー株式会社"/>
    <n v="500"/>
    <n v="1000"/>
    <n v="1"/>
    <n v="1000"/>
    <n v="201500"/>
    <n v="56.5"/>
    <s v="つみたてNISA"/>
  </r>
  <r>
    <x v="59"/>
    <s v="2021年5月"/>
    <s v="30"/>
    <x v="1"/>
    <s v="国内株式"/>
    <s v="マネー株式会社"/>
    <n v="500"/>
    <n v="1000"/>
    <n v="1"/>
    <n v="2000"/>
    <n v="202500"/>
    <n v="57.5"/>
    <s v="つみたてNISA"/>
  </r>
  <r>
    <x v="60"/>
    <s v="2021年5月"/>
    <s v="31"/>
    <x v="1"/>
    <s v="国内株式"/>
    <s v="マネー株式会社"/>
    <n v="500"/>
    <n v="1000"/>
    <n v="1"/>
    <n v="3000"/>
    <n v="203500"/>
    <n v="58.5"/>
    <s v="つみたてNISA"/>
  </r>
  <r>
    <x v="61"/>
    <s v="2021年6月"/>
    <s v="1"/>
    <x v="1"/>
    <s v="国内株式"/>
    <s v="マネー株式会社"/>
    <n v="500"/>
    <n v="1000"/>
    <n v="1"/>
    <n v="2000"/>
    <n v="204500"/>
    <n v="59.5"/>
    <s v="つみたてNISA"/>
  </r>
  <r>
    <x v="62"/>
    <s v="2021年6月"/>
    <s v="2"/>
    <x v="1"/>
    <s v="国内株式"/>
    <s v="マネー株式会社"/>
    <n v="500"/>
    <n v="1000"/>
    <n v="1"/>
    <n v="1000"/>
    <n v="205500"/>
    <n v="60.5"/>
    <s v="つみたてNISA"/>
  </r>
  <r>
    <x v="63"/>
    <s v="2021年6月"/>
    <s v="3"/>
    <x v="1"/>
    <s v="国内株式"/>
    <s v="マネー株式会社"/>
    <n v="500"/>
    <n v="1000"/>
    <n v="1"/>
    <n v="1000"/>
    <n v="206500"/>
    <n v="61.5"/>
    <s v="つみたてNISA"/>
  </r>
  <r>
    <x v="64"/>
    <s v="2021年6月"/>
    <s v="4"/>
    <x v="1"/>
    <s v="国内株式"/>
    <s v="マネー株式会社"/>
    <n v="500"/>
    <n v="1000"/>
    <n v="1"/>
    <n v="2000"/>
    <n v="207500"/>
    <n v="62.5"/>
    <s v="つみたてNISA"/>
  </r>
  <r>
    <x v="65"/>
    <s v="2021年6月"/>
    <s v="5"/>
    <x v="1"/>
    <s v="国内株式"/>
    <s v="マネー株式会社"/>
    <n v="500"/>
    <n v="1000"/>
    <n v="1"/>
    <n v="3000"/>
    <n v="208500"/>
    <n v="63.5"/>
    <s v="つみたてNISA"/>
  </r>
  <r>
    <x v="66"/>
    <s v="2021年6月"/>
    <s v="6"/>
    <x v="1"/>
    <s v="国内株式"/>
    <s v="マネー株式会社"/>
    <n v="500"/>
    <n v="1000"/>
    <n v="1"/>
    <n v="2000"/>
    <n v="209500"/>
    <n v="64.5"/>
    <s v="つみたてNISA"/>
  </r>
  <r>
    <x v="67"/>
    <s v="2021年6月"/>
    <s v="7"/>
    <x v="1"/>
    <s v="国内株式"/>
    <s v="マネー株式会社"/>
    <n v="500"/>
    <n v="1000"/>
    <n v="1"/>
    <n v="1000"/>
    <n v="210500"/>
    <n v="65.5"/>
    <s v="つみたてNISA"/>
  </r>
  <r>
    <x v="68"/>
    <s v="2021年6月"/>
    <s v="8"/>
    <x v="1"/>
    <s v="国内株式"/>
    <s v="マネー株式会社"/>
    <n v="500"/>
    <n v="1000"/>
    <n v="1"/>
    <n v="1000"/>
    <n v="211500"/>
    <n v="66.5"/>
    <s v="つみたてNISA"/>
  </r>
  <r>
    <x v="69"/>
    <s v="2021年6月"/>
    <s v="9"/>
    <x v="1"/>
    <s v="国内株式"/>
    <s v="マネー株式会社"/>
    <n v="500"/>
    <n v="1000"/>
    <n v="1"/>
    <n v="2000"/>
    <n v="212500"/>
    <n v="67.5"/>
    <s v="つみたてNISA"/>
  </r>
  <r>
    <x v="70"/>
    <s v="2021年6月"/>
    <s v="10"/>
    <x v="1"/>
    <s v="国内株式"/>
    <s v="マネー株式会社"/>
    <n v="500"/>
    <n v="1000"/>
    <n v="1"/>
    <n v="3000"/>
    <n v="213500"/>
    <n v="68.5"/>
    <s v="つみたてNISA"/>
  </r>
  <r>
    <x v="71"/>
    <s v="2021年6月"/>
    <s v="11"/>
    <x v="1"/>
    <s v="国内株式"/>
    <s v="マネー株式会社"/>
    <n v="500"/>
    <n v="1000"/>
    <n v="1"/>
    <n v="2000"/>
    <n v="214500"/>
    <n v="69.5"/>
    <s v="つみたてNISA"/>
  </r>
  <r>
    <x v="72"/>
    <s v="2021年6月"/>
    <s v="12"/>
    <x v="1"/>
    <s v="国内株式"/>
    <s v="マネー株式会社"/>
    <n v="500"/>
    <n v="1000"/>
    <n v="1"/>
    <n v="1000"/>
    <n v="215500"/>
    <n v="70.5"/>
    <s v="つみたてNISA"/>
  </r>
  <r>
    <x v="73"/>
    <s v="2021年6月"/>
    <s v="13"/>
    <x v="1"/>
    <s v="国内株式"/>
    <s v="マネー株式会社"/>
    <n v="500"/>
    <n v="1000"/>
    <n v="1"/>
    <n v="1000"/>
    <n v="216500"/>
    <n v="71.5"/>
    <s v="つみたてNISA"/>
  </r>
  <r>
    <x v="74"/>
    <s v="2021年6月"/>
    <s v="14"/>
    <x v="1"/>
    <s v="国内株式"/>
    <s v="マネー株式会社"/>
    <n v="500"/>
    <n v="1000"/>
    <n v="1"/>
    <n v="2000"/>
    <n v="217500"/>
    <n v="72.5"/>
    <s v="つみたてNISA"/>
  </r>
  <r>
    <x v="75"/>
    <s v="2021年6月"/>
    <s v="15"/>
    <x v="1"/>
    <s v="国内株式"/>
    <s v="マネー株式会社"/>
    <n v="500"/>
    <n v="1000"/>
    <n v="1"/>
    <n v="3000"/>
    <n v="218500"/>
    <n v="73.5"/>
    <s v="つみたてNISA"/>
  </r>
  <r>
    <x v="76"/>
    <s v="2021年6月"/>
    <s v="16"/>
    <x v="1"/>
    <s v="国内株式"/>
    <s v="マネー株式会社"/>
    <n v="500"/>
    <n v="1000"/>
    <n v="1"/>
    <n v="2000"/>
    <n v="219500"/>
    <n v="74.5"/>
    <s v="つみたてNISA"/>
  </r>
  <r>
    <x v="77"/>
    <s v="2021年6月"/>
    <s v="17"/>
    <x v="1"/>
    <s v="国内株式"/>
    <s v="マネー株式会社"/>
    <n v="500"/>
    <n v="1000"/>
    <n v="1"/>
    <n v="1000"/>
    <n v="220500"/>
    <n v="75.5"/>
    <s v="つみたてNISA"/>
  </r>
  <r>
    <x v="78"/>
    <s v="2021年6月"/>
    <s v="18"/>
    <x v="1"/>
    <s v="国内株式"/>
    <s v="マネー株式会社"/>
    <n v="500"/>
    <n v="1000"/>
    <n v="1"/>
    <n v="1000"/>
    <n v="221500"/>
    <n v="76.5"/>
    <s v="つみたてNISA"/>
  </r>
  <r>
    <x v="79"/>
    <s v="2021年6月"/>
    <s v="19"/>
    <x v="1"/>
    <s v="国内株式"/>
    <s v="マネー株式会社"/>
    <n v="500"/>
    <n v="1000"/>
    <n v="1"/>
    <n v="2000"/>
    <n v="222500"/>
    <n v="77.5"/>
    <s v="つみたてNISA"/>
  </r>
  <r>
    <x v="80"/>
    <s v="2021年6月"/>
    <s v="20"/>
    <x v="1"/>
    <s v="国内株式"/>
    <s v="マネー株式会社"/>
    <n v="500"/>
    <n v="1000"/>
    <n v="1"/>
    <n v="3000"/>
    <n v="223500"/>
    <n v="78.5"/>
    <s v="つみたてNISA"/>
  </r>
  <r>
    <x v="81"/>
    <s v="2021年6月"/>
    <s v="21"/>
    <x v="1"/>
    <s v="国内株式"/>
    <s v="マネー株式会社"/>
    <n v="500"/>
    <n v="1000"/>
    <n v="1"/>
    <n v="2000"/>
    <n v="224500"/>
    <n v="79.5"/>
    <s v="つみたてNISA"/>
  </r>
  <r>
    <x v="82"/>
    <s v="2021年6月"/>
    <s v="22"/>
    <x v="1"/>
    <s v="国内株式"/>
    <s v="マネー株式会社"/>
    <n v="500"/>
    <n v="1000"/>
    <n v="1"/>
    <n v="1000"/>
    <n v="225500"/>
    <n v="80.5"/>
    <s v="つみたてNISA"/>
  </r>
  <r>
    <x v="83"/>
    <s v="2021年6月"/>
    <s v="23"/>
    <x v="1"/>
    <s v="国内株式"/>
    <s v="マネー株式会社"/>
    <n v="500"/>
    <n v="1000"/>
    <n v="1"/>
    <n v="1000"/>
    <n v="226500"/>
    <n v="81.5"/>
    <s v="つみたてNISA"/>
  </r>
  <r>
    <x v="84"/>
    <s v="2021年6月"/>
    <s v="24"/>
    <x v="1"/>
    <s v="国内株式"/>
    <s v="マネー株式会社"/>
    <n v="500"/>
    <n v="1000"/>
    <n v="1"/>
    <n v="2000"/>
    <n v="227500"/>
    <n v="82.5"/>
    <s v="つみたてNISA"/>
  </r>
  <r>
    <x v="85"/>
    <s v="2021年6月"/>
    <s v="25"/>
    <x v="1"/>
    <s v="国内株式"/>
    <s v="マネー株式会社"/>
    <n v="500"/>
    <n v="1000"/>
    <n v="1"/>
    <n v="3000"/>
    <n v="228500"/>
    <n v="83.5"/>
    <s v="つみたてNISA"/>
  </r>
  <r>
    <x v="86"/>
    <s v="2021年6月"/>
    <s v="26"/>
    <x v="1"/>
    <s v="国内株式"/>
    <s v="マネー株式会社"/>
    <n v="500"/>
    <n v="1000"/>
    <n v="1"/>
    <n v="2000"/>
    <n v="229500"/>
    <n v="84.5"/>
    <s v="つみたてNISA"/>
  </r>
  <r>
    <x v="87"/>
    <s v="2021年6月"/>
    <s v="27"/>
    <x v="1"/>
    <s v="国内株式"/>
    <s v="マネー株式会社"/>
    <n v="500"/>
    <n v="1000"/>
    <n v="1"/>
    <n v="1000"/>
    <n v="230500"/>
    <n v="85.5"/>
    <s v="つみたてNISA"/>
  </r>
  <r>
    <x v="88"/>
    <s v="2021年6月"/>
    <s v="28"/>
    <x v="1"/>
    <s v="国内株式"/>
    <s v="マネー株式会社"/>
    <n v="500"/>
    <n v="1000"/>
    <n v="1"/>
    <n v="1000"/>
    <n v="231500"/>
    <n v="86.5"/>
    <s v="つみたてNISA"/>
  </r>
  <r>
    <x v="89"/>
    <s v="2021年6月"/>
    <s v="29"/>
    <x v="1"/>
    <s v="国内株式"/>
    <s v="マネー株式会社"/>
    <n v="500"/>
    <n v="1000"/>
    <n v="1"/>
    <n v="2000"/>
    <n v="232500"/>
    <n v="87.5"/>
    <s v="つみたてNISA"/>
  </r>
  <r>
    <x v="90"/>
    <s v="2021年6月"/>
    <s v="30"/>
    <x v="1"/>
    <s v="国内株式"/>
    <s v="マネー株式会社"/>
    <n v="500"/>
    <n v="1000"/>
    <n v="1"/>
    <n v="3000"/>
    <n v="233500"/>
    <n v="88.5"/>
    <s v="つみたてNISA"/>
  </r>
  <r>
    <x v="91"/>
    <s v="2021年7月"/>
    <s v="1"/>
    <x v="1"/>
    <s v="国内株式"/>
    <s v="マネー株式会社"/>
    <n v="500"/>
    <n v="1000"/>
    <n v="1"/>
    <n v="2000"/>
    <n v="234500"/>
    <n v="89.5"/>
    <s v="つみたてNISA"/>
  </r>
  <r>
    <x v="92"/>
    <s v="2021年7月"/>
    <s v="2"/>
    <x v="1"/>
    <s v="国内株式"/>
    <s v="マネー株式会社"/>
    <n v="500"/>
    <n v="1000"/>
    <n v="1"/>
    <n v="1000"/>
    <n v="235500"/>
    <n v="90.5"/>
    <s v="つみたてNISA"/>
  </r>
  <r>
    <x v="93"/>
    <s v="2021年7月"/>
    <s v="3"/>
    <x v="1"/>
    <s v="国内株式"/>
    <s v="マネー株式会社"/>
    <n v="500"/>
    <n v="1000"/>
    <n v="1"/>
    <n v="1000"/>
    <n v="236500"/>
    <n v="91.5"/>
    <s v="つみたてNISA"/>
  </r>
  <r>
    <x v="94"/>
    <s v="2021年7月"/>
    <s v="4"/>
    <x v="1"/>
    <s v="国内株式"/>
    <s v="マネー株式会社"/>
    <n v="500"/>
    <n v="1000"/>
    <n v="1"/>
    <n v="2000"/>
    <n v="237500"/>
    <n v="92.5"/>
    <s v="つみたてNISA"/>
  </r>
  <r>
    <x v="95"/>
    <s v="2021年7月"/>
    <s v="5"/>
    <x v="1"/>
    <s v="国内株式"/>
    <s v="マネー株式会社"/>
    <n v="500"/>
    <n v="1000"/>
    <n v="1"/>
    <n v="3000"/>
    <n v="238500"/>
    <n v="93.5"/>
    <s v="つみたてNISA"/>
  </r>
  <r>
    <x v="96"/>
    <s v="2021年7月"/>
    <s v="6"/>
    <x v="1"/>
    <s v="国内株式"/>
    <s v="マネー株式会社"/>
    <n v="500"/>
    <n v="1000"/>
    <n v="1"/>
    <n v="2000"/>
    <n v="239500"/>
    <n v="94.5"/>
    <s v="つみたてNISA"/>
  </r>
  <r>
    <x v="97"/>
    <s v="2021年7月"/>
    <s v="7"/>
    <x v="1"/>
    <s v="国内株式"/>
    <s v="マネー株式会社"/>
    <n v="500"/>
    <n v="1000"/>
    <n v="1"/>
    <n v="1000"/>
    <n v="240500"/>
    <n v="95.5"/>
    <s v="つみたてNISA"/>
  </r>
  <r>
    <x v="98"/>
    <s v="2021年7月"/>
    <s v="8"/>
    <x v="1"/>
    <s v="国内株式"/>
    <s v="マネー株式会社"/>
    <n v="500"/>
    <n v="1000"/>
    <n v="1"/>
    <n v="1000"/>
    <n v="241500"/>
    <n v="96.5"/>
    <s v="つみたてNISA"/>
  </r>
  <r>
    <x v="99"/>
    <s v="2021年7月"/>
    <s v="9"/>
    <x v="1"/>
    <s v="国内株式"/>
    <s v="マネー株式会社"/>
    <n v="500"/>
    <n v="1000"/>
    <n v="1"/>
    <n v="2000"/>
    <n v="242500"/>
    <n v="97.5"/>
    <s v="つみたてNISA"/>
  </r>
  <r>
    <x v="100"/>
    <s v="2021年7月"/>
    <s v="10"/>
    <x v="1"/>
    <s v="国内株式"/>
    <s v="マネー株式会社"/>
    <n v="500"/>
    <n v="1000"/>
    <n v="1"/>
    <n v="3000"/>
    <n v="243500"/>
    <n v="98.5"/>
    <s v="つみたてNISA"/>
  </r>
  <r>
    <x v="101"/>
    <s v="2021年7月"/>
    <s v="11"/>
    <x v="1"/>
    <s v="国内株式"/>
    <s v="マネー株式会社"/>
    <n v="500"/>
    <n v="1000"/>
    <n v="1"/>
    <n v="2000"/>
    <n v="244500"/>
    <n v="99.5"/>
    <s v="つみたてNISA"/>
  </r>
  <r>
    <x v="102"/>
    <s v="2021年7月"/>
    <s v="12"/>
    <x v="1"/>
    <s v="国内株式"/>
    <s v="マネー株式会社"/>
    <n v="500"/>
    <n v="1000"/>
    <n v="1"/>
    <n v="1000"/>
    <n v="245500"/>
    <n v="100.5"/>
    <s v="つみたてNISA"/>
  </r>
  <r>
    <x v="103"/>
    <s v="2021年7月"/>
    <s v="13"/>
    <x v="1"/>
    <s v="国内株式"/>
    <s v="マネー株式会社"/>
    <n v="500"/>
    <n v="1000"/>
    <n v="1"/>
    <n v="1000"/>
    <n v="246500"/>
    <n v="101.5"/>
    <s v="つみたてNISA"/>
  </r>
  <r>
    <x v="104"/>
    <s v="2021年7月"/>
    <s v="14"/>
    <x v="1"/>
    <s v="国内株式"/>
    <s v="マネー株式会社"/>
    <n v="500"/>
    <n v="1000"/>
    <n v="1"/>
    <n v="2000"/>
    <n v="247500"/>
    <n v="102.5"/>
    <s v="つみたてNISA"/>
  </r>
  <r>
    <x v="105"/>
    <s v="2021年7月"/>
    <s v="15"/>
    <x v="1"/>
    <s v="国内株式"/>
    <s v="マネー株式会社"/>
    <n v="500"/>
    <n v="1000"/>
    <n v="1"/>
    <n v="3000"/>
    <n v="248500"/>
    <n v="103.5"/>
    <s v="つみたてNISA"/>
  </r>
  <r>
    <x v="106"/>
    <s v="2021年7月"/>
    <s v="16"/>
    <x v="1"/>
    <s v="国内株式"/>
    <s v="マネー株式会社"/>
    <n v="500"/>
    <n v="1000"/>
    <n v="1"/>
    <n v="2000"/>
    <n v="249500"/>
    <n v="104.5"/>
    <s v="つみたてNISA"/>
  </r>
  <r>
    <x v="107"/>
    <s v="2021年7月"/>
    <s v="17"/>
    <x v="1"/>
    <s v="国内株式"/>
    <s v="マネー株式会社"/>
    <n v="500"/>
    <n v="1000"/>
    <n v="1"/>
    <n v="1000"/>
    <n v="250500"/>
    <n v="105.5"/>
    <s v="つみたてNISA"/>
  </r>
  <r>
    <x v="108"/>
    <s v="2021年7月"/>
    <s v="18"/>
    <x v="1"/>
    <s v="国内株式"/>
    <s v="マネー株式会社"/>
    <n v="500"/>
    <n v="1000"/>
    <n v="1"/>
    <n v="1000"/>
    <n v="251500"/>
    <n v="106.5"/>
    <s v="つみたてNISA"/>
  </r>
  <r>
    <x v="109"/>
    <s v="2021年7月"/>
    <s v="19"/>
    <x v="1"/>
    <s v="国内株式"/>
    <s v="マネー株式会社"/>
    <n v="500"/>
    <n v="1000"/>
    <n v="1"/>
    <n v="2000"/>
    <n v="252500"/>
    <n v="107.5"/>
    <s v="つみたてNISA"/>
  </r>
  <r>
    <x v="110"/>
    <s v="2021年7月"/>
    <s v="20"/>
    <x v="1"/>
    <s v="国内株式"/>
    <s v="マネー株式会社"/>
    <n v="500"/>
    <n v="1000"/>
    <n v="1"/>
    <n v="3000"/>
    <n v="253500"/>
    <n v="108.5"/>
    <s v="つみたてNISA"/>
  </r>
  <r>
    <x v="111"/>
    <s v="2021年7月"/>
    <s v="21"/>
    <x v="1"/>
    <s v="国内株式"/>
    <s v="マネー株式会社"/>
    <n v="500"/>
    <n v="1000"/>
    <n v="1"/>
    <n v="2000"/>
    <n v="254500"/>
    <n v="109.5"/>
    <s v="つみたてNISA"/>
  </r>
  <r>
    <x v="112"/>
    <s v="2021年7月"/>
    <s v="22"/>
    <x v="1"/>
    <s v="国内株式"/>
    <s v="マネー株式会社"/>
    <n v="500"/>
    <n v="1000"/>
    <n v="1"/>
    <n v="1000"/>
    <n v="255500"/>
    <n v="110.5"/>
    <s v="つみたてNISA"/>
  </r>
  <r>
    <x v="113"/>
    <s v="2021年7月"/>
    <s v="23"/>
    <x v="1"/>
    <s v="国内株式"/>
    <s v="マネー株式会社"/>
    <n v="500"/>
    <n v="1000"/>
    <n v="1"/>
    <n v="1000"/>
    <n v="256500"/>
    <n v="111.5"/>
    <s v="つみたてNISA"/>
  </r>
  <r>
    <x v="114"/>
    <s v="2021年7月"/>
    <s v="24"/>
    <x v="1"/>
    <s v="国内株式"/>
    <s v="マネー株式会社"/>
    <n v="500"/>
    <n v="1000"/>
    <n v="1"/>
    <n v="2000"/>
    <n v="257500"/>
    <n v="112.5"/>
    <s v="つみたてNISA"/>
  </r>
  <r>
    <x v="115"/>
    <s v="2021年7月"/>
    <s v="25"/>
    <x v="1"/>
    <s v="国内株式"/>
    <s v="マネー株式会社"/>
    <n v="500"/>
    <n v="1000"/>
    <n v="1"/>
    <n v="3000"/>
    <n v="258500"/>
    <n v="113.5"/>
    <s v="つみたてNISA"/>
  </r>
  <r>
    <x v="116"/>
    <s v="2021年7月"/>
    <s v="26"/>
    <x v="1"/>
    <s v="国内株式"/>
    <s v="マネー株式会社"/>
    <n v="500"/>
    <n v="1000"/>
    <n v="1"/>
    <n v="2000"/>
    <n v="259500"/>
    <n v="114.5"/>
    <s v="つみたてNISA"/>
  </r>
  <r>
    <x v="117"/>
    <s v="2021年7月"/>
    <s v="27"/>
    <x v="1"/>
    <s v="国内株式"/>
    <s v="マネー株式会社"/>
    <n v="500"/>
    <n v="1000"/>
    <n v="1"/>
    <n v="1000"/>
    <n v="260500"/>
    <n v="115.5"/>
    <s v="つみたてNISA"/>
  </r>
  <r>
    <x v="118"/>
    <s v="2021年7月"/>
    <s v="28"/>
    <x v="1"/>
    <s v="国内株式"/>
    <s v="マネー株式会社"/>
    <n v="500"/>
    <n v="1000"/>
    <n v="1"/>
    <n v="1000"/>
    <n v="261500"/>
    <n v="116.5"/>
    <s v="つみたてNISA"/>
  </r>
  <r>
    <x v="119"/>
    <s v="2021年7月"/>
    <s v="29"/>
    <x v="1"/>
    <s v="国内株式"/>
    <s v="マネー株式会社"/>
    <n v="500"/>
    <n v="1000"/>
    <n v="1"/>
    <n v="2000"/>
    <n v="262500"/>
    <n v="117.5"/>
    <s v="つみたてNISA"/>
  </r>
  <r>
    <x v="120"/>
    <s v="2021年7月"/>
    <s v="30"/>
    <x v="1"/>
    <s v="国内株式"/>
    <s v="マネー株式会社"/>
    <n v="500"/>
    <n v="1000"/>
    <n v="1"/>
    <n v="3000"/>
    <n v="263500"/>
    <n v="118.5"/>
    <s v="つみたてNISA"/>
  </r>
  <r>
    <x v="121"/>
    <s v="2021年7月"/>
    <s v="31"/>
    <x v="1"/>
    <s v="国内株式"/>
    <s v="マネー株式会社"/>
    <n v="500"/>
    <n v="1000"/>
    <n v="1"/>
    <n v="2000"/>
    <n v="264500"/>
    <n v="119.5"/>
    <s v="つみたてNISA"/>
  </r>
  <r>
    <x v="122"/>
    <s v="2021年8月"/>
    <s v="1"/>
    <x v="1"/>
    <s v="国内株式"/>
    <s v="マネー株式会社"/>
    <n v="500"/>
    <n v="1000"/>
    <n v="1"/>
    <n v="1000"/>
    <n v="265500"/>
    <n v="120.5"/>
    <s v="つみたてNISA"/>
  </r>
  <r>
    <x v="123"/>
    <s v="2021年8月"/>
    <s v="2"/>
    <x v="1"/>
    <s v="国内株式"/>
    <s v="マネー株式会社"/>
    <n v="500"/>
    <n v="1000"/>
    <n v="1"/>
    <n v="1000"/>
    <n v="266500"/>
    <n v="121.5"/>
    <s v="つみたてNISA"/>
  </r>
  <r>
    <x v="124"/>
    <s v="2021年8月"/>
    <s v="3"/>
    <x v="1"/>
    <s v="国内株式"/>
    <s v="マネー株式会社"/>
    <n v="500"/>
    <n v="1000"/>
    <n v="1"/>
    <n v="2000"/>
    <n v="267500"/>
    <n v="122.5"/>
    <s v="つみたてNISA"/>
  </r>
  <r>
    <x v="125"/>
    <s v="2021年8月"/>
    <s v="4"/>
    <x v="1"/>
    <s v="国内株式"/>
    <s v="マネー株式会社"/>
    <n v="500"/>
    <n v="1000"/>
    <n v="1"/>
    <n v="3000"/>
    <n v="268500"/>
    <n v="123.5"/>
    <s v="つみたてNISA"/>
  </r>
  <r>
    <x v="126"/>
    <s v="2021年8月"/>
    <s v="5"/>
    <x v="1"/>
    <s v="国内株式"/>
    <s v="マネー株式会社"/>
    <n v="500"/>
    <n v="1000"/>
    <n v="1"/>
    <n v="2000"/>
    <n v="269500"/>
    <n v="124.5"/>
    <s v="つみたてNISA"/>
  </r>
  <r>
    <x v="127"/>
    <s v="2021年8月"/>
    <s v="6"/>
    <x v="1"/>
    <s v="国内株式"/>
    <s v="マネー株式会社"/>
    <n v="500"/>
    <n v="1000"/>
    <n v="1"/>
    <n v="1000"/>
    <n v="270500"/>
    <n v="125.5"/>
    <s v="つみたてNISA"/>
  </r>
  <r>
    <x v="128"/>
    <s v="2021年8月"/>
    <s v="7"/>
    <x v="1"/>
    <s v="国内株式"/>
    <s v="マネー株式会社"/>
    <n v="500"/>
    <n v="1000"/>
    <n v="1"/>
    <n v="1000"/>
    <n v="271500"/>
    <n v="126.5"/>
    <s v="つみたてNISA"/>
  </r>
  <r>
    <x v="129"/>
    <s v="2021年8月"/>
    <s v="8"/>
    <x v="1"/>
    <s v="国内株式"/>
    <s v="マネー株式会社"/>
    <n v="500"/>
    <n v="1000"/>
    <n v="1"/>
    <n v="2000"/>
    <n v="272500"/>
    <n v="127.5"/>
    <s v="つみたてNISA"/>
  </r>
  <r>
    <x v="130"/>
    <s v="2021年8月"/>
    <s v="9"/>
    <x v="1"/>
    <s v="国内株式"/>
    <s v="マネー株式会社"/>
    <n v="500"/>
    <n v="1000"/>
    <n v="1"/>
    <n v="3000"/>
    <n v="273500"/>
    <n v="128.5"/>
    <s v="つみたてNISA"/>
  </r>
  <r>
    <x v="131"/>
    <s v="2021年8月"/>
    <s v="10"/>
    <x v="1"/>
    <s v="国内株式"/>
    <s v="マネー株式会社"/>
    <n v="500"/>
    <n v="1000"/>
    <n v="1"/>
    <n v="2000"/>
    <n v="274500"/>
    <n v="129.5"/>
    <s v="つみたてNISA"/>
  </r>
  <r>
    <x v="132"/>
    <s v="2021年8月"/>
    <s v="11"/>
    <x v="1"/>
    <s v="国内株式"/>
    <s v="マネー株式会社"/>
    <n v="500"/>
    <n v="1000"/>
    <n v="1"/>
    <n v="1000"/>
    <n v="275500"/>
    <n v="130.5"/>
    <s v="つみたてNISA"/>
  </r>
  <r>
    <x v="133"/>
    <s v="2021年8月"/>
    <s v="12"/>
    <x v="1"/>
    <s v="国内株式"/>
    <s v="マネー株式会社"/>
    <n v="500"/>
    <n v="1000"/>
    <n v="1"/>
    <n v="1000"/>
    <n v="276500"/>
    <n v="131.5"/>
    <s v="つみたてNISA"/>
  </r>
  <r>
    <x v="134"/>
    <s v="2021年8月"/>
    <s v="13"/>
    <x v="1"/>
    <s v="国内株式"/>
    <s v="マネー株式会社"/>
    <n v="500"/>
    <n v="1000"/>
    <n v="1"/>
    <n v="2000"/>
    <n v="277500"/>
    <n v="132.5"/>
    <s v="つみたてNISA"/>
  </r>
  <r>
    <x v="135"/>
    <s v="2021年8月"/>
    <s v="14"/>
    <x v="1"/>
    <s v="国内株式"/>
    <s v="マネー株式会社"/>
    <n v="500"/>
    <n v="1000"/>
    <n v="1"/>
    <n v="3000"/>
    <n v="278500"/>
    <n v="133.5"/>
    <s v="つみたてNISA"/>
  </r>
  <r>
    <x v="136"/>
    <s v="2021年8月"/>
    <s v="15"/>
    <x v="1"/>
    <s v="国内株式"/>
    <s v="マネー株式会社"/>
    <n v="500"/>
    <n v="1000"/>
    <n v="1"/>
    <n v="2000"/>
    <n v="279500"/>
    <n v="134.5"/>
    <s v="つみたてNISA"/>
  </r>
  <r>
    <x v="137"/>
    <s v="2021年8月"/>
    <s v="16"/>
    <x v="1"/>
    <s v="国内株式"/>
    <s v="マネー株式会社"/>
    <n v="500"/>
    <n v="1000"/>
    <n v="1"/>
    <n v="1000"/>
    <n v="280500"/>
    <n v="135.5"/>
    <s v="つみたてNISA"/>
  </r>
  <r>
    <x v="138"/>
    <s v="2021年8月"/>
    <s v="17"/>
    <x v="1"/>
    <s v="国内株式"/>
    <s v="マネー株式会社"/>
    <n v="500"/>
    <n v="1000"/>
    <n v="1"/>
    <n v="1000"/>
    <n v="281500"/>
    <n v="136.5"/>
    <s v="つみたてNISA"/>
  </r>
  <r>
    <x v="139"/>
    <s v="2021年8月"/>
    <s v="18"/>
    <x v="1"/>
    <s v="国内株式"/>
    <s v="マネー株式会社"/>
    <n v="500"/>
    <n v="1000"/>
    <n v="1"/>
    <n v="2000"/>
    <n v="282500"/>
    <n v="137.5"/>
    <s v="つみたてNISA"/>
  </r>
  <r>
    <x v="140"/>
    <s v="2021年8月"/>
    <s v="19"/>
    <x v="1"/>
    <s v="国内株式"/>
    <s v="マネー株式会社"/>
    <n v="500"/>
    <n v="1000"/>
    <n v="1"/>
    <n v="3000"/>
    <n v="283500"/>
    <n v="138.5"/>
    <s v="つみたてNISA"/>
  </r>
  <r>
    <x v="141"/>
    <s v="2021年8月"/>
    <s v="20"/>
    <x v="1"/>
    <s v="国内株式"/>
    <s v="マネー株式会社"/>
    <n v="500"/>
    <n v="1000"/>
    <n v="1"/>
    <n v="2000"/>
    <n v="284500"/>
    <n v="139.5"/>
    <s v="つみたてNISA"/>
  </r>
  <r>
    <x v="142"/>
    <s v="2021年8月"/>
    <s v="21"/>
    <x v="1"/>
    <s v="国内株式"/>
    <s v="マネー株式会社"/>
    <n v="500"/>
    <n v="1000"/>
    <n v="1"/>
    <n v="1000"/>
    <n v="285500"/>
    <n v="140.5"/>
    <s v="つみたてNISA"/>
  </r>
  <r>
    <x v="143"/>
    <s v="2021年8月"/>
    <s v="22"/>
    <x v="1"/>
    <s v="国内株式"/>
    <s v="マネー株式会社"/>
    <n v="500"/>
    <n v="1000"/>
    <n v="1"/>
    <n v="1000"/>
    <n v="286500"/>
    <n v="141.5"/>
    <s v="つみたてNISA"/>
  </r>
  <r>
    <x v="144"/>
    <s v="2021年8月"/>
    <s v="23"/>
    <x v="1"/>
    <s v="国内株式"/>
    <s v="マネー株式会社"/>
    <n v="500"/>
    <n v="1000"/>
    <n v="1"/>
    <n v="2000"/>
    <n v="287500"/>
    <n v="142.5"/>
    <s v="つみたてNISA"/>
  </r>
  <r>
    <x v="145"/>
    <s v="2021年8月"/>
    <s v="24"/>
    <x v="1"/>
    <s v="国内株式"/>
    <s v="マネー株式会社"/>
    <n v="500"/>
    <n v="1000"/>
    <n v="1"/>
    <n v="3000"/>
    <n v="288500"/>
    <n v="143.5"/>
    <s v="つみたてNISA"/>
  </r>
  <r>
    <x v="146"/>
    <s v="2021年8月"/>
    <s v="25"/>
    <x v="1"/>
    <s v="国内株式"/>
    <s v="マネー株式会社"/>
    <n v="500"/>
    <n v="1000"/>
    <n v="1"/>
    <n v="2000"/>
    <n v="289500"/>
    <n v="144.5"/>
    <s v="つみたてNISA"/>
  </r>
  <r>
    <x v="147"/>
    <s v="2021年8月"/>
    <s v="26"/>
    <x v="1"/>
    <s v="国内株式"/>
    <s v="マネー株式会社"/>
    <n v="500"/>
    <n v="1000"/>
    <n v="1"/>
    <n v="1000"/>
    <n v="290500"/>
    <n v="145.5"/>
    <s v="つみたてNISA"/>
  </r>
  <r>
    <x v="148"/>
    <s v="2021年8月"/>
    <s v="27"/>
    <x v="1"/>
    <s v="国内株式"/>
    <s v="マネー株式会社"/>
    <n v="500"/>
    <n v="1000"/>
    <n v="1"/>
    <n v="1000"/>
    <n v="291500"/>
    <n v="146.5"/>
    <s v="つみたてNISA"/>
  </r>
  <r>
    <x v="149"/>
    <s v="2021年8月"/>
    <s v="28"/>
    <x v="1"/>
    <s v="国内株式"/>
    <s v="マネー株式会社"/>
    <n v="500"/>
    <n v="1000"/>
    <n v="1"/>
    <n v="2000"/>
    <n v="292500"/>
    <n v="147.5"/>
    <s v="つみたてNISA"/>
  </r>
  <r>
    <x v="150"/>
    <s v="2021年8月"/>
    <s v="29"/>
    <x v="1"/>
    <s v="国内株式"/>
    <s v="マネー株式会社"/>
    <n v="500"/>
    <n v="1000"/>
    <n v="1"/>
    <n v="3000"/>
    <n v="293500"/>
    <n v="148.5"/>
    <s v="つみたてNISA"/>
  </r>
  <r>
    <x v="151"/>
    <s v="2021年8月"/>
    <s v="30"/>
    <x v="1"/>
    <s v="国内株式"/>
    <s v="マネー株式会社"/>
    <n v="500"/>
    <n v="1000"/>
    <n v="1"/>
    <n v="2000"/>
    <n v="294500"/>
    <n v="149.5"/>
    <s v="つみたてNISA"/>
  </r>
  <r>
    <x v="152"/>
    <s v="2021年8月"/>
    <s v="31"/>
    <x v="1"/>
    <s v="国内株式"/>
    <s v="マネー株式会社"/>
    <n v="500"/>
    <n v="1000"/>
    <n v="1"/>
    <n v="1000"/>
    <n v="295500"/>
    <n v="150.5"/>
    <s v="つみたてNISA"/>
  </r>
  <r>
    <x v="0"/>
    <s v="2021年4月"/>
    <s v="1"/>
    <x v="0"/>
    <s v="国内債券"/>
    <s v="楽天ファンドA"/>
    <n v="1100"/>
    <n v="1000"/>
    <n v="5"/>
    <n v="1000"/>
    <n v="1500"/>
    <n v="0.1"/>
    <s v="つみたてNISA"/>
  </r>
  <r>
    <x v="1"/>
    <s v="2021年4月"/>
    <s v="2"/>
    <x v="0"/>
    <s v="国内債券"/>
    <s v="楽天ファンドA"/>
    <n v="500"/>
    <n v="1000"/>
    <n v="1"/>
    <n v="2000"/>
    <n v="1000"/>
    <n v="0.1"/>
    <s v="つみたてNISA"/>
  </r>
  <r>
    <x v="2"/>
    <s v="2021年4月"/>
    <s v="3"/>
    <x v="0"/>
    <s v="国内債券"/>
    <s v="楽天ファンドA"/>
    <n v="1100"/>
    <n v="1000"/>
    <n v="5"/>
    <n v="3000"/>
    <n v="5000"/>
    <n v="0.1"/>
    <s v="つみたてNISA"/>
  </r>
  <r>
    <x v="3"/>
    <s v="2021年4月"/>
    <s v="4"/>
    <x v="0"/>
    <s v="国内債券"/>
    <s v="楽天ファンドA"/>
    <n v="1100"/>
    <n v="1000"/>
    <n v="5"/>
    <n v="2000"/>
    <n v="6000"/>
    <n v="0.1"/>
    <s v="つみたてNISA"/>
  </r>
  <r>
    <x v="4"/>
    <s v="2021年4月"/>
    <s v="5"/>
    <x v="0"/>
    <s v="国内債券"/>
    <s v="楽天ファンドA"/>
    <n v="1100"/>
    <n v="1000"/>
    <n v="5"/>
    <n v="1000"/>
    <n v="4000"/>
    <n v="0.1"/>
    <s v="つみたてNISA"/>
  </r>
  <r>
    <x v="5"/>
    <s v="2021年4月"/>
    <s v="6"/>
    <x v="0"/>
    <s v="国内債券"/>
    <s v="楽天ファンドA"/>
    <n v="1100"/>
    <n v="1000"/>
    <n v="5"/>
    <n v="1000"/>
    <n v="6500"/>
    <n v="0.1"/>
    <s v="つみたてNISA"/>
  </r>
  <r>
    <x v="6"/>
    <s v="2021年4月"/>
    <s v="7"/>
    <x v="0"/>
    <s v="国内債券"/>
    <s v="楽天ファンドA"/>
    <n v="1100"/>
    <n v="1000"/>
    <n v="5"/>
    <n v="2000"/>
    <n v="7500"/>
    <n v="0.1"/>
    <s v="つみたてNISA"/>
  </r>
  <r>
    <x v="7"/>
    <s v="2021年4月"/>
    <s v="8"/>
    <x v="0"/>
    <s v="国内債券"/>
    <s v="楽天ファンドA"/>
    <n v="1100"/>
    <n v="1000"/>
    <n v="5"/>
    <n v="3000"/>
    <n v="8500"/>
    <n v="0.1"/>
    <s v="つみたてNISA"/>
  </r>
  <r>
    <x v="8"/>
    <s v="2021年4月"/>
    <s v="9"/>
    <x v="0"/>
    <s v="国内債券"/>
    <s v="楽天ファンドA"/>
    <n v="1100"/>
    <n v="1000"/>
    <n v="5"/>
    <n v="2000"/>
    <n v="9500"/>
    <n v="0.1"/>
    <s v="つみたてNISA"/>
  </r>
  <r>
    <x v="9"/>
    <s v="2021年4月"/>
    <s v="10"/>
    <x v="0"/>
    <s v="国内債券"/>
    <s v="楽天ファンドA"/>
    <n v="1100"/>
    <n v="1000"/>
    <n v="5"/>
    <n v="1000"/>
    <n v="10500"/>
    <n v="0.1"/>
    <s v="つみたてNISA"/>
  </r>
  <r>
    <x v="10"/>
    <s v="2021年4月"/>
    <s v="11"/>
    <x v="0"/>
    <s v="国内債券"/>
    <s v="楽天ファンドA"/>
    <n v="1100"/>
    <n v="1000"/>
    <n v="5"/>
    <n v="1000"/>
    <n v="11500"/>
    <n v="0.1"/>
    <s v="つみたてNISA"/>
  </r>
  <r>
    <x v="11"/>
    <s v="2021年4月"/>
    <s v="12"/>
    <x v="0"/>
    <s v="国内債券"/>
    <s v="楽天ファンドA"/>
    <n v="1100"/>
    <n v="1000"/>
    <n v="5"/>
    <n v="2000"/>
    <n v="12500"/>
    <n v="0.1"/>
    <s v="つみたてNISA"/>
  </r>
  <r>
    <x v="12"/>
    <s v="2021年4月"/>
    <s v="13"/>
    <x v="0"/>
    <s v="国内債券"/>
    <s v="楽天ファンドA"/>
    <n v="1100"/>
    <n v="1000"/>
    <n v="5"/>
    <n v="3000"/>
    <n v="13500"/>
    <n v="0.1"/>
    <s v="つみたてNISA"/>
  </r>
  <r>
    <x v="13"/>
    <s v="2021年4月"/>
    <s v="14"/>
    <x v="0"/>
    <s v="国内債券"/>
    <s v="楽天ファンドA"/>
    <n v="1100"/>
    <n v="1000"/>
    <n v="5"/>
    <n v="2000"/>
    <n v="14500"/>
    <n v="0.1"/>
    <s v="つみたてNISA"/>
  </r>
  <r>
    <x v="14"/>
    <s v="2021年4月"/>
    <s v="15"/>
    <x v="0"/>
    <s v="国内債券"/>
    <s v="楽天ファンドA"/>
    <n v="1100"/>
    <n v="1000"/>
    <n v="5"/>
    <n v="1000"/>
    <n v="15500"/>
    <n v="0.1"/>
    <s v="つみたてNISA"/>
  </r>
  <r>
    <x v="15"/>
    <s v="2021年4月"/>
    <s v="16"/>
    <x v="0"/>
    <s v="国内債券"/>
    <s v="楽天ファンドA"/>
    <n v="1100"/>
    <n v="1000"/>
    <n v="5"/>
    <n v="1000"/>
    <n v="16500"/>
    <n v="0.1"/>
    <s v="つみたてNISA"/>
  </r>
  <r>
    <x v="16"/>
    <s v="2021年4月"/>
    <s v="17"/>
    <x v="0"/>
    <s v="国内債券"/>
    <s v="楽天ファンドA"/>
    <n v="1100"/>
    <n v="1000"/>
    <n v="5"/>
    <n v="2000"/>
    <n v="17500"/>
    <n v="0.1"/>
    <s v="つみたてNISA"/>
  </r>
  <r>
    <x v="17"/>
    <s v="2021年4月"/>
    <s v="18"/>
    <x v="0"/>
    <s v="国内債券"/>
    <s v="楽天ファンドA"/>
    <n v="1100"/>
    <n v="1000"/>
    <n v="5"/>
    <n v="3000"/>
    <n v="18500"/>
    <n v="0.1"/>
    <s v="つみたてNISA"/>
  </r>
  <r>
    <x v="18"/>
    <s v="2021年4月"/>
    <s v="19"/>
    <x v="0"/>
    <s v="国内債券"/>
    <s v="楽天ファンドA"/>
    <n v="1100"/>
    <n v="1000"/>
    <n v="5"/>
    <n v="2000"/>
    <n v="19500"/>
    <n v="0.1"/>
    <s v="つみたてNISA"/>
  </r>
  <r>
    <x v="19"/>
    <s v="2021年4月"/>
    <s v="20"/>
    <x v="0"/>
    <s v="国内債券"/>
    <s v="楽天ファンドA"/>
    <n v="1100"/>
    <n v="1000"/>
    <n v="5"/>
    <n v="1000"/>
    <n v="20500"/>
    <n v="0.1"/>
    <s v="つみたてNISA"/>
  </r>
  <r>
    <x v="20"/>
    <s v="2021年4月"/>
    <s v="21"/>
    <x v="0"/>
    <s v="国内債券"/>
    <s v="楽天ファンドA"/>
    <n v="1100"/>
    <n v="1000"/>
    <n v="5"/>
    <n v="1000"/>
    <n v="21500"/>
    <n v="0.1"/>
    <s v="つみたてNISA"/>
  </r>
  <r>
    <x v="21"/>
    <s v="2021年4月"/>
    <s v="22"/>
    <x v="0"/>
    <s v="国内債券"/>
    <s v="楽天ファンドA"/>
    <n v="1100"/>
    <n v="1000"/>
    <n v="5"/>
    <n v="2000"/>
    <n v="22500"/>
    <n v="0.1"/>
    <s v="つみたてNISA"/>
  </r>
  <r>
    <x v="22"/>
    <s v="2021年4月"/>
    <s v="23"/>
    <x v="0"/>
    <s v="国内債券"/>
    <s v="楽天ファンドA"/>
    <n v="1100"/>
    <n v="1000"/>
    <n v="5"/>
    <n v="3000"/>
    <n v="23500"/>
    <n v="0.1"/>
    <s v="つみたてNISA"/>
  </r>
  <r>
    <x v="23"/>
    <s v="2021年4月"/>
    <s v="24"/>
    <x v="0"/>
    <s v="国内債券"/>
    <s v="楽天ファンドA"/>
    <n v="1100"/>
    <n v="1000"/>
    <n v="5"/>
    <n v="2000"/>
    <n v="24500"/>
    <n v="0.1"/>
    <s v="つみたてNISA"/>
  </r>
  <r>
    <x v="24"/>
    <s v="2021年4月"/>
    <s v="25"/>
    <x v="0"/>
    <s v="国内債券"/>
    <s v="楽天ファンドA"/>
    <n v="1100"/>
    <n v="1000"/>
    <n v="5"/>
    <n v="1000"/>
    <n v="25500"/>
    <n v="0.1"/>
    <s v="つみたてNISA"/>
  </r>
  <r>
    <x v="25"/>
    <s v="2021年4月"/>
    <s v="26"/>
    <x v="0"/>
    <s v="国内債券"/>
    <s v="楽天ファンドA"/>
    <n v="1100"/>
    <n v="1000"/>
    <n v="5"/>
    <n v="1000"/>
    <n v="26500"/>
    <n v="0.1"/>
    <s v="つみたてNISA"/>
  </r>
  <r>
    <x v="26"/>
    <s v="2021年4月"/>
    <s v="27"/>
    <x v="0"/>
    <s v="国内債券"/>
    <s v="楽天ファンドA"/>
    <n v="1100"/>
    <n v="1000"/>
    <n v="5"/>
    <n v="2000"/>
    <n v="27500"/>
    <n v="0.1"/>
    <s v="つみたてNISA"/>
  </r>
  <r>
    <x v="27"/>
    <s v="2021年4月"/>
    <s v="28"/>
    <x v="0"/>
    <s v="国内債券"/>
    <s v="楽天ファンドA"/>
    <n v="1100"/>
    <n v="1000"/>
    <n v="5"/>
    <n v="3000"/>
    <n v="28500"/>
    <n v="0.1"/>
    <s v="つみたてNISA"/>
  </r>
  <r>
    <x v="28"/>
    <s v="2021年4月"/>
    <s v="29"/>
    <x v="0"/>
    <s v="国内債券"/>
    <s v="楽天ファンドA"/>
    <n v="1100"/>
    <n v="1000"/>
    <n v="5"/>
    <n v="2000"/>
    <n v="29500"/>
    <n v="0.1"/>
    <s v="つみたてNISA"/>
  </r>
  <r>
    <x v="29"/>
    <s v="2021年4月"/>
    <s v="30"/>
    <x v="0"/>
    <s v="国内債券"/>
    <s v="楽天ファンドA"/>
    <n v="1100"/>
    <n v="1000"/>
    <n v="5"/>
    <n v="1000"/>
    <n v="30500"/>
    <n v="0.1"/>
    <s v="つみたてNISA"/>
  </r>
  <r>
    <x v="30"/>
    <s v="2021年5月"/>
    <s v="1"/>
    <x v="0"/>
    <s v="国内債券"/>
    <s v="楽天ファンドA"/>
    <n v="1100"/>
    <n v="1000"/>
    <n v="5"/>
    <n v="1000"/>
    <n v="31500"/>
    <n v="0.1"/>
    <s v="つみたてNISA"/>
  </r>
  <r>
    <x v="31"/>
    <s v="2021年5月"/>
    <s v="2"/>
    <x v="0"/>
    <s v="国内債券"/>
    <s v="楽天ファンドA"/>
    <n v="1100"/>
    <n v="1000"/>
    <n v="5"/>
    <n v="2000"/>
    <n v="32500"/>
    <n v="0.1"/>
    <s v="つみたてNISA"/>
  </r>
  <r>
    <x v="32"/>
    <s v="2021年5月"/>
    <s v="3"/>
    <x v="0"/>
    <s v="国内債券"/>
    <s v="楽天ファンドA"/>
    <n v="1100"/>
    <n v="1000"/>
    <n v="5"/>
    <n v="3000"/>
    <n v="33500"/>
    <n v="0.1"/>
    <s v="つみたてNISA"/>
  </r>
  <r>
    <x v="33"/>
    <s v="2021年5月"/>
    <s v="4"/>
    <x v="0"/>
    <s v="国内債券"/>
    <s v="楽天ファンドA"/>
    <n v="1100"/>
    <n v="1000"/>
    <n v="5"/>
    <n v="2000"/>
    <n v="34500"/>
    <n v="0.1"/>
    <s v="つみたてNISA"/>
  </r>
  <r>
    <x v="34"/>
    <s v="2021年5月"/>
    <s v="5"/>
    <x v="0"/>
    <s v="国内債券"/>
    <s v="楽天ファンドA"/>
    <n v="1100"/>
    <n v="1000"/>
    <n v="5"/>
    <n v="1000"/>
    <n v="35500"/>
    <n v="0.1"/>
    <s v="つみたてNISA"/>
  </r>
  <r>
    <x v="35"/>
    <s v="2021年5月"/>
    <s v="6"/>
    <x v="0"/>
    <s v="国内債券"/>
    <s v="楽天ファンドA"/>
    <n v="1100"/>
    <n v="1000"/>
    <n v="5"/>
    <n v="1000"/>
    <n v="36500"/>
    <n v="0.1"/>
    <s v="つみたてNISA"/>
  </r>
  <r>
    <x v="36"/>
    <s v="2021年5月"/>
    <s v="7"/>
    <x v="0"/>
    <s v="国内債券"/>
    <s v="楽天ファンドA"/>
    <n v="1100"/>
    <n v="1000"/>
    <n v="5"/>
    <n v="2000"/>
    <n v="37500"/>
    <n v="0.1"/>
    <s v="つみたてNISA"/>
  </r>
  <r>
    <x v="37"/>
    <s v="2021年5月"/>
    <s v="8"/>
    <x v="0"/>
    <s v="国内債券"/>
    <s v="楽天ファンドA"/>
    <n v="1100"/>
    <n v="1000"/>
    <n v="5"/>
    <n v="3000"/>
    <n v="38500"/>
    <n v="0.1"/>
    <s v="つみたてNISA"/>
  </r>
  <r>
    <x v="38"/>
    <s v="2021年5月"/>
    <s v="9"/>
    <x v="0"/>
    <s v="国内債券"/>
    <s v="楽天ファンドA"/>
    <n v="1100"/>
    <n v="1000"/>
    <n v="5"/>
    <n v="2000"/>
    <n v="39500"/>
    <n v="0.1"/>
    <s v="つみたてNISA"/>
  </r>
  <r>
    <x v="39"/>
    <s v="2021年5月"/>
    <s v="10"/>
    <x v="0"/>
    <s v="国内債券"/>
    <s v="楽天ファンドA"/>
    <n v="1100"/>
    <n v="1000"/>
    <n v="5"/>
    <n v="1000"/>
    <n v="40500"/>
    <n v="0.1"/>
    <s v="つみたてNISA"/>
  </r>
  <r>
    <x v="40"/>
    <s v="2021年5月"/>
    <s v="11"/>
    <x v="0"/>
    <s v="国内債券"/>
    <s v="楽天ファンドA"/>
    <n v="1100"/>
    <n v="1000"/>
    <n v="5"/>
    <n v="1000"/>
    <n v="41500"/>
    <n v="0.1"/>
    <s v="つみたてNISA"/>
  </r>
  <r>
    <x v="41"/>
    <s v="2021年5月"/>
    <s v="12"/>
    <x v="0"/>
    <s v="国内債券"/>
    <s v="楽天ファンドA"/>
    <n v="1100"/>
    <n v="1000"/>
    <n v="5"/>
    <n v="2000"/>
    <n v="42500"/>
    <n v="0.1"/>
    <s v="つみたてNISA"/>
  </r>
  <r>
    <x v="42"/>
    <s v="2021年5月"/>
    <s v="13"/>
    <x v="0"/>
    <s v="国内債券"/>
    <s v="楽天ファンドA"/>
    <n v="1100"/>
    <n v="1000"/>
    <n v="5"/>
    <n v="3000"/>
    <n v="43500"/>
    <n v="0.1"/>
    <s v="つみたてNISA"/>
  </r>
  <r>
    <x v="43"/>
    <s v="2021年5月"/>
    <s v="14"/>
    <x v="0"/>
    <s v="国内債券"/>
    <s v="楽天ファンドA"/>
    <n v="1100"/>
    <n v="1000"/>
    <n v="5"/>
    <n v="2000"/>
    <n v="44500"/>
    <n v="0.1"/>
    <s v="つみたてNISA"/>
  </r>
  <r>
    <x v="44"/>
    <s v="2021年5月"/>
    <s v="15"/>
    <x v="0"/>
    <s v="国内債券"/>
    <s v="楽天ファンドA"/>
    <n v="1100"/>
    <n v="1000"/>
    <n v="5"/>
    <n v="1000"/>
    <n v="45500"/>
    <n v="0.1"/>
    <s v="つみたてNISA"/>
  </r>
  <r>
    <x v="45"/>
    <s v="2021年5月"/>
    <s v="16"/>
    <x v="0"/>
    <s v="国内債券"/>
    <s v="楽天ファンドA"/>
    <n v="1100"/>
    <n v="1000"/>
    <n v="5"/>
    <n v="1000"/>
    <n v="46500"/>
    <n v="0.1"/>
    <s v="つみたてNISA"/>
  </r>
  <r>
    <x v="46"/>
    <s v="2021年5月"/>
    <s v="17"/>
    <x v="0"/>
    <s v="国内債券"/>
    <s v="楽天ファンドA"/>
    <n v="1100"/>
    <n v="1000"/>
    <n v="5"/>
    <n v="2000"/>
    <n v="47500"/>
    <n v="0.1"/>
    <s v="つみたてNISA"/>
  </r>
  <r>
    <x v="47"/>
    <s v="2021年5月"/>
    <s v="18"/>
    <x v="0"/>
    <s v="国内債券"/>
    <s v="楽天ファンドA"/>
    <n v="1100"/>
    <n v="1000"/>
    <n v="5"/>
    <n v="3000"/>
    <n v="48500"/>
    <n v="0.1"/>
    <s v="つみたてNISA"/>
  </r>
  <r>
    <x v="48"/>
    <s v="2021年5月"/>
    <s v="19"/>
    <x v="0"/>
    <s v="国内債券"/>
    <s v="楽天ファンドA"/>
    <n v="1100"/>
    <n v="1000"/>
    <n v="5"/>
    <n v="2000"/>
    <n v="49500"/>
    <n v="0.1"/>
    <s v="つみたてNISA"/>
  </r>
  <r>
    <x v="49"/>
    <s v="2021年5月"/>
    <s v="20"/>
    <x v="0"/>
    <s v="国内債券"/>
    <s v="楽天ファンドA"/>
    <n v="1100"/>
    <n v="1000"/>
    <n v="5"/>
    <n v="1000"/>
    <n v="50500"/>
    <n v="0.1"/>
    <s v="つみたてNISA"/>
  </r>
  <r>
    <x v="50"/>
    <s v="2021年5月"/>
    <s v="21"/>
    <x v="0"/>
    <s v="国内債券"/>
    <s v="楽天ファンドA"/>
    <n v="1100"/>
    <n v="1000"/>
    <n v="5"/>
    <n v="1000"/>
    <n v="51500"/>
    <n v="0.1"/>
    <s v="つみたてNISA"/>
  </r>
  <r>
    <x v="51"/>
    <s v="2021年5月"/>
    <s v="22"/>
    <x v="0"/>
    <s v="国内債券"/>
    <s v="楽天ファンドA"/>
    <n v="1100"/>
    <n v="1000"/>
    <n v="5"/>
    <n v="2000"/>
    <n v="52500"/>
    <n v="0.1"/>
    <s v="つみたてNISA"/>
  </r>
  <r>
    <x v="52"/>
    <s v="2021年5月"/>
    <s v="23"/>
    <x v="0"/>
    <s v="国内債券"/>
    <s v="楽天ファンドA"/>
    <n v="1100"/>
    <n v="1000"/>
    <n v="5"/>
    <n v="3000"/>
    <n v="53500"/>
    <n v="0.1"/>
    <s v="つみたてNISA"/>
  </r>
  <r>
    <x v="53"/>
    <s v="2021年5月"/>
    <s v="24"/>
    <x v="0"/>
    <s v="国内債券"/>
    <s v="楽天ファンドA"/>
    <n v="1100"/>
    <n v="1000"/>
    <n v="5"/>
    <n v="2000"/>
    <n v="54500"/>
    <n v="0.1"/>
    <s v="つみたてNISA"/>
  </r>
  <r>
    <x v="54"/>
    <s v="2021年5月"/>
    <s v="25"/>
    <x v="0"/>
    <s v="国内債券"/>
    <s v="楽天ファンドA"/>
    <n v="1100"/>
    <n v="1000"/>
    <n v="5"/>
    <n v="1000"/>
    <n v="55500"/>
    <n v="0.1"/>
    <s v="つみたてNISA"/>
  </r>
  <r>
    <x v="55"/>
    <s v="2021年5月"/>
    <s v="26"/>
    <x v="0"/>
    <s v="国内債券"/>
    <s v="楽天ファンドA"/>
    <n v="1100"/>
    <n v="1000"/>
    <n v="5"/>
    <n v="1000"/>
    <n v="56500"/>
    <n v="0.1"/>
    <s v="つみたてNISA"/>
  </r>
  <r>
    <x v="56"/>
    <s v="2021年5月"/>
    <s v="27"/>
    <x v="0"/>
    <s v="国内債券"/>
    <s v="楽天ファンドA"/>
    <n v="1100"/>
    <n v="1000"/>
    <n v="5"/>
    <n v="2000"/>
    <n v="57500"/>
    <n v="0.1"/>
    <s v="つみたてNISA"/>
  </r>
  <r>
    <x v="57"/>
    <s v="2021年5月"/>
    <s v="28"/>
    <x v="0"/>
    <s v="国内債券"/>
    <s v="楽天ファンドA"/>
    <n v="1100"/>
    <n v="1000"/>
    <n v="5"/>
    <n v="3000"/>
    <n v="58500"/>
    <n v="0.1"/>
    <s v="つみたてNISA"/>
  </r>
  <r>
    <x v="58"/>
    <s v="2021年5月"/>
    <s v="29"/>
    <x v="0"/>
    <s v="国内債券"/>
    <s v="楽天ファンドA"/>
    <n v="1100"/>
    <n v="1000"/>
    <n v="5"/>
    <n v="2000"/>
    <n v="59500"/>
    <n v="0.1"/>
    <s v="つみたてNISA"/>
  </r>
  <r>
    <x v="59"/>
    <s v="2021年5月"/>
    <s v="30"/>
    <x v="0"/>
    <s v="国内債券"/>
    <s v="楽天ファンドA"/>
    <n v="1100"/>
    <n v="1000"/>
    <n v="5"/>
    <n v="1000"/>
    <n v="60500"/>
    <n v="0.1"/>
    <s v="つみたてNISA"/>
  </r>
  <r>
    <x v="60"/>
    <s v="2021年5月"/>
    <s v="31"/>
    <x v="0"/>
    <s v="国内債券"/>
    <s v="楽天ファンドA"/>
    <n v="1100"/>
    <n v="1000"/>
    <n v="5"/>
    <n v="1000"/>
    <n v="61500"/>
    <n v="0.1"/>
    <s v="つみたてNISA"/>
  </r>
  <r>
    <x v="61"/>
    <s v="2021年6月"/>
    <s v="1"/>
    <x v="0"/>
    <s v="国内債券"/>
    <s v="楽天ファンドA"/>
    <n v="1100"/>
    <n v="1000"/>
    <n v="5"/>
    <n v="2000"/>
    <n v="62500"/>
    <n v="0.1"/>
    <s v="つみたてNISA"/>
  </r>
  <r>
    <x v="62"/>
    <s v="2021年6月"/>
    <s v="2"/>
    <x v="0"/>
    <s v="国内債券"/>
    <s v="楽天ファンドA"/>
    <n v="1100"/>
    <n v="1000"/>
    <n v="5"/>
    <n v="3000"/>
    <n v="63500"/>
    <n v="0.1"/>
    <s v="つみたてNISA"/>
  </r>
  <r>
    <x v="63"/>
    <s v="2021年6月"/>
    <s v="3"/>
    <x v="0"/>
    <s v="国内債券"/>
    <s v="楽天ファンドA"/>
    <n v="1100"/>
    <n v="1000"/>
    <n v="5"/>
    <n v="2000"/>
    <n v="64500"/>
    <n v="0.1"/>
    <s v="つみたてNISA"/>
  </r>
  <r>
    <x v="64"/>
    <s v="2021年6月"/>
    <s v="4"/>
    <x v="0"/>
    <s v="国内債券"/>
    <s v="楽天ファンドA"/>
    <n v="1100"/>
    <n v="1000"/>
    <n v="5"/>
    <n v="1000"/>
    <n v="65500"/>
    <n v="0.1"/>
    <s v="つみたてNISA"/>
  </r>
  <r>
    <x v="65"/>
    <s v="2021年6月"/>
    <s v="5"/>
    <x v="0"/>
    <s v="国内債券"/>
    <s v="楽天ファンドA"/>
    <n v="1100"/>
    <n v="1000"/>
    <n v="5"/>
    <n v="1000"/>
    <n v="66500"/>
    <n v="0.1"/>
    <s v="つみたてNISA"/>
  </r>
  <r>
    <x v="66"/>
    <s v="2021年6月"/>
    <s v="6"/>
    <x v="0"/>
    <s v="国内債券"/>
    <s v="楽天ファンドA"/>
    <n v="1100"/>
    <n v="1000"/>
    <n v="5"/>
    <n v="2000"/>
    <n v="67500"/>
    <n v="0.1"/>
    <s v="つみたてNISA"/>
  </r>
  <r>
    <x v="67"/>
    <s v="2021年6月"/>
    <s v="7"/>
    <x v="0"/>
    <s v="国内債券"/>
    <s v="楽天ファンドA"/>
    <n v="1100"/>
    <n v="1000"/>
    <n v="5"/>
    <n v="3000"/>
    <n v="68500"/>
    <n v="0.1"/>
    <s v="つみたてNISA"/>
  </r>
  <r>
    <x v="68"/>
    <s v="2021年6月"/>
    <s v="8"/>
    <x v="0"/>
    <s v="国内債券"/>
    <s v="楽天ファンドA"/>
    <n v="1100"/>
    <n v="1000"/>
    <n v="5"/>
    <n v="2000"/>
    <n v="69500"/>
    <n v="0.1"/>
    <s v="つみたてNISA"/>
  </r>
  <r>
    <x v="69"/>
    <s v="2021年6月"/>
    <s v="9"/>
    <x v="0"/>
    <s v="国内債券"/>
    <s v="楽天ファンドA"/>
    <n v="1100"/>
    <n v="1000"/>
    <n v="5"/>
    <n v="1000"/>
    <n v="70500"/>
    <n v="0.1"/>
    <s v="つみたてNISA"/>
  </r>
  <r>
    <x v="70"/>
    <s v="2021年6月"/>
    <s v="10"/>
    <x v="0"/>
    <s v="国内債券"/>
    <s v="楽天ファンドA"/>
    <n v="1100"/>
    <n v="1000"/>
    <n v="5"/>
    <n v="1000"/>
    <n v="71500"/>
    <n v="0.1"/>
    <s v="つみたてNISA"/>
  </r>
  <r>
    <x v="71"/>
    <s v="2021年6月"/>
    <s v="11"/>
    <x v="0"/>
    <s v="国内債券"/>
    <s v="楽天ファンドA"/>
    <n v="1100"/>
    <n v="1000"/>
    <n v="5"/>
    <n v="2000"/>
    <n v="72500"/>
    <n v="0.1"/>
    <s v="つみたてNISA"/>
  </r>
  <r>
    <x v="72"/>
    <s v="2021年6月"/>
    <s v="12"/>
    <x v="0"/>
    <s v="国内債券"/>
    <s v="楽天ファンドA"/>
    <n v="1100"/>
    <n v="1000"/>
    <n v="5"/>
    <n v="3000"/>
    <n v="73500"/>
    <n v="0.1"/>
    <s v="つみたてNISA"/>
  </r>
  <r>
    <x v="73"/>
    <s v="2021年6月"/>
    <s v="13"/>
    <x v="0"/>
    <s v="国内債券"/>
    <s v="楽天ファンドA"/>
    <n v="1100"/>
    <n v="1000"/>
    <n v="5"/>
    <n v="2000"/>
    <n v="74500"/>
    <n v="0.1"/>
    <s v="つみたてNISA"/>
  </r>
  <r>
    <x v="74"/>
    <s v="2021年6月"/>
    <s v="14"/>
    <x v="0"/>
    <s v="国内債券"/>
    <s v="楽天ファンドA"/>
    <n v="1100"/>
    <n v="1000"/>
    <n v="5"/>
    <n v="1000"/>
    <n v="75500"/>
    <n v="0.1"/>
    <s v="つみたてNISA"/>
  </r>
  <r>
    <x v="75"/>
    <s v="2021年6月"/>
    <s v="15"/>
    <x v="0"/>
    <s v="国内債券"/>
    <s v="楽天ファンドA"/>
    <n v="1100"/>
    <n v="1000"/>
    <n v="5"/>
    <n v="1000"/>
    <n v="76500"/>
    <n v="0.1"/>
    <s v="つみたてNISA"/>
  </r>
  <r>
    <x v="76"/>
    <s v="2021年6月"/>
    <s v="16"/>
    <x v="0"/>
    <s v="国内債券"/>
    <s v="楽天ファンドA"/>
    <n v="1100"/>
    <n v="1000"/>
    <n v="5"/>
    <n v="2000"/>
    <n v="77500"/>
    <n v="0.1"/>
    <s v="つみたてNISA"/>
  </r>
  <r>
    <x v="77"/>
    <s v="2021年6月"/>
    <s v="17"/>
    <x v="0"/>
    <s v="国内債券"/>
    <s v="楽天ファンドA"/>
    <n v="1100"/>
    <n v="1000"/>
    <n v="5"/>
    <n v="3000"/>
    <n v="78500"/>
    <n v="0.1"/>
    <s v="つみたてNISA"/>
  </r>
  <r>
    <x v="78"/>
    <s v="2021年6月"/>
    <s v="18"/>
    <x v="0"/>
    <s v="国内債券"/>
    <s v="楽天ファンドA"/>
    <n v="1100"/>
    <n v="1000"/>
    <n v="5"/>
    <n v="2000"/>
    <n v="79500"/>
    <n v="0.1"/>
    <s v="つみたてNISA"/>
  </r>
  <r>
    <x v="79"/>
    <s v="2021年6月"/>
    <s v="19"/>
    <x v="0"/>
    <s v="国内債券"/>
    <s v="楽天ファンドA"/>
    <n v="1100"/>
    <n v="1000"/>
    <n v="5"/>
    <n v="1000"/>
    <n v="80500"/>
    <n v="0.1"/>
    <s v="つみたてNISA"/>
  </r>
  <r>
    <x v="80"/>
    <s v="2021年6月"/>
    <s v="20"/>
    <x v="0"/>
    <s v="国内債券"/>
    <s v="楽天ファンドA"/>
    <n v="1100"/>
    <n v="1000"/>
    <n v="5"/>
    <n v="1000"/>
    <n v="81500"/>
    <n v="0.1"/>
    <s v="つみたてNISA"/>
  </r>
  <r>
    <x v="81"/>
    <s v="2021年6月"/>
    <s v="21"/>
    <x v="0"/>
    <s v="国内債券"/>
    <s v="楽天ファンドA"/>
    <n v="1100"/>
    <n v="1000"/>
    <n v="5"/>
    <n v="2000"/>
    <n v="82500"/>
    <n v="0.1"/>
    <s v="つみたてNISA"/>
  </r>
  <r>
    <x v="82"/>
    <s v="2021年6月"/>
    <s v="22"/>
    <x v="0"/>
    <s v="国内債券"/>
    <s v="楽天ファンドA"/>
    <n v="1100"/>
    <n v="1000"/>
    <n v="5"/>
    <n v="3000"/>
    <n v="83500"/>
    <n v="0.1"/>
    <s v="つみたてNISA"/>
  </r>
  <r>
    <x v="83"/>
    <s v="2021年6月"/>
    <s v="23"/>
    <x v="0"/>
    <s v="国内債券"/>
    <s v="楽天ファンドA"/>
    <n v="1100"/>
    <n v="1000"/>
    <n v="5"/>
    <n v="2000"/>
    <n v="84500"/>
    <n v="0.1"/>
    <s v="つみたてNISA"/>
  </r>
  <r>
    <x v="84"/>
    <s v="2021年6月"/>
    <s v="24"/>
    <x v="0"/>
    <s v="国内債券"/>
    <s v="楽天ファンドA"/>
    <n v="1100"/>
    <n v="1000"/>
    <n v="5"/>
    <n v="1000"/>
    <n v="85500"/>
    <n v="0.1"/>
    <s v="つみたてNISA"/>
  </r>
  <r>
    <x v="85"/>
    <s v="2021年6月"/>
    <s v="25"/>
    <x v="0"/>
    <s v="国内債券"/>
    <s v="楽天ファンドA"/>
    <n v="1100"/>
    <n v="1000"/>
    <n v="5"/>
    <n v="1000"/>
    <n v="86500"/>
    <n v="0.1"/>
    <s v="つみたてNISA"/>
  </r>
  <r>
    <x v="86"/>
    <s v="2021年6月"/>
    <s v="26"/>
    <x v="0"/>
    <s v="国内債券"/>
    <s v="楽天ファンドA"/>
    <n v="1100"/>
    <n v="1000"/>
    <n v="5"/>
    <n v="2000"/>
    <n v="87500"/>
    <n v="0.1"/>
    <s v="つみたてNISA"/>
  </r>
  <r>
    <x v="87"/>
    <s v="2021年6月"/>
    <s v="27"/>
    <x v="0"/>
    <s v="国内債券"/>
    <s v="楽天ファンドA"/>
    <n v="1100"/>
    <n v="1000"/>
    <n v="5"/>
    <n v="3000"/>
    <n v="88500"/>
    <n v="0.1"/>
    <s v="つみたてNISA"/>
  </r>
  <r>
    <x v="88"/>
    <s v="2021年6月"/>
    <s v="28"/>
    <x v="0"/>
    <s v="国内債券"/>
    <s v="楽天ファンドA"/>
    <n v="1100"/>
    <n v="1000"/>
    <n v="5"/>
    <n v="2000"/>
    <n v="89500"/>
    <n v="0.1"/>
    <s v="つみたてNISA"/>
  </r>
  <r>
    <x v="89"/>
    <s v="2021年6月"/>
    <s v="29"/>
    <x v="0"/>
    <s v="国内債券"/>
    <s v="楽天ファンドA"/>
    <n v="1100"/>
    <n v="1000"/>
    <n v="5"/>
    <n v="1000"/>
    <n v="90500"/>
    <n v="0.1"/>
    <s v="つみたてNISA"/>
  </r>
  <r>
    <x v="90"/>
    <s v="2021年6月"/>
    <s v="30"/>
    <x v="0"/>
    <s v="国内債券"/>
    <s v="楽天ファンドA"/>
    <n v="1100"/>
    <n v="1000"/>
    <n v="5"/>
    <n v="1000"/>
    <n v="91500"/>
    <n v="0.1"/>
    <s v="つみたてNISA"/>
  </r>
  <r>
    <x v="91"/>
    <s v="2021年7月"/>
    <s v="1"/>
    <x v="0"/>
    <s v="国内債券"/>
    <s v="楽天ファンドA"/>
    <n v="1100"/>
    <n v="1000"/>
    <n v="5"/>
    <n v="2000"/>
    <n v="92500"/>
    <n v="0.1"/>
    <s v="つみたてNISA"/>
  </r>
  <r>
    <x v="92"/>
    <s v="2021年7月"/>
    <s v="2"/>
    <x v="0"/>
    <s v="国内債券"/>
    <s v="楽天ファンドA"/>
    <n v="1100"/>
    <n v="1000"/>
    <n v="5"/>
    <n v="3000"/>
    <n v="93500"/>
    <n v="0.1"/>
    <s v="つみたてNISA"/>
  </r>
  <r>
    <x v="93"/>
    <s v="2021年7月"/>
    <s v="3"/>
    <x v="0"/>
    <s v="国内債券"/>
    <s v="楽天ファンドA"/>
    <n v="1100"/>
    <n v="1000"/>
    <n v="5"/>
    <n v="2000"/>
    <n v="94500"/>
    <n v="0.1"/>
    <s v="つみたてNISA"/>
  </r>
  <r>
    <x v="94"/>
    <s v="2021年7月"/>
    <s v="4"/>
    <x v="0"/>
    <s v="国内債券"/>
    <s v="楽天ファンドA"/>
    <n v="1100"/>
    <n v="1000"/>
    <n v="5"/>
    <n v="1000"/>
    <n v="95500"/>
    <n v="0.1"/>
    <s v="つみたてNISA"/>
  </r>
  <r>
    <x v="95"/>
    <s v="2021年7月"/>
    <s v="5"/>
    <x v="0"/>
    <s v="国内債券"/>
    <s v="楽天ファンドA"/>
    <n v="1100"/>
    <n v="1000"/>
    <n v="5"/>
    <n v="1000"/>
    <n v="96500"/>
    <n v="0.1"/>
    <s v="つみたてNISA"/>
  </r>
  <r>
    <x v="96"/>
    <s v="2021年7月"/>
    <s v="6"/>
    <x v="0"/>
    <s v="国内債券"/>
    <s v="楽天ファンドA"/>
    <n v="1100"/>
    <n v="1000"/>
    <n v="5"/>
    <n v="2000"/>
    <n v="97500"/>
    <n v="0.1"/>
    <s v="つみたてNISA"/>
  </r>
  <r>
    <x v="97"/>
    <s v="2021年7月"/>
    <s v="7"/>
    <x v="0"/>
    <s v="国内債券"/>
    <s v="楽天ファンドA"/>
    <n v="1100"/>
    <n v="1000"/>
    <n v="5"/>
    <n v="3000"/>
    <n v="98500"/>
    <n v="0.1"/>
    <s v="つみたてNISA"/>
  </r>
  <r>
    <x v="98"/>
    <s v="2021年7月"/>
    <s v="8"/>
    <x v="0"/>
    <s v="国内債券"/>
    <s v="楽天ファンドA"/>
    <n v="1100"/>
    <n v="1000"/>
    <n v="5"/>
    <n v="2000"/>
    <n v="99500"/>
    <n v="0.1"/>
    <s v="つみたてNISA"/>
  </r>
  <r>
    <x v="99"/>
    <s v="2021年7月"/>
    <s v="9"/>
    <x v="0"/>
    <s v="国内債券"/>
    <s v="楽天ファンドA"/>
    <n v="1100"/>
    <n v="1000"/>
    <n v="5"/>
    <n v="1000"/>
    <n v="100500"/>
    <n v="0.1"/>
    <s v="つみたてNISA"/>
  </r>
  <r>
    <x v="100"/>
    <s v="2021年7月"/>
    <s v="10"/>
    <x v="0"/>
    <s v="国内債券"/>
    <s v="楽天ファンドA"/>
    <n v="1100"/>
    <n v="1000"/>
    <n v="5"/>
    <n v="1000"/>
    <n v="101500"/>
    <n v="0.1"/>
    <s v="つみたてNISA"/>
  </r>
  <r>
    <x v="101"/>
    <s v="2021年7月"/>
    <s v="11"/>
    <x v="0"/>
    <s v="国内債券"/>
    <s v="楽天ファンドA"/>
    <n v="1100"/>
    <n v="1000"/>
    <n v="5"/>
    <n v="2000"/>
    <n v="102500"/>
    <n v="0.1"/>
    <s v="つみたてNISA"/>
  </r>
  <r>
    <x v="102"/>
    <s v="2021年7月"/>
    <s v="12"/>
    <x v="0"/>
    <s v="国内債券"/>
    <s v="楽天ファンドA"/>
    <n v="1100"/>
    <n v="1000"/>
    <n v="5"/>
    <n v="3000"/>
    <n v="103500"/>
    <n v="0.1"/>
    <s v="つみたてNISA"/>
  </r>
  <r>
    <x v="103"/>
    <s v="2021年7月"/>
    <s v="13"/>
    <x v="0"/>
    <s v="国内債券"/>
    <s v="楽天ファンドA"/>
    <n v="1100"/>
    <n v="1000"/>
    <n v="5"/>
    <n v="2000"/>
    <n v="104500"/>
    <n v="0.1"/>
    <s v="つみたてNISA"/>
  </r>
  <r>
    <x v="104"/>
    <s v="2021年7月"/>
    <s v="14"/>
    <x v="0"/>
    <s v="国内債券"/>
    <s v="楽天ファンドA"/>
    <n v="1100"/>
    <n v="1000"/>
    <n v="5"/>
    <n v="1000"/>
    <n v="105500"/>
    <n v="0.1"/>
    <s v="つみたてNISA"/>
  </r>
  <r>
    <x v="105"/>
    <s v="2021年7月"/>
    <s v="15"/>
    <x v="0"/>
    <s v="国内債券"/>
    <s v="楽天ファンドA"/>
    <n v="1100"/>
    <n v="1000"/>
    <n v="5"/>
    <n v="1000"/>
    <n v="106500"/>
    <n v="0.1"/>
    <s v="つみたてNISA"/>
  </r>
  <r>
    <x v="106"/>
    <s v="2021年7月"/>
    <s v="16"/>
    <x v="0"/>
    <s v="国内債券"/>
    <s v="楽天ファンドA"/>
    <n v="1100"/>
    <n v="1000"/>
    <n v="5"/>
    <n v="2000"/>
    <n v="107500"/>
    <n v="0.1"/>
    <s v="つみたてNISA"/>
  </r>
  <r>
    <x v="107"/>
    <s v="2021年7月"/>
    <s v="17"/>
    <x v="0"/>
    <s v="国内債券"/>
    <s v="楽天ファンドA"/>
    <n v="1100"/>
    <n v="1000"/>
    <n v="5"/>
    <n v="3000"/>
    <n v="108500"/>
    <n v="0.1"/>
    <s v="つみたてNISA"/>
  </r>
  <r>
    <x v="108"/>
    <s v="2021年7月"/>
    <s v="18"/>
    <x v="0"/>
    <s v="国内債券"/>
    <s v="楽天ファンドA"/>
    <n v="1100"/>
    <n v="1000"/>
    <n v="5"/>
    <n v="2000"/>
    <n v="109500"/>
    <n v="0.1"/>
    <s v="つみたてNISA"/>
  </r>
  <r>
    <x v="109"/>
    <s v="2021年7月"/>
    <s v="19"/>
    <x v="0"/>
    <s v="国内債券"/>
    <s v="楽天ファンドA"/>
    <n v="1100"/>
    <n v="1000"/>
    <n v="5"/>
    <n v="1000"/>
    <n v="110500"/>
    <n v="0.1"/>
    <s v="つみたてNISA"/>
  </r>
  <r>
    <x v="110"/>
    <s v="2021年7月"/>
    <s v="20"/>
    <x v="0"/>
    <s v="国内債券"/>
    <s v="楽天ファンドA"/>
    <n v="1100"/>
    <n v="1000"/>
    <n v="5"/>
    <n v="1000"/>
    <n v="111500"/>
    <n v="0.1"/>
    <s v="つみたてNISA"/>
  </r>
  <r>
    <x v="111"/>
    <s v="2021年7月"/>
    <s v="21"/>
    <x v="0"/>
    <s v="国内債券"/>
    <s v="楽天ファンドA"/>
    <n v="1100"/>
    <n v="1000"/>
    <n v="5"/>
    <n v="2000"/>
    <n v="112500"/>
    <n v="0.1"/>
    <s v="つみたてNISA"/>
  </r>
  <r>
    <x v="112"/>
    <s v="2021年7月"/>
    <s v="22"/>
    <x v="0"/>
    <s v="国内債券"/>
    <s v="楽天ファンドA"/>
    <n v="1100"/>
    <n v="1000"/>
    <n v="5"/>
    <n v="3000"/>
    <n v="113500"/>
    <n v="0.1"/>
    <s v="つみたてNISA"/>
  </r>
  <r>
    <x v="113"/>
    <s v="2021年7月"/>
    <s v="23"/>
    <x v="0"/>
    <s v="国内債券"/>
    <s v="楽天ファンドA"/>
    <n v="1100"/>
    <n v="1000"/>
    <n v="5"/>
    <n v="2000"/>
    <n v="114500"/>
    <n v="0.1"/>
    <s v="つみたてNISA"/>
  </r>
  <r>
    <x v="114"/>
    <s v="2021年7月"/>
    <s v="24"/>
    <x v="0"/>
    <s v="国内債券"/>
    <s v="楽天ファンドA"/>
    <n v="1100"/>
    <n v="1000"/>
    <n v="5"/>
    <n v="1000"/>
    <n v="115500"/>
    <n v="0.1"/>
    <s v="つみたてNISA"/>
  </r>
  <r>
    <x v="115"/>
    <s v="2021年7月"/>
    <s v="25"/>
    <x v="0"/>
    <s v="国内債券"/>
    <s v="楽天ファンドA"/>
    <n v="1100"/>
    <n v="1000"/>
    <n v="5"/>
    <n v="1000"/>
    <n v="116500"/>
    <n v="0.1"/>
    <s v="つみたてNISA"/>
  </r>
  <r>
    <x v="116"/>
    <s v="2021年7月"/>
    <s v="26"/>
    <x v="0"/>
    <s v="国内債券"/>
    <s v="楽天ファンドA"/>
    <n v="1100"/>
    <n v="1000"/>
    <n v="5"/>
    <n v="2000"/>
    <n v="117500"/>
    <n v="0.1"/>
    <s v="つみたてNISA"/>
  </r>
  <r>
    <x v="117"/>
    <s v="2021年7月"/>
    <s v="27"/>
    <x v="0"/>
    <s v="国内債券"/>
    <s v="楽天ファンドA"/>
    <n v="1100"/>
    <n v="1000"/>
    <n v="5"/>
    <n v="3000"/>
    <n v="118500"/>
    <n v="0.1"/>
    <s v="つみたてNISA"/>
  </r>
  <r>
    <x v="118"/>
    <s v="2021年7月"/>
    <s v="28"/>
    <x v="0"/>
    <s v="国内債券"/>
    <s v="楽天ファンドA"/>
    <n v="1100"/>
    <n v="1000"/>
    <n v="5"/>
    <n v="2000"/>
    <n v="119500"/>
    <n v="0.1"/>
    <s v="つみたてNISA"/>
  </r>
  <r>
    <x v="119"/>
    <s v="2021年7月"/>
    <s v="29"/>
    <x v="0"/>
    <s v="国内債券"/>
    <s v="楽天ファンドA"/>
    <n v="1100"/>
    <n v="1000"/>
    <n v="5"/>
    <n v="1000"/>
    <n v="120500"/>
    <n v="0.1"/>
    <s v="つみたてNISA"/>
  </r>
  <r>
    <x v="120"/>
    <s v="2021年7月"/>
    <s v="30"/>
    <x v="0"/>
    <s v="国内債券"/>
    <s v="楽天ファンドA"/>
    <n v="1100"/>
    <n v="1000"/>
    <n v="5"/>
    <n v="1000"/>
    <n v="121500"/>
    <n v="0.1"/>
    <s v="つみたてNISA"/>
  </r>
  <r>
    <x v="121"/>
    <s v="2021年7月"/>
    <s v="31"/>
    <x v="0"/>
    <s v="国内債券"/>
    <s v="楽天ファンドA"/>
    <n v="1100"/>
    <n v="1000"/>
    <n v="5"/>
    <n v="2000"/>
    <n v="122500"/>
    <n v="0.1"/>
    <s v="つみたてNISA"/>
  </r>
  <r>
    <x v="122"/>
    <s v="2021年8月"/>
    <s v="1"/>
    <x v="0"/>
    <s v="国内債券"/>
    <s v="楽天ファンドA"/>
    <n v="1100"/>
    <n v="1000"/>
    <n v="5"/>
    <n v="3000"/>
    <n v="123500"/>
    <n v="0.1"/>
    <s v="つみたてNISA"/>
  </r>
  <r>
    <x v="123"/>
    <s v="2021年8月"/>
    <s v="2"/>
    <x v="0"/>
    <s v="国内債券"/>
    <s v="楽天ファンドA"/>
    <n v="1100"/>
    <n v="1000"/>
    <n v="5"/>
    <n v="2000"/>
    <n v="124500"/>
    <n v="0.1"/>
    <s v="つみたてNISA"/>
  </r>
  <r>
    <x v="124"/>
    <s v="2021年8月"/>
    <s v="3"/>
    <x v="0"/>
    <s v="国内債券"/>
    <s v="楽天ファンドA"/>
    <n v="1100"/>
    <n v="1000"/>
    <n v="5"/>
    <n v="1000"/>
    <n v="125500"/>
    <n v="0.1"/>
    <s v="つみたてNISA"/>
  </r>
  <r>
    <x v="125"/>
    <s v="2021年8月"/>
    <s v="4"/>
    <x v="0"/>
    <s v="国内債券"/>
    <s v="楽天ファンドA"/>
    <n v="1100"/>
    <n v="1000"/>
    <n v="5"/>
    <n v="1000"/>
    <n v="126500"/>
    <n v="0.1"/>
    <s v="つみたてNISA"/>
  </r>
  <r>
    <x v="126"/>
    <s v="2021年8月"/>
    <s v="5"/>
    <x v="0"/>
    <s v="国内債券"/>
    <s v="楽天ファンドA"/>
    <n v="1100"/>
    <n v="1000"/>
    <n v="5"/>
    <n v="2000"/>
    <n v="127500"/>
    <n v="0.1"/>
    <s v="つみたてNISA"/>
  </r>
  <r>
    <x v="127"/>
    <s v="2021年8月"/>
    <s v="6"/>
    <x v="0"/>
    <s v="国内債券"/>
    <s v="楽天ファンドA"/>
    <n v="1100"/>
    <n v="1000"/>
    <n v="5"/>
    <n v="3000"/>
    <n v="128500"/>
    <n v="0.1"/>
    <s v="つみたてNISA"/>
  </r>
  <r>
    <x v="128"/>
    <s v="2021年8月"/>
    <s v="7"/>
    <x v="0"/>
    <s v="国内債券"/>
    <s v="楽天ファンドA"/>
    <n v="1100"/>
    <n v="1000"/>
    <n v="5"/>
    <n v="2000"/>
    <n v="129500"/>
    <n v="0.1"/>
    <s v="つみたてNISA"/>
  </r>
  <r>
    <x v="129"/>
    <s v="2021年8月"/>
    <s v="8"/>
    <x v="0"/>
    <s v="国内債券"/>
    <s v="楽天ファンドA"/>
    <n v="1100"/>
    <n v="1000"/>
    <n v="5"/>
    <n v="1000"/>
    <n v="130500"/>
    <n v="0.1"/>
    <s v="つみたてNISA"/>
  </r>
  <r>
    <x v="130"/>
    <s v="2021年8月"/>
    <s v="9"/>
    <x v="0"/>
    <s v="国内債券"/>
    <s v="楽天ファンドA"/>
    <n v="1100"/>
    <n v="1000"/>
    <n v="5"/>
    <n v="1000"/>
    <n v="131500"/>
    <n v="0.1"/>
    <s v="つみたてNISA"/>
  </r>
  <r>
    <x v="131"/>
    <s v="2021年8月"/>
    <s v="10"/>
    <x v="0"/>
    <s v="国内債券"/>
    <s v="楽天ファンドA"/>
    <n v="1100"/>
    <n v="1000"/>
    <n v="5"/>
    <n v="2000"/>
    <n v="132500"/>
    <n v="0.1"/>
    <s v="つみたてNISA"/>
  </r>
  <r>
    <x v="132"/>
    <s v="2021年8月"/>
    <s v="11"/>
    <x v="0"/>
    <s v="国内債券"/>
    <s v="楽天ファンドA"/>
    <n v="1100"/>
    <n v="1000"/>
    <n v="5"/>
    <n v="3000"/>
    <n v="133500"/>
    <n v="0.1"/>
    <s v="つみたてNISA"/>
  </r>
  <r>
    <x v="133"/>
    <s v="2021年8月"/>
    <s v="12"/>
    <x v="0"/>
    <s v="国内債券"/>
    <s v="楽天ファンドA"/>
    <n v="1100"/>
    <n v="1000"/>
    <n v="5"/>
    <n v="2000"/>
    <n v="134500"/>
    <n v="0.1"/>
    <s v="つみたてNISA"/>
  </r>
  <r>
    <x v="134"/>
    <s v="2021年8月"/>
    <s v="13"/>
    <x v="0"/>
    <s v="国内債券"/>
    <s v="楽天ファンドA"/>
    <n v="1100"/>
    <n v="1000"/>
    <n v="5"/>
    <n v="1000"/>
    <n v="135500"/>
    <n v="0.1"/>
    <s v="つみたてNISA"/>
  </r>
  <r>
    <x v="135"/>
    <s v="2021年8月"/>
    <s v="14"/>
    <x v="0"/>
    <s v="国内債券"/>
    <s v="楽天ファンドA"/>
    <n v="1100"/>
    <n v="1000"/>
    <n v="5"/>
    <n v="1000"/>
    <n v="136500"/>
    <n v="0.1"/>
    <s v="つみたてNISA"/>
  </r>
  <r>
    <x v="136"/>
    <s v="2021年8月"/>
    <s v="15"/>
    <x v="0"/>
    <s v="国内債券"/>
    <s v="楽天ファンドA"/>
    <n v="1100"/>
    <n v="1000"/>
    <n v="5"/>
    <n v="2000"/>
    <n v="137500"/>
    <n v="0.1"/>
    <s v="つみたてNISA"/>
  </r>
  <r>
    <x v="137"/>
    <s v="2021年8月"/>
    <s v="16"/>
    <x v="0"/>
    <s v="国内債券"/>
    <s v="楽天ファンドA"/>
    <n v="1100"/>
    <n v="1000"/>
    <n v="5"/>
    <n v="3000"/>
    <n v="138500"/>
    <n v="0.1"/>
    <s v="つみたてNISA"/>
  </r>
  <r>
    <x v="138"/>
    <s v="2021年8月"/>
    <s v="17"/>
    <x v="0"/>
    <s v="国内債券"/>
    <s v="楽天ファンドA"/>
    <n v="1100"/>
    <n v="1000"/>
    <n v="5"/>
    <n v="2000"/>
    <n v="139500"/>
    <n v="0.1"/>
    <s v="つみたてNISA"/>
  </r>
  <r>
    <x v="139"/>
    <s v="2021年8月"/>
    <s v="18"/>
    <x v="0"/>
    <s v="国内債券"/>
    <s v="楽天ファンドA"/>
    <n v="1100"/>
    <n v="1000"/>
    <n v="5"/>
    <n v="1000"/>
    <n v="140500"/>
    <n v="0.1"/>
    <s v="つみたてNISA"/>
  </r>
  <r>
    <x v="140"/>
    <s v="2021年8月"/>
    <s v="19"/>
    <x v="0"/>
    <s v="国内債券"/>
    <s v="楽天ファンドA"/>
    <n v="1100"/>
    <n v="1000"/>
    <n v="5"/>
    <n v="1000"/>
    <n v="141500"/>
    <n v="0.1"/>
    <s v="つみたてNISA"/>
  </r>
  <r>
    <x v="141"/>
    <s v="2021年8月"/>
    <s v="20"/>
    <x v="0"/>
    <s v="国内債券"/>
    <s v="楽天ファンドA"/>
    <n v="1100"/>
    <n v="1000"/>
    <n v="5"/>
    <n v="2000"/>
    <n v="142500"/>
    <n v="0.1"/>
    <s v="つみたてNISA"/>
  </r>
  <r>
    <x v="0"/>
    <s v="2021年4月"/>
    <s v="1"/>
    <x v="0"/>
    <s v="海外債券"/>
    <s v="楽天ファンドA"/>
    <n v="1100"/>
    <n v="1000"/>
    <n v="5"/>
    <n v="1000"/>
    <n v="1500"/>
    <n v="0.1"/>
    <s v="つみたてNISA"/>
  </r>
  <r>
    <x v="1"/>
    <s v="2021年4月"/>
    <s v="2"/>
    <x v="0"/>
    <s v="海外債券"/>
    <s v="楽天ファンドA"/>
    <n v="500"/>
    <n v="1000"/>
    <n v="1"/>
    <n v="2000"/>
    <n v="1000"/>
    <n v="0.1"/>
    <s v="つみたてNISA"/>
  </r>
  <r>
    <x v="2"/>
    <s v="2021年4月"/>
    <s v="3"/>
    <x v="0"/>
    <s v="海外債券"/>
    <s v="楽天ファンドA"/>
    <n v="1100"/>
    <n v="1000"/>
    <n v="5"/>
    <n v="3000"/>
    <n v="5000"/>
    <n v="0.1"/>
    <s v="つみたてNISA"/>
  </r>
  <r>
    <x v="3"/>
    <s v="2021年4月"/>
    <s v="4"/>
    <x v="0"/>
    <s v="海外債券"/>
    <s v="楽天ファンドA"/>
    <n v="1100"/>
    <n v="1000"/>
    <n v="5"/>
    <n v="2000"/>
    <n v="6000"/>
    <n v="0.1"/>
    <s v="つみたてNISA"/>
  </r>
  <r>
    <x v="4"/>
    <s v="2021年4月"/>
    <s v="5"/>
    <x v="0"/>
    <s v="海外債券"/>
    <s v="楽天ファンドA"/>
    <n v="1100"/>
    <n v="1000"/>
    <n v="5"/>
    <n v="1000"/>
    <n v="4000"/>
    <n v="0.1"/>
    <s v="つみたてNISA"/>
  </r>
  <r>
    <x v="5"/>
    <s v="2021年4月"/>
    <s v="6"/>
    <x v="0"/>
    <s v="海外債券"/>
    <s v="楽天ファンドA"/>
    <n v="1100"/>
    <n v="1000"/>
    <n v="5"/>
    <n v="1000"/>
    <n v="6500"/>
    <n v="0.1"/>
    <s v="つみたてNISA"/>
  </r>
  <r>
    <x v="6"/>
    <s v="2021年4月"/>
    <s v="7"/>
    <x v="0"/>
    <s v="海外債券"/>
    <s v="楽天ファンドA"/>
    <n v="1100"/>
    <n v="1000"/>
    <n v="5"/>
    <n v="2000"/>
    <n v="7500"/>
    <n v="0.1"/>
    <s v="つみたてNISA"/>
  </r>
  <r>
    <x v="7"/>
    <s v="2021年4月"/>
    <s v="8"/>
    <x v="0"/>
    <s v="海外債券"/>
    <s v="楽天ファンドA"/>
    <n v="1100"/>
    <n v="1000"/>
    <n v="5"/>
    <n v="3000"/>
    <n v="8500"/>
    <n v="0.1"/>
    <s v="つみたてNISA"/>
  </r>
  <r>
    <x v="8"/>
    <s v="2021年4月"/>
    <s v="9"/>
    <x v="0"/>
    <s v="海外債券"/>
    <s v="楽天ファンドA"/>
    <n v="1100"/>
    <n v="1000"/>
    <n v="5"/>
    <n v="2000"/>
    <n v="9500"/>
    <n v="0.1"/>
    <s v="つみたてNISA"/>
  </r>
  <r>
    <x v="9"/>
    <s v="2021年4月"/>
    <s v="10"/>
    <x v="0"/>
    <s v="海外債券"/>
    <s v="楽天ファンドA"/>
    <n v="1100"/>
    <n v="1000"/>
    <n v="5"/>
    <n v="1000"/>
    <n v="10500"/>
    <n v="0.1"/>
    <s v="つみたてNISA"/>
  </r>
  <r>
    <x v="10"/>
    <s v="2021年4月"/>
    <s v="11"/>
    <x v="0"/>
    <s v="海外債券"/>
    <s v="楽天ファンドA"/>
    <n v="1100"/>
    <n v="1000"/>
    <n v="5"/>
    <n v="1000"/>
    <n v="11500"/>
    <n v="0.1"/>
    <s v="つみたてNISA"/>
  </r>
  <r>
    <x v="11"/>
    <s v="2021年4月"/>
    <s v="12"/>
    <x v="0"/>
    <s v="海外債券"/>
    <s v="楽天ファンドA"/>
    <n v="1100"/>
    <n v="1000"/>
    <n v="5"/>
    <n v="2000"/>
    <n v="12500"/>
    <n v="0.1"/>
    <s v="つみたてNISA"/>
  </r>
  <r>
    <x v="12"/>
    <s v="2021年4月"/>
    <s v="13"/>
    <x v="0"/>
    <s v="海外債券"/>
    <s v="楽天ファンドA"/>
    <n v="1100"/>
    <n v="1000"/>
    <n v="5"/>
    <n v="3000"/>
    <n v="13500"/>
    <n v="0.1"/>
    <s v="つみたてNISA"/>
  </r>
  <r>
    <x v="13"/>
    <s v="2021年4月"/>
    <s v="14"/>
    <x v="0"/>
    <s v="海外債券"/>
    <s v="楽天ファンドA"/>
    <n v="1100"/>
    <n v="1000"/>
    <n v="5"/>
    <n v="2000"/>
    <n v="14500"/>
    <n v="0.1"/>
    <s v="つみたてNISA"/>
  </r>
  <r>
    <x v="14"/>
    <s v="2021年4月"/>
    <s v="15"/>
    <x v="0"/>
    <s v="海外債券"/>
    <s v="楽天ファンドA"/>
    <n v="1100"/>
    <n v="1000"/>
    <n v="5"/>
    <n v="1000"/>
    <n v="15500"/>
    <n v="0.1"/>
    <s v="つみたてNISA"/>
  </r>
  <r>
    <x v="15"/>
    <s v="2021年4月"/>
    <s v="16"/>
    <x v="0"/>
    <s v="海外債券"/>
    <s v="楽天ファンドA"/>
    <n v="1100"/>
    <n v="1000"/>
    <n v="5"/>
    <n v="1000"/>
    <n v="16500"/>
    <n v="0.1"/>
    <s v="つみたてNISA"/>
  </r>
  <r>
    <x v="16"/>
    <s v="2021年4月"/>
    <s v="17"/>
    <x v="0"/>
    <s v="海外債券"/>
    <s v="楽天ファンドA"/>
    <n v="1100"/>
    <n v="1000"/>
    <n v="5"/>
    <n v="2000"/>
    <n v="17500"/>
    <n v="0.1"/>
    <s v="つみたてNISA"/>
  </r>
  <r>
    <x v="17"/>
    <s v="2021年4月"/>
    <s v="18"/>
    <x v="0"/>
    <s v="海外債券"/>
    <s v="楽天ファンドA"/>
    <n v="1100"/>
    <n v="1000"/>
    <n v="5"/>
    <n v="3000"/>
    <n v="18500"/>
    <n v="0.1"/>
    <s v="つみたてNISA"/>
  </r>
  <r>
    <x v="18"/>
    <s v="2021年4月"/>
    <s v="19"/>
    <x v="0"/>
    <s v="海外債券"/>
    <s v="楽天ファンドA"/>
    <n v="1100"/>
    <n v="1000"/>
    <n v="5"/>
    <n v="2000"/>
    <n v="19500"/>
    <n v="0.1"/>
    <s v="つみたてNISA"/>
  </r>
  <r>
    <x v="19"/>
    <s v="2021年4月"/>
    <s v="20"/>
    <x v="0"/>
    <s v="海外債券"/>
    <s v="楽天ファンドA"/>
    <n v="1100"/>
    <n v="1000"/>
    <n v="5"/>
    <n v="1000"/>
    <n v="20500"/>
    <n v="0.1"/>
    <s v="つみたてNISA"/>
  </r>
  <r>
    <x v="20"/>
    <s v="2021年4月"/>
    <s v="21"/>
    <x v="0"/>
    <s v="海外債券"/>
    <s v="楽天ファンドA"/>
    <n v="1100"/>
    <n v="1000"/>
    <n v="5"/>
    <n v="1000"/>
    <n v="21500"/>
    <n v="0.1"/>
    <s v="つみたてNISA"/>
  </r>
  <r>
    <x v="21"/>
    <s v="2021年4月"/>
    <s v="22"/>
    <x v="0"/>
    <s v="海外債券"/>
    <s v="楽天ファンドA"/>
    <n v="1100"/>
    <n v="1000"/>
    <n v="5"/>
    <n v="2000"/>
    <n v="22500"/>
    <n v="0.1"/>
    <s v="つみたてNISA"/>
  </r>
  <r>
    <x v="22"/>
    <s v="2021年4月"/>
    <s v="23"/>
    <x v="0"/>
    <s v="海外債券"/>
    <s v="楽天ファンドA"/>
    <n v="1100"/>
    <n v="1000"/>
    <n v="5"/>
    <n v="3000"/>
    <n v="23500"/>
    <n v="0.1"/>
    <s v="つみたてNISA"/>
  </r>
  <r>
    <x v="23"/>
    <s v="2021年4月"/>
    <s v="24"/>
    <x v="0"/>
    <s v="海外債券"/>
    <s v="楽天ファンドA"/>
    <n v="1100"/>
    <n v="1000"/>
    <n v="5"/>
    <n v="2000"/>
    <n v="24500"/>
    <n v="0.1"/>
    <s v="つみたてNISA"/>
  </r>
  <r>
    <x v="24"/>
    <s v="2021年4月"/>
    <s v="25"/>
    <x v="0"/>
    <s v="海外債券"/>
    <s v="楽天ファンドA"/>
    <n v="1100"/>
    <n v="1000"/>
    <n v="5"/>
    <n v="1000"/>
    <n v="25500"/>
    <n v="0.1"/>
    <s v="つみたてNISA"/>
  </r>
  <r>
    <x v="25"/>
    <s v="2021年4月"/>
    <s v="26"/>
    <x v="0"/>
    <s v="海外債券"/>
    <s v="楽天ファンドA"/>
    <n v="1100"/>
    <n v="1000"/>
    <n v="5"/>
    <n v="1000"/>
    <n v="26500"/>
    <n v="0.1"/>
    <s v="つみたてNISA"/>
  </r>
  <r>
    <x v="26"/>
    <s v="2021年4月"/>
    <s v="27"/>
    <x v="0"/>
    <s v="海外債券"/>
    <s v="楽天ファンドA"/>
    <n v="1100"/>
    <n v="1000"/>
    <n v="5"/>
    <n v="2000"/>
    <n v="27500"/>
    <n v="0.1"/>
    <s v="つみたてNISA"/>
  </r>
  <r>
    <x v="27"/>
    <s v="2021年4月"/>
    <s v="28"/>
    <x v="0"/>
    <s v="海外債券"/>
    <s v="楽天ファンドA"/>
    <n v="1100"/>
    <n v="1000"/>
    <n v="5"/>
    <n v="3000"/>
    <n v="28500"/>
    <n v="0.1"/>
    <s v="つみたてNISA"/>
  </r>
  <r>
    <x v="28"/>
    <s v="2021年4月"/>
    <s v="29"/>
    <x v="0"/>
    <s v="海外債券"/>
    <s v="楽天ファンドA"/>
    <n v="1100"/>
    <n v="1000"/>
    <n v="5"/>
    <n v="2000"/>
    <n v="29500"/>
    <n v="0.1"/>
    <s v="つみたてNISA"/>
  </r>
  <r>
    <x v="29"/>
    <s v="2021年4月"/>
    <s v="30"/>
    <x v="0"/>
    <s v="海外債券"/>
    <s v="楽天ファンドA"/>
    <n v="1100"/>
    <n v="1000"/>
    <n v="5"/>
    <n v="1000"/>
    <n v="30500"/>
    <n v="0.1"/>
    <s v="つみたてNISA"/>
  </r>
  <r>
    <x v="30"/>
    <s v="2021年5月"/>
    <s v="1"/>
    <x v="0"/>
    <s v="海外債券"/>
    <s v="楽天ファンドA"/>
    <n v="1100"/>
    <n v="1000"/>
    <n v="5"/>
    <n v="1000"/>
    <n v="31500"/>
    <n v="0.1"/>
    <s v="つみたてNISA"/>
  </r>
  <r>
    <x v="31"/>
    <s v="2021年5月"/>
    <s v="2"/>
    <x v="0"/>
    <s v="海外債券"/>
    <s v="楽天ファンドA"/>
    <n v="1100"/>
    <n v="1000"/>
    <n v="5"/>
    <n v="2000"/>
    <n v="32500"/>
    <n v="0.1"/>
    <s v="つみたてNISA"/>
  </r>
  <r>
    <x v="32"/>
    <s v="2021年5月"/>
    <s v="3"/>
    <x v="0"/>
    <s v="海外債券"/>
    <s v="楽天ファンドA"/>
    <n v="1100"/>
    <n v="1000"/>
    <n v="5"/>
    <n v="3000"/>
    <n v="33500"/>
    <n v="0.1"/>
    <s v="つみたてNISA"/>
  </r>
  <r>
    <x v="33"/>
    <s v="2021年5月"/>
    <s v="4"/>
    <x v="0"/>
    <s v="海外債券"/>
    <s v="楽天ファンドA"/>
    <n v="1100"/>
    <n v="1000"/>
    <n v="5"/>
    <n v="2000"/>
    <n v="34500"/>
    <n v="0.1"/>
    <s v="つみたてNISA"/>
  </r>
  <r>
    <x v="34"/>
    <s v="2021年5月"/>
    <s v="5"/>
    <x v="0"/>
    <s v="海外債券"/>
    <s v="楽天ファンドA"/>
    <n v="1100"/>
    <n v="1000"/>
    <n v="5"/>
    <n v="1000"/>
    <n v="35500"/>
    <n v="0.1"/>
    <s v="つみたてNISA"/>
  </r>
  <r>
    <x v="35"/>
    <s v="2021年5月"/>
    <s v="6"/>
    <x v="0"/>
    <s v="海外債券"/>
    <s v="楽天ファンドA"/>
    <n v="1100"/>
    <n v="1000"/>
    <n v="5"/>
    <n v="1000"/>
    <n v="36500"/>
    <n v="0.1"/>
    <s v="つみたてNISA"/>
  </r>
  <r>
    <x v="36"/>
    <s v="2021年5月"/>
    <s v="7"/>
    <x v="0"/>
    <s v="海外債券"/>
    <s v="楽天ファンドA"/>
    <n v="1100"/>
    <n v="1000"/>
    <n v="5"/>
    <n v="2000"/>
    <n v="37500"/>
    <n v="0.1"/>
    <s v="つみたてNISA"/>
  </r>
  <r>
    <x v="37"/>
    <s v="2021年5月"/>
    <s v="8"/>
    <x v="0"/>
    <s v="海外債券"/>
    <s v="楽天ファンドA"/>
    <n v="1100"/>
    <n v="1000"/>
    <n v="5"/>
    <n v="3000"/>
    <n v="38500"/>
    <n v="0.1"/>
    <s v="つみたてNISA"/>
  </r>
  <r>
    <x v="38"/>
    <s v="2021年5月"/>
    <s v="9"/>
    <x v="0"/>
    <s v="海外債券"/>
    <s v="楽天ファンドA"/>
    <n v="1100"/>
    <n v="1000"/>
    <n v="5"/>
    <n v="2000"/>
    <n v="39500"/>
    <n v="0.1"/>
    <s v="つみたてNISA"/>
  </r>
  <r>
    <x v="39"/>
    <s v="2021年5月"/>
    <s v="10"/>
    <x v="0"/>
    <s v="海外債券"/>
    <s v="楽天ファンドA"/>
    <n v="1100"/>
    <n v="1000"/>
    <n v="5"/>
    <n v="1000"/>
    <n v="40500"/>
    <n v="0.1"/>
    <s v="つみたてNISA"/>
  </r>
  <r>
    <x v="40"/>
    <s v="2021年5月"/>
    <s v="11"/>
    <x v="0"/>
    <s v="海外債券"/>
    <s v="楽天ファンドA"/>
    <n v="1100"/>
    <n v="1000"/>
    <n v="5"/>
    <n v="1000"/>
    <n v="41500"/>
    <n v="0.1"/>
    <s v="つみたてNISA"/>
  </r>
  <r>
    <x v="41"/>
    <s v="2021年5月"/>
    <s v="12"/>
    <x v="0"/>
    <s v="海外債券"/>
    <s v="楽天ファンドA"/>
    <n v="1100"/>
    <n v="1000"/>
    <n v="5"/>
    <n v="2000"/>
    <n v="42500"/>
    <n v="0.1"/>
    <s v="つみたてNISA"/>
  </r>
  <r>
    <x v="42"/>
    <s v="2021年5月"/>
    <s v="13"/>
    <x v="0"/>
    <s v="海外債券"/>
    <s v="楽天ファンドA"/>
    <n v="1100"/>
    <n v="1000"/>
    <n v="5"/>
    <n v="3000"/>
    <n v="43500"/>
    <n v="0.1"/>
    <s v="つみたてNISA"/>
  </r>
  <r>
    <x v="43"/>
    <s v="2021年5月"/>
    <s v="14"/>
    <x v="0"/>
    <s v="海外債券"/>
    <s v="楽天ファンドA"/>
    <n v="1100"/>
    <n v="1000"/>
    <n v="5"/>
    <n v="2000"/>
    <n v="44500"/>
    <n v="0.1"/>
    <s v="つみたてNISA"/>
  </r>
  <r>
    <x v="44"/>
    <s v="2021年5月"/>
    <s v="15"/>
    <x v="0"/>
    <s v="海外債券"/>
    <s v="楽天ファンドA"/>
    <n v="1100"/>
    <n v="1000"/>
    <n v="5"/>
    <n v="1000"/>
    <n v="45500"/>
    <n v="0.1"/>
    <s v="つみたてNISA"/>
  </r>
  <r>
    <x v="45"/>
    <s v="2021年5月"/>
    <s v="16"/>
    <x v="0"/>
    <s v="海外債券"/>
    <s v="楽天ファンドA"/>
    <n v="1100"/>
    <n v="1000"/>
    <n v="5"/>
    <n v="1000"/>
    <n v="46500"/>
    <n v="0.1"/>
    <s v="つみたてNISA"/>
  </r>
  <r>
    <x v="46"/>
    <s v="2021年5月"/>
    <s v="17"/>
    <x v="0"/>
    <s v="海外債券"/>
    <s v="楽天ファンドA"/>
    <n v="1100"/>
    <n v="1000"/>
    <n v="5"/>
    <n v="2000"/>
    <n v="47500"/>
    <n v="0.1"/>
    <s v="つみたてNISA"/>
  </r>
  <r>
    <x v="47"/>
    <s v="2021年5月"/>
    <s v="18"/>
    <x v="0"/>
    <s v="海外債券"/>
    <s v="楽天ファンドA"/>
    <n v="1100"/>
    <n v="1000"/>
    <n v="5"/>
    <n v="3000"/>
    <n v="48500"/>
    <n v="0.1"/>
    <s v="つみたてNISA"/>
  </r>
  <r>
    <x v="48"/>
    <s v="2021年5月"/>
    <s v="19"/>
    <x v="0"/>
    <s v="海外債券"/>
    <s v="楽天ファンドA"/>
    <n v="1100"/>
    <n v="1000"/>
    <n v="5"/>
    <n v="2000"/>
    <n v="49500"/>
    <n v="0.1"/>
    <s v="つみたてNISA"/>
  </r>
  <r>
    <x v="49"/>
    <s v="2021年5月"/>
    <s v="20"/>
    <x v="0"/>
    <s v="海外債券"/>
    <s v="楽天ファンドA"/>
    <n v="1100"/>
    <n v="1000"/>
    <n v="5"/>
    <n v="1000"/>
    <n v="50500"/>
    <n v="0.1"/>
    <s v="つみたてNISA"/>
  </r>
  <r>
    <x v="50"/>
    <s v="2021年5月"/>
    <s v="21"/>
    <x v="0"/>
    <s v="海外債券"/>
    <s v="楽天ファンドA"/>
    <n v="1100"/>
    <n v="1000"/>
    <n v="5"/>
    <n v="1000"/>
    <n v="51500"/>
    <n v="0.1"/>
    <s v="つみたてNISA"/>
  </r>
  <r>
    <x v="51"/>
    <s v="2021年5月"/>
    <s v="22"/>
    <x v="0"/>
    <s v="海外債券"/>
    <s v="楽天ファンドA"/>
    <n v="1100"/>
    <n v="1000"/>
    <n v="5"/>
    <n v="2000"/>
    <n v="52500"/>
    <n v="0.1"/>
    <s v="つみたてNISA"/>
  </r>
  <r>
    <x v="52"/>
    <s v="2021年5月"/>
    <s v="23"/>
    <x v="0"/>
    <s v="海外債券"/>
    <s v="楽天ファンドA"/>
    <n v="1100"/>
    <n v="1000"/>
    <n v="5"/>
    <n v="3000"/>
    <n v="53500"/>
    <n v="0.1"/>
    <s v="つみたてNISA"/>
  </r>
  <r>
    <x v="53"/>
    <s v="2021年5月"/>
    <s v="24"/>
    <x v="0"/>
    <s v="海外債券"/>
    <s v="楽天ファンドA"/>
    <n v="1100"/>
    <n v="1000"/>
    <n v="5"/>
    <n v="2000"/>
    <n v="54500"/>
    <n v="0.1"/>
    <s v="つみたてNISA"/>
  </r>
  <r>
    <x v="54"/>
    <s v="2021年5月"/>
    <s v="25"/>
    <x v="0"/>
    <s v="海外債券"/>
    <s v="楽天ファンドA"/>
    <n v="1100"/>
    <n v="1000"/>
    <n v="5"/>
    <n v="1000"/>
    <n v="55500"/>
    <n v="0.1"/>
    <s v="つみたてNISA"/>
  </r>
  <r>
    <x v="55"/>
    <s v="2021年5月"/>
    <s v="26"/>
    <x v="0"/>
    <s v="海外債券"/>
    <s v="楽天ファンドA"/>
    <n v="1100"/>
    <n v="1000"/>
    <n v="5"/>
    <n v="1000"/>
    <n v="56500"/>
    <n v="0.1"/>
    <s v="つみたてNISA"/>
  </r>
  <r>
    <x v="56"/>
    <s v="2021年5月"/>
    <s v="27"/>
    <x v="0"/>
    <s v="海外債券"/>
    <s v="楽天ファンドA"/>
    <n v="1100"/>
    <n v="1000"/>
    <n v="5"/>
    <n v="2000"/>
    <n v="57500"/>
    <n v="0.1"/>
    <s v="つみたてNISA"/>
  </r>
  <r>
    <x v="57"/>
    <s v="2021年5月"/>
    <s v="28"/>
    <x v="0"/>
    <s v="海外債券"/>
    <s v="楽天ファンドA"/>
    <n v="1100"/>
    <n v="1000"/>
    <n v="5"/>
    <n v="3000"/>
    <n v="58500"/>
    <n v="0.1"/>
    <s v="つみたてNISA"/>
  </r>
  <r>
    <x v="58"/>
    <s v="2021年5月"/>
    <s v="29"/>
    <x v="0"/>
    <s v="海外債券"/>
    <s v="楽天ファンドA"/>
    <n v="1100"/>
    <n v="1000"/>
    <n v="5"/>
    <n v="2000"/>
    <n v="59500"/>
    <n v="0.1"/>
    <s v="つみたてNISA"/>
  </r>
  <r>
    <x v="59"/>
    <s v="2021年5月"/>
    <s v="30"/>
    <x v="0"/>
    <s v="海外債券"/>
    <s v="楽天ファンドA"/>
    <n v="1100"/>
    <n v="1000"/>
    <n v="5"/>
    <n v="1000"/>
    <n v="60500"/>
    <n v="0.1"/>
    <s v="つみたてNISA"/>
  </r>
  <r>
    <x v="60"/>
    <s v="2021年5月"/>
    <s v="31"/>
    <x v="0"/>
    <s v="海外債券"/>
    <s v="楽天ファンドA"/>
    <n v="1100"/>
    <n v="1000"/>
    <n v="5"/>
    <n v="1000"/>
    <n v="61500"/>
    <n v="0.1"/>
    <s v="つみたてNISA"/>
  </r>
  <r>
    <x v="61"/>
    <s v="2021年6月"/>
    <s v="1"/>
    <x v="0"/>
    <s v="海外債券"/>
    <s v="楽天ファンドA"/>
    <n v="1100"/>
    <n v="1000"/>
    <n v="5"/>
    <n v="2000"/>
    <n v="62500"/>
    <n v="0.1"/>
    <s v="つみたてNISA"/>
  </r>
  <r>
    <x v="62"/>
    <s v="2021年6月"/>
    <s v="2"/>
    <x v="0"/>
    <s v="海外債券"/>
    <s v="楽天ファンドA"/>
    <n v="1100"/>
    <n v="1000"/>
    <n v="5"/>
    <n v="3000"/>
    <n v="63500"/>
    <n v="0.1"/>
    <s v="つみたてNISA"/>
  </r>
  <r>
    <x v="63"/>
    <s v="2021年6月"/>
    <s v="3"/>
    <x v="0"/>
    <s v="海外債券"/>
    <s v="楽天ファンドA"/>
    <n v="1100"/>
    <n v="1000"/>
    <n v="5"/>
    <n v="2000"/>
    <n v="64500"/>
    <n v="0.1"/>
    <s v="つみたてNISA"/>
  </r>
  <r>
    <x v="64"/>
    <s v="2021年6月"/>
    <s v="4"/>
    <x v="0"/>
    <s v="海外債券"/>
    <s v="楽天ファンドA"/>
    <n v="1100"/>
    <n v="1000"/>
    <n v="5"/>
    <n v="1000"/>
    <n v="65500"/>
    <n v="0.1"/>
    <s v="つみたてNISA"/>
  </r>
  <r>
    <x v="65"/>
    <s v="2021年6月"/>
    <s v="5"/>
    <x v="0"/>
    <s v="海外債券"/>
    <s v="楽天ファンドA"/>
    <n v="1100"/>
    <n v="1000"/>
    <n v="5"/>
    <n v="1000"/>
    <n v="66500"/>
    <n v="0.1"/>
    <s v="つみたてNISA"/>
  </r>
  <r>
    <x v="66"/>
    <s v="2021年6月"/>
    <s v="6"/>
    <x v="0"/>
    <s v="海外債券"/>
    <s v="楽天ファンドA"/>
    <n v="1100"/>
    <n v="1000"/>
    <n v="5"/>
    <n v="2000"/>
    <n v="67500"/>
    <n v="0.1"/>
    <s v="つみたてNISA"/>
  </r>
  <r>
    <x v="67"/>
    <s v="2021年6月"/>
    <s v="7"/>
    <x v="0"/>
    <s v="海外債券"/>
    <s v="楽天ファンドA"/>
    <n v="1100"/>
    <n v="1000"/>
    <n v="5"/>
    <n v="3000"/>
    <n v="68500"/>
    <n v="0.1"/>
    <s v="つみたてNISA"/>
  </r>
  <r>
    <x v="68"/>
    <s v="2021年6月"/>
    <s v="8"/>
    <x v="0"/>
    <s v="海外債券"/>
    <s v="楽天ファンドA"/>
    <n v="1100"/>
    <n v="1000"/>
    <n v="5"/>
    <n v="2000"/>
    <n v="69500"/>
    <n v="0.1"/>
    <s v="つみたてNISA"/>
  </r>
  <r>
    <x v="69"/>
    <s v="2021年6月"/>
    <s v="9"/>
    <x v="0"/>
    <s v="海外債券"/>
    <s v="楽天ファンドA"/>
    <n v="1100"/>
    <n v="1000"/>
    <n v="5"/>
    <n v="1000"/>
    <n v="70500"/>
    <n v="0.1"/>
    <s v="つみたてNISA"/>
  </r>
  <r>
    <x v="70"/>
    <s v="2021年6月"/>
    <s v="10"/>
    <x v="0"/>
    <s v="海外債券"/>
    <s v="楽天ファンドA"/>
    <n v="1100"/>
    <n v="1000"/>
    <n v="5"/>
    <n v="1000"/>
    <n v="71500"/>
    <n v="0.1"/>
    <s v="つみたてNISA"/>
  </r>
  <r>
    <x v="71"/>
    <s v="2021年6月"/>
    <s v="11"/>
    <x v="0"/>
    <s v="海外債券"/>
    <s v="楽天ファンドA"/>
    <n v="1100"/>
    <n v="1000"/>
    <n v="5"/>
    <n v="2000"/>
    <n v="72500"/>
    <n v="0.1"/>
    <s v="つみたてNISA"/>
  </r>
  <r>
    <x v="72"/>
    <s v="2021年6月"/>
    <s v="12"/>
    <x v="0"/>
    <s v="海外債券"/>
    <s v="楽天ファンドA"/>
    <n v="1100"/>
    <n v="1000"/>
    <n v="5"/>
    <n v="3000"/>
    <n v="73500"/>
    <n v="0.1"/>
    <s v="つみたてNISA"/>
  </r>
  <r>
    <x v="73"/>
    <s v="2021年6月"/>
    <s v="13"/>
    <x v="0"/>
    <s v="海外債券"/>
    <s v="楽天ファンドA"/>
    <n v="1100"/>
    <n v="1000"/>
    <n v="5"/>
    <n v="2000"/>
    <n v="74500"/>
    <n v="0.1"/>
    <s v="つみたてNISA"/>
  </r>
  <r>
    <x v="74"/>
    <s v="2021年6月"/>
    <s v="14"/>
    <x v="0"/>
    <s v="海外債券"/>
    <s v="楽天ファンドA"/>
    <n v="1100"/>
    <n v="1000"/>
    <n v="5"/>
    <n v="1000"/>
    <n v="75500"/>
    <n v="0.1"/>
    <s v="つみたてNISA"/>
  </r>
  <r>
    <x v="75"/>
    <s v="2021年6月"/>
    <s v="15"/>
    <x v="0"/>
    <s v="海外債券"/>
    <s v="楽天ファンドA"/>
    <n v="1100"/>
    <n v="1000"/>
    <n v="5"/>
    <n v="1000"/>
    <n v="76500"/>
    <n v="0.1"/>
    <s v="つみたてNISA"/>
  </r>
  <r>
    <x v="76"/>
    <s v="2021年6月"/>
    <s v="16"/>
    <x v="0"/>
    <s v="海外債券"/>
    <s v="楽天ファンドA"/>
    <n v="1100"/>
    <n v="1000"/>
    <n v="5"/>
    <n v="2000"/>
    <n v="77500"/>
    <n v="0.1"/>
    <s v="つみたてNISA"/>
  </r>
  <r>
    <x v="77"/>
    <s v="2021年6月"/>
    <s v="17"/>
    <x v="0"/>
    <s v="海外債券"/>
    <s v="楽天ファンドA"/>
    <n v="1100"/>
    <n v="1000"/>
    <n v="5"/>
    <n v="3000"/>
    <n v="78500"/>
    <n v="0.1"/>
    <s v="つみたてNISA"/>
  </r>
  <r>
    <x v="78"/>
    <s v="2021年6月"/>
    <s v="18"/>
    <x v="0"/>
    <s v="海外債券"/>
    <s v="楽天ファンドA"/>
    <n v="1100"/>
    <n v="1000"/>
    <n v="5"/>
    <n v="2000"/>
    <n v="79500"/>
    <n v="0.1"/>
    <s v="つみたてNISA"/>
  </r>
  <r>
    <x v="79"/>
    <s v="2021年6月"/>
    <s v="19"/>
    <x v="0"/>
    <s v="海外債券"/>
    <s v="楽天ファンドA"/>
    <n v="1100"/>
    <n v="1000"/>
    <n v="5"/>
    <n v="1000"/>
    <n v="80500"/>
    <n v="0.1"/>
    <s v="つみたてNISA"/>
  </r>
  <r>
    <x v="80"/>
    <s v="2021年6月"/>
    <s v="20"/>
    <x v="0"/>
    <s v="海外債券"/>
    <s v="楽天ファンドA"/>
    <n v="1100"/>
    <n v="1000"/>
    <n v="5"/>
    <n v="1000"/>
    <n v="81500"/>
    <n v="0.1"/>
    <s v="つみたてNISA"/>
  </r>
  <r>
    <x v="81"/>
    <s v="2021年6月"/>
    <s v="21"/>
    <x v="0"/>
    <s v="海外債券"/>
    <s v="楽天ファンドA"/>
    <n v="1100"/>
    <n v="1000"/>
    <n v="5"/>
    <n v="2000"/>
    <n v="82500"/>
    <n v="0.1"/>
    <s v="つみたてNISA"/>
  </r>
  <r>
    <x v="82"/>
    <s v="2021年6月"/>
    <s v="22"/>
    <x v="0"/>
    <s v="海外債券"/>
    <s v="楽天ファンドA"/>
    <n v="1100"/>
    <n v="1000"/>
    <n v="5"/>
    <n v="3000"/>
    <n v="83500"/>
    <n v="0.1"/>
    <s v="つみたてNISA"/>
  </r>
  <r>
    <x v="83"/>
    <s v="2021年6月"/>
    <s v="23"/>
    <x v="0"/>
    <s v="海外債券"/>
    <s v="楽天ファンドA"/>
    <n v="1100"/>
    <n v="1000"/>
    <n v="5"/>
    <n v="2000"/>
    <n v="84500"/>
    <n v="0.1"/>
    <s v="つみたてNISA"/>
  </r>
  <r>
    <x v="84"/>
    <s v="2021年6月"/>
    <s v="24"/>
    <x v="0"/>
    <s v="海外債券"/>
    <s v="楽天ファンドA"/>
    <n v="1100"/>
    <n v="1000"/>
    <n v="5"/>
    <n v="1000"/>
    <n v="85500"/>
    <n v="0.1"/>
    <s v="つみたてNISA"/>
  </r>
  <r>
    <x v="85"/>
    <s v="2021年6月"/>
    <s v="25"/>
    <x v="0"/>
    <s v="海外債券"/>
    <s v="楽天ファンドA"/>
    <n v="1100"/>
    <n v="1000"/>
    <n v="5"/>
    <n v="1000"/>
    <n v="86500"/>
    <n v="0.1"/>
    <s v="つみたてNISA"/>
  </r>
  <r>
    <x v="86"/>
    <s v="2021年6月"/>
    <s v="26"/>
    <x v="0"/>
    <s v="海外債券"/>
    <s v="楽天ファンドA"/>
    <n v="1100"/>
    <n v="1000"/>
    <n v="5"/>
    <n v="2000"/>
    <n v="87500"/>
    <n v="0.1"/>
    <s v="つみたてNISA"/>
  </r>
  <r>
    <x v="87"/>
    <s v="2021年6月"/>
    <s v="27"/>
    <x v="0"/>
    <s v="海外債券"/>
    <s v="楽天ファンドA"/>
    <n v="1100"/>
    <n v="1000"/>
    <n v="5"/>
    <n v="3000"/>
    <n v="88500"/>
    <n v="0.1"/>
    <s v="つみたてNISA"/>
  </r>
  <r>
    <x v="88"/>
    <s v="2021年6月"/>
    <s v="28"/>
    <x v="0"/>
    <s v="海外債券"/>
    <s v="楽天ファンドA"/>
    <n v="1100"/>
    <n v="1000"/>
    <n v="5"/>
    <n v="2000"/>
    <n v="89500"/>
    <n v="0.1"/>
    <s v="つみたてNISA"/>
  </r>
  <r>
    <x v="89"/>
    <s v="2021年6月"/>
    <s v="29"/>
    <x v="0"/>
    <s v="海外債券"/>
    <s v="楽天ファンドA"/>
    <n v="1100"/>
    <n v="1000"/>
    <n v="5"/>
    <n v="1000"/>
    <n v="90500"/>
    <n v="0.1"/>
    <s v="つみたてNISA"/>
  </r>
  <r>
    <x v="90"/>
    <s v="2021年6月"/>
    <s v="30"/>
    <x v="0"/>
    <s v="海外債券"/>
    <s v="楽天ファンドA"/>
    <n v="1100"/>
    <n v="1000"/>
    <n v="5"/>
    <n v="1000"/>
    <n v="91500"/>
    <n v="0.1"/>
    <s v="つみたてNISA"/>
  </r>
  <r>
    <x v="91"/>
    <s v="2021年7月"/>
    <s v="1"/>
    <x v="0"/>
    <s v="海外債券"/>
    <s v="楽天ファンドA"/>
    <n v="1100"/>
    <n v="1000"/>
    <n v="5"/>
    <n v="2000"/>
    <n v="92500"/>
    <n v="0.1"/>
    <s v="つみたてNISA"/>
  </r>
  <r>
    <x v="92"/>
    <s v="2021年7月"/>
    <s v="2"/>
    <x v="0"/>
    <s v="海外債券"/>
    <s v="楽天ファンドA"/>
    <n v="1100"/>
    <n v="1000"/>
    <n v="5"/>
    <n v="3000"/>
    <n v="93500"/>
    <n v="0.1"/>
    <s v="つみたてNISA"/>
  </r>
  <r>
    <x v="93"/>
    <s v="2021年7月"/>
    <s v="3"/>
    <x v="0"/>
    <s v="海外債券"/>
    <s v="楽天ファンドA"/>
    <n v="1100"/>
    <n v="1000"/>
    <n v="5"/>
    <n v="2000"/>
    <n v="94500"/>
    <n v="0.1"/>
    <s v="つみたてNISA"/>
  </r>
  <r>
    <x v="94"/>
    <s v="2021年7月"/>
    <s v="4"/>
    <x v="0"/>
    <s v="海外債券"/>
    <s v="楽天ファンドA"/>
    <n v="1100"/>
    <n v="1000"/>
    <n v="5"/>
    <n v="1000"/>
    <n v="95500"/>
    <n v="0.1"/>
    <s v="つみたてNISA"/>
  </r>
  <r>
    <x v="95"/>
    <s v="2021年7月"/>
    <s v="5"/>
    <x v="0"/>
    <s v="海外債券"/>
    <s v="楽天ファンドA"/>
    <n v="1100"/>
    <n v="1000"/>
    <n v="5"/>
    <n v="1000"/>
    <n v="96500"/>
    <n v="0.1"/>
    <s v="つみたてNISA"/>
  </r>
  <r>
    <x v="96"/>
    <s v="2021年7月"/>
    <s v="6"/>
    <x v="0"/>
    <s v="海外債券"/>
    <s v="楽天ファンドA"/>
    <n v="1100"/>
    <n v="1000"/>
    <n v="5"/>
    <n v="2000"/>
    <n v="97500"/>
    <n v="0.1"/>
    <s v="つみたてNISA"/>
  </r>
  <r>
    <x v="97"/>
    <s v="2021年7月"/>
    <s v="7"/>
    <x v="0"/>
    <s v="海外債券"/>
    <s v="楽天ファンドA"/>
    <n v="1100"/>
    <n v="1000"/>
    <n v="5"/>
    <n v="3000"/>
    <n v="98500"/>
    <n v="0.1"/>
    <s v="つみたてNISA"/>
  </r>
  <r>
    <x v="98"/>
    <s v="2021年7月"/>
    <s v="8"/>
    <x v="0"/>
    <s v="海外債券"/>
    <s v="楽天ファンドA"/>
    <n v="1100"/>
    <n v="1000"/>
    <n v="5"/>
    <n v="2000"/>
    <n v="99500"/>
    <n v="0.1"/>
    <s v="つみたてNISA"/>
  </r>
  <r>
    <x v="99"/>
    <s v="2021年7月"/>
    <s v="9"/>
    <x v="0"/>
    <s v="海外債券"/>
    <s v="楽天ファンドA"/>
    <n v="1100"/>
    <n v="1000"/>
    <n v="5"/>
    <n v="1000"/>
    <n v="100500"/>
    <n v="0.1"/>
    <s v="つみたてNISA"/>
  </r>
  <r>
    <x v="100"/>
    <s v="2021年7月"/>
    <s v="10"/>
    <x v="0"/>
    <s v="海外債券"/>
    <s v="楽天ファンドA"/>
    <n v="1100"/>
    <n v="1000"/>
    <n v="5"/>
    <n v="1000"/>
    <n v="101500"/>
    <n v="0.1"/>
    <s v="つみたてNISA"/>
  </r>
  <r>
    <x v="101"/>
    <s v="2021年7月"/>
    <s v="11"/>
    <x v="0"/>
    <s v="海外債券"/>
    <s v="楽天ファンドA"/>
    <n v="1100"/>
    <n v="1000"/>
    <n v="5"/>
    <n v="2000"/>
    <n v="102500"/>
    <n v="0.1"/>
    <s v="つみたてNISA"/>
  </r>
  <r>
    <x v="102"/>
    <s v="2021年7月"/>
    <s v="12"/>
    <x v="0"/>
    <s v="海外債券"/>
    <s v="楽天ファンドA"/>
    <n v="1100"/>
    <n v="1000"/>
    <n v="5"/>
    <n v="3000"/>
    <n v="103500"/>
    <n v="0.1"/>
    <s v="つみたてNISA"/>
  </r>
  <r>
    <x v="103"/>
    <s v="2021年7月"/>
    <s v="13"/>
    <x v="0"/>
    <s v="海外債券"/>
    <s v="楽天ファンドA"/>
    <n v="1100"/>
    <n v="1000"/>
    <n v="5"/>
    <n v="2000"/>
    <n v="104500"/>
    <n v="0.1"/>
    <s v="つみたてNISA"/>
  </r>
  <r>
    <x v="104"/>
    <s v="2021年7月"/>
    <s v="14"/>
    <x v="0"/>
    <s v="海外債券"/>
    <s v="楽天ファンドA"/>
    <n v="1100"/>
    <n v="1000"/>
    <n v="5"/>
    <n v="1000"/>
    <n v="105500"/>
    <n v="0.1"/>
    <s v="つみたてNISA"/>
  </r>
  <r>
    <x v="105"/>
    <s v="2021年7月"/>
    <s v="15"/>
    <x v="0"/>
    <s v="海外債券"/>
    <s v="楽天ファンドA"/>
    <n v="1100"/>
    <n v="1000"/>
    <n v="5"/>
    <n v="1000"/>
    <n v="106500"/>
    <n v="0.1"/>
    <s v="つみたてNISA"/>
  </r>
  <r>
    <x v="106"/>
    <s v="2021年7月"/>
    <s v="16"/>
    <x v="0"/>
    <s v="海外債券"/>
    <s v="楽天ファンドA"/>
    <n v="1100"/>
    <n v="1000"/>
    <n v="5"/>
    <n v="2000"/>
    <n v="107500"/>
    <n v="0.1"/>
    <s v="つみたてNISA"/>
  </r>
  <r>
    <x v="107"/>
    <s v="2021年7月"/>
    <s v="17"/>
    <x v="0"/>
    <s v="海外債券"/>
    <s v="楽天ファンドA"/>
    <n v="1100"/>
    <n v="1000"/>
    <n v="5"/>
    <n v="3000"/>
    <n v="108500"/>
    <n v="0.1"/>
    <s v="つみたてNISA"/>
  </r>
  <r>
    <x v="108"/>
    <s v="2021年7月"/>
    <s v="18"/>
    <x v="0"/>
    <s v="海外債券"/>
    <s v="楽天ファンドA"/>
    <n v="1100"/>
    <n v="1000"/>
    <n v="5"/>
    <n v="2000"/>
    <n v="109500"/>
    <n v="0.1"/>
    <s v="つみたてNISA"/>
  </r>
  <r>
    <x v="109"/>
    <s v="2021年7月"/>
    <s v="19"/>
    <x v="0"/>
    <s v="海外債券"/>
    <s v="楽天ファンドA"/>
    <n v="1100"/>
    <n v="1000"/>
    <n v="5"/>
    <n v="1000"/>
    <n v="110500"/>
    <n v="0.1"/>
    <s v="つみたてNISA"/>
  </r>
  <r>
    <x v="110"/>
    <s v="2021年7月"/>
    <s v="20"/>
    <x v="0"/>
    <s v="海外債券"/>
    <s v="楽天ファンドA"/>
    <n v="1100"/>
    <n v="1000"/>
    <n v="5"/>
    <n v="1000"/>
    <n v="111500"/>
    <n v="0.1"/>
    <s v="つみたてNISA"/>
  </r>
  <r>
    <x v="111"/>
    <s v="2021年7月"/>
    <s v="21"/>
    <x v="0"/>
    <s v="海外債券"/>
    <s v="楽天ファンドA"/>
    <n v="1100"/>
    <n v="1000"/>
    <n v="5"/>
    <n v="2000"/>
    <n v="112500"/>
    <n v="0.1"/>
    <s v="つみたてNISA"/>
  </r>
  <r>
    <x v="112"/>
    <s v="2021年7月"/>
    <s v="22"/>
    <x v="0"/>
    <s v="海外債券"/>
    <s v="楽天ファンドA"/>
    <n v="1100"/>
    <n v="1000"/>
    <n v="5"/>
    <n v="3000"/>
    <n v="113500"/>
    <n v="0.1"/>
    <s v="つみたてNISA"/>
  </r>
  <r>
    <x v="113"/>
    <s v="2021年7月"/>
    <s v="23"/>
    <x v="0"/>
    <s v="海外債券"/>
    <s v="楽天ファンドA"/>
    <n v="1100"/>
    <n v="1000"/>
    <n v="5"/>
    <n v="2000"/>
    <n v="114500"/>
    <n v="0.1"/>
    <s v="つみたてNISA"/>
  </r>
  <r>
    <x v="114"/>
    <s v="2021年7月"/>
    <s v="24"/>
    <x v="0"/>
    <s v="海外債券"/>
    <s v="楽天ファンドA"/>
    <n v="1100"/>
    <n v="1000"/>
    <n v="5"/>
    <n v="1000"/>
    <n v="115500"/>
    <n v="0.1"/>
    <s v="つみたてNISA"/>
  </r>
  <r>
    <x v="115"/>
    <s v="2021年7月"/>
    <s v="25"/>
    <x v="0"/>
    <s v="海外債券"/>
    <s v="楽天ファンドA"/>
    <n v="1100"/>
    <n v="1000"/>
    <n v="5"/>
    <n v="1000"/>
    <n v="116500"/>
    <n v="0.1"/>
    <s v="つみたてNISA"/>
  </r>
  <r>
    <x v="116"/>
    <s v="2021年7月"/>
    <s v="26"/>
    <x v="0"/>
    <s v="海外債券"/>
    <s v="楽天ファンドA"/>
    <n v="1100"/>
    <n v="1000"/>
    <n v="5"/>
    <n v="2000"/>
    <n v="117500"/>
    <n v="0.1"/>
    <s v="つみたてNISA"/>
  </r>
  <r>
    <x v="117"/>
    <s v="2021年7月"/>
    <s v="27"/>
    <x v="0"/>
    <s v="海外債券"/>
    <s v="楽天ファンドA"/>
    <n v="1100"/>
    <n v="1000"/>
    <n v="5"/>
    <n v="3000"/>
    <n v="118500"/>
    <n v="0.1"/>
    <s v="つみたてNISA"/>
  </r>
  <r>
    <x v="118"/>
    <s v="2021年7月"/>
    <s v="28"/>
    <x v="0"/>
    <s v="海外債券"/>
    <s v="楽天ファンドA"/>
    <n v="1100"/>
    <n v="1000"/>
    <n v="5"/>
    <n v="2000"/>
    <n v="119500"/>
    <n v="0.1"/>
    <s v="つみたてNISA"/>
  </r>
  <r>
    <x v="119"/>
    <s v="2021年7月"/>
    <s v="29"/>
    <x v="0"/>
    <s v="海外債券"/>
    <s v="楽天ファンドA"/>
    <n v="1100"/>
    <n v="1000"/>
    <n v="5"/>
    <n v="1000"/>
    <n v="120500"/>
    <n v="0.1"/>
    <s v="つみたてNISA"/>
  </r>
  <r>
    <x v="120"/>
    <s v="2021年7月"/>
    <s v="30"/>
    <x v="0"/>
    <s v="海外債券"/>
    <s v="楽天ファンドA"/>
    <n v="1100"/>
    <n v="1000"/>
    <n v="5"/>
    <n v="1000"/>
    <n v="121500"/>
    <n v="0.1"/>
    <s v="つみたてNISA"/>
  </r>
  <r>
    <x v="121"/>
    <s v="2021年7月"/>
    <s v="31"/>
    <x v="0"/>
    <s v="海外債券"/>
    <s v="楽天ファンドA"/>
    <n v="1100"/>
    <n v="1000"/>
    <n v="5"/>
    <n v="2000"/>
    <n v="122500"/>
    <n v="0.1"/>
    <s v="つみたてNISA"/>
  </r>
  <r>
    <x v="122"/>
    <s v="2021年8月"/>
    <s v="1"/>
    <x v="0"/>
    <s v="海外債券"/>
    <s v="楽天ファンドA"/>
    <n v="1100"/>
    <n v="1000"/>
    <n v="5"/>
    <n v="3000"/>
    <n v="123500"/>
    <n v="0.1"/>
    <s v="つみたてNISA"/>
  </r>
  <r>
    <x v="123"/>
    <s v="2021年8月"/>
    <s v="2"/>
    <x v="0"/>
    <s v="海外債券"/>
    <s v="楽天ファンドA"/>
    <n v="1100"/>
    <n v="1000"/>
    <n v="5"/>
    <n v="2000"/>
    <n v="124500"/>
    <n v="0.1"/>
    <s v="つみたてNISA"/>
  </r>
  <r>
    <x v="124"/>
    <s v="2021年8月"/>
    <s v="3"/>
    <x v="0"/>
    <s v="海外債券"/>
    <s v="楽天ファンドA"/>
    <n v="1100"/>
    <n v="1000"/>
    <n v="5"/>
    <n v="1000"/>
    <n v="125500"/>
    <n v="0.1"/>
    <s v="つみたてNISA"/>
  </r>
  <r>
    <x v="125"/>
    <s v="2021年8月"/>
    <s v="4"/>
    <x v="0"/>
    <s v="海外債券"/>
    <s v="楽天ファンドA"/>
    <n v="1100"/>
    <n v="1000"/>
    <n v="5"/>
    <n v="1000"/>
    <n v="126500"/>
    <n v="0.1"/>
    <s v="つみたてNISA"/>
  </r>
  <r>
    <x v="126"/>
    <s v="2021年8月"/>
    <s v="5"/>
    <x v="0"/>
    <s v="海外債券"/>
    <s v="楽天ファンドA"/>
    <n v="1100"/>
    <n v="1000"/>
    <n v="5"/>
    <n v="2000"/>
    <n v="127500"/>
    <n v="0.1"/>
    <s v="つみたてNISA"/>
  </r>
  <r>
    <x v="127"/>
    <s v="2021年8月"/>
    <s v="6"/>
    <x v="0"/>
    <s v="海外債券"/>
    <s v="楽天ファンドA"/>
    <n v="1100"/>
    <n v="1000"/>
    <n v="5"/>
    <n v="3000"/>
    <n v="128500"/>
    <n v="0.1"/>
    <s v="つみたてNISA"/>
  </r>
  <r>
    <x v="128"/>
    <s v="2021年8月"/>
    <s v="7"/>
    <x v="0"/>
    <s v="海外債券"/>
    <s v="楽天ファンドA"/>
    <n v="1100"/>
    <n v="1000"/>
    <n v="5"/>
    <n v="2000"/>
    <n v="129500"/>
    <n v="0.1"/>
    <s v="つみたてNISA"/>
  </r>
  <r>
    <x v="129"/>
    <s v="2021年8月"/>
    <s v="8"/>
    <x v="0"/>
    <s v="海外債券"/>
    <s v="楽天ファンドA"/>
    <n v="1100"/>
    <n v="1000"/>
    <n v="5"/>
    <n v="1000"/>
    <n v="130500"/>
    <n v="0.1"/>
    <s v="つみたてNISA"/>
  </r>
  <r>
    <x v="130"/>
    <s v="2021年8月"/>
    <s v="9"/>
    <x v="0"/>
    <s v="海外債券"/>
    <s v="楽天ファンドA"/>
    <n v="1100"/>
    <n v="1000"/>
    <n v="5"/>
    <n v="1000"/>
    <n v="131500"/>
    <n v="0.1"/>
    <s v="つみたてNISA"/>
  </r>
  <r>
    <x v="131"/>
    <s v="2021年8月"/>
    <s v="10"/>
    <x v="0"/>
    <s v="海外債券"/>
    <s v="楽天ファンドA"/>
    <n v="1100"/>
    <n v="1000"/>
    <n v="5"/>
    <n v="2000"/>
    <n v="132500"/>
    <n v="0.1"/>
    <s v="つみたてNISA"/>
  </r>
  <r>
    <x v="132"/>
    <s v="2021年8月"/>
    <s v="11"/>
    <x v="0"/>
    <s v="海外債券"/>
    <s v="楽天ファンドA"/>
    <n v="1100"/>
    <n v="1000"/>
    <n v="5"/>
    <n v="3000"/>
    <n v="133500"/>
    <n v="0.1"/>
    <s v="つみたてNISA"/>
  </r>
  <r>
    <x v="133"/>
    <s v="2021年8月"/>
    <s v="12"/>
    <x v="0"/>
    <s v="海外債券"/>
    <s v="楽天ファンドA"/>
    <n v="1100"/>
    <n v="1000"/>
    <n v="5"/>
    <n v="2000"/>
    <n v="134500"/>
    <n v="0.1"/>
    <s v="つみたてNISA"/>
  </r>
  <r>
    <x v="134"/>
    <s v="2021年8月"/>
    <s v="13"/>
    <x v="0"/>
    <s v="海外債券"/>
    <s v="楽天ファンドA"/>
    <n v="1100"/>
    <n v="1000"/>
    <n v="5"/>
    <n v="1000"/>
    <n v="135500"/>
    <n v="0.1"/>
    <s v="つみたてNISA"/>
  </r>
  <r>
    <x v="135"/>
    <s v="2021年8月"/>
    <s v="14"/>
    <x v="0"/>
    <s v="海外債券"/>
    <s v="楽天ファンドA"/>
    <n v="1100"/>
    <n v="1000"/>
    <n v="5"/>
    <n v="1000"/>
    <n v="136500"/>
    <n v="0.1"/>
    <s v="つみたてNISA"/>
  </r>
  <r>
    <x v="136"/>
    <s v="2021年8月"/>
    <s v="15"/>
    <x v="0"/>
    <s v="海外債券"/>
    <s v="楽天ファンドA"/>
    <n v="1100"/>
    <n v="1000"/>
    <n v="5"/>
    <n v="2000"/>
    <n v="137500"/>
    <n v="0.1"/>
    <s v="つみたてNISA"/>
  </r>
  <r>
    <x v="137"/>
    <s v="2021年8月"/>
    <s v="16"/>
    <x v="0"/>
    <s v="海外債券"/>
    <s v="楽天ファンドA"/>
    <n v="1100"/>
    <n v="1000"/>
    <n v="5"/>
    <n v="3000"/>
    <n v="138500"/>
    <n v="0.1"/>
    <s v="つみたてNISA"/>
  </r>
  <r>
    <x v="138"/>
    <s v="2021年8月"/>
    <s v="17"/>
    <x v="0"/>
    <s v="海外債券"/>
    <s v="楽天ファンドA"/>
    <n v="1100"/>
    <n v="1000"/>
    <n v="5"/>
    <n v="2000"/>
    <n v="139500"/>
    <n v="0.1"/>
    <s v="つみたてNISA"/>
  </r>
  <r>
    <x v="139"/>
    <s v="2021年8月"/>
    <s v="18"/>
    <x v="0"/>
    <s v="海外債券"/>
    <s v="楽天ファンドA"/>
    <n v="1100"/>
    <n v="1000"/>
    <n v="5"/>
    <n v="1000"/>
    <n v="140500"/>
    <n v="0.1"/>
    <s v="つみたてNISA"/>
  </r>
  <r>
    <x v="140"/>
    <s v="2021年8月"/>
    <s v="19"/>
    <x v="0"/>
    <s v="海外債券"/>
    <s v="楽天ファンドA"/>
    <n v="1100"/>
    <n v="1000"/>
    <n v="5"/>
    <n v="1000"/>
    <n v="141500"/>
    <n v="0.1"/>
    <s v="つみたてNISA"/>
  </r>
  <r>
    <x v="141"/>
    <s v="2021年8月"/>
    <s v="20"/>
    <x v="0"/>
    <s v="海外債券"/>
    <s v="楽天ファンドA"/>
    <n v="1100"/>
    <n v="1000"/>
    <n v="5"/>
    <n v="2000"/>
    <n v="142500"/>
    <n v="0.1"/>
    <s v="つみたてNISA"/>
  </r>
  <r>
    <x v="153"/>
    <m/>
    <m/>
    <x v="2"/>
    <m/>
    <m/>
    <m/>
    <m/>
    <m/>
    <m/>
    <m/>
    <m/>
    <m/>
  </r>
  <r>
    <x v="153"/>
    <m/>
    <m/>
    <x v="2"/>
    <m/>
    <m/>
    <m/>
    <m/>
    <m/>
    <m/>
    <m/>
    <m/>
    <m/>
  </r>
  <r>
    <x v="153"/>
    <m/>
    <m/>
    <x v="2"/>
    <m/>
    <m/>
    <m/>
    <m/>
    <m/>
    <m/>
    <m/>
    <m/>
    <m/>
  </r>
  <r>
    <x v="153"/>
    <m/>
    <m/>
    <x v="2"/>
    <m/>
    <m/>
    <m/>
    <m/>
    <m/>
    <m/>
    <m/>
    <m/>
    <m/>
  </r>
  <r>
    <x v="153"/>
    <m/>
    <m/>
    <x v="2"/>
    <m/>
    <m/>
    <m/>
    <m/>
    <m/>
    <m/>
    <m/>
    <m/>
    <m/>
  </r>
  <r>
    <x v="153"/>
    <m/>
    <m/>
    <x v="2"/>
    <m/>
    <m/>
    <m/>
    <m/>
    <m/>
    <m/>
    <m/>
    <m/>
    <m/>
  </r>
  <r>
    <x v="153"/>
    <m/>
    <m/>
    <x v="2"/>
    <m/>
    <m/>
    <m/>
    <m/>
    <m/>
    <m/>
    <m/>
    <m/>
    <m/>
  </r>
  <r>
    <x v="153"/>
    <m/>
    <m/>
    <x v="2"/>
    <m/>
    <m/>
    <m/>
    <m/>
    <m/>
    <m/>
    <m/>
    <m/>
    <m/>
  </r>
  <r>
    <x v="153"/>
    <m/>
    <m/>
    <x v="2"/>
    <m/>
    <m/>
    <m/>
    <m/>
    <m/>
    <m/>
    <m/>
    <m/>
    <m/>
  </r>
  <r>
    <x v="153"/>
    <m/>
    <m/>
    <x v="2"/>
    <m/>
    <m/>
    <m/>
    <m/>
    <m/>
    <m/>
    <m/>
    <m/>
    <m/>
  </r>
  <r>
    <x v="153"/>
    <m/>
    <m/>
    <x v="2"/>
    <m/>
    <m/>
    <m/>
    <m/>
    <m/>
    <m/>
    <m/>
    <m/>
    <m/>
  </r>
  <r>
    <x v="153"/>
    <m/>
    <m/>
    <x v="2"/>
    <m/>
    <m/>
    <m/>
    <m/>
    <m/>
    <m/>
    <m/>
    <m/>
    <m/>
  </r>
  <r>
    <x v="153"/>
    <m/>
    <m/>
    <x v="2"/>
    <m/>
    <m/>
    <m/>
    <m/>
    <m/>
    <m/>
    <m/>
    <m/>
    <m/>
  </r>
  <r>
    <x v="153"/>
    <m/>
    <m/>
    <x v="2"/>
    <m/>
    <m/>
    <m/>
    <m/>
    <m/>
    <m/>
    <m/>
    <m/>
    <m/>
  </r>
  <r>
    <x v="153"/>
    <m/>
    <m/>
    <x v="2"/>
    <m/>
    <m/>
    <m/>
    <m/>
    <m/>
    <m/>
    <m/>
    <m/>
    <m/>
  </r>
  <r>
    <x v="153"/>
    <m/>
    <m/>
    <x v="2"/>
    <m/>
    <m/>
    <m/>
    <m/>
    <m/>
    <m/>
    <m/>
    <m/>
    <m/>
  </r>
  <r>
    <x v="153"/>
    <m/>
    <m/>
    <x v="2"/>
    <m/>
    <m/>
    <m/>
    <m/>
    <m/>
    <m/>
    <m/>
    <m/>
    <m/>
  </r>
  <r>
    <x v="153"/>
    <m/>
    <m/>
    <x v="2"/>
    <m/>
    <m/>
    <m/>
    <m/>
    <m/>
    <m/>
    <m/>
    <m/>
    <m/>
  </r>
  <r>
    <x v="153"/>
    <m/>
    <m/>
    <x v="2"/>
    <m/>
    <m/>
    <m/>
    <m/>
    <m/>
    <m/>
    <m/>
    <m/>
    <m/>
  </r>
  <r>
    <x v="153"/>
    <m/>
    <m/>
    <x v="2"/>
    <m/>
    <m/>
    <m/>
    <m/>
    <m/>
    <m/>
    <m/>
    <m/>
    <m/>
  </r>
  <r>
    <x v="153"/>
    <m/>
    <m/>
    <x v="2"/>
    <m/>
    <m/>
    <m/>
    <m/>
    <m/>
    <m/>
    <m/>
    <m/>
    <m/>
  </r>
  <r>
    <x v="153"/>
    <m/>
    <m/>
    <x v="2"/>
    <m/>
    <m/>
    <m/>
    <m/>
    <m/>
    <m/>
    <m/>
    <m/>
    <m/>
  </r>
  <r>
    <x v="153"/>
    <m/>
    <m/>
    <x v="2"/>
    <m/>
    <m/>
    <m/>
    <m/>
    <m/>
    <m/>
    <m/>
    <m/>
    <m/>
  </r>
  <r>
    <x v="153"/>
    <m/>
    <m/>
    <x v="2"/>
    <m/>
    <m/>
    <m/>
    <m/>
    <m/>
    <m/>
    <m/>
    <m/>
    <m/>
  </r>
  <r>
    <x v="153"/>
    <m/>
    <m/>
    <x v="2"/>
    <m/>
    <m/>
    <m/>
    <m/>
    <m/>
    <m/>
    <m/>
    <m/>
    <m/>
  </r>
  <r>
    <x v="153"/>
    <m/>
    <m/>
    <x v="2"/>
    <m/>
    <m/>
    <m/>
    <m/>
    <m/>
    <m/>
    <m/>
    <m/>
    <m/>
  </r>
  <r>
    <x v="153"/>
    <m/>
    <m/>
    <x v="2"/>
    <m/>
    <m/>
    <m/>
    <m/>
    <m/>
    <m/>
    <m/>
    <m/>
    <m/>
  </r>
  <r>
    <x v="153"/>
    <m/>
    <m/>
    <x v="2"/>
    <m/>
    <m/>
    <m/>
    <m/>
    <m/>
    <m/>
    <m/>
    <m/>
    <m/>
  </r>
  <r>
    <x v="153"/>
    <m/>
    <m/>
    <x v="2"/>
    <m/>
    <m/>
    <m/>
    <m/>
    <m/>
    <m/>
    <m/>
    <m/>
    <m/>
  </r>
  <r>
    <x v="153"/>
    <m/>
    <m/>
    <x v="2"/>
    <m/>
    <m/>
    <m/>
    <m/>
    <m/>
    <m/>
    <m/>
    <m/>
    <m/>
  </r>
  <r>
    <x v="153"/>
    <m/>
    <m/>
    <x v="2"/>
    <m/>
    <m/>
    <m/>
    <m/>
    <m/>
    <m/>
    <m/>
    <m/>
    <m/>
  </r>
  <r>
    <x v="153"/>
    <m/>
    <m/>
    <x v="2"/>
    <m/>
    <m/>
    <m/>
    <m/>
    <m/>
    <m/>
    <m/>
    <m/>
    <m/>
  </r>
  <r>
    <x v="153"/>
    <m/>
    <m/>
    <x v="2"/>
    <m/>
    <m/>
    <m/>
    <m/>
    <m/>
    <m/>
    <m/>
    <m/>
    <m/>
  </r>
  <r>
    <x v="153"/>
    <m/>
    <m/>
    <x v="2"/>
    <m/>
    <m/>
    <m/>
    <m/>
    <m/>
    <m/>
    <m/>
    <m/>
    <m/>
  </r>
  <r>
    <x v="153"/>
    <m/>
    <m/>
    <x v="2"/>
    <m/>
    <m/>
    <m/>
    <m/>
    <m/>
    <m/>
    <m/>
    <m/>
    <m/>
  </r>
  <r>
    <x v="153"/>
    <m/>
    <m/>
    <x v="2"/>
    <m/>
    <m/>
    <m/>
    <m/>
    <m/>
    <m/>
    <m/>
    <m/>
    <m/>
  </r>
  <r>
    <x v="153"/>
    <m/>
    <m/>
    <x v="2"/>
    <m/>
    <m/>
    <m/>
    <m/>
    <m/>
    <m/>
    <m/>
    <m/>
    <m/>
  </r>
  <r>
    <x v="153"/>
    <m/>
    <m/>
    <x v="2"/>
    <m/>
    <m/>
    <m/>
    <m/>
    <m/>
    <m/>
    <m/>
    <m/>
    <m/>
  </r>
  <r>
    <x v="153"/>
    <m/>
    <m/>
    <x v="2"/>
    <m/>
    <m/>
    <m/>
    <m/>
    <m/>
    <m/>
    <m/>
    <m/>
    <m/>
  </r>
  <r>
    <x v="153"/>
    <m/>
    <m/>
    <x v="2"/>
    <m/>
    <m/>
    <m/>
    <m/>
    <m/>
    <m/>
    <m/>
    <m/>
    <m/>
  </r>
  <r>
    <x v="153"/>
    <m/>
    <m/>
    <x v="2"/>
    <m/>
    <m/>
    <m/>
    <m/>
    <m/>
    <m/>
    <m/>
    <m/>
    <m/>
  </r>
  <r>
    <x v="153"/>
    <m/>
    <m/>
    <x v="2"/>
    <m/>
    <m/>
    <m/>
    <m/>
    <m/>
    <m/>
    <m/>
    <m/>
    <m/>
  </r>
  <r>
    <x v="153"/>
    <m/>
    <m/>
    <x v="2"/>
    <m/>
    <m/>
    <m/>
    <m/>
    <m/>
    <m/>
    <m/>
    <m/>
    <m/>
  </r>
  <r>
    <x v="153"/>
    <m/>
    <m/>
    <x v="2"/>
    <m/>
    <m/>
    <m/>
    <m/>
    <m/>
    <m/>
    <m/>
    <m/>
    <m/>
  </r>
  <r>
    <x v="153"/>
    <m/>
    <m/>
    <x v="2"/>
    <m/>
    <m/>
    <m/>
    <m/>
    <m/>
    <m/>
    <m/>
    <m/>
    <m/>
  </r>
  <r>
    <x v="153"/>
    <m/>
    <m/>
    <x v="2"/>
    <m/>
    <m/>
    <m/>
    <m/>
    <m/>
    <m/>
    <m/>
    <m/>
    <m/>
  </r>
  <r>
    <x v="153"/>
    <m/>
    <m/>
    <x v="2"/>
    <m/>
    <m/>
    <m/>
    <m/>
    <m/>
    <m/>
    <m/>
    <m/>
    <m/>
  </r>
  <r>
    <x v="153"/>
    <m/>
    <m/>
    <x v="2"/>
    <m/>
    <m/>
    <m/>
    <m/>
    <m/>
    <m/>
    <m/>
    <m/>
    <m/>
  </r>
  <r>
    <x v="153"/>
    <m/>
    <m/>
    <x v="2"/>
    <m/>
    <m/>
    <m/>
    <m/>
    <m/>
    <m/>
    <m/>
    <m/>
    <m/>
  </r>
  <r>
    <x v="153"/>
    <m/>
    <m/>
    <x v="2"/>
    <m/>
    <m/>
    <m/>
    <m/>
    <m/>
    <m/>
    <m/>
    <m/>
    <m/>
  </r>
  <r>
    <x v="153"/>
    <m/>
    <m/>
    <x v="2"/>
    <m/>
    <m/>
    <m/>
    <m/>
    <m/>
    <m/>
    <m/>
    <m/>
    <m/>
  </r>
  <r>
    <x v="153"/>
    <m/>
    <m/>
    <x v="2"/>
    <m/>
    <m/>
    <m/>
    <m/>
    <m/>
    <m/>
    <m/>
    <m/>
    <m/>
  </r>
  <r>
    <x v="153"/>
    <m/>
    <m/>
    <x v="2"/>
    <m/>
    <m/>
    <m/>
    <m/>
    <m/>
    <m/>
    <m/>
    <m/>
    <m/>
  </r>
  <r>
    <x v="153"/>
    <m/>
    <m/>
    <x v="2"/>
    <m/>
    <m/>
    <m/>
    <m/>
    <m/>
    <m/>
    <m/>
    <m/>
    <m/>
  </r>
  <r>
    <x v="153"/>
    <m/>
    <m/>
    <x v="2"/>
    <m/>
    <m/>
    <m/>
    <m/>
    <m/>
    <m/>
    <m/>
    <m/>
    <m/>
  </r>
  <r>
    <x v="153"/>
    <m/>
    <m/>
    <x v="2"/>
    <m/>
    <m/>
    <m/>
    <m/>
    <m/>
    <m/>
    <m/>
    <m/>
    <m/>
  </r>
  <r>
    <x v="153"/>
    <m/>
    <m/>
    <x v="2"/>
    <m/>
    <m/>
    <m/>
    <m/>
    <m/>
    <m/>
    <m/>
    <m/>
    <m/>
  </r>
  <r>
    <x v="153"/>
    <m/>
    <m/>
    <x v="2"/>
    <m/>
    <m/>
    <m/>
    <m/>
    <m/>
    <m/>
    <m/>
    <m/>
    <m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count="309">
  <r>
    <d v="2021-04-01T00:00:00"/>
    <x v="0"/>
    <x v="0"/>
    <s v="楽天証券"/>
    <x v="0"/>
    <s v="楽天ファンドA"/>
    <n v="1100"/>
    <n v="1000"/>
    <n v="5"/>
    <n v="1000"/>
    <n v="1500"/>
    <n v="0.1"/>
    <s v="つみたてNISA"/>
  </r>
  <r>
    <d v="2021-04-02T00:00:00"/>
    <x v="0"/>
    <x v="1"/>
    <s v="楽天証券"/>
    <x v="0"/>
    <s v="楽天ファンドA"/>
    <n v="500"/>
    <n v="1000"/>
    <n v="1"/>
    <n v="2000"/>
    <n v="1000"/>
    <n v="0.1"/>
    <s v="つみたてNISA"/>
  </r>
  <r>
    <d v="2021-04-03T00:00:00"/>
    <x v="0"/>
    <x v="2"/>
    <s v="楽天証券"/>
    <x v="0"/>
    <s v="楽天ファンドA"/>
    <n v="1100"/>
    <n v="1000"/>
    <n v="5"/>
    <n v="3000"/>
    <n v="5000"/>
    <n v="0.1"/>
    <s v="つみたてNISA"/>
  </r>
  <r>
    <d v="2021-04-04T00:00:00"/>
    <x v="0"/>
    <x v="3"/>
    <s v="楽天証券"/>
    <x v="0"/>
    <s v="楽天ファンドA"/>
    <n v="1100"/>
    <n v="1000"/>
    <n v="5"/>
    <n v="2000"/>
    <n v="6000"/>
    <n v="0.1"/>
    <s v="つみたてNISA"/>
  </r>
  <r>
    <d v="2021-04-05T00:00:00"/>
    <x v="0"/>
    <x v="4"/>
    <s v="楽天証券"/>
    <x v="0"/>
    <s v="楽天ファンドA"/>
    <n v="1100"/>
    <n v="1000"/>
    <n v="5"/>
    <n v="1000"/>
    <n v="4000"/>
    <n v="0.1"/>
    <s v="つみたてNISA"/>
  </r>
  <r>
    <d v="2021-04-06T00:00:00"/>
    <x v="0"/>
    <x v="5"/>
    <s v="楽天証券"/>
    <x v="0"/>
    <s v="楽天ファンドA"/>
    <n v="1100"/>
    <n v="1000"/>
    <n v="5"/>
    <n v="1000"/>
    <n v="6500"/>
    <n v="0.1"/>
    <s v="つみたてNISA"/>
  </r>
  <r>
    <d v="2021-04-07T00:00:00"/>
    <x v="0"/>
    <x v="6"/>
    <s v="楽天証券"/>
    <x v="0"/>
    <s v="楽天ファンドA"/>
    <n v="1100"/>
    <n v="1000"/>
    <n v="5"/>
    <n v="2000"/>
    <n v="7500"/>
    <n v="0.1"/>
    <s v="つみたてNISA"/>
  </r>
  <r>
    <d v="2021-04-08T00:00:00"/>
    <x v="0"/>
    <x v="7"/>
    <s v="楽天証券"/>
    <x v="0"/>
    <s v="楽天ファンドA"/>
    <n v="1100"/>
    <n v="1000"/>
    <n v="5"/>
    <n v="3000"/>
    <n v="8500"/>
    <n v="0.1"/>
    <s v="つみたてNISA"/>
  </r>
  <r>
    <d v="2021-04-09T00:00:00"/>
    <x v="0"/>
    <x v="8"/>
    <s v="楽天証券"/>
    <x v="0"/>
    <s v="楽天ファンドA"/>
    <n v="1100"/>
    <n v="1000"/>
    <n v="5"/>
    <n v="2000"/>
    <n v="9500"/>
    <n v="0.1"/>
    <s v="つみたてNISA"/>
  </r>
  <r>
    <d v="2021-04-10T00:00:00"/>
    <x v="0"/>
    <x v="9"/>
    <s v="楽天証券"/>
    <x v="0"/>
    <s v="楽天ファンドA"/>
    <n v="1100"/>
    <n v="1000"/>
    <n v="5"/>
    <n v="1000"/>
    <n v="10500"/>
    <n v="0.1"/>
    <s v="つみたてNISA"/>
  </r>
  <r>
    <d v="2021-04-11T00:00:00"/>
    <x v="0"/>
    <x v="10"/>
    <s v="楽天証券"/>
    <x v="0"/>
    <s v="楽天ファンドA"/>
    <n v="1100"/>
    <n v="1000"/>
    <n v="5"/>
    <n v="1000"/>
    <n v="11500"/>
    <n v="0.1"/>
    <s v="つみたてNISA"/>
  </r>
  <r>
    <d v="2021-04-12T00:00:00"/>
    <x v="0"/>
    <x v="11"/>
    <s v="楽天証券"/>
    <x v="0"/>
    <s v="楽天ファンドA"/>
    <n v="1100"/>
    <n v="1000"/>
    <n v="5"/>
    <n v="2000"/>
    <n v="12500"/>
    <n v="0.1"/>
    <s v="つみたてNISA"/>
  </r>
  <r>
    <d v="2021-04-13T00:00:00"/>
    <x v="0"/>
    <x v="12"/>
    <s v="楽天証券"/>
    <x v="0"/>
    <s v="楽天ファンドA"/>
    <n v="1100"/>
    <n v="1000"/>
    <n v="5"/>
    <n v="3000"/>
    <n v="13500"/>
    <n v="0.1"/>
    <s v="つみたてNISA"/>
  </r>
  <r>
    <d v="2021-04-14T00:00:00"/>
    <x v="0"/>
    <x v="13"/>
    <s v="楽天証券"/>
    <x v="0"/>
    <s v="楽天ファンドA"/>
    <n v="1100"/>
    <n v="1000"/>
    <n v="5"/>
    <n v="2000"/>
    <n v="14500"/>
    <n v="0.1"/>
    <s v="つみたてNISA"/>
  </r>
  <r>
    <d v="2021-04-15T00:00:00"/>
    <x v="0"/>
    <x v="14"/>
    <s v="楽天証券"/>
    <x v="0"/>
    <s v="楽天ファンドA"/>
    <n v="1100"/>
    <n v="1000"/>
    <n v="5"/>
    <n v="1000"/>
    <n v="15500"/>
    <n v="0.1"/>
    <s v="つみたてNISA"/>
  </r>
  <r>
    <d v="2021-04-16T00:00:00"/>
    <x v="0"/>
    <x v="15"/>
    <s v="楽天証券"/>
    <x v="0"/>
    <s v="楽天ファンドA"/>
    <n v="1100"/>
    <n v="1000"/>
    <n v="5"/>
    <n v="1000"/>
    <n v="16500"/>
    <n v="0.1"/>
    <s v="つみたてNISA"/>
  </r>
  <r>
    <d v="2021-04-17T00:00:00"/>
    <x v="0"/>
    <x v="16"/>
    <s v="楽天証券"/>
    <x v="0"/>
    <s v="楽天ファンドA"/>
    <n v="1100"/>
    <n v="1000"/>
    <n v="5"/>
    <n v="2000"/>
    <n v="17500"/>
    <n v="0.1"/>
    <s v="つみたてNISA"/>
  </r>
  <r>
    <d v="2021-04-18T00:00:00"/>
    <x v="0"/>
    <x v="17"/>
    <s v="楽天証券"/>
    <x v="0"/>
    <s v="楽天ファンドA"/>
    <n v="1100"/>
    <n v="1000"/>
    <n v="5"/>
    <n v="3000"/>
    <n v="18500"/>
    <n v="0.1"/>
    <s v="つみたてNISA"/>
  </r>
  <r>
    <d v="2021-04-19T00:00:00"/>
    <x v="0"/>
    <x v="18"/>
    <s v="楽天証券"/>
    <x v="0"/>
    <s v="楽天ファンドA"/>
    <n v="1100"/>
    <n v="1000"/>
    <n v="5"/>
    <n v="2000"/>
    <n v="19500"/>
    <n v="0.1"/>
    <s v="つみたてNISA"/>
  </r>
  <r>
    <d v="2021-04-20T00:00:00"/>
    <x v="0"/>
    <x v="19"/>
    <s v="楽天証券"/>
    <x v="0"/>
    <s v="楽天ファンドA"/>
    <n v="1100"/>
    <n v="1000"/>
    <n v="5"/>
    <n v="1000"/>
    <n v="20500"/>
    <n v="0.1"/>
    <s v="つみたてNISA"/>
  </r>
  <r>
    <d v="2021-04-21T00:00:00"/>
    <x v="0"/>
    <x v="20"/>
    <s v="楽天証券"/>
    <x v="0"/>
    <s v="楽天ファンドA"/>
    <n v="1100"/>
    <n v="1000"/>
    <n v="5"/>
    <n v="1000"/>
    <n v="21500"/>
    <n v="0.1"/>
    <s v="つみたてNISA"/>
  </r>
  <r>
    <d v="2021-04-22T00:00:00"/>
    <x v="0"/>
    <x v="21"/>
    <s v="楽天証券"/>
    <x v="0"/>
    <s v="楽天ファンドA"/>
    <n v="1100"/>
    <n v="1000"/>
    <n v="5"/>
    <n v="2000"/>
    <n v="22500"/>
    <n v="0.1"/>
    <s v="つみたてNISA"/>
  </r>
  <r>
    <d v="2021-04-23T00:00:00"/>
    <x v="0"/>
    <x v="22"/>
    <s v="楽天証券"/>
    <x v="0"/>
    <s v="楽天ファンドA"/>
    <n v="1100"/>
    <n v="1000"/>
    <n v="5"/>
    <n v="3000"/>
    <n v="23500"/>
    <n v="0.1"/>
    <s v="つみたてNISA"/>
  </r>
  <r>
    <d v="2021-04-24T00:00:00"/>
    <x v="0"/>
    <x v="23"/>
    <s v="楽天証券"/>
    <x v="0"/>
    <s v="楽天ファンドA"/>
    <n v="1100"/>
    <n v="1000"/>
    <n v="5"/>
    <n v="2000"/>
    <n v="24500"/>
    <n v="0.1"/>
    <s v="つみたてNISA"/>
  </r>
  <r>
    <d v="2021-04-25T00:00:00"/>
    <x v="0"/>
    <x v="24"/>
    <s v="楽天証券"/>
    <x v="0"/>
    <s v="楽天ファンドA"/>
    <n v="1100"/>
    <n v="1000"/>
    <n v="5"/>
    <n v="1000"/>
    <n v="25500"/>
    <n v="0.1"/>
    <s v="つみたてNISA"/>
  </r>
  <r>
    <d v="2021-04-26T00:00:00"/>
    <x v="0"/>
    <x v="25"/>
    <s v="楽天証券"/>
    <x v="0"/>
    <s v="楽天ファンドA"/>
    <n v="1100"/>
    <n v="1000"/>
    <n v="5"/>
    <n v="1000"/>
    <n v="26500"/>
    <n v="0.1"/>
    <s v="つみたてNISA"/>
  </r>
  <r>
    <d v="2021-04-27T00:00:00"/>
    <x v="0"/>
    <x v="26"/>
    <s v="楽天証券"/>
    <x v="0"/>
    <s v="楽天ファンドA"/>
    <n v="1100"/>
    <n v="1000"/>
    <n v="5"/>
    <n v="2000"/>
    <n v="27500"/>
    <n v="0.1"/>
    <s v="つみたてNISA"/>
  </r>
  <r>
    <d v="2021-04-28T00:00:00"/>
    <x v="0"/>
    <x v="27"/>
    <s v="楽天証券"/>
    <x v="0"/>
    <s v="楽天ファンドA"/>
    <n v="1100"/>
    <n v="1000"/>
    <n v="5"/>
    <n v="3000"/>
    <n v="28500"/>
    <n v="0.1"/>
    <s v="つみたてNISA"/>
  </r>
  <r>
    <d v="2021-04-29T00:00:00"/>
    <x v="0"/>
    <x v="28"/>
    <s v="楽天証券"/>
    <x v="0"/>
    <s v="楽天ファンドA"/>
    <n v="1100"/>
    <n v="1000"/>
    <n v="5"/>
    <n v="2000"/>
    <n v="29500"/>
    <n v="0.1"/>
    <s v="つみたてNISA"/>
  </r>
  <r>
    <d v="2021-04-30T00:00:00"/>
    <x v="0"/>
    <x v="29"/>
    <s v="楽天証券"/>
    <x v="0"/>
    <s v="楽天ファンドA"/>
    <n v="1100"/>
    <n v="1000"/>
    <n v="5"/>
    <n v="1000"/>
    <n v="30500"/>
    <n v="0.1"/>
    <s v="つみたてNISA"/>
  </r>
  <r>
    <d v="2021-05-01T00:00:00"/>
    <x v="1"/>
    <x v="0"/>
    <s v="楽天証券"/>
    <x v="0"/>
    <s v="楽天ファンドA"/>
    <n v="1100"/>
    <n v="1000"/>
    <n v="5"/>
    <n v="1000"/>
    <n v="31500"/>
    <n v="0.1"/>
    <s v="つみたてNISA"/>
  </r>
  <r>
    <d v="2021-05-02T00:00:00"/>
    <x v="1"/>
    <x v="1"/>
    <s v="楽天証券"/>
    <x v="0"/>
    <s v="楽天ファンドA"/>
    <n v="1100"/>
    <n v="1000"/>
    <n v="5"/>
    <n v="2000"/>
    <n v="32500"/>
    <n v="0.1"/>
    <s v="つみたてNISA"/>
  </r>
  <r>
    <d v="2021-05-03T00:00:00"/>
    <x v="1"/>
    <x v="2"/>
    <s v="楽天証券"/>
    <x v="0"/>
    <s v="楽天ファンドA"/>
    <n v="1100"/>
    <n v="1000"/>
    <n v="5"/>
    <n v="3000"/>
    <n v="33500"/>
    <n v="0.1"/>
    <s v="つみたてNISA"/>
  </r>
  <r>
    <d v="2021-05-04T00:00:00"/>
    <x v="1"/>
    <x v="3"/>
    <s v="楽天証券"/>
    <x v="0"/>
    <s v="楽天ファンドA"/>
    <n v="1100"/>
    <n v="1000"/>
    <n v="5"/>
    <n v="2000"/>
    <n v="34500"/>
    <n v="0.1"/>
    <s v="つみたてNISA"/>
  </r>
  <r>
    <d v="2021-05-05T00:00:00"/>
    <x v="1"/>
    <x v="4"/>
    <s v="楽天証券"/>
    <x v="0"/>
    <s v="楽天ファンドA"/>
    <n v="1100"/>
    <n v="1000"/>
    <n v="5"/>
    <n v="1000"/>
    <n v="35500"/>
    <n v="0.1"/>
    <s v="つみたてNISA"/>
  </r>
  <r>
    <d v="2021-05-06T00:00:00"/>
    <x v="1"/>
    <x v="5"/>
    <s v="楽天証券"/>
    <x v="0"/>
    <s v="楽天ファンドA"/>
    <n v="1100"/>
    <n v="1000"/>
    <n v="5"/>
    <n v="1000"/>
    <n v="36500"/>
    <n v="0.1"/>
    <s v="つみたてNISA"/>
  </r>
  <r>
    <d v="2021-05-07T00:00:00"/>
    <x v="1"/>
    <x v="6"/>
    <s v="楽天証券"/>
    <x v="0"/>
    <s v="楽天ファンドA"/>
    <n v="1100"/>
    <n v="1000"/>
    <n v="5"/>
    <n v="2000"/>
    <n v="37500"/>
    <n v="0.1"/>
    <s v="つみたてNISA"/>
  </r>
  <r>
    <d v="2021-05-08T00:00:00"/>
    <x v="1"/>
    <x v="7"/>
    <s v="楽天証券"/>
    <x v="0"/>
    <s v="楽天ファンドA"/>
    <n v="1100"/>
    <n v="1000"/>
    <n v="5"/>
    <n v="3000"/>
    <n v="38500"/>
    <n v="0.1"/>
    <s v="つみたてNISA"/>
  </r>
  <r>
    <d v="2021-05-09T00:00:00"/>
    <x v="1"/>
    <x v="8"/>
    <s v="楽天証券"/>
    <x v="0"/>
    <s v="楽天ファンドA"/>
    <n v="1100"/>
    <n v="1000"/>
    <n v="5"/>
    <n v="2000"/>
    <n v="39500"/>
    <n v="0.1"/>
    <s v="つみたてNISA"/>
  </r>
  <r>
    <d v="2021-05-10T00:00:00"/>
    <x v="1"/>
    <x v="9"/>
    <s v="楽天証券"/>
    <x v="0"/>
    <s v="楽天ファンドA"/>
    <n v="1100"/>
    <n v="1000"/>
    <n v="5"/>
    <n v="1000"/>
    <n v="40500"/>
    <n v="0.1"/>
    <s v="つみたてNISA"/>
  </r>
  <r>
    <d v="2021-05-11T00:00:00"/>
    <x v="1"/>
    <x v="10"/>
    <s v="楽天証券"/>
    <x v="0"/>
    <s v="楽天ファンドA"/>
    <n v="1100"/>
    <n v="1000"/>
    <n v="5"/>
    <n v="1000"/>
    <n v="41500"/>
    <n v="0.1"/>
    <s v="つみたてNISA"/>
  </r>
  <r>
    <d v="2021-05-12T00:00:00"/>
    <x v="1"/>
    <x v="11"/>
    <s v="楽天証券"/>
    <x v="0"/>
    <s v="楽天ファンドA"/>
    <n v="1100"/>
    <n v="1000"/>
    <n v="5"/>
    <n v="2000"/>
    <n v="42500"/>
    <n v="0.1"/>
    <s v="つみたてNISA"/>
  </r>
  <r>
    <d v="2021-05-13T00:00:00"/>
    <x v="1"/>
    <x v="12"/>
    <s v="楽天証券"/>
    <x v="0"/>
    <s v="楽天ファンドA"/>
    <n v="1100"/>
    <n v="1000"/>
    <n v="5"/>
    <n v="3000"/>
    <n v="43500"/>
    <n v="0.1"/>
    <s v="つみたてNISA"/>
  </r>
  <r>
    <d v="2021-05-14T00:00:00"/>
    <x v="1"/>
    <x v="13"/>
    <s v="楽天証券"/>
    <x v="0"/>
    <s v="楽天ファンドA"/>
    <n v="1100"/>
    <n v="1000"/>
    <n v="5"/>
    <n v="2000"/>
    <n v="44500"/>
    <n v="0.1"/>
    <s v="つみたてNISA"/>
  </r>
  <r>
    <d v="2021-05-15T00:00:00"/>
    <x v="1"/>
    <x v="14"/>
    <s v="楽天証券"/>
    <x v="0"/>
    <s v="楽天ファンドA"/>
    <n v="1100"/>
    <n v="1000"/>
    <n v="5"/>
    <n v="1000"/>
    <n v="45500"/>
    <n v="0.1"/>
    <s v="つみたてNISA"/>
  </r>
  <r>
    <d v="2021-05-16T00:00:00"/>
    <x v="1"/>
    <x v="15"/>
    <s v="楽天証券"/>
    <x v="0"/>
    <s v="楽天ファンドA"/>
    <n v="1100"/>
    <n v="1000"/>
    <n v="5"/>
    <n v="1000"/>
    <n v="46500"/>
    <n v="0.1"/>
    <s v="つみたてNISA"/>
  </r>
  <r>
    <d v="2021-05-17T00:00:00"/>
    <x v="1"/>
    <x v="16"/>
    <s v="楽天証券"/>
    <x v="0"/>
    <s v="楽天ファンドA"/>
    <n v="1100"/>
    <n v="1000"/>
    <n v="5"/>
    <n v="2000"/>
    <n v="47500"/>
    <n v="0.1"/>
    <s v="つみたてNISA"/>
  </r>
  <r>
    <d v="2021-05-18T00:00:00"/>
    <x v="1"/>
    <x v="17"/>
    <s v="楽天証券"/>
    <x v="0"/>
    <s v="楽天ファンドA"/>
    <n v="1100"/>
    <n v="1000"/>
    <n v="5"/>
    <n v="3000"/>
    <n v="48500"/>
    <n v="0.1"/>
    <s v="つみたてNISA"/>
  </r>
  <r>
    <d v="2021-05-19T00:00:00"/>
    <x v="1"/>
    <x v="18"/>
    <s v="楽天証券"/>
    <x v="0"/>
    <s v="楽天ファンドA"/>
    <n v="1100"/>
    <n v="1000"/>
    <n v="5"/>
    <n v="2000"/>
    <n v="49500"/>
    <n v="0.1"/>
    <s v="つみたてNISA"/>
  </r>
  <r>
    <d v="2021-05-20T00:00:00"/>
    <x v="1"/>
    <x v="19"/>
    <s v="楽天証券"/>
    <x v="0"/>
    <s v="楽天ファンドA"/>
    <n v="1100"/>
    <n v="1000"/>
    <n v="5"/>
    <n v="1000"/>
    <n v="50500"/>
    <n v="0.1"/>
    <s v="つみたてNISA"/>
  </r>
  <r>
    <d v="2021-05-21T00:00:00"/>
    <x v="1"/>
    <x v="20"/>
    <s v="楽天証券"/>
    <x v="0"/>
    <s v="楽天ファンドA"/>
    <n v="1100"/>
    <n v="1000"/>
    <n v="5"/>
    <n v="1000"/>
    <n v="51500"/>
    <n v="0.1"/>
    <s v="つみたてNISA"/>
  </r>
  <r>
    <d v="2021-05-22T00:00:00"/>
    <x v="1"/>
    <x v="21"/>
    <s v="楽天証券"/>
    <x v="0"/>
    <s v="楽天ファンドA"/>
    <n v="1100"/>
    <n v="1000"/>
    <n v="5"/>
    <n v="2000"/>
    <n v="52500"/>
    <n v="0.1"/>
    <s v="つみたてNISA"/>
  </r>
  <r>
    <d v="2021-05-23T00:00:00"/>
    <x v="1"/>
    <x v="22"/>
    <s v="楽天証券"/>
    <x v="0"/>
    <s v="楽天ファンドA"/>
    <n v="1100"/>
    <n v="1000"/>
    <n v="5"/>
    <n v="3000"/>
    <n v="53500"/>
    <n v="0.1"/>
    <s v="つみたてNISA"/>
  </r>
  <r>
    <d v="2021-05-24T00:00:00"/>
    <x v="1"/>
    <x v="23"/>
    <s v="楽天証券"/>
    <x v="0"/>
    <s v="楽天ファンドA"/>
    <n v="1100"/>
    <n v="1000"/>
    <n v="5"/>
    <n v="2000"/>
    <n v="54500"/>
    <n v="0.1"/>
    <s v="つみたてNISA"/>
  </r>
  <r>
    <d v="2021-05-25T00:00:00"/>
    <x v="1"/>
    <x v="24"/>
    <s v="楽天証券"/>
    <x v="0"/>
    <s v="楽天ファンドA"/>
    <n v="1100"/>
    <n v="1000"/>
    <n v="5"/>
    <n v="1000"/>
    <n v="55500"/>
    <n v="0.1"/>
    <s v="つみたてNISA"/>
  </r>
  <r>
    <d v="2021-05-26T00:00:00"/>
    <x v="1"/>
    <x v="25"/>
    <s v="楽天証券"/>
    <x v="0"/>
    <s v="楽天ファンドA"/>
    <n v="1100"/>
    <n v="1000"/>
    <n v="5"/>
    <n v="1000"/>
    <n v="56500"/>
    <n v="0.1"/>
    <s v="つみたてNISA"/>
  </r>
  <r>
    <d v="2021-05-27T00:00:00"/>
    <x v="1"/>
    <x v="26"/>
    <s v="楽天証券"/>
    <x v="0"/>
    <s v="楽天ファンドA"/>
    <n v="1100"/>
    <n v="1000"/>
    <n v="5"/>
    <n v="2000"/>
    <n v="57500"/>
    <n v="0.1"/>
    <s v="つみたてNISA"/>
  </r>
  <r>
    <d v="2021-05-28T00:00:00"/>
    <x v="1"/>
    <x v="27"/>
    <s v="楽天証券"/>
    <x v="0"/>
    <s v="楽天ファンドA"/>
    <n v="1100"/>
    <n v="1000"/>
    <n v="5"/>
    <n v="3000"/>
    <n v="58500"/>
    <n v="0.1"/>
    <s v="つみたてNISA"/>
  </r>
  <r>
    <d v="2021-05-29T00:00:00"/>
    <x v="1"/>
    <x v="28"/>
    <s v="楽天証券"/>
    <x v="0"/>
    <s v="楽天ファンドA"/>
    <n v="1100"/>
    <n v="1000"/>
    <n v="5"/>
    <n v="2000"/>
    <n v="59500"/>
    <n v="0.1"/>
    <s v="つみたてNISA"/>
  </r>
  <r>
    <d v="2021-05-30T00:00:00"/>
    <x v="1"/>
    <x v="29"/>
    <s v="楽天証券"/>
    <x v="0"/>
    <s v="楽天ファンドA"/>
    <n v="1100"/>
    <n v="1000"/>
    <n v="5"/>
    <n v="1000"/>
    <n v="60500"/>
    <n v="0.1"/>
    <s v="つみたてNISA"/>
  </r>
  <r>
    <d v="2021-05-31T00:00:00"/>
    <x v="1"/>
    <x v="30"/>
    <s v="楽天証券"/>
    <x v="0"/>
    <s v="楽天ファンドA"/>
    <n v="1100"/>
    <n v="1000"/>
    <n v="5"/>
    <n v="1000"/>
    <n v="61500"/>
    <n v="0.1"/>
    <s v="つみたてNISA"/>
  </r>
  <r>
    <d v="2021-06-01T00:00:00"/>
    <x v="2"/>
    <x v="0"/>
    <s v="楽天証券"/>
    <x v="0"/>
    <s v="楽天ファンドA"/>
    <n v="1100"/>
    <n v="1000"/>
    <n v="5"/>
    <n v="2000"/>
    <n v="62500"/>
    <n v="0.1"/>
    <s v="つみたてNISA"/>
  </r>
  <r>
    <d v="2021-06-02T00:00:00"/>
    <x v="2"/>
    <x v="1"/>
    <s v="楽天証券"/>
    <x v="0"/>
    <s v="楽天ファンドA"/>
    <n v="1100"/>
    <n v="1000"/>
    <n v="5"/>
    <n v="3000"/>
    <n v="63500"/>
    <n v="0.1"/>
    <s v="つみたてNISA"/>
  </r>
  <r>
    <d v="2021-06-03T00:00:00"/>
    <x v="2"/>
    <x v="2"/>
    <s v="楽天証券"/>
    <x v="0"/>
    <s v="楽天ファンドA"/>
    <n v="1100"/>
    <n v="1000"/>
    <n v="5"/>
    <n v="2000"/>
    <n v="64500"/>
    <n v="0.1"/>
    <s v="つみたてNISA"/>
  </r>
  <r>
    <d v="2021-06-04T00:00:00"/>
    <x v="2"/>
    <x v="3"/>
    <s v="楽天証券"/>
    <x v="0"/>
    <s v="楽天ファンドA"/>
    <n v="1100"/>
    <n v="1000"/>
    <n v="5"/>
    <n v="1000"/>
    <n v="65500"/>
    <n v="0.1"/>
    <s v="つみたてNISA"/>
  </r>
  <r>
    <d v="2021-06-05T00:00:00"/>
    <x v="2"/>
    <x v="4"/>
    <s v="楽天証券"/>
    <x v="0"/>
    <s v="楽天ファンドA"/>
    <n v="1100"/>
    <n v="1000"/>
    <n v="5"/>
    <n v="1000"/>
    <n v="66500"/>
    <n v="0.1"/>
    <s v="つみたてNISA"/>
  </r>
  <r>
    <d v="2021-06-06T00:00:00"/>
    <x v="2"/>
    <x v="5"/>
    <s v="楽天証券"/>
    <x v="0"/>
    <s v="楽天ファンドA"/>
    <n v="1100"/>
    <n v="1000"/>
    <n v="5"/>
    <n v="2000"/>
    <n v="67500"/>
    <n v="0.1"/>
    <s v="つみたてNISA"/>
  </r>
  <r>
    <d v="2021-06-07T00:00:00"/>
    <x v="2"/>
    <x v="6"/>
    <s v="楽天証券"/>
    <x v="0"/>
    <s v="楽天ファンドA"/>
    <n v="1100"/>
    <n v="1000"/>
    <n v="5"/>
    <n v="3000"/>
    <n v="68500"/>
    <n v="0.1"/>
    <s v="つみたてNISA"/>
  </r>
  <r>
    <d v="2021-06-08T00:00:00"/>
    <x v="2"/>
    <x v="7"/>
    <s v="楽天証券"/>
    <x v="0"/>
    <s v="楽天ファンドA"/>
    <n v="1100"/>
    <n v="1000"/>
    <n v="5"/>
    <n v="2000"/>
    <n v="69500"/>
    <n v="0.1"/>
    <s v="つみたてNISA"/>
  </r>
  <r>
    <d v="2021-06-09T00:00:00"/>
    <x v="2"/>
    <x v="8"/>
    <s v="楽天証券"/>
    <x v="0"/>
    <s v="楽天ファンドA"/>
    <n v="1100"/>
    <n v="1000"/>
    <n v="5"/>
    <n v="1000"/>
    <n v="70500"/>
    <n v="0.1"/>
    <s v="つみたてNISA"/>
  </r>
  <r>
    <d v="2021-06-10T00:00:00"/>
    <x v="2"/>
    <x v="9"/>
    <s v="楽天証券"/>
    <x v="0"/>
    <s v="楽天ファンドA"/>
    <n v="1100"/>
    <n v="1000"/>
    <n v="5"/>
    <n v="1000"/>
    <n v="71500"/>
    <n v="0.1"/>
    <s v="つみたてNISA"/>
  </r>
  <r>
    <d v="2021-06-11T00:00:00"/>
    <x v="2"/>
    <x v="10"/>
    <s v="楽天証券"/>
    <x v="0"/>
    <s v="楽天ファンドA"/>
    <n v="1100"/>
    <n v="1000"/>
    <n v="5"/>
    <n v="2000"/>
    <n v="72500"/>
    <n v="0.1"/>
    <s v="つみたてNISA"/>
  </r>
  <r>
    <d v="2021-06-12T00:00:00"/>
    <x v="2"/>
    <x v="11"/>
    <s v="楽天証券"/>
    <x v="0"/>
    <s v="楽天ファンドA"/>
    <n v="1100"/>
    <n v="1000"/>
    <n v="5"/>
    <n v="3000"/>
    <n v="73500"/>
    <n v="0.1"/>
    <s v="つみたてNISA"/>
  </r>
  <r>
    <d v="2021-06-13T00:00:00"/>
    <x v="2"/>
    <x v="12"/>
    <s v="楽天証券"/>
    <x v="0"/>
    <s v="楽天ファンドA"/>
    <n v="1100"/>
    <n v="1000"/>
    <n v="5"/>
    <n v="2000"/>
    <n v="74500"/>
    <n v="0.1"/>
    <s v="つみたてNISA"/>
  </r>
  <r>
    <d v="2021-06-14T00:00:00"/>
    <x v="2"/>
    <x v="13"/>
    <s v="楽天証券"/>
    <x v="0"/>
    <s v="楽天ファンドA"/>
    <n v="1100"/>
    <n v="1000"/>
    <n v="5"/>
    <n v="1000"/>
    <n v="75500"/>
    <n v="0.1"/>
    <s v="つみたてNISA"/>
  </r>
  <r>
    <d v="2021-06-15T00:00:00"/>
    <x v="2"/>
    <x v="14"/>
    <s v="楽天証券"/>
    <x v="0"/>
    <s v="楽天ファンドA"/>
    <n v="1100"/>
    <n v="1000"/>
    <n v="5"/>
    <n v="1000"/>
    <n v="76500"/>
    <n v="0.1"/>
    <s v="つみたてNISA"/>
  </r>
  <r>
    <d v="2021-06-16T00:00:00"/>
    <x v="2"/>
    <x v="15"/>
    <s v="楽天証券"/>
    <x v="0"/>
    <s v="楽天ファンドA"/>
    <n v="1100"/>
    <n v="1000"/>
    <n v="5"/>
    <n v="2000"/>
    <n v="77500"/>
    <n v="0.1"/>
    <s v="つみたてNISA"/>
  </r>
  <r>
    <d v="2021-06-17T00:00:00"/>
    <x v="2"/>
    <x v="16"/>
    <s v="楽天証券"/>
    <x v="0"/>
    <s v="楽天ファンドA"/>
    <n v="1100"/>
    <n v="1000"/>
    <n v="5"/>
    <n v="3000"/>
    <n v="78500"/>
    <n v="0.1"/>
    <s v="つみたてNISA"/>
  </r>
  <r>
    <d v="2021-06-18T00:00:00"/>
    <x v="2"/>
    <x v="17"/>
    <s v="楽天証券"/>
    <x v="0"/>
    <s v="楽天ファンドA"/>
    <n v="1100"/>
    <n v="1000"/>
    <n v="5"/>
    <n v="2000"/>
    <n v="79500"/>
    <n v="0.1"/>
    <s v="つみたてNISA"/>
  </r>
  <r>
    <d v="2021-06-19T00:00:00"/>
    <x v="2"/>
    <x v="18"/>
    <s v="楽天証券"/>
    <x v="0"/>
    <s v="楽天ファンドA"/>
    <n v="1100"/>
    <n v="1000"/>
    <n v="5"/>
    <n v="1000"/>
    <n v="80500"/>
    <n v="0.1"/>
    <s v="つみたてNISA"/>
  </r>
  <r>
    <d v="2021-06-20T00:00:00"/>
    <x v="2"/>
    <x v="19"/>
    <s v="楽天証券"/>
    <x v="0"/>
    <s v="楽天ファンドA"/>
    <n v="1100"/>
    <n v="1000"/>
    <n v="5"/>
    <n v="1000"/>
    <n v="81500"/>
    <n v="0.1"/>
    <s v="つみたてNISA"/>
  </r>
  <r>
    <d v="2021-06-21T00:00:00"/>
    <x v="2"/>
    <x v="20"/>
    <s v="楽天証券"/>
    <x v="0"/>
    <s v="楽天ファンドA"/>
    <n v="1100"/>
    <n v="1000"/>
    <n v="5"/>
    <n v="2000"/>
    <n v="82500"/>
    <n v="0.1"/>
    <s v="つみたてNISA"/>
  </r>
  <r>
    <d v="2021-06-22T00:00:00"/>
    <x v="2"/>
    <x v="21"/>
    <s v="楽天証券"/>
    <x v="0"/>
    <s v="楽天ファンドA"/>
    <n v="1100"/>
    <n v="1000"/>
    <n v="5"/>
    <n v="3000"/>
    <n v="83500"/>
    <n v="0.1"/>
    <s v="つみたてNISA"/>
  </r>
  <r>
    <d v="2021-06-23T00:00:00"/>
    <x v="2"/>
    <x v="22"/>
    <s v="楽天証券"/>
    <x v="0"/>
    <s v="楽天ファンドA"/>
    <n v="1100"/>
    <n v="1000"/>
    <n v="5"/>
    <n v="2000"/>
    <n v="84500"/>
    <n v="0.1"/>
    <s v="つみたてNISA"/>
  </r>
  <r>
    <d v="2021-06-24T00:00:00"/>
    <x v="2"/>
    <x v="23"/>
    <s v="楽天証券"/>
    <x v="0"/>
    <s v="楽天ファンドA"/>
    <n v="1100"/>
    <n v="1000"/>
    <n v="5"/>
    <n v="1000"/>
    <n v="85500"/>
    <n v="0.1"/>
    <s v="つみたてNISA"/>
  </r>
  <r>
    <d v="2021-06-25T00:00:00"/>
    <x v="2"/>
    <x v="24"/>
    <s v="楽天証券"/>
    <x v="0"/>
    <s v="楽天ファンドA"/>
    <n v="1100"/>
    <n v="1000"/>
    <n v="5"/>
    <n v="1000"/>
    <n v="86500"/>
    <n v="0.1"/>
    <s v="つみたてNISA"/>
  </r>
  <r>
    <d v="2021-06-26T00:00:00"/>
    <x v="2"/>
    <x v="25"/>
    <s v="楽天証券"/>
    <x v="0"/>
    <s v="楽天ファンドA"/>
    <n v="1100"/>
    <n v="1000"/>
    <n v="5"/>
    <n v="2000"/>
    <n v="87500"/>
    <n v="0.1"/>
    <s v="つみたてNISA"/>
  </r>
  <r>
    <d v="2021-06-27T00:00:00"/>
    <x v="2"/>
    <x v="26"/>
    <s v="楽天証券"/>
    <x v="0"/>
    <s v="楽天ファンドA"/>
    <n v="1100"/>
    <n v="1000"/>
    <n v="5"/>
    <n v="3000"/>
    <n v="88500"/>
    <n v="0.1"/>
    <s v="つみたてNISA"/>
  </r>
  <r>
    <d v="2021-06-28T00:00:00"/>
    <x v="2"/>
    <x v="27"/>
    <s v="楽天証券"/>
    <x v="0"/>
    <s v="楽天ファンドA"/>
    <n v="1100"/>
    <n v="1000"/>
    <n v="5"/>
    <n v="2000"/>
    <n v="89500"/>
    <n v="0.1"/>
    <s v="つみたてNISA"/>
  </r>
  <r>
    <d v="2021-06-29T00:00:00"/>
    <x v="2"/>
    <x v="28"/>
    <s v="楽天証券"/>
    <x v="0"/>
    <s v="楽天ファンドA"/>
    <n v="1100"/>
    <n v="1000"/>
    <n v="5"/>
    <n v="1000"/>
    <n v="90500"/>
    <n v="0.1"/>
    <s v="つみたてNISA"/>
  </r>
  <r>
    <d v="2021-06-30T00:00:00"/>
    <x v="2"/>
    <x v="29"/>
    <s v="楽天証券"/>
    <x v="0"/>
    <s v="楽天ファンドA"/>
    <n v="1100"/>
    <n v="1000"/>
    <n v="5"/>
    <n v="1000"/>
    <n v="91500"/>
    <n v="0.1"/>
    <s v="つみたてNISA"/>
  </r>
  <r>
    <d v="2021-07-01T00:00:00"/>
    <x v="3"/>
    <x v="0"/>
    <s v="楽天証券"/>
    <x v="0"/>
    <s v="楽天ファンドA"/>
    <n v="1100"/>
    <n v="1000"/>
    <n v="5"/>
    <n v="2000"/>
    <n v="92500"/>
    <n v="0.1"/>
    <s v="つみたてNISA"/>
  </r>
  <r>
    <d v="2021-07-02T00:00:00"/>
    <x v="3"/>
    <x v="1"/>
    <s v="楽天証券"/>
    <x v="0"/>
    <s v="楽天ファンドA"/>
    <n v="1100"/>
    <n v="1000"/>
    <n v="5"/>
    <n v="3000"/>
    <n v="93500"/>
    <n v="0.1"/>
    <s v="つみたてNISA"/>
  </r>
  <r>
    <d v="2021-07-03T00:00:00"/>
    <x v="3"/>
    <x v="2"/>
    <s v="楽天証券"/>
    <x v="0"/>
    <s v="楽天ファンドA"/>
    <n v="1100"/>
    <n v="1000"/>
    <n v="5"/>
    <n v="2000"/>
    <n v="94500"/>
    <n v="0.1"/>
    <s v="つみたてNISA"/>
  </r>
  <r>
    <d v="2021-07-04T00:00:00"/>
    <x v="3"/>
    <x v="3"/>
    <s v="楽天証券"/>
    <x v="0"/>
    <s v="楽天ファンドA"/>
    <n v="1100"/>
    <n v="1000"/>
    <n v="5"/>
    <n v="1000"/>
    <n v="95500"/>
    <n v="0.1"/>
    <s v="つみたてNISA"/>
  </r>
  <r>
    <d v="2021-07-05T00:00:00"/>
    <x v="3"/>
    <x v="4"/>
    <s v="楽天証券"/>
    <x v="0"/>
    <s v="楽天ファンドA"/>
    <n v="1100"/>
    <n v="1000"/>
    <n v="5"/>
    <n v="1000"/>
    <n v="96500"/>
    <n v="0.1"/>
    <s v="つみたてNISA"/>
  </r>
  <r>
    <d v="2021-07-06T00:00:00"/>
    <x v="3"/>
    <x v="5"/>
    <s v="楽天証券"/>
    <x v="0"/>
    <s v="楽天ファンドA"/>
    <n v="1100"/>
    <n v="1000"/>
    <n v="5"/>
    <n v="2000"/>
    <n v="97500"/>
    <n v="0.1"/>
    <s v="つみたてNISA"/>
  </r>
  <r>
    <d v="2021-07-07T00:00:00"/>
    <x v="3"/>
    <x v="6"/>
    <s v="楽天証券"/>
    <x v="0"/>
    <s v="楽天ファンドA"/>
    <n v="1100"/>
    <n v="1000"/>
    <n v="5"/>
    <n v="3000"/>
    <n v="98500"/>
    <n v="0.1"/>
    <s v="つみたてNISA"/>
  </r>
  <r>
    <d v="2021-07-08T00:00:00"/>
    <x v="3"/>
    <x v="7"/>
    <s v="楽天証券"/>
    <x v="0"/>
    <s v="楽天ファンドA"/>
    <n v="1100"/>
    <n v="1000"/>
    <n v="5"/>
    <n v="2000"/>
    <n v="99500"/>
    <n v="0.1"/>
    <s v="つみたてNISA"/>
  </r>
  <r>
    <d v="2021-07-09T00:00:00"/>
    <x v="3"/>
    <x v="8"/>
    <s v="楽天証券"/>
    <x v="0"/>
    <s v="楽天ファンドA"/>
    <n v="1100"/>
    <n v="1000"/>
    <n v="5"/>
    <n v="1000"/>
    <n v="100500"/>
    <n v="0.1"/>
    <s v="つみたてNISA"/>
  </r>
  <r>
    <d v="2021-07-10T00:00:00"/>
    <x v="3"/>
    <x v="9"/>
    <s v="楽天証券"/>
    <x v="0"/>
    <s v="楽天ファンドA"/>
    <n v="1100"/>
    <n v="1000"/>
    <n v="5"/>
    <n v="1000"/>
    <n v="101500"/>
    <n v="0.1"/>
    <s v="つみたてNISA"/>
  </r>
  <r>
    <d v="2021-07-11T00:00:00"/>
    <x v="3"/>
    <x v="10"/>
    <s v="楽天証券"/>
    <x v="0"/>
    <s v="楽天ファンドA"/>
    <n v="1100"/>
    <n v="1000"/>
    <n v="5"/>
    <n v="2000"/>
    <n v="102500"/>
    <n v="0.1"/>
    <s v="つみたてNISA"/>
  </r>
  <r>
    <d v="2021-07-12T00:00:00"/>
    <x v="3"/>
    <x v="11"/>
    <s v="楽天証券"/>
    <x v="0"/>
    <s v="楽天ファンドA"/>
    <n v="1100"/>
    <n v="1000"/>
    <n v="5"/>
    <n v="3000"/>
    <n v="103500"/>
    <n v="0.1"/>
    <s v="つみたてNISA"/>
  </r>
  <r>
    <d v="2021-07-13T00:00:00"/>
    <x v="3"/>
    <x v="12"/>
    <s v="楽天証券"/>
    <x v="0"/>
    <s v="楽天ファンドA"/>
    <n v="1100"/>
    <n v="1000"/>
    <n v="5"/>
    <n v="2000"/>
    <n v="104500"/>
    <n v="0.1"/>
    <s v="つみたてNISA"/>
  </r>
  <r>
    <d v="2021-07-14T00:00:00"/>
    <x v="3"/>
    <x v="13"/>
    <s v="楽天証券"/>
    <x v="0"/>
    <s v="楽天ファンドA"/>
    <n v="1100"/>
    <n v="1000"/>
    <n v="5"/>
    <n v="1000"/>
    <n v="105500"/>
    <n v="0.1"/>
    <s v="つみたてNISA"/>
  </r>
  <r>
    <d v="2021-07-15T00:00:00"/>
    <x v="3"/>
    <x v="14"/>
    <s v="楽天証券"/>
    <x v="0"/>
    <s v="楽天ファンドA"/>
    <n v="1100"/>
    <n v="1000"/>
    <n v="5"/>
    <n v="1000"/>
    <n v="106500"/>
    <n v="0.1"/>
    <s v="つみたてNISA"/>
  </r>
  <r>
    <d v="2021-07-16T00:00:00"/>
    <x v="3"/>
    <x v="15"/>
    <s v="楽天証券"/>
    <x v="0"/>
    <s v="楽天ファンドA"/>
    <n v="1100"/>
    <n v="1000"/>
    <n v="5"/>
    <n v="2000"/>
    <n v="107500"/>
    <n v="0.1"/>
    <s v="つみたてNISA"/>
  </r>
  <r>
    <d v="2021-07-17T00:00:00"/>
    <x v="3"/>
    <x v="16"/>
    <s v="楽天証券"/>
    <x v="0"/>
    <s v="楽天ファンドA"/>
    <n v="1100"/>
    <n v="1000"/>
    <n v="5"/>
    <n v="3000"/>
    <n v="108500"/>
    <n v="0.1"/>
    <s v="つみたてNISA"/>
  </r>
  <r>
    <d v="2021-07-18T00:00:00"/>
    <x v="3"/>
    <x v="17"/>
    <s v="楽天証券"/>
    <x v="0"/>
    <s v="楽天ファンドA"/>
    <n v="1100"/>
    <n v="1000"/>
    <n v="5"/>
    <n v="2000"/>
    <n v="109500"/>
    <n v="0.1"/>
    <s v="つみたてNISA"/>
  </r>
  <r>
    <d v="2021-07-19T00:00:00"/>
    <x v="3"/>
    <x v="18"/>
    <s v="楽天証券"/>
    <x v="0"/>
    <s v="楽天ファンドA"/>
    <n v="1100"/>
    <n v="1000"/>
    <n v="5"/>
    <n v="1000"/>
    <n v="110500"/>
    <n v="0.1"/>
    <s v="つみたてNISA"/>
  </r>
  <r>
    <d v="2021-07-20T00:00:00"/>
    <x v="3"/>
    <x v="19"/>
    <s v="楽天証券"/>
    <x v="0"/>
    <s v="楽天ファンドA"/>
    <n v="1100"/>
    <n v="1000"/>
    <n v="5"/>
    <n v="1000"/>
    <n v="111500"/>
    <n v="0.1"/>
    <s v="つみたてNISA"/>
  </r>
  <r>
    <d v="2021-07-21T00:00:00"/>
    <x v="3"/>
    <x v="20"/>
    <s v="楽天証券"/>
    <x v="0"/>
    <s v="楽天ファンドA"/>
    <n v="1100"/>
    <n v="1000"/>
    <n v="5"/>
    <n v="2000"/>
    <n v="112500"/>
    <n v="0.1"/>
    <s v="つみたてNISA"/>
  </r>
  <r>
    <d v="2021-07-22T00:00:00"/>
    <x v="3"/>
    <x v="21"/>
    <s v="楽天証券"/>
    <x v="0"/>
    <s v="楽天ファンドA"/>
    <n v="1100"/>
    <n v="1000"/>
    <n v="5"/>
    <n v="3000"/>
    <n v="113500"/>
    <n v="0.1"/>
    <s v="つみたてNISA"/>
  </r>
  <r>
    <d v="2021-07-23T00:00:00"/>
    <x v="3"/>
    <x v="22"/>
    <s v="楽天証券"/>
    <x v="0"/>
    <s v="楽天ファンドA"/>
    <n v="1100"/>
    <n v="1000"/>
    <n v="5"/>
    <n v="2000"/>
    <n v="114500"/>
    <n v="0.1"/>
    <s v="つみたてNISA"/>
  </r>
  <r>
    <d v="2021-07-24T00:00:00"/>
    <x v="3"/>
    <x v="23"/>
    <s v="楽天証券"/>
    <x v="0"/>
    <s v="楽天ファンドA"/>
    <n v="1100"/>
    <n v="1000"/>
    <n v="5"/>
    <n v="1000"/>
    <n v="115500"/>
    <n v="0.1"/>
    <s v="つみたてNISA"/>
  </r>
  <r>
    <d v="2021-07-25T00:00:00"/>
    <x v="3"/>
    <x v="24"/>
    <s v="楽天証券"/>
    <x v="0"/>
    <s v="楽天ファンドA"/>
    <n v="1100"/>
    <n v="1000"/>
    <n v="5"/>
    <n v="1000"/>
    <n v="116500"/>
    <n v="0.1"/>
    <s v="つみたてNISA"/>
  </r>
  <r>
    <d v="2021-07-26T00:00:00"/>
    <x v="3"/>
    <x v="25"/>
    <s v="楽天証券"/>
    <x v="0"/>
    <s v="楽天ファンドA"/>
    <n v="1100"/>
    <n v="1000"/>
    <n v="5"/>
    <n v="2000"/>
    <n v="117500"/>
    <n v="0.1"/>
    <s v="つみたてNISA"/>
  </r>
  <r>
    <d v="2021-07-27T00:00:00"/>
    <x v="3"/>
    <x v="26"/>
    <s v="楽天証券"/>
    <x v="0"/>
    <s v="楽天ファンドA"/>
    <n v="1100"/>
    <n v="1000"/>
    <n v="5"/>
    <n v="3000"/>
    <n v="118500"/>
    <n v="0.1"/>
    <s v="つみたてNISA"/>
  </r>
  <r>
    <d v="2021-07-28T00:00:00"/>
    <x v="3"/>
    <x v="27"/>
    <s v="楽天証券"/>
    <x v="0"/>
    <s v="楽天ファンドA"/>
    <n v="1100"/>
    <n v="1000"/>
    <n v="5"/>
    <n v="2000"/>
    <n v="119500"/>
    <n v="0.1"/>
    <s v="つみたてNISA"/>
  </r>
  <r>
    <d v="2021-07-29T00:00:00"/>
    <x v="3"/>
    <x v="28"/>
    <s v="楽天証券"/>
    <x v="0"/>
    <s v="楽天ファンドA"/>
    <n v="1100"/>
    <n v="1000"/>
    <n v="5"/>
    <n v="1000"/>
    <n v="120500"/>
    <n v="0.1"/>
    <s v="つみたてNISA"/>
  </r>
  <r>
    <d v="2021-07-30T00:00:00"/>
    <x v="3"/>
    <x v="29"/>
    <s v="楽天証券"/>
    <x v="0"/>
    <s v="楽天ファンドA"/>
    <n v="1100"/>
    <n v="1000"/>
    <n v="5"/>
    <n v="1000"/>
    <n v="121500"/>
    <n v="0.1"/>
    <s v="つみたてNISA"/>
  </r>
  <r>
    <d v="2021-07-31T00:00:00"/>
    <x v="3"/>
    <x v="30"/>
    <s v="楽天証券"/>
    <x v="0"/>
    <s v="楽天ファンドA"/>
    <n v="1100"/>
    <n v="1000"/>
    <n v="5"/>
    <n v="2000"/>
    <n v="122500"/>
    <n v="0.1"/>
    <s v="つみたてNISA"/>
  </r>
  <r>
    <d v="2021-08-01T00:00:00"/>
    <x v="4"/>
    <x v="0"/>
    <s v="楽天証券"/>
    <x v="0"/>
    <s v="楽天ファンドA"/>
    <n v="1100"/>
    <n v="1000"/>
    <n v="5"/>
    <n v="3000"/>
    <n v="123500"/>
    <n v="0.1"/>
    <s v="つみたてNISA"/>
  </r>
  <r>
    <d v="2021-08-02T00:00:00"/>
    <x v="4"/>
    <x v="1"/>
    <s v="楽天証券"/>
    <x v="0"/>
    <s v="楽天ファンドA"/>
    <n v="1100"/>
    <n v="1000"/>
    <n v="5"/>
    <n v="2000"/>
    <n v="124500"/>
    <n v="0.1"/>
    <s v="つみたてNISA"/>
  </r>
  <r>
    <d v="2021-08-03T00:00:00"/>
    <x v="4"/>
    <x v="2"/>
    <s v="楽天証券"/>
    <x v="0"/>
    <s v="楽天ファンドA"/>
    <n v="1100"/>
    <n v="1000"/>
    <n v="5"/>
    <n v="1000"/>
    <n v="125500"/>
    <n v="0.1"/>
    <s v="つみたてNISA"/>
  </r>
  <r>
    <d v="2021-08-04T00:00:00"/>
    <x v="4"/>
    <x v="3"/>
    <s v="楽天証券"/>
    <x v="0"/>
    <s v="楽天ファンドA"/>
    <n v="1100"/>
    <n v="1000"/>
    <n v="5"/>
    <n v="1000"/>
    <n v="126500"/>
    <n v="0.1"/>
    <s v="つみたてNISA"/>
  </r>
  <r>
    <d v="2021-08-05T00:00:00"/>
    <x v="4"/>
    <x v="4"/>
    <s v="楽天証券"/>
    <x v="0"/>
    <s v="楽天ファンドA"/>
    <n v="1100"/>
    <n v="1000"/>
    <n v="5"/>
    <n v="2000"/>
    <n v="127500"/>
    <n v="0.1"/>
    <s v="つみたてNISA"/>
  </r>
  <r>
    <d v="2021-08-06T00:00:00"/>
    <x v="4"/>
    <x v="5"/>
    <s v="楽天証券"/>
    <x v="0"/>
    <s v="楽天ファンドA"/>
    <n v="1100"/>
    <n v="1000"/>
    <n v="5"/>
    <n v="3000"/>
    <n v="128500"/>
    <n v="0.1"/>
    <s v="つみたてNISA"/>
  </r>
  <r>
    <d v="2021-08-07T00:00:00"/>
    <x v="4"/>
    <x v="6"/>
    <s v="楽天証券"/>
    <x v="0"/>
    <s v="楽天ファンドA"/>
    <n v="1100"/>
    <n v="1000"/>
    <n v="5"/>
    <n v="2000"/>
    <n v="129500"/>
    <n v="0.1"/>
    <s v="つみたてNISA"/>
  </r>
  <r>
    <d v="2021-08-08T00:00:00"/>
    <x v="4"/>
    <x v="7"/>
    <s v="楽天証券"/>
    <x v="0"/>
    <s v="楽天ファンドA"/>
    <n v="1100"/>
    <n v="1000"/>
    <n v="5"/>
    <n v="1000"/>
    <n v="130500"/>
    <n v="0.1"/>
    <s v="つみたてNISA"/>
  </r>
  <r>
    <d v="2021-08-09T00:00:00"/>
    <x v="4"/>
    <x v="8"/>
    <s v="楽天証券"/>
    <x v="0"/>
    <s v="楽天ファンドA"/>
    <n v="1100"/>
    <n v="1000"/>
    <n v="5"/>
    <n v="1000"/>
    <n v="131500"/>
    <n v="0.1"/>
    <s v="つみたてNISA"/>
  </r>
  <r>
    <d v="2021-08-10T00:00:00"/>
    <x v="4"/>
    <x v="9"/>
    <s v="楽天証券"/>
    <x v="0"/>
    <s v="楽天ファンドA"/>
    <n v="1100"/>
    <n v="1000"/>
    <n v="5"/>
    <n v="2000"/>
    <n v="132500"/>
    <n v="0.1"/>
    <s v="つみたてNISA"/>
  </r>
  <r>
    <d v="2021-08-11T00:00:00"/>
    <x v="4"/>
    <x v="10"/>
    <s v="楽天証券"/>
    <x v="0"/>
    <s v="楽天ファンドA"/>
    <n v="1100"/>
    <n v="1000"/>
    <n v="5"/>
    <n v="3000"/>
    <n v="133500"/>
    <n v="0.1"/>
    <s v="つみたてNISA"/>
  </r>
  <r>
    <d v="2021-08-12T00:00:00"/>
    <x v="4"/>
    <x v="11"/>
    <s v="楽天証券"/>
    <x v="0"/>
    <s v="楽天ファンドA"/>
    <n v="1100"/>
    <n v="1000"/>
    <n v="5"/>
    <n v="2000"/>
    <n v="134500"/>
    <n v="0.1"/>
    <s v="つみたてNISA"/>
  </r>
  <r>
    <d v="2021-08-13T00:00:00"/>
    <x v="4"/>
    <x v="12"/>
    <s v="楽天証券"/>
    <x v="0"/>
    <s v="楽天ファンドA"/>
    <n v="1100"/>
    <n v="1000"/>
    <n v="5"/>
    <n v="1000"/>
    <n v="135500"/>
    <n v="0.1"/>
    <s v="つみたてNISA"/>
  </r>
  <r>
    <d v="2021-08-14T00:00:00"/>
    <x v="4"/>
    <x v="13"/>
    <s v="楽天証券"/>
    <x v="0"/>
    <s v="楽天ファンドA"/>
    <n v="1100"/>
    <n v="1000"/>
    <n v="5"/>
    <n v="1000"/>
    <n v="136500"/>
    <n v="0.1"/>
    <s v="つみたてNISA"/>
  </r>
  <r>
    <d v="2021-08-15T00:00:00"/>
    <x v="4"/>
    <x v="14"/>
    <s v="楽天証券"/>
    <x v="0"/>
    <s v="楽天ファンドA"/>
    <n v="1100"/>
    <n v="1000"/>
    <n v="5"/>
    <n v="2000"/>
    <n v="137500"/>
    <n v="0.1"/>
    <s v="つみたてNISA"/>
  </r>
  <r>
    <d v="2021-08-16T00:00:00"/>
    <x v="4"/>
    <x v="15"/>
    <s v="楽天証券"/>
    <x v="0"/>
    <s v="楽天ファンドA"/>
    <n v="1100"/>
    <n v="1000"/>
    <n v="5"/>
    <n v="3000"/>
    <n v="138500"/>
    <n v="0.1"/>
    <s v="つみたてNISA"/>
  </r>
  <r>
    <d v="2021-08-17T00:00:00"/>
    <x v="4"/>
    <x v="16"/>
    <s v="楽天証券"/>
    <x v="0"/>
    <s v="楽天ファンドA"/>
    <n v="1100"/>
    <n v="1000"/>
    <n v="5"/>
    <n v="2000"/>
    <n v="139500"/>
    <n v="0.1"/>
    <s v="つみたてNISA"/>
  </r>
  <r>
    <d v="2021-08-18T00:00:00"/>
    <x v="4"/>
    <x v="17"/>
    <s v="楽天証券"/>
    <x v="0"/>
    <s v="楽天ファンドA"/>
    <n v="1100"/>
    <n v="1000"/>
    <n v="5"/>
    <n v="1000"/>
    <n v="140500"/>
    <n v="0.1"/>
    <s v="つみたてNISA"/>
  </r>
  <r>
    <d v="2021-08-19T00:00:00"/>
    <x v="4"/>
    <x v="18"/>
    <s v="楽天証券"/>
    <x v="0"/>
    <s v="楽天ファンドA"/>
    <n v="1100"/>
    <n v="1000"/>
    <n v="5"/>
    <n v="1000"/>
    <n v="141500"/>
    <n v="0.1"/>
    <s v="つみたてNISA"/>
  </r>
  <r>
    <d v="2021-08-20T00:00:00"/>
    <x v="4"/>
    <x v="19"/>
    <s v="楽天証券"/>
    <x v="0"/>
    <s v="楽天ファンドA"/>
    <n v="1100"/>
    <n v="1000"/>
    <n v="5"/>
    <n v="2000"/>
    <n v="142500"/>
    <n v="0.1"/>
    <s v="つみたてNISA"/>
  </r>
  <r>
    <d v="2021-04-01T00:00:00"/>
    <x v="0"/>
    <x v="0"/>
    <s v="楽天証券"/>
    <x v="1"/>
    <s v="楽天ファンドA"/>
    <n v="1100"/>
    <n v="1000"/>
    <n v="5"/>
    <n v="3000"/>
    <n v="143500"/>
    <n v="0.1"/>
    <s v="つみたてNISA"/>
  </r>
  <r>
    <d v="2021-04-02T00:00:00"/>
    <x v="0"/>
    <x v="1"/>
    <s v="マネックス証券"/>
    <x v="1"/>
    <s v="マネー株式会社"/>
    <n v="500"/>
    <n v="1000"/>
    <n v="1"/>
    <n v="2000"/>
    <n v="144500"/>
    <n v="-0.5"/>
    <s v="つみたてNISA"/>
  </r>
  <r>
    <d v="2021-04-03T00:00:00"/>
    <x v="0"/>
    <x v="2"/>
    <s v="マネックス証券"/>
    <x v="1"/>
    <s v="マネー株式会社"/>
    <n v="500"/>
    <n v="1000"/>
    <n v="1"/>
    <n v="1000"/>
    <n v="145500"/>
    <n v="0.5"/>
    <s v="つみたてNISA"/>
  </r>
  <r>
    <d v="2021-04-04T00:00:00"/>
    <x v="0"/>
    <x v="3"/>
    <s v="マネックス証券"/>
    <x v="1"/>
    <s v="マネー株式会社"/>
    <n v="500"/>
    <n v="1000"/>
    <n v="1"/>
    <n v="1000"/>
    <n v="146500"/>
    <n v="1.5"/>
    <s v="つみたてNISA"/>
  </r>
  <r>
    <d v="2021-04-05T00:00:00"/>
    <x v="0"/>
    <x v="4"/>
    <s v="マネックス証券"/>
    <x v="1"/>
    <s v="マネー株式会社"/>
    <n v="500"/>
    <n v="1000"/>
    <n v="1"/>
    <n v="2000"/>
    <n v="147500"/>
    <n v="2.5"/>
    <s v="つみたてNISA"/>
  </r>
  <r>
    <d v="2021-04-06T00:00:00"/>
    <x v="0"/>
    <x v="5"/>
    <s v="マネックス証券"/>
    <x v="1"/>
    <s v="マネー株式会社"/>
    <n v="500"/>
    <n v="1000"/>
    <n v="1"/>
    <n v="3000"/>
    <n v="148500"/>
    <n v="3.5"/>
    <s v="つみたてNISA"/>
  </r>
  <r>
    <d v="2021-04-07T00:00:00"/>
    <x v="0"/>
    <x v="6"/>
    <s v="マネックス証券"/>
    <x v="1"/>
    <s v="マネー株式会社"/>
    <n v="500"/>
    <n v="1000"/>
    <n v="1"/>
    <n v="2000"/>
    <n v="149500"/>
    <n v="4.5"/>
    <s v="つみたてNISA"/>
  </r>
  <r>
    <d v="2021-04-08T00:00:00"/>
    <x v="0"/>
    <x v="7"/>
    <s v="マネックス証券"/>
    <x v="1"/>
    <s v="マネー株式会社"/>
    <n v="500"/>
    <n v="1000"/>
    <n v="1"/>
    <n v="1000"/>
    <n v="150500"/>
    <n v="5.5"/>
    <s v="つみたてNISA"/>
  </r>
  <r>
    <d v="2021-04-09T00:00:00"/>
    <x v="0"/>
    <x v="8"/>
    <s v="マネックス証券"/>
    <x v="1"/>
    <s v="マネー株式会社"/>
    <n v="500"/>
    <n v="1000"/>
    <n v="1"/>
    <n v="1000"/>
    <n v="151500"/>
    <n v="6.5"/>
    <s v="つみたてNISA"/>
  </r>
  <r>
    <d v="2021-04-10T00:00:00"/>
    <x v="0"/>
    <x v="9"/>
    <s v="マネックス証券"/>
    <x v="1"/>
    <s v="マネー株式会社"/>
    <n v="500"/>
    <n v="1000"/>
    <n v="1"/>
    <n v="2000"/>
    <n v="152500"/>
    <n v="7.5"/>
    <s v="つみたてNISA"/>
  </r>
  <r>
    <d v="2021-04-11T00:00:00"/>
    <x v="0"/>
    <x v="10"/>
    <s v="マネックス証券"/>
    <x v="1"/>
    <s v="マネー株式会社"/>
    <n v="500"/>
    <n v="1000"/>
    <n v="1"/>
    <n v="3000"/>
    <n v="153500"/>
    <n v="8.5"/>
    <s v="つみたてNISA"/>
  </r>
  <r>
    <d v="2021-04-12T00:00:00"/>
    <x v="0"/>
    <x v="11"/>
    <s v="マネックス証券"/>
    <x v="1"/>
    <s v="マネー株式会社"/>
    <n v="500"/>
    <n v="1000"/>
    <n v="1"/>
    <n v="2000"/>
    <n v="154500"/>
    <n v="9.5"/>
    <s v="つみたてNISA"/>
  </r>
  <r>
    <d v="2021-04-13T00:00:00"/>
    <x v="0"/>
    <x v="12"/>
    <s v="マネックス証券"/>
    <x v="1"/>
    <s v="マネー株式会社"/>
    <n v="500"/>
    <n v="1000"/>
    <n v="1"/>
    <n v="1000"/>
    <n v="155500"/>
    <n v="10.5"/>
    <s v="つみたてNISA"/>
  </r>
  <r>
    <d v="2021-04-14T00:00:00"/>
    <x v="0"/>
    <x v="13"/>
    <s v="マネックス証券"/>
    <x v="1"/>
    <s v="マネー株式会社"/>
    <n v="500"/>
    <n v="1000"/>
    <n v="1"/>
    <n v="1000"/>
    <n v="156500"/>
    <n v="11.5"/>
    <s v="つみたてNISA"/>
  </r>
  <r>
    <d v="2021-04-15T00:00:00"/>
    <x v="0"/>
    <x v="14"/>
    <s v="マネックス証券"/>
    <x v="1"/>
    <s v="マネー株式会社"/>
    <n v="500"/>
    <n v="1000"/>
    <n v="1"/>
    <n v="2000"/>
    <n v="157500"/>
    <n v="12.5"/>
    <s v="つみたてNISA"/>
  </r>
  <r>
    <d v="2021-04-16T00:00:00"/>
    <x v="0"/>
    <x v="15"/>
    <s v="マネックス証券"/>
    <x v="1"/>
    <s v="マネー株式会社"/>
    <n v="500"/>
    <n v="1000"/>
    <n v="1"/>
    <n v="3000"/>
    <n v="158500"/>
    <n v="13.5"/>
    <s v="つみたてNISA"/>
  </r>
  <r>
    <d v="2021-04-17T00:00:00"/>
    <x v="0"/>
    <x v="16"/>
    <s v="マネックス証券"/>
    <x v="1"/>
    <s v="マネー株式会社"/>
    <n v="500"/>
    <n v="1000"/>
    <n v="1"/>
    <n v="2000"/>
    <n v="159500"/>
    <n v="14.5"/>
    <s v="つみたてNISA"/>
  </r>
  <r>
    <d v="2021-04-18T00:00:00"/>
    <x v="0"/>
    <x v="17"/>
    <s v="マネックス証券"/>
    <x v="1"/>
    <s v="マネー株式会社"/>
    <n v="500"/>
    <n v="1000"/>
    <n v="1"/>
    <n v="1000"/>
    <n v="160500"/>
    <n v="15.5"/>
    <s v="つみたてNISA"/>
  </r>
  <r>
    <d v="2021-04-19T00:00:00"/>
    <x v="0"/>
    <x v="18"/>
    <s v="マネックス証券"/>
    <x v="1"/>
    <s v="マネー株式会社"/>
    <n v="500"/>
    <n v="1000"/>
    <n v="1"/>
    <n v="1000"/>
    <n v="161500"/>
    <n v="16.5"/>
    <s v="つみたてNISA"/>
  </r>
  <r>
    <d v="2021-04-20T00:00:00"/>
    <x v="0"/>
    <x v="19"/>
    <s v="マネックス証券"/>
    <x v="1"/>
    <s v="マネー株式会社"/>
    <n v="500"/>
    <n v="1000"/>
    <n v="1"/>
    <n v="2000"/>
    <n v="162500"/>
    <n v="17.5"/>
    <s v="つみたてNISA"/>
  </r>
  <r>
    <d v="2021-04-21T00:00:00"/>
    <x v="0"/>
    <x v="20"/>
    <s v="マネックス証券"/>
    <x v="1"/>
    <s v="マネー株式会社"/>
    <n v="500"/>
    <n v="1000"/>
    <n v="1"/>
    <n v="3000"/>
    <n v="163500"/>
    <n v="18.5"/>
    <s v="つみたてNISA"/>
  </r>
  <r>
    <d v="2021-04-22T00:00:00"/>
    <x v="0"/>
    <x v="21"/>
    <s v="マネックス証券"/>
    <x v="1"/>
    <s v="マネー株式会社"/>
    <n v="500"/>
    <n v="1000"/>
    <n v="1"/>
    <n v="2000"/>
    <n v="164500"/>
    <n v="19.5"/>
    <s v="つみたてNISA"/>
  </r>
  <r>
    <d v="2021-04-23T00:00:00"/>
    <x v="0"/>
    <x v="22"/>
    <s v="マネックス証券"/>
    <x v="1"/>
    <s v="マネー株式会社"/>
    <n v="500"/>
    <n v="1000"/>
    <n v="1"/>
    <n v="1000"/>
    <n v="165500"/>
    <n v="20.5"/>
    <s v="つみたてNISA"/>
  </r>
  <r>
    <d v="2021-04-24T00:00:00"/>
    <x v="0"/>
    <x v="23"/>
    <s v="マネックス証券"/>
    <x v="1"/>
    <s v="マネー株式会社"/>
    <n v="500"/>
    <n v="1000"/>
    <n v="1"/>
    <n v="1000"/>
    <n v="166500"/>
    <n v="21.5"/>
    <s v="つみたてNISA"/>
  </r>
  <r>
    <d v="2021-04-25T00:00:00"/>
    <x v="0"/>
    <x v="24"/>
    <s v="マネックス証券"/>
    <x v="1"/>
    <s v="マネー株式会社"/>
    <n v="500"/>
    <n v="1000"/>
    <n v="1"/>
    <n v="2000"/>
    <n v="167500"/>
    <n v="22.5"/>
    <s v="つみたてNISA"/>
  </r>
  <r>
    <d v="2021-04-26T00:00:00"/>
    <x v="0"/>
    <x v="25"/>
    <s v="マネックス証券"/>
    <x v="1"/>
    <s v="マネー株式会社"/>
    <n v="500"/>
    <n v="1000"/>
    <n v="1"/>
    <n v="3000"/>
    <n v="168500"/>
    <n v="23.5"/>
    <s v="つみたてNISA"/>
  </r>
  <r>
    <d v="2021-04-27T00:00:00"/>
    <x v="0"/>
    <x v="26"/>
    <s v="マネックス証券"/>
    <x v="1"/>
    <s v="マネー株式会社"/>
    <n v="500"/>
    <n v="1000"/>
    <n v="1"/>
    <n v="2000"/>
    <n v="169500"/>
    <n v="24.5"/>
    <s v="つみたてNISA"/>
  </r>
  <r>
    <d v="2021-04-28T00:00:00"/>
    <x v="0"/>
    <x v="27"/>
    <s v="マネックス証券"/>
    <x v="1"/>
    <s v="マネー株式会社"/>
    <n v="500"/>
    <n v="1000"/>
    <n v="1"/>
    <n v="1000"/>
    <n v="170500"/>
    <n v="25.5"/>
    <s v="つみたてNISA"/>
  </r>
  <r>
    <d v="2021-04-29T00:00:00"/>
    <x v="0"/>
    <x v="28"/>
    <s v="マネックス証券"/>
    <x v="1"/>
    <s v="マネー株式会社"/>
    <n v="500"/>
    <n v="1000"/>
    <n v="1"/>
    <n v="1000"/>
    <n v="171500"/>
    <n v="26.5"/>
    <s v="つみたてNISA"/>
  </r>
  <r>
    <d v="2021-04-30T00:00:00"/>
    <x v="0"/>
    <x v="29"/>
    <s v="マネックス証券"/>
    <x v="1"/>
    <s v="マネー株式会社"/>
    <n v="500"/>
    <n v="1000"/>
    <n v="1"/>
    <n v="2000"/>
    <n v="172500"/>
    <n v="27.5"/>
    <s v="つみたてNISA"/>
  </r>
  <r>
    <d v="2021-05-01T00:00:00"/>
    <x v="1"/>
    <x v="0"/>
    <s v="マネックス証券"/>
    <x v="1"/>
    <s v="マネー株式会社"/>
    <n v="500"/>
    <n v="1000"/>
    <n v="1"/>
    <n v="3000"/>
    <n v="173500"/>
    <n v="28.5"/>
    <s v="つみたてNISA"/>
  </r>
  <r>
    <d v="2021-05-02T00:00:00"/>
    <x v="1"/>
    <x v="1"/>
    <s v="マネックス証券"/>
    <x v="1"/>
    <s v="マネー株式会社"/>
    <n v="500"/>
    <n v="1000"/>
    <n v="1"/>
    <n v="2000"/>
    <n v="174500"/>
    <n v="29.5"/>
    <s v="つみたてNISA"/>
  </r>
  <r>
    <d v="2021-05-03T00:00:00"/>
    <x v="1"/>
    <x v="2"/>
    <s v="マネックス証券"/>
    <x v="1"/>
    <s v="マネー株式会社"/>
    <n v="500"/>
    <n v="1000"/>
    <n v="1"/>
    <n v="1000"/>
    <n v="175500"/>
    <n v="30.5"/>
    <s v="つみたてNISA"/>
  </r>
  <r>
    <d v="2021-05-04T00:00:00"/>
    <x v="1"/>
    <x v="3"/>
    <s v="マネックス証券"/>
    <x v="1"/>
    <s v="マネー株式会社"/>
    <n v="500"/>
    <n v="1000"/>
    <n v="1"/>
    <n v="1000"/>
    <n v="176500"/>
    <n v="31.5"/>
    <s v="つみたてNISA"/>
  </r>
  <r>
    <d v="2021-05-05T00:00:00"/>
    <x v="1"/>
    <x v="4"/>
    <s v="マネックス証券"/>
    <x v="1"/>
    <s v="マネー株式会社"/>
    <n v="500"/>
    <n v="1000"/>
    <n v="1"/>
    <n v="2000"/>
    <n v="177500"/>
    <n v="32.5"/>
    <s v="つみたてNISA"/>
  </r>
  <r>
    <d v="2021-05-06T00:00:00"/>
    <x v="1"/>
    <x v="5"/>
    <s v="マネックス証券"/>
    <x v="1"/>
    <s v="マネー株式会社"/>
    <n v="500"/>
    <n v="1000"/>
    <n v="1"/>
    <n v="3000"/>
    <n v="178500"/>
    <n v="33.5"/>
    <s v="つみたてNISA"/>
  </r>
  <r>
    <d v="2021-05-07T00:00:00"/>
    <x v="1"/>
    <x v="6"/>
    <s v="マネックス証券"/>
    <x v="1"/>
    <s v="マネー株式会社"/>
    <n v="500"/>
    <n v="1000"/>
    <n v="1"/>
    <n v="2000"/>
    <n v="179500"/>
    <n v="34.5"/>
    <s v="つみたてNISA"/>
  </r>
  <r>
    <d v="2021-05-08T00:00:00"/>
    <x v="1"/>
    <x v="7"/>
    <s v="マネックス証券"/>
    <x v="1"/>
    <s v="マネー株式会社"/>
    <n v="500"/>
    <n v="1000"/>
    <n v="1"/>
    <n v="1000"/>
    <n v="180500"/>
    <n v="35.5"/>
    <s v="つみたてNISA"/>
  </r>
  <r>
    <d v="2021-05-09T00:00:00"/>
    <x v="1"/>
    <x v="8"/>
    <s v="マネックス証券"/>
    <x v="1"/>
    <s v="マネー株式会社"/>
    <n v="500"/>
    <n v="1000"/>
    <n v="1"/>
    <n v="1000"/>
    <n v="181500"/>
    <n v="36.5"/>
    <s v="つみたてNISA"/>
  </r>
  <r>
    <d v="2021-05-10T00:00:00"/>
    <x v="1"/>
    <x v="9"/>
    <s v="マネックス証券"/>
    <x v="1"/>
    <s v="マネー株式会社"/>
    <n v="500"/>
    <n v="1000"/>
    <n v="1"/>
    <n v="2000"/>
    <n v="182500"/>
    <n v="37.5"/>
    <s v="つみたてNISA"/>
  </r>
  <r>
    <d v="2021-05-11T00:00:00"/>
    <x v="1"/>
    <x v="10"/>
    <s v="マネックス証券"/>
    <x v="1"/>
    <s v="マネー株式会社"/>
    <n v="500"/>
    <n v="1000"/>
    <n v="1"/>
    <n v="3000"/>
    <n v="183500"/>
    <n v="38.5"/>
    <s v="つみたてNISA"/>
  </r>
  <r>
    <d v="2021-05-12T00:00:00"/>
    <x v="1"/>
    <x v="11"/>
    <s v="マネックス証券"/>
    <x v="1"/>
    <s v="マネー株式会社"/>
    <n v="500"/>
    <n v="1000"/>
    <n v="1"/>
    <n v="2000"/>
    <n v="184500"/>
    <n v="39.5"/>
    <s v="つみたてNISA"/>
  </r>
  <r>
    <d v="2021-05-13T00:00:00"/>
    <x v="1"/>
    <x v="12"/>
    <s v="マネックス証券"/>
    <x v="1"/>
    <s v="マネー株式会社"/>
    <n v="500"/>
    <n v="1000"/>
    <n v="1"/>
    <n v="1000"/>
    <n v="185500"/>
    <n v="40.5"/>
    <s v="つみたてNISA"/>
  </r>
  <r>
    <d v="2021-05-14T00:00:00"/>
    <x v="1"/>
    <x v="13"/>
    <s v="マネックス証券"/>
    <x v="1"/>
    <s v="マネー株式会社"/>
    <n v="500"/>
    <n v="1000"/>
    <n v="1"/>
    <n v="1000"/>
    <n v="186500"/>
    <n v="41.5"/>
    <s v="つみたてNISA"/>
  </r>
  <r>
    <d v="2021-05-15T00:00:00"/>
    <x v="1"/>
    <x v="14"/>
    <s v="マネックス証券"/>
    <x v="1"/>
    <s v="マネー株式会社"/>
    <n v="500"/>
    <n v="1000"/>
    <n v="1"/>
    <n v="2000"/>
    <n v="187500"/>
    <n v="42.5"/>
    <s v="つみたてNISA"/>
  </r>
  <r>
    <d v="2021-05-16T00:00:00"/>
    <x v="1"/>
    <x v="15"/>
    <s v="マネックス証券"/>
    <x v="1"/>
    <s v="マネー株式会社"/>
    <n v="500"/>
    <n v="1000"/>
    <n v="1"/>
    <n v="3000"/>
    <n v="188500"/>
    <n v="43.5"/>
    <s v="つみたてNISA"/>
  </r>
  <r>
    <d v="2021-05-17T00:00:00"/>
    <x v="1"/>
    <x v="16"/>
    <s v="マネックス証券"/>
    <x v="1"/>
    <s v="マネー株式会社"/>
    <n v="500"/>
    <n v="1000"/>
    <n v="1"/>
    <n v="2000"/>
    <n v="189500"/>
    <n v="44.5"/>
    <s v="つみたてNISA"/>
  </r>
  <r>
    <d v="2021-05-18T00:00:00"/>
    <x v="1"/>
    <x v="17"/>
    <s v="マネックス証券"/>
    <x v="1"/>
    <s v="マネー株式会社"/>
    <n v="500"/>
    <n v="1000"/>
    <n v="1"/>
    <n v="1000"/>
    <n v="190500"/>
    <n v="45.5"/>
    <s v="つみたてNISA"/>
  </r>
  <r>
    <d v="2021-05-19T00:00:00"/>
    <x v="1"/>
    <x v="18"/>
    <s v="マネックス証券"/>
    <x v="1"/>
    <s v="マネー株式会社"/>
    <n v="500"/>
    <n v="1000"/>
    <n v="1"/>
    <n v="1000"/>
    <n v="191500"/>
    <n v="46.5"/>
    <s v="つみたてNISA"/>
  </r>
  <r>
    <d v="2021-05-20T00:00:00"/>
    <x v="1"/>
    <x v="19"/>
    <s v="マネックス証券"/>
    <x v="1"/>
    <s v="マネー株式会社"/>
    <n v="500"/>
    <n v="1000"/>
    <n v="1"/>
    <n v="2000"/>
    <n v="192500"/>
    <n v="47.5"/>
    <s v="つみたてNISA"/>
  </r>
  <r>
    <d v="2021-05-21T00:00:00"/>
    <x v="1"/>
    <x v="20"/>
    <s v="マネックス証券"/>
    <x v="1"/>
    <s v="マネー株式会社"/>
    <n v="500"/>
    <n v="1000"/>
    <n v="1"/>
    <n v="3000"/>
    <n v="193500"/>
    <n v="48.5"/>
    <s v="つみたてNISA"/>
  </r>
  <r>
    <d v="2021-05-22T00:00:00"/>
    <x v="1"/>
    <x v="21"/>
    <s v="マネックス証券"/>
    <x v="1"/>
    <s v="マネー株式会社"/>
    <n v="500"/>
    <n v="1000"/>
    <n v="1"/>
    <n v="2000"/>
    <n v="194500"/>
    <n v="49.5"/>
    <s v="つみたてNISA"/>
  </r>
  <r>
    <d v="2021-05-23T00:00:00"/>
    <x v="1"/>
    <x v="22"/>
    <s v="マネックス証券"/>
    <x v="1"/>
    <s v="マネー株式会社"/>
    <n v="500"/>
    <n v="1000"/>
    <n v="1"/>
    <n v="1000"/>
    <n v="195500"/>
    <n v="50.5"/>
    <s v="つみたてNISA"/>
  </r>
  <r>
    <d v="2021-05-24T00:00:00"/>
    <x v="1"/>
    <x v="23"/>
    <s v="マネックス証券"/>
    <x v="1"/>
    <s v="マネー株式会社"/>
    <n v="500"/>
    <n v="1000"/>
    <n v="1"/>
    <n v="1000"/>
    <n v="196500"/>
    <n v="51.5"/>
    <s v="つみたてNISA"/>
  </r>
  <r>
    <d v="2021-05-25T00:00:00"/>
    <x v="1"/>
    <x v="24"/>
    <s v="マネックス証券"/>
    <x v="1"/>
    <s v="マネー株式会社"/>
    <n v="500"/>
    <n v="1000"/>
    <n v="1"/>
    <n v="2000"/>
    <n v="197500"/>
    <n v="52.5"/>
    <s v="つみたてNISA"/>
  </r>
  <r>
    <d v="2021-05-26T00:00:00"/>
    <x v="1"/>
    <x v="25"/>
    <s v="マネックス証券"/>
    <x v="1"/>
    <s v="マネー株式会社"/>
    <n v="500"/>
    <n v="1000"/>
    <n v="1"/>
    <n v="3000"/>
    <n v="198500"/>
    <n v="53.5"/>
    <s v="つみたてNISA"/>
  </r>
  <r>
    <d v="2021-05-27T00:00:00"/>
    <x v="1"/>
    <x v="26"/>
    <s v="マネックス証券"/>
    <x v="1"/>
    <s v="マネー株式会社"/>
    <n v="500"/>
    <n v="1000"/>
    <n v="1"/>
    <n v="2000"/>
    <n v="199500"/>
    <n v="54.5"/>
    <s v="つみたてNISA"/>
  </r>
  <r>
    <d v="2021-05-28T00:00:00"/>
    <x v="1"/>
    <x v="27"/>
    <s v="マネックス証券"/>
    <x v="1"/>
    <s v="マネー株式会社"/>
    <n v="500"/>
    <n v="1000"/>
    <n v="1"/>
    <n v="1000"/>
    <n v="200500"/>
    <n v="55.5"/>
    <s v="つみたてNISA"/>
  </r>
  <r>
    <d v="2021-05-29T00:00:00"/>
    <x v="1"/>
    <x v="28"/>
    <s v="マネックス証券"/>
    <x v="1"/>
    <s v="マネー株式会社"/>
    <n v="500"/>
    <n v="1000"/>
    <n v="1"/>
    <n v="1000"/>
    <n v="201500"/>
    <n v="56.5"/>
    <s v="つみたてNISA"/>
  </r>
  <r>
    <d v="2021-05-30T00:00:00"/>
    <x v="1"/>
    <x v="29"/>
    <s v="マネックス証券"/>
    <x v="1"/>
    <s v="マネー株式会社"/>
    <n v="500"/>
    <n v="1000"/>
    <n v="1"/>
    <n v="2000"/>
    <n v="202500"/>
    <n v="57.5"/>
    <s v="つみたてNISA"/>
  </r>
  <r>
    <d v="2021-05-31T00:00:00"/>
    <x v="1"/>
    <x v="30"/>
    <s v="マネックス証券"/>
    <x v="1"/>
    <s v="マネー株式会社"/>
    <n v="500"/>
    <n v="1000"/>
    <n v="1"/>
    <n v="3000"/>
    <n v="203500"/>
    <n v="58.5"/>
    <s v="つみたてNISA"/>
  </r>
  <r>
    <d v="2021-06-01T00:00:00"/>
    <x v="2"/>
    <x v="0"/>
    <s v="マネックス証券"/>
    <x v="1"/>
    <s v="マネー株式会社"/>
    <n v="500"/>
    <n v="1000"/>
    <n v="1"/>
    <n v="2000"/>
    <n v="204500"/>
    <n v="59.5"/>
    <s v="つみたてNISA"/>
  </r>
  <r>
    <d v="2021-06-02T00:00:00"/>
    <x v="2"/>
    <x v="1"/>
    <s v="マネックス証券"/>
    <x v="1"/>
    <s v="マネー株式会社"/>
    <n v="500"/>
    <n v="1000"/>
    <n v="1"/>
    <n v="1000"/>
    <n v="205500"/>
    <n v="60.5"/>
    <s v="つみたてNISA"/>
  </r>
  <r>
    <d v="2021-06-03T00:00:00"/>
    <x v="2"/>
    <x v="2"/>
    <s v="マネックス証券"/>
    <x v="1"/>
    <s v="マネー株式会社"/>
    <n v="500"/>
    <n v="1000"/>
    <n v="1"/>
    <n v="1000"/>
    <n v="206500"/>
    <n v="61.5"/>
    <s v="つみたてNISA"/>
  </r>
  <r>
    <d v="2021-06-04T00:00:00"/>
    <x v="2"/>
    <x v="3"/>
    <s v="マネックス証券"/>
    <x v="1"/>
    <s v="マネー株式会社"/>
    <n v="500"/>
    <n v="1000"/>
    <n v="1"/>
    <n v="2000"/>
    <n v="207500"/>
    <n v="62.5"/>
    <s v="つみたてNISA"/>
  </r>
  <r>
    <d v="2021-06-05T00:00:00"/>
    <x v="2"/>
    <x v="4"/>
    <s v="マネックス証券"/>
    <x v="1"/>
    <s v="マネー株式会社"/>
    <n v="500"/>
    <n v="1000"/>
    <n v="1"/>
    <n v="3000"/>
    <n v="208500"/>
    <n v="63.5"/>
    <s v="つみたてNISA"/>
  </r>
  <r>
    <d v="2021-06-06T00:00:00"/>
    <x v="2"/>
    <x v="5"/>
    <s v="マネックス証券"/>
    <x v="1"/>
    <s v="マネー株式会社"/>
    <n v="500"/>
    <n v="1000"/>
    <n v="1"/>
    <n v="2000"/>
    <n v="209500"/>
    <n v="64.5"/>
    <s v="つみたてNISA"/>
  </r>
  <r>
    <d v="2021-06-07T00:00:00"/>
    <x v="2"/>
    <x v="6"/>
    <s v="マネックス証券"/>
    <x v="1"/>
    <s v="マネー株式会社"/>
    <n v="500"/>
    <n v="1000"/>
    <n v="1"/>
    <n v="1000"/>
    <n v="210500"/>
    <n v="65.5"/>
    <s v="つみたてNISA"/>
  </r>
  <r>
    <d v="2021-06-08T00:00:00"/>
    <x v="2"/>
    <x v="7"/>
    <s v="マネックス証券"/>
    <x v="1"/>
    <s v="マネー株式会社"/>
    <n v="500"/>
    <n v="1000"/>
    <n v="1"/>
    <n v="1000"/>
    <n v="211500"/>
    <n v="66.5"/>
    <s v="つみたてNISA"/>
  </r>
  <r>
    <d v="2021-06-09T00:00:00"/>
    <x v="2"/>
    <x v="8"/>
    <s v="マネックス証券"/>
    <x v="1"/>
    <s v="マネー株式会社"/>
    <n v="500"/>
    <n v="1000"/>
    <n v="1"/>
    <n v="2000"/>
    <n v="212500"/>
    <n v="67.5"/>
    <s v="つみたてNISA"/>
  </r>
  <r>
    <d v="2021-06-10T00:00:00"/>
    <x v="2"/>
    <x v="9"/>
    <s v="マネックス証券"/>
    <x v="1"/>
    <s v="マネー株式会社"/>
    <n v="500"/>
    <n v="1000"/>
    <n v="1"/>
    <n v="3000"/>
    <n v="213500"/>
    <n v="68.5"/>
    <s v="つみたてNISA"/>
  </r>
  <r>
    <d v="2021-06-11T00:00:00"/>
    <x v="2"/>
    <x v="10"/>
    <s v="マネックス証券"/>
    <x v="1"/>
    <s v="マネー株式会社"/>
    <n v="500"/>
    <n v="1000"/>
    <n v="1"/>
    <n v="2000"/>
    <n v="214500"/>
    <n v="69.5"/>
    <s v="つみたてNISA"/>
  </r>
  <r>
    <d v="2021-06-12T00:00:00"/>
    <x v="2"/>
    <x v="11"/>
    <s v="マネックス証券"/>
    <x v="1"/>
    <s v="マネー株式会社"/>
    <n v="500"/>
    <n v="1000"/>
    <n v="1"/>
    <n v="1000"/>
    <n v="215500"/>
    <n v="70.5"/>
    <s v="つみたてNISA"/>
  </r>
  <r>
    <d v="2021-06-13T00:00:00"/>
    <x v="2"/>
    <x v="12"/>
    <s v="マネックス証券"/>
    <x v="1"/>
    <s v="マネー株式会社"/>
    <n v="500"/>
    <n v="1000"/>
    <n v="1"/>
    <n v="1000"/>
    <n v="216500"/>
    <n v="71.5"/>
    <s v="つみたてNISA"/>
  </r>
  <r>
    <d v="2021-06-14T00:00:00"/>
    <x v="2"/>
    <x v="13"/>
    <s v="マネックス証券"/>
    <x v="1"/>
    <s v="マネー株式会社"/>
    <n v="500"/>
    <n v="1000"/>
    <n v="1"/>
    <n v="2000"/>
    <n v="217500"/>
    <n v="72.5"/>
    <s v="つみたてNISA"/>
  </r>
  <r>
    <d v="2021-06-15T00:00:00"/>
    <x v="2"/>
    <x v="14"/>
    <s v="マネックス証券"/>
    <x v="1"/>
    <s v="マネー株式会社"/>
    <n v="500"/>
    <n v="1000"/>
    <n v="1"/>
    <n v="3000"/>
    <n v="218500"/>
    <n v="73.5"/>
    <s v="つみたてNISA"/>
  </r>
  <r>
    <d v="2021-06-16T00:00:00"/>
    <x v="2"/>
    <x v="15"/>
    <s v="マネックス証券"/>
    <x v="1"/>
    <s v="マネー株式会社"/>
    <n v="500"/>
    <n v="1000"/>
    <n v="1"/>
    <n v="2000"/>
    <n v="219500"/>
    <n v="74.5"/>
    <s v="つみたてNISA"/>
  </r>
  <r>
    <d v="2021-06-17T00:00:00"/>
    <x v="2"/>
    <x v="16"/>
    <s v="マネックス証券"/>
    <x v="1"/>
    <s v="マネー株式会社"/>
    <n v="500"/>
    <n v="1000"/>
    <n v="1"/>
    <n v="1000"/>
    <n v="220500"/>
    <n v="75.5"/>
    <s v="つみたてNISA"/>
  </r>
  <r>
    <d v="2021-06-18T00:00:00"/>
    <x v="2"/>
    <x v="17"/>
    <s v="マネックス証券"/>
    <x v="1"/>
    <s v="マネー株式会社"/>
    <n v="500"/>
    <n v="1000"/>
    <n v="1"/>
    <n v="1000"/>
    <n v="221500"/>
    <n v="76.5"/>
    <s v="つみたてNISA"/>
  </r>
  <r>
    <d v="2021-06-19T00:00:00"/>
    <x v="2"/>
    <x v="18"/>
    <s v="マネックス証券"/>
    <x v="1"/>
    <s v="マネー株式会社"/>
    <n v="500"/>
    <n v="1000"/>
    <n v="1"/>
    <n v="2000"/>
    <n v="222500"/>
    <n v="77.5"/>
    <s v="つみたてNISA"/>
  </r>
  <r>
    <d v="2021-06-20T00:00:00"/>
    <x v="2"/>
    <x v="19"/>
    <s v="マネックス証券"/>
    <x v="1"/>
    <s v="マネー株式会社"/>
    <n v="500"/>
    <n v="1000"/>
    <n v="1"/>
    <n v="3000"/>
    <n v="223500"/>
    <n v="78.5"/>
    <s v="つみたてNISA"/>
  </r>
  <r>
    <d v="2021-06-21T00:00:00"/>
    <x v="2"/>
    <x v="20"/>
    <s v="マネックス証券"/>
    <x v="1"/>
    <s v="マネー株式会社"/>
    <n v="500"/>
    <n v="1000"/>
    <n v="1"/>
    <n v="2000"/>
    <n v="224500"/>
    <n v="79.5"/>
    <s v="つみたてNISA"/>
  </r>
  <r>
    <d v="2021-06-22T00:00:00"/>
    <x v="2"/>
    <x v="21"/>
    <s v="マネックス証券"/>
    <x v="1"/>
    <s v="マネー株式会社"/>
    <n v="500"/>
    <n v="1000"/>
    <n v="1"/>
    <n v="1000"/>
    <n v="225500"/>
    <n v="80.5"/>
    <s v="つみたてNISA"/>
  </r>
  <r>
    <d v="2021-06-23T00:00:00"/>
    <x v="2"/>
    <x v="22"/>
    <s v="マネックス証券"/>
    <x v="1"/>
    <s v="マネー株式会社"/>
    <n v="500"/>
    <n v="1000"/>
    <n v="1"/>
    <n v="1000"/>
    <n v="226500"/>
    <n v="81.5"/>
    <s v="つみたてNISA"/>
  </r>
  <r>
    <d v="2021-06-24T00:00:00"/>
    <x v="2"/>
    <x v="23"/>
    <s v="マネックス証券"/>
    <x v="1"/>
    <s v="マネー株式会社"/>
    <n v="500"/>
    <n v="1000"/>
    <n v="1"/>
    <n v="2000"/>
    <n v="227500"/>
    <n v="82.5"/>
    <s v="つみたてNISA"/>
  </r>
  <r>
    <d v="2021-06-25T00:00:00"/>
    <x v="2"/>
    <x v="24"/>
    <s v="マネックス証券"/>
    <x v="1"/>
    <s v="マネー株式会社"/>
    <n v="500"/>
    <n v="1000"/>
    <n v="1"/>
    <n v="3000"/>
    <n v="228500"/>
    <n v="83.5"/>
    <s v="つみたてNISA"/>
  </r>
  <r>
    <d v="2021-06-26T00:00:00"/>
    <x v="2"/>
    <x v="25"/>
    <s v="マネックス証券"/>
    <x v="1"/>
    <s v="マネー株式会社"/>
    <n v="500"/>
    <n v="1000"/>
    <n v="1"/>
    <n v="2000"/>
    <n v="229500"/>
    <n v="84.5"/>
    <s v="つみたてNISA"/>
  </r>
  <r>
    <d v="2021-06-27T00:00:00"/>
    <x v="2"/>
    <x v="26"/>
    <s v="マネックス証券"/>
    <x v="1"/>
    <s v="マネー株式会社"/>
    <n v="500"/>
    <n v="1000"/>
    <n v="1"/>
    <n v="1000"/>
    <n v="230500"/>
    <n v="85.5"/>
    <s v="つみたてNISA"/>
  </r>
  <r>
    <d v="2021-06-28T00:00:00"/>
    <x v="2"/>
    <x v="27"/>
    <s v="マネックス証券"/>
    <x v="1"/>
    <s v="マネー株式会社"/>
    <n v="500"/>
    <n v="1000"/>
    <n v="1"/>
    <n v="1000"/>
    <n v="231500"/>
    <n v="86.5"/>
    <s v="つみたてNISA"/>
  </r>
  <r>
    <d v="2021-06-29T00:00:00"/>
    <x v="2"/>
    <x v="28"/>
    <s v="マネックス証券"/>
    <x v="1"/>
    <s v="マネー株式会社"/>
    <n v="500"/>
    <n v="1000"/>
    <n v="1"/>
    <n v="2000"/>
    <n v="232500"/>
    <n v="87.5"/>
    <s v="つみたてNISA"/>
  </r>
  <r>
    <d v="2021-06-30T00:00:00"/>
    <x v="2"/>
    <x v="29"/>
    <s v="マネックス証券"/>
    <x v="1"/>
    <s v="マネー株式会社"/>
    <n v="500"/>
    <n v="1000"/>
    <n v="1"/>
    <n v="3000"/>
    <n v="233500"/>
    <n v="88.5"/>
    <s v="つみたてNISA"/>
  </r>
  <r>
    <d v="2021-07-01T00:00:00"/>
    <x v="3"/>
    <x v="0"/>
    <s v="マネックス証券"/>
    <x v="1"/>
    <s v="マネー株式会社"/>
    <n v="500"/>
    <n v="1000"/>
    <n v="1"/>
    <n v="2000"/>
    <n v="234500"/>
    <n v="89.5"/>
    <s v="つみたてNISA"/>
  </r>
  <r>
    <d v="2021-07-02T00:00:00"/>
    <x v="3"/>
    <x v="1"/>
    <s v="マネックス証券"/>
    <x v="1"/>
    <s v="マネー株式会社"/>
    <n v="500"/>
    <n v="1000"/>
    <n v="1"/>
    <n v="1000"/>
    <n v="235500"/>
    <n v="90.5"/>
    <s v="つみたてNISA"/>
  </r>
  <r>
    <d v="2021-07-03T00:00:00"/>
    <x v="3"/>
    <x v="2"/>
    <s v="マネックス証券"/>
    <x v="1"/>
    <s v="マネー株式会社"/>
    <n v="500"/>
    <n v="1000"/>
    <n v="1"/>
    <n v="1000"/>
    <n v="236500"/>
    <n v="91.5"/>
    <s v="つみたてNISA"/>
  </r>
  <r>
    <d v="2021-07-04T00:00:00"/>
    <x v="3"/>
    <x v="3"/>
    <s v="マネックス証券"/>
    <x v="1"/>
    <s v="マネー株式会社"/>
    <n v="500"/>
    <n v="1000"/>
    <n v="1"/>
    <n v="2000"/>
    <n v="237500"/>
    <n v="92.5"/>
    <s v="つみたてNISA"/>
  </r>
  <r>
    <d v="2021-07-05T00:00:00"/>
    <x v="3"/>
    <x v="4"/>
    <s v="マネックス証券"/>
    <x v="1"/>
    <s v="マネー株式会社"/>
    <n v="500"/>
    <n v="1000"/>
    <n v="1"/>
    <n v="3000"/>
    <n v="238500"/>
    <n v="93.5"/>
    <s v="つみたてNISA"/>
  </r>
  <r>
    <d v="2021-07-06T00:00:00"/>
    <x v="3"/>
    <x v="5"/>
    <s v="マネックス証券"/>
    <x v="1"/>
    <s v="マネー株式会社"/>
    <n v="500"/>
    <n v="1000"/>
    <n v="1"/>
    <n v="2000"/>
    <n v="239500"/>
    <n v="94.5"/>
    <s v="つみたてNISA"/>
  </r>
  <r>
    <d v="2021-07-07T00:00:00"/>
    <x v="3"/>
    <x v="6"/>
    <s v="マネックス証券"/>
    <x v="1"/>
    <s v="マネー株式会社"/>
    <n v="500"/>
    <n v="1000"/>
    <n v="1"/>
    <n v="1000"/>
    <n v="240500"/>
    <n v="95.5"/>
    <s v="つみたてNISA"/>
  </r>
  <r>
    <d v="2021-07-08T00:00:00"/>
    <x v="3"/>
    <x v="7"/>
    <s v="マネックス証券"/>
    <x v="1"/>
    <s v="マネー株式会社"/>
    <n v="500"/>
    <n v="1000"/>
    <n v="1"/>
    <n v="1000"/>
    <n v="241500"/>
    <n v="96.5"/>
    <s v="つみたてNISA"/>
  </r>
  <r>
    <d v="2021-07-09T00:00:00"/>
    <x v="3"/>
    <x v="8"/>
    <s v="マネックス証券"/>
    <x v="1"/>
    <s v="マネー株式会社"/>
    <n v="500"/>
    <n v="1000"/>
    <n v="1"/>
    <n v="2000"/>
    <n v="242500"/>
    <n v="97.5"/>
    <s v="つみたてNISA"/>
  </r>
  <r>
    <d v="2021-07-10T00:00:00"/>
    <x v="3"/>
    <x v="9"/>
    <s v="マネックス証券"/>
    <x v="1"/>
    <s v="マネー株式会社"/>
    <n v="500"/>
    <n v="1000"/>
    <n v="1"/>
    <n v="3000"/>
    <n v="243500"/>
    <n v="98.5"/>
    <s v="つみたてNISA"/>
  </r>
  <r>
    <d v="2021-07-11T00:00:00"/>
    <x v="3"/>
    <x v="10"/>
    <s v="マネックス証券"/>
    <x v="1"/>
    <s v="マネー株式会社"/>
    <n v="500"/>
    <n v="1000"/>
    <n v="1"/>
    <n v="2000"/>
    <n v="244500"/>
    <n v="99.5"/>
    <s v="つみたてNISA"/>
  </r>
  <r>
    <d v="2021-07-12T00:00:00"/>
    <x v="3"/>
    <x v="11"/>
    <s v="マネックス証券"/>
    <x v="1"/>
    <s v="マネー株式会社"/>
    <n v="500"/>
    <n v="1000"/>
    <n v="1"/>
    <n v="1000"/>
    <n v="245500"/>
    <n v="100.5"/>
    <s v="つみたてNISA"/>
  </r>
  <r>
    <d v="2021-07-13T00:00:00"/>
    <x v="3"/>
    <x v="12"/>
    <s v="マネックス証券"/>
    <x v="1"/>
    <s v="マネー株式会社"/>
    <n v="500"/>
    <n v="1000"/>
    <n v="1"/>
    <n v="1000"/>
    <n v="246500"/>
    <n v="101.5"/>
    <s v="つみたてNISA"/>
  </r>
  <r>
    <d v="2021-07-14T00:00:00"/>
    <x v="3"/>
    <x v="13"/>
    <s v="マネックス証券"/>
    <x v="1"/>
    <s v="マネー株式会社"/>
    <n v="500"/>
    <n v="1000"/>
    <n v="1"/>
    <n v="2000"/>
    <n v="247500"/>
    <n v="102.5"/>
    <s v="つみたてNISA"/>
  </r>
  <r>
    <d v="2021-07-15T00:00:00"/>
    <x v="3"/>
    <x v="14"/>
    <s v="マネックス証券"/>
    <x v="1"/>
    <s v="マネー株式会社"/>
    <n v="500"/>
    <n v="1000"/>
    <n v="1"/>
    <n v="3000"/>
    <n v="248500"/>
    <n v="103.5"/>
    <s v="つみたてNISA"/>
  </r>
  <r>
    <d v="2021-07-16T00:00:00"/>
    <x v="3"/>
    <x v="15"/>
    <s v="マネックス証券"/>
    <x v="1"/>
    <s v="マネー株式会社"/>
    <n v="500"/>
    <n v="1000"/>
    <n v="1"/>
    <n v="2000"/>
    <n v="249500"/>
    <n v="104.5"/>
    <s v="つみたてNISA"/>
  </r>
  <r>
    <d v="2021-07-17T00:00:00"/>
    <x v="3"/>
    <x v="16"/>
    <s v="マネックス証券"/>
    <x v="1"/>
    <s v="マネー株式会社"/>
    <n v="500"/>
    <n v="1000"/>
    <n v="1"/>
    <n v="1000"/>
    <n v="250500"/>
    <n v="105.5"/>
    <s v="つみたてNISA"/>
  </r>
  <r>
    <d v="2021-07-18T00:00:00"/>
    <x v="3"/>
    <x v="17"/>
    <s v="マネックス証券"/>
    <x v="1"/>
    <s v="マネー株式会社"/>
    <n v="500"/>
    <n v="1000"/>
    <n v="1"/>
    <n v="1000"/>
    <n v="251500"/>
    <n v="106.5"/>
    <s v="つみたてNISA"/>
  </r>
  <r>
    <d v="2021-07-19T00:00:00"/>
    <x v="3"/>
    <x v="18"/>
    <s v="マネックス証券"/>
    <x v="1"/>
    <s v="マネー株式会社"/>
    <n v="500"/>
    <n v="1000"/>
    <n v="1"/>
    <n v="2000"/>
    <n v="252500"/>
    <n v="107.5"/>
    <s v="つみたてNISA"/>
  </r>
  <r>
    <d v="2021-07-20T00:00:00"/>
    <x v="3"/>
    <x v="19"/>
    <s v="マネックス証券"/>
    <x v="1"/>
    <s v="マネー株式会社"/>
    <n v="500"/>
    <n v="1000"/>
    <n v="1"/>
    <n v="3000"/>
    <n v="253500"/>
    <n v="108.5"/>
    <s v="つみたてNISA"/>
  </r>
  <r>
    <d v="2021-07-21T00:00:00"/>
    <x v="3"/>
    <x v="20"/>
    <s v="マネックス証券"/>
    <x v="1"/>
    <s v="マネー株式会社"/>
    <n v="500"/>
    <n v="1000"/>
    <n v="1"/>
    <n v="2000"/>
    <n v="254500"/>
    <n v="109.5"/>
    <s v="つみたてNISA"/>
  </r>
  <r>
    <d v="2021-07-22T00:00:00"/>
    <x v="3"/>
    <x v="21"/>
    <s v="マネックス証券"/>
    <x v="1"/>
    <s v="マネー株式会社"/>
    <n v="500"/>
    <n v="1000"/>
    <n v="1"/>
    <n v="1000"/>
    <n v="255500"/>
    <n v="110.5"/>
    <s v="つみたてNISA"/>
  </r>
  <r>
    <d v="2021-07-23T00:00:00"/>
    <x v="3"/>
    <x v="22"/>
    <s v="マネックス証券"/>
    <x v="1"/>
    <s v="マネー株式会社"/>
    <n v="500"/>
    <n v="1000"/>
    <n v="1"/>
    <n v="1000"/>
    <n v="256500"/>
    <n v="111.5"/>
    <s v="つみたてNISA"/>
  </r>
  <r>
    <d v="2021-07-24T00:00:00"/>
    <x v="3"/>
    <x v="23"/>
    <s v="マネックス証券"/>
    <x v="1"/>
    <s v="マネー株式会社"/>
    <n v="500"/>
    <n v="1000"/>
    <n v="1"/>
    <n v="2000"/>
    <n v="257500"/>
    <n v="112.5"/>
    <s v="つみたてNISA"/>
  </r>
  <r>
    <d v="2021-07-25T00:00:00"/>
    <x v="3"/>
    <x v="24"/>
    <s v="マネックス証券"/>
    <x v="1"/>
    <s v="マネー株式会社"/>
    <n v="500"/>
    <n v="1000"/>
    <n v="1"/>
    <n v="3000"/>
    <n v="258500"/>
    <n v="113.5"/>
    <s v="つみたてNISA"/>
  </r>
  <r>
    <d v="2021-07-26T00:00:00"/>
    <x v="3"/>
    <x v="25"/>
    <s v="マネックス証券"/>
    <x v="1"/>
    <s v="マネー株式会社"/>
    <n v="500"/>
    <n v="1000"/>
    <n v="1"/>
    <n v="2000"/>
    <n v="259500"/>
    <n v="114.5"/>
    <s v="つみたてNISA"/>
  </r>
  <r>
    <d v="2021-07-27T00:00:00"/>
    <x v="3"/>
    <x v="26"/>
    <s v="マネックス証券"/>
    <x v="1"/>
    <s v="マネー株式会社"/>
    <n v="500"/>
    <n v="1000"/>
    <n v="1"/>
    <n v="1000"/>
    <n v="260500"/>
    <n v="115.5"/>
    <s v="つみたてNISA"/>
  </r>
  <r>
    <d v="2021-07-28T00:00:00"/>
    <x v="3"/>
    <x v="27"/>
    <s v="マネックス証券"/>
    <x v="1"/>
    <s v="マネー株式会社"/>
    <n v="500"/>
    <n v="1000"/>
    <n v="1"/>
    <n v="1000"/>
    <n v="261500"/>
    <n v="116.5"/>
    <s v="つみたてNISA"/>
  </r>
  <r>
    <d v="2021-07-29T00:00:00"/>
    <x v="3"/>
    <x v="28"/>
    <s v="マネックス証券"/>
    <x v="1"/>
    <s v="マネー株式会社"/>
    <n v="500"/>
    <n v="1000"/>
    <n v="1"/>
    <n v="2000"/>
    <n v="262500"/>
    <n v="117.5"/>
    <s v="つみたてNISA"/>
  </r>
  <r>
    <d v="2021-07-30T00:00:00"/>
    <x v="3"/>
    <x v="29"/>
    <s v="マネックス証券"/>
    <x v="1"/>
    <s v="マネー株式会社"/>
    <n v="500"/>
    <n v="1000"/>
    <n v="1"/>
    <n v="3000"/>
    <n v="263500"/>
    <n v="118.5"/>
    <s v="つみたてNISA"/>
  </r>
  <r>
    <d v="2021-07-31T00:00:00"/>
    <x v="3"/>
    <x v="30"/>
    <s v="マネックス証券"/>
    <x v="1"/>
    <s v="マネー株式会社"/>
    <n v="500"/>
    <n v="1000"/>
    <n v="1"/>
    <n v="2000"/>
    <n v="264500"/>
    <n v="119.5"/>
    <s v="つみたてNISA"/>
  </r>
  <r>
    <d v="2021-08-01T00:00:00"/>
    <x v="4"/>
    <x v="0"/>
    <s v="マネックス証券"/>
    <x v="1"/>
    <s v="マネー株式会社"/>
    <n v="500"/>
    <n v="1000"/>
    <n v="1"/>
    <n v="1000"/>
    <n v="265500"/>
    <n v="120.5"/>
    <s v="つみたてNISA"/>
  </r>
  <r>
    <d v="2021-08-02T00:00:00"/>
    <x v="4"/>
    <x v="1"/>
    <s v="マネックス証券"/>
    <x v="1"/>
    <s v="マネー株式会社"/>
    <n v="500"/>
    <n v="1000"/>
    <n v="1"/>
    <n v="1000"/>
    <n v="266500"/>
    <n v="121.5"/>
    <s v="つみたてNISA"/>
  </r>
  <r>
    <d v="2021-08-03T00:00:00"/>
    <x v="4"/>
    <x v="2"/>
    <s v="マネックス証券"/>
    <x v="1"/>
    <s v="マネー株式会社"/>
    <n v="500"/>
    <n v="1000"/>
    <n v="1"/>
    <n v="2000"/>
    <n v="267500"/>
    <n v="122.5"/>
    <s v="つみたてNISA"/>
  </r>
  <r>
    <d v="2021-08-04T00:00:00"/>
    <x v="4"/>
    <x v="3"/>
    <s v="マネックス証券"/>
    <x v="1"/>
    <s v="マネー株式会社"/>
    <n v="500"/>
    <n v="1000"/>
    <n v="1"/>
    <n v="3000"/>
    <n v="268500"/>
    <n v="123.5"/>
    <s v="つみたてNISA"/>
  </r>
  <r>
    <d v="2021-08-05T00:00:00"/>
    <x v="4"/>
    <x v="4"/>
    <s v="マネックス証券"/>
    <x v="1"/>
    <s v="マネー株式会社"/>
    <n v="500"/>
    <n v="1000"/>
    <n v="1"/>
    <n v="2000"/>
    <n v="269500"/>
    <n v="124.5"/>
    <s v="つみたてNISA"/>
  </r>
  <r>
    <d v="2021-08-06T00:00:00"/>
    <x v="4"/>
    <x v="5"/>
    <s v="マネックス証券"/>
    <x v="1"/>
    <s v="マネー株式会社"/>
    <n v="500"/>
    <n v="1000"/>
    <n v="1"/>
    <n v="1000"/>
    <n v="270500"/>
    <n v="125.5"/>
    <s v="つみたてNISA"/>
  </r>
  <r>
    <d v="2021-08-07T00:00:00"/>
    <x v="4"/>
    <x v="6"/>
    <s v="マネックス証券"/>
    <x v="1"/>
    <s v="マネー株式会社"/>
    <n v="500"/>
    <n v="1000"/>
    <n v="1"/>
    <n v="1000"/>
    <n v="271500"/>
    <n v="126.5"/>
    <s v="つみたてNISA"/>
  </r>
  <r>
    <d v="2021-08-08T00:00:00"/>
    <x v="4"/>
    <x v="7"/>
    <s v="マネックス証券"/>
    <x v="1"/>
    <s v="マネー株式会社"/>
    <n v="500"/>
    <n v="1000"/>
    <n v="1"/>
    <n v="2000"/>
    <n v="272500"/>
    <n v="127.5"/>
    <s v="つみたてNISA"/>
  </r>
  <r>
    <d v="2021-08-09T00:00:00"/>
    <x v="4"/>
    <x v="8"/>
    <s v="マネックス証券"/>
    <x v="1"/>
    <s v="マネー株式会社"/>
    <n v="500"/>
    <n v="1000"/>
    <n v="1"/>
    <n v="3000"/>
    <n v="273500"/>
    <n v="128.5"/>
    <s v="つみたてNISA"/>
  </r>
  <r>
    <d v="2021-08-10T00:00:00"/>
    <x v="4"/>
    <x v="9"/>
    <s v="マネックス証券"/>
    <x v="1"/>
    <s v="マネー株式会社"/>
    <n v="500"/>
    <n v="1000"/>
    <n v="1"/>
    <n v="2000"/>
    <n v="274500"/>
    <n v="129.5"/>
    <s v="つみたてNISA"/>
  </r>
  <r>
    <d v="2021-08-11T00:00:00"/>
    <x v="4"/>
    <x v="10"/>
    <s v="マネックス証券"/>
    <x v="1"/>
    <s v="マネー株式会社"/>
    <n v="500"/>
    <n v="1000"/>
    <n v="1"/>
    <n v="1000"/>
    <n v="275500"/>
    <n v="130.5"/>
    <s v="つみたてNISA"/>
  </r>
  <r>
    <d v="2021-08-12T00:00:00"/>
    <x v="4"/>
    <x v="11"/>
    <s v="マネックス証券"/>
    <x v="1"/>
    <s v="マネー株式会社"/>
    <n v="500"/>
    <n v="1000"/>
    <n v="1"/>
    <n v="1000"/>
    <n v="276500"/>
    <n v="131.5"/>
    <s v="つみたてNISA"/>
  </r>
  <r>
    <d v="2021-08-13T00:00:00"/>
    <x v="4"/>
    <x v="12"/>
    <s v="マネックス証券"/>
    <x v="1"/>
    <s v="マネー株式会社"/>
    <n v="500"/>
    <n v="1000"/>
    <n v="1"/>
    <n v="2000"/>
    <n v="277500"/>
    <n v="132.5"/>
    <s v="つみたてNISA"/>
  </r>
  <r>
    <d v="2021-08-14T00:00:00"/>
    <x v="4"/>
    <x v="13"/>
    <s v="マネックス証券"/>
    <x v="1"/>
    <s v="マネー株式会社"/>
    <n v="500"/>
    <n v="1000"/>
    <n v="1"/>
    <n v="3000"/>
    <n v="278500"/>
    <n v="133.5"/>
    <s v="つみたてNISA"/>
  </r>
  <r>
    <d v="2021-08-15T00:00:00"/>
    <x v="4"/>
    <x v="14"/>
    <s v="マネックス証券"/>
    <x v="1"/>
    <s v="マネー株式会社"/>
    <n v="500"/>
    <n v="1000"/>
    <n v="1"/>
    <n v="2000"/>
    <n v="279500"/>
    <n v="134.5"/>
    <s v="つみたてNISA"/>
  </r>
  <r>
    <d v="2021-08-16T00:00:00"/>
    <x v="4"/>
    <x v="15"/>
    <s v="マネックス証券"/>
    <x v="1"/>
    <s v="マネー株式会社"/>
    <n v="500"/>
    <n v="1000"/>
    <n v="1"/>
    <n v="1000"/>
    <n v="280500"/>
    <n v="135.5"/>
    <s v="つみたてNISA"/>
  </r>
  <r>
    <d v="2021-08-17T00:00:00"/>
    <x v="4"/>
    <x v="16"/>
    <s v="マネックス証券"/>
    <x v="1"/>
    <s v="マネー株式会社"/>
    <n v="500"/>
    <n v="1000"/>
    <n v="1"/>
    <n v="1000"/>
    <n v="281500"/>
    <n v="136.5"/>
    <s v="つみたてNISA"/>
  </r>
  <r>
    <d v="2021-08-18T00:00:00"/>
    <x v="4"/>
    <x v="17"/>
    <s v="マネックス証券"/>
    <x v="1"/>
    <s v="マネー株式会社"/>
    <n v="500"/>
    <n v="1000"/>
    <n v="1"/>
    <n v="2000"/>
    <n v="282500"/>
    <n v="137.5"/>
    <s v="つみたてNISA"/>
  </r>
  <r>
    <d v="2021-08-19T00:00:00"/>
    <x v="4"/>
    <x v="18"/>
    <s v="マネックス証券"/>
    <x v="1"/>
    <s v="マネー株式会社"/>
    <n v="500"/>
    <n v="1000"/>
    <n v="1"/>
    <n v="3000"/>
    <n v="283500"/>
    <n v="138.5"/>
    <s v="つみたてNISA"/>
  </r>
  <r>
    <d v="2021-08-20T00:00:00"/>
    <x v="4"/>
    <x v="19"/>
    <s v="マネックス証券"/>
    <x v="1"/>
    <s v="マネー株式会社"/>
    <n v="500"/>
    <n v="1000"/>
    <n v="1"/>
    <n v="2000"/>
    <n v="284500"/>
    <n v="139.5"/>
    <s v="つみたてNISA"/>
  </r>
  <r>
    <d v="2021-08-21T00:00:00"/>
    <x v="4"/>
    <x v="20"/>
    <s v="マネックス証券"/>
    <x v="1"/>
    <s v="マネー株式会社"/>
    <n v="500"/>
    <n v="1000"/>
    <n v="1"/>
    <n v="1000"/>
    <n v="285500"/>
    <n v="140.5"/>
    <s v="つみたてNISA"/>
  </r>
  <r>
    <d v="2021-08-22T00:00:00"/>
    <x v="4"/>
    <x v="21"/>
    <s v="マネックス証券"/>
    <x v="1"/>
    <s v="マネー株式会社"/>
    <n v="500"/>
    <n v="1000"/>
    <n v="1"/>
    <n v="1000"/>
    <n v="286500"/>
    <n v="141.5"/>
    <s v="つみたてNISA"/>
  </r>
  <r>
    <d v="2021-08-23T00:00:00"/>
    <x v="4"/>
    <x v="22"/>
    <s v="マネックス証券"/>
    <x v="1"/>
    <s v="マネー株式会社"/>
    <n v="500"/>
    <n v="1000"/>
    <n v="1"/>
    <n v="2000"/>
    <n v="287500"/>
    <n v="142.5"/>
    <s v="つみたてNISA"/>
  </r>
  <r>
    <d v="2021-08-24T00:00:00"/>
    <x v="4"/>
    <x v="23"/>
    <s v="マネックス証券"/>
    <x v="1"/>
    <s v="マネー株式会社"/>
    <n v="500"/>
    <n v="1000"/>
    <n v="1"/>
    <n v="3000"/>
    <n v="288500"/>
    <n v="143.5"/>
    <s v="つみたてNISA"/>
  </r>
  <r>
    <d v="2021-08-25T00:00:00"/>
    <x v="4"/>
    <x v="24"/>
    <s v="マネックス証券"/>
    <x v="1"/>
    <s v="マネー株式会社"/>
    <n v="500"/>
    <n v="1000"/>
    <n v="1"/>
    <n v="2000"/>
    <n v="289500"/>
    <n v="144.5"/>
    <s v="つみたてNISA"/>
  </r>
  <r>
    <d v="2021-08-26T00:00:00"/>
    <x v="4"/>
    <x v="25"/>
    <s v="マネックス証券"/>
    <x v="1"/>
    <s v="マネー株式会社"/>
    <n v="500"/>
    <n v="1000"/>
    <n v="1"/>
    <n v="1000"/>
    <n v="290500"/>
    <n v="145.5"/>
    <s v="つみたてNISA"/>
  </r>
  <r>
    <d v="2021-08-27T00:00:00"/>
    <x v="4"/>
    <x v="26"/>
    <s v="マネックス証券"/>
    <x v="1"/>
    <s v="マネー株式会社"/>
    <n v="500"/>
    <n v="1000"/>
    <n v="1"/>
    <n v="1000"/>
    <n v="291500"/>
    <n v="146.5"/>
    <s v="つみたてNISA"/>
  </r>
  <r>
    <d v="2021-08-28T00:00:00"/>
    <x v="4"/>
    <x v="27"/>
    <s v="マネックス証券"/>
    <x v="1"/>
    <s v="マネー株式会社"/>
    <n v="500"/>
    <n v="1000"/>
    <n v="1"/>
    <n v="2000"/>
    <n v="292500"/>
    <n v="147.5"/>
    <s v="つみたてNISA"/>
  </r>
  <r>
    <d v="2021-08-29T00:00:00"/>
    <x v="4"/>
    <x v="28"/>
    <s v="マネックス証券"/>
    <x v="1"/>
    <s v="マネー株式会社"/>
    <n v="500"/>
    <n v="1000"/>
    <n v="1"/>
    <n v="3000"/>
    <n v="293500"/>
    <n v="148.5"/>
    <s v="つみたてNISA"/>
  </r>
  <r>
    <d v="2021-08-30T00:00:00"/>
    <x v="4"/>
    <x v="29"/>
    <s v="マネックス証券"/>
    <x v="1"/>
    <s v="マネー株式会社"/>
    <n v="500"/>
    <n v="1000"/>
    <n v="1"/>
    <n v="2000"/>
    <n v="294500"/>
    <n v="149.5"/>
    <s v="つみたてNISA"/>
  </r>
  <r>
    <d v="2021-08-31T00:00:00"/>
    <x v="4"/>
    <x v="30"/>
    <s v="マネックス証券"/>
    <x v="1"/>
    <s v="マネー株式会社"/>
    <n v="500"/>
    <n v="1000"/>
    <n v="1"/>
    <n v="1000"/>
    <n v="295500"/>
    <n v="150.5"/>
    <s v="つみたてNISA"/>
  </r>
  <r>
    <d v="2021-04-01T00:00:00"/>
    <x v="0"/>
    <x v="0"/>
    <s v="楽天証券"/>
    <x v="2"/>
    <s v="楽天ファンドA"/>
    <n v="1100"/>
    <n v="1000"/>
    <n v="5"/>
    <n v="1000"/>
    <n v="1500"/>
    <n v="0.1"/>
    <s v="つみたてNISA"/>
  </r>
  <r>
    <d v="2021-04-02T00:00:00"/>
    <x v="0"/>
    <x v="1"/>
    <s v="楽天証券"/>
    <x v="2"/>
    <s v="楽天ファンドA"/>
    <n v="500"/>
    <n v="1000"/>
    <n v="1"/>
    <n v="2000"/>
    <n v="1000"/>
    <n v="0.1"/>
    <s v="つみたてNISA"/>
  </r>
  <r>
    <d v="2021-04-03T00:00:00"/>
    <x v="0"/>
    <x v="2"/>
    <s v="楽天証券"/>
    <x v="2"/>
    <s v="楽天ファンドA"/>
    <n v="1100"/>
    <n v="1000"/>
    <n v="5"/>
    <n v="3000"/>
    <n v="5000"/>
    <n v="0.1"/>
    <s v="つみたてNISA"/>
  </r>
  <r>
    <d v="2021-04-04T00:00:00"/>
    <x v="0"/>
    <x v="3"/>
    <s v="楽天証券"/>
    <x v="2"/>
    <s v="楽天ファンドA"/>
    <n v="1100"/>
    <n v="1000"/>
    <n v="5"/>
    <n v="2000"/>
    <n v="6000"/>
    <n v="0.1"/>
    <s v="つみたてNISA"/>
  </r>
  <r>
    <d v="2021-04-05T00:00:00"/>
    <x v="0"/>
    <x v="4"/>
    <s v="楽天証券"/>
    <x v="2"/>
    <s v="楽天ファンドA"/>
    <n v="1100"/>
    <n v="1000"/>
    <n v="5"/>
    <n v="1000"/>
    <n v="4000"/>
    <n v="0.1"/>
    <s v="つみたてNISA"/>
  </r>
  <r>
    <d v="2021-04-06T00:00:00"/>
    <x v="0"/>
    <x v="5"/>
    <s v="楽天証券"/>
    <x v="2"/>
    <s v="楽天ファンドA"/>
    <n v="1100"/>
    <n v="1000"/>
    <n v="5"/>
    <n v="1000"/>
    <n v="6500"/>
    <n v="0.1"/>
    <s v="つみたてNISA"/>
  </r>
  <r>
    <d v="2021-04-07T00:00:00"/>
    <x v="0"/>
    <x v="6"/>
    <s v="楽天証券"/>
    <x v="2"/>
    <s v="楽天ファンドA"/>
    <n v="1100"/>
    <n v="1000"/>
    <n v="5"/>
    <n v="2000"/>
    <n v="7500"/>
    <n v="0.1"/>
    <s v="つみたてNISA"/>
  </r>
  <r>
    <d v="2021-04-08T00:00:00"/>
    <x v="0"/>
    <x v="7"/>
    <s v="楽天証券"/>
    <x v="2"/>
    <s v="楽天ファンドA"/>
    <n v="1100"/>
    <n v="1000"/>
    <n v="5"/>
    <n v="3000"/>
    <n v="8500"/>
    <n v="0.1"/>
    <s v="つみたてNISA"/>
  </r>
  <r>
    <d v="2021-04-09T00:00:00"/>
    <x v="0"/>
    <x v="8"/>
    <s v="楽天証券"/>
    <x v="2"/>
    <s v="楽天ファンドA"/>
    <n v="1100"/>
    <n v="1000"/>
    <n v="5"/>
    <n v="2000"/>
    <n v="9500"/>
    <n v="0.1"/>
    <s v="つみたてNISA"/>
  </r>
  <r>
    <d v="2021-04-10T00:00:00"/>
    <x v="0"/>
    <x v="9"/>
    <s v="楽天証券"/>
    <x v="2"/>
    <s v="楽天ファンドA"/>
    <n v="1100"/>
    <n v="1000"/>
    <n v="5"/>
    <n v="1000"/>
    <n v="10500"/>
    <n v="0.1"/>
    <s v="つみたてNISA"/>
  </r>
  <r>
    <d v="2021-04-11T00:00:00"/>
    <x v="0"/>
    <x v="10"/>
    <s v="楽天証券"/>
    <x v="2"/>
    <s v="楽天ファンドA"/>
    <n v="1100"/>
    <n v="1000"/>
    <n v="5"/>
    <n v="1000"/>
    <n v="11500"/>
    <n v="0.1"/>
    <s v="つみたてNISA"/>
  </r>
  <r>
    <d v="2021-04-12T00:00:00"/>
    <x v="0"/>
    <x v="11"/>
    <s v="楽天証券"/>
    <x v="2"/>
    <s v="楽天ファンドA"/>
    <n v="1100"/>
    <n v="1000"/>
    <n v="5"/>
    <n v="2000"/>
    <n v="12500"/>
    <n v="0.1"/>
    <s v="つみたてNISA"/>
  </r>
  <r>
    <d v="2021-04-13T00:00:00"/>
    <x v="0"/>
    <x v="12"/>
    <s v="楽天証券"/>
    <x v="2"/>
    <s v="楽天ファンドA"/>
    <n v="1100"/>
    <n v="1000"/>
    <n v="5"/>
    <n v="3000"/>
    <n v="13500"/>
    <n v="0.1"/>
    <s v="つみたてNISA"/>
  </r>
  <r>
    <d v="2021-04-14T00:00:00"/>
    <x v="0"/>
    <x v="13"/>
    <s v="楽天証券"/>
    <x v="2"/>
    <s v="楽天ファンドA"/>
    <n v="1100"/>
    <n v="1000"/>
    <n v="5"/>
    <n v="2000"/>
    <n v="14500"/>
    <n v="0.1"/>
    <s v="つみたてNISA"/>
  </r>
</pivotCacheRecords>
</file>

<file path=xl/pivotCache/pivotCacheRecords4.xml><?xml version="1.0" encoding="utf-8"?>
<pivotCacheRecords xmlns="http://schemas.openxmlformats.org/spreadsheetml/2006/main" xmlns:r="http://schemas.openxmlformats.org/officeDocument/2006/relationships" count="504">
  <r>
    <x v="0"/>
    <x v="0"/>
    <d v="2021-04-01T00:00:00"/>
    <s v="楽天証券"/>
    <x v="0"/>
    <s v="楽天ファンドA"/>
    <n v="1100"/>
    <n v="1000"/>
    <n v="5"/>
    <n v="1000"/>
    <n v="1500"/>
    <n v="0.1"/>
    <s v="つみたてNISA"/>
  </r>
  <r>
    <x v="0"/>
    <x v="1"/>
    <d v="2021-04-02T00:00:00"/>
    <s v="楽天証券"/>
    <x v="0"/>
    <s v="楽天ファンドA"/>
    <n v="500"/>
    <n v="1000"/>
    <n v="1"/>
    <n v="2000"/>
    <n v="1000"/>
    <n v="0.1"/>
    <s v="つみたてNISA"/>
  </r>
  <r>
    <x v="0"/>
    <x v="2"/>
    <d v="2021-04-03T00:00:00"/>
    <s v="楽天証券"/>
    <x v="0"/>
    <s v="楽天ファンドA"/>
    <n v="1100"/>
    <n v="1000"/>
    <n v="5"/>
    <n v="3000"/>
    <n v="5000"/>
    <n v="0.1"/>
    <s v="つみたてNISA"/>
  </r>
  <r>
    <x v="0"/>
    <x v="3"/>
    <d v="2021-04-04T00:00:00"/>
    <s v="楽天証券"/>
    <x v="0"/>
    <s v="楽天ファンドA"/>
    <n v="1100"/>
    <n v="1000"/>
    <n v="5"/>
    <n v="2000"/>
    <n v="6000"/>
    <n v="0.1"/>
    <s v="つみたてNISA"/>
  </r>
  <r>
    <x v="0"/>
    <x v="4"/>
    <d v="2021-04-05T00:00:00"/>
    <s v="楽天証券"/>
    <x v="0"/>
    <s v="楽天ファンドA"/>
    <n v="1100"/>
    <n v="1000"/>
    <n v="5"/>
    <n v="1000"/>
    <n v="4000"/>
    <n v="0.1"/>
    <s v="つみたてNISA"/>
  </r>
  <r>
    <x v="0"/>
    <x v="5"/>
    <d v="2021-04-06T00:00:00"/>
    <s v="楽天証券"/>
    <x v="0"/>
    <s v="楽天ファンドA"/>
    <n v="1100"/>
    <n v="1000"/>
    <n v="5"/>
    <n v="1000"/>
    <n v="6500"/>
    <n v="0.1"/>
    <s v="つみたてNISA"/>
  </r>
  <r>
    <x v="0"/>
    <x v="6"/>
    <d v="2021-04-07T00:00:00"/>
    <s v="楽天証券"/>
    <x v="0"/>
    <s v="楽天ファンドA"/>
    <n v="1100"/>
    <n v="1000"/>
    <n v="5"/>
    <n v="2000"/>
    <n v="7500"/>
    <n v="0.1"/>
    <s v="つみたてNISA"/>
  </r>
  <r>
    <x v="0"/>
    <x v="7"/>
    <d v="2021-04-08T00:00:00"/>
    <s v="楽天証券"/>
    <x v="0"/>
    <s v="楽天ファンドA"/>
    <n v="1100"/>
    <n v="1000"/>
    <n v="5"/>
    <n v="3000"/>
    <n v="8500"/>
    <n v="0.1"/>
    <s v="つみたてNISA"/>
  </r>
  <r>
    <x v="0"/>
    <x v="8"/>
    <d v="2021-04-09T00:00:00"/>
    <s v="楽天証券"/>
    <x v="0"/>
    <s v="楽天ファンドA"/>
    <n v="1100"/>
    <n v="1000"/>
    <n v="5"/>
    <n v="2000"/>
    <n v="9500"/>
    <n v="0.1"/>
    <s v="つみたてNISA"/>
  </r>
  <r>
    <x v="0"/>
    <x v="9"/>
    <d v="2021-04-10T00:00:00"/>
    <s v="楽天証券"/>
    <x v="0"/>
    <s v="楽天ファンドA"/>
    <n v="1100"/>
    <n v="1000"/>
    <n v="5"/>
    <n v="1000"/>
    <n v="10500"/>
    <n v="0.1"/>
    <s v="つみたてNISA"/>
  </r>
  <r>
    <x v="0"/>
    <x v="10"/>
    <d v="2021-04-11T00:00:00"/>
    <s v="楽天証券"/>
    <x v="0"/>
    <s v="楽天ファンドA"/>
    <n v="1100"/>
    <n v="1000"/>
    <n v="5"/>
    <n v="1000"/>
    <n v="11500"/>
    <n v="0.1"/>
    <s v="つみたてNISA"/>
  </r>
  <r>
    <x v="0"/>
    <x v="11"/>
    <d v="2021-04-12T00:00:00"/>
    <s v="楽天証券"/>
    <x v="0"/>
    <s v="楽天ファンドA"/>
    <n v="1100"/>
    <n v="1000"/>
    <n v="5"/>
    <n v="2000"/>
    <n v="12500"/>
    <n v="0.1"/>
    <s v="つみたてNISA"/>
  </r>
  <r>
    <x v="0"/>
    <x v="12"/>
    <d v="2021-04-13T00:00:00"/>
    <s v="楽天証券"/>
    <x v="0"/>
    <s v="楽天ファンドA"/>
    <n v="1100"/>
    <n v="1000"/>
    <n v="5"/>
    <n v="3000"/>
    <n v="13500"/>
    <n v="0.1"/>
    <s v="つみたてNISA"/>
  </r>
  <r>
    <x v="0"/>
    <x v="13"/>
    <d v="2021-04-14T00:00:00"/>
    <s v="楽天証券"/>
    <x v="0"/>
    <s v="楽天ファンドA"/>
    <n v="1100"/>
    <n v="1000"/>
    <n v="5"/>
    <n v="2000"/>
    <n v="14500"/>
    <n v="0.1"/>
    <s v="つみたてNISA"/>
  </r>
  <r>
    <x v="0"/>
    <x v="14"/>
    <d v="2021-04-15T00:00:00"/>
    <s v="楽天証券"/>
    <x v="0"/>
    <s v="楽天ファンドA"/>
    <n v="1100"/>
    <n v="1000"/>
    <n v="5"/>
    <n v="1000"/>
    <n v="15500"/>
    <n v="0.1"/>
    <s v="つみたてNISA"/>
  </r>
  <r>
    <x v="0"/>
    <x v="15"/>
    <d v="2021-04-16T00:00:00"/>
    <s v="楽天証券"/>
    <x v="0"/>
    <s v="楽天ファンドA"/>
    <n v="1100"/>
    <n v="1000"/>
    <n v="5"/>
    <n v="1000"/>
    <n v="16500"/>
    <n v="0.1"/>
    <s v="つみたてNISA"/>
  </r>
  <r>
    <x v="0"/>
    <x v="16"/>
    <d v="2021-04-17T00:00:00"/>
    <s v="楽天証券"/>
    <x v="0"/>
    <s v="楽天ファンドA"/>
    <n v="1100"/>
    <n v="1000"/>
    <n v="5"/>
    <n v="2000"/>
    <n v="17500"/>
    <n v="0.1"/>
    <s v="つみたてNISA"/>
  </r>
  <r>
    <x v="0"/>
    <x v="17"/>
    <d v="2021-04-18T00:00:00"/>
    <s v="楽天証券"/>
    <x v="0"/>
    <s v="楽天ファンドA"/>
    <n v="1100"/>
    <n v="1000"/>
    <n v="5"/>
    <n v="3000"/>
    <n v="18500"/>
    <n v="0.1"/>
    <s v="つみたてNISA"/>
  </r>
  <r>
    <x v="0"/>
    <x v="18"/>
    <d v="2021-04-19T00:00:00"/>
    <s v="楽天証券"/>
    <x v="0"/>
    <s v="楽天ファンドA"/>
    <n v="1100"/>
    <n v="1000"/>
    <n v="5"/>
    <n v="2000"/>
    <n v="19500"/>
    <n v="0.1"/>
    <s v="つみたてNISA"/>
  </r>
  <r>
    <x v="0"/>
    <x v="19"/>
    <d v="2021-04-20T00:00:00"/>
    <s v="楽天証券"/>
    <x v="0"/>
    <s v="楽天ファンドA"/>
    <n v="1100"/>
    <n v="1000"/>
    <n v="5"/>
    <n v="1000"/>
    <n v="20500"/>
    <n v="0.1"/>
    <s v="つみたてNISA"/>
  </r>
  <r>
    <x v="0"/>
    <x v="20"/>
    <d v="2021-04-21T00:00:00"/>
    <s v="楽天証券"/>
    <x v="0"/>
    <s v="楽天ファンドA"/>
    <n v="1100"/>
    <n v="1000"/>
    <n v="5"/>
    <n v="1000"/>
    <n v="21500"/>
    <n v="0.1"/>
    <s v="つみたてNISA"/>
  </r>
  <r>
    <x v="0"/>
    <x v="21"/>
    <d v="2021-04-22T00:00:00"/>
    <s v="楽天証券"/>
    <x v="0"/>
    <s v="楽天ファンドA"/>
    <n v="1100"/>
    <n v="1000"/>
    <n v="5"/>
    <n v="2000"/>
    <n v="22500"/>
    <n v="0.1"/>
    <s v="つみたてNISA"/>
  </r>
  <r>
    <x v="0"/>
    <x v="22"/>
    <d v="2021-04-23T00:00:00"/>
    <s v="楽天証券"/>
    <x v="0"/>
    <s v="楽天ファンドA"/>
    <n v="1100"/>
    <n v="1000"/>
    <n v="5"/>
    <n v="3000"/>
    <n v="23500"/>
    <n v="0.1"/>
    <s v="つみたてNISA"/>
  </r>
  <r>
    <x v="0"/>
    <x v="23"/>
    <d v="2021-04-24T00:00:00"/>
    <s v="楽天証券"/>
    <x v="0"/>
    <s v="楽天ファンドA"/>
    <n v="1100"/>
    <n v="1000"/>
    <n v="5"/>
    <n v="2000"/>
    <n v="24500"/>
    <n v="0.1"/>
    <s v="つみたてNISA"/>
  </r>
  <r>
    <x v="0"/>
    <x v="24"/>
    <d v="2021-04-25T00:00:00"/>
    <s v="楽天証券"/>
    <x v="0"/>
    <s v="楽天ファンドA"/>
    <n v="1100"/>
    <n v="1000"/>
    <n v="5"/>
    <n v="1000"/>
    <n v="25500"/>
    <n v="0.1"/>
    <s v="つみたてNISA"/>
  </r>
  <r>
    <x v="0"/>
    <x v="25"/>
    <d v="2021-04-26T00:00:00"/>
    <s v="楽天証券"/>
    <x v="0"/>
    <s v="楽天ファンドA"/>
    <n v="1100"/>
    <n v="1000"/>
    <n v="5"/>
    <n v="1000"/>
    <n v="26500"/>
    <n v="0.1"/>
    <s v="つみたてNISA"/>
  </r>
  <r>
    <x v="0"/>
    <x v="26"/>
    <d v="2021-04-27T00:00:00"/>
    <s v="楽天証券"/>
    <x v="0"/>
    <s v="楽天ファンドA"/>
    <n v="1100"/>
    <n v="1000"/>
    <n v="5"/>
    <n v="2000"/>
    <n v="27500"/>
    <n v="0.1"/>
    <s v="つみたてNISA"/>
  </r>
  <r>
    <x v="0"/>
    <x v="27"/>
    <d v="2021-04-28T00:00:00"/>
    <s v="楽天証券"/>
    <x v="0"/>
    <s v="楽天ファンドA"/>
    <n v="1100"/>
    <n v="1000"/>
    <n v="5"/>
    <n v="3000"/>
    <n v="28500"/>
    <n v="0.1"/>
    <s v="つみたてNISA"/>
  </r>
  <r>
    <x v="0"/>
    <x v="28"/>
    <d v="2021-04-29T00:00:00"/>
    <s v="楽天証券"/>
    <x v="0"/>
    <s v="楽天ファンドA"/>
    <n v="1100"/>
    <n v="1000"/>
    <n v="5"/>
    <n v="2000"/>
    <n v="29500"/>
    <n v="0.1"/>
    <s v="つみたてNISA"/>
  </r>
  <r>
    <x v="0"/>
    <x v="29"/>
    <d v="2021-04-30T00:00:00"/>
    <s v="楽天証券"/>
    <x v="0"/>
    <s v="楽天ファンドA"/>
    <n v="1100"/>
    <n v="1000"/>
    <n v="5"/>
    <n v="1000"/>
    <n v="30500"/>
    <n v="0.1"/>
    <s v="つみたてNISA"/>
  </r>
  <r>
    <x v="1"/>
    <x v="0"/>
    <d v="2021-05-01T00:00:00"/>
    <s v="楽天証券"/>
    <x v="0"/>
    <s v="楽天ファンドA"/>
    <n v="1100"/>
    <n v="1000"/>
    <n v="5"/>
    <n v="1000"/>
    <n v="31500"/>
    <n v="0.1"/>
    <s v="つみたてNISA"/>
  </r>
  <r>
    <x v="1"/>
    <x v="1"/>
    <d v="2021-05-02T00:00:00"/>
    <s v="楽天証券"/>
    <x v="0"/>
    <s v="楽天ファンドA"/>
    <n v="1100"/>
    <n v="1000"/>
    <n v="5"/>
    <n v="2000"/>
    <n v="32500"/>
    <n v="0.1"/>
    <s v="つみたてNISA"/>
  </r>
  <r>
    <x v="1"/>
    <x v="2"/>
    <d v="2021-05-03T00:00:00"/>
    <s v="楽天証券"/>
    <x v="0"/>
    <s v="楽天ファンドA"/>
    <n v="1100"/>
    <n v="1000"/>
    <n v="5"/>
    <n v="3000"/>
    <n v="33500"/>
    <n v="0.1"/>
    <s v="つみたてNISA"/>
  </r>
  <r>
    <x v="1"/>
    <x v="3"/>
    <d v="2021-05-04T00:00:00"/>
    <s v="楽天証券"/>
    <x v="0"/>
    <s v="楽天ファンドA"/>
    <n v="1100"/>
    <n v="1000"/>
    <n v="5"/>
    <n v="2000"/>
    <n v="34500"/>
    <n v="0.1"/>
    <s v="つみたてNISA"/>
  </r>
  <r>
    <x v="1"/>
    <x v="4"/>
    <d v="2021-05-05T00:00:00"/>
    <s v="楽天証券"/>
    <x v="0"/>
    <s v="楽天ファンドA"/>
    <n v="1100"/>
    <n v="1000"/>
    <n v="5"/>
    <n v="1000"/>
    <n v="35500"/>
    <n v="0.1"/>
    <s v="つみたてNISA"/>
  </r>
  <r>
    <x v="1"/>
    <x v="5"/>
    <d v="2021-05-06T00:00:00"/>
    <s v="楽天証券"/>
    <x v="0"/>
    <s v="楽天ファンドA"/>
    <n v="1100"/>
    <n v="1000"/>
    <n v="5"/>
    <n v="1000"/>
    <n v="36500"/>
    <n v="0.1"/>
    <s v="つみたてNISA"/>
  </r>
  <r>
    <x v="1"/>
    <x v="6"/>
    <d v="2021-05-07T00:00:00"/>
    <s v="楽天証券"/>
    <x v="0"/>
    <s v="楽天ファンドA"/>
    <n v="1100"/>
    <n v="1000"/>
    <n v="5"/>
    <n v="2000"/>
    <n v="37500"/>
    <n v="0.1"/>
    <s v="つみたてNISA"/>
  </r>
  <r>
    <x v="1"/>
    <x v="7"/>
    <d v="2021-05-08T00:00:00"/>
    <s v="楽天証券"/>
    <x v="0"/>
    <s v="楽天ファンドA"/>
    <n v="1100"/>
    <n v="1000"/>
    <n v="5"/>
    <n v="3000"/>
    <n v="38500"/>
    <n v="0.1"/>
    <s v="つみたてNISA"/>
  </r>
  <r>
    <x v="1"/>
    <x v="8"/>
    <d v="2021-05-09T00:00:00"/>
    <s v="楽天証券"/>
    <x v="0"/>
    <s v="楽天ファンドA"/>
    <n v="1100"/>
    <n v="1000"/>
    <n v="5"/>
    <n v="2000"/>
    <n v="39500"/>
    <n v="0.1"/>
    <s v="つみたてNISA"/>
  </r>
  <r>
    <x v="1"/>
    <x v="9"/>
    <d v="2021-05-10T00:00:00"/>
    <s v="楽天証券"/>
    <x v="0"/>
    <s v="楽天ファンドA"/>
    <n v="1100"/>
    <n v="1000"/>
    <n v="5"/>
    <n v="1000"/>
    <n v="40500"/>
    <n v="0.1"/>
    <s v="つみたてNISA"/>
  </r>
  <r>
    <x v="1"/>
    <x v="10"/>
    <d v="2021-05-11T00:00:00"/>
    <s v="楽天証券"/>
    <x v="0"/>
    <s v="楽天ファンドA"/>
    <n v="1100"/>
    <n v="1000"/>
    <n v="5"/>
    <n v="1000"/>
    <n v="41500"/>
    <n v="0.1"/>
    <s v="つみたてNISA"/>
  </r>
  <r>
    <x v="1"/>
    <x v="11"/>
    <d v="2021-05-12T00:00:00"/>
    <s v="楽天証券"/>
    <x v="0"/>
    <s v="楽天ファンドA"/>
    <n v="1100"/>
    <n v="1000"/>
    <n v="5"/>
    <n v="2000"/>
    <n v="42500"/>
    <n v="0.1"/>
    <s v="つみたてNISA"/>
  </r>
  <r>
    <x v="1"/>
    <x v="12"/>
    <d v="2021-05-13T00:00:00"/>
    <s v="楽天証券"/>
    <x v="0"/>
    <s v="楽天ファンドA"/>
    <n v="1100"/>
    <n v="1000"/>
    <n v="5"/>
    <n v="3000"/>
    <n v="43500"/>
    <n v="0.1"/>
    <s v="つみたてNISA"/>
  </r>
  <r>
    <x v="1"/>
    <x v="13"/>
    <d v="2021-05-14T00:00:00"/>
    <s v="楽天証券"/>
    <x v="0"/>
    <s v="楽天ファンドA"/>
    <n v="1100"/>
    <n v="1000"/>
    <n v="5"/>
    <n v="2000"/>
    <n v="44500"/>
    <n v="0.1"/>
    <s v="つみたてNISA"/>
  </r>
  <r>
    <x v="1"/>
    <x v="14"/>
    <d v="2021-05-15T00:00:00"/>
    <s v="楽天証券"/>
    <x v="0"/>
    <s v="楽天ファンドA"/>
    <n v="1100"/>
    <n v="1000"/>
    <n v="5"/>
    <n v="1000"/>
    <n v="45500"/>
    <n v="0.1"/>
    <s v="つみたてNISA"/>
  </r>
  <r>
    <x v="1"/>
    <x v="15"/>
    <d v="2021-05-16T00:00:00"/>
    <s v="楽天証券"/>
    <x v="0"/>
    <s v="楽天ファンドA"/>
    <n v="1100"/>
    <n v="1000"/>
    <n v="5"/>
    <n v="1000"/>
    <n v="46500"/>
    <n v="0.1"/>
    <s v="つみたてNISA"/>
  </r>
  <r>
    <x v="1"/>
    <x v="16"/>
    <d v="2021-05-17T00:00:00"/>
    <s v="楽天証券"/>
    <x v="0"/>
    <s v="楽天ファンドA"/>
    <n v="1100"/>
    <n v="1000"/>
    <n v="5"/>
    <n v="2000"/>
    <n v="47500"/>
    <n v="0.1"/>
    <s v="つみたてNISA"/>
  </r>
  <r>
    <x v="1"/>
    <x v="17"/>
    <d v="2021-05-18T00:00:00"/>
    <s v="楽天証券"/>
    <x v="0"/>
    <s v="楽天ファンドA"/>
    <n v="1100"/>
    <n v="1000"/>
    <n v="5"/>
    <n v="3000"/>
    <n v="48500"/>
    <n v="0.1"/>
    <s v="つみたてNISA"/>
  </r>
  <r>
    <x v="1"/>
    <x v="18"/>
    <d v="2021-05-19T00:00:00"/>
    <s v="楽天証券"/>
    <x v="0"/>
    <s v="楽天ファンドA"/>
    <n v="1100"/>
    <n v="1000"/>
    <n v="5"/>
    <n v="2000"/>
    <n v="49500"/>
    <n v="0.1"/>
    <s v="つみたてNISA"/>
  </r>
  <r>
    <x v="1"/>
    <x v="19"/>
    <d v="2021-05-20T00:00:00"/>
    <s v="楽天証券"/>
    <x v="0"/>
    <s v="楽天ファンドA"/>
    <n v="1100"/>
    <n v="1000"/>
    <n v="5"/>
    <n v="1000"/>
    <n v="50500"/>
    <n v="0.1"/>
    <s v="つみたてNISA"/>
  </r>
  <r>
    <x v="1"/>
    <x v="20"/>
    <d v="2021-05-21T00:00:00"/>
    <s v="楽天証券"/>
    <x v="0"/>
    <s v="楽天ファンドA"/>
    <n v="1100"/>
    <n v="1000"/>
    <n v="5"/>
    <n v="1000"/>
    <n v="51500"/>
    <n v="0.1"/>
    <s v="つみたてNISA"/>
  </r>
  <r>
    <x v="1"/>
    <x v="21"/>
    <d v="2021-05-22T00:00:00"/>
    <s v="楽天証券"/>
    <x v="0"/>
    <s v="楽天ファンドA"/>
    <n v="1100"/>
    <n v="1000"/>
    <n v="5"/>
    <n v="2000"/>
    <n v="52500"/>
    <n v="0.1"/>
    <s v="つみたてNISA"/>
  </r>
  <r>
    <x v="1"/>
    <x v="22"/>
    <d v="2021-05-23T00:00:00"/>
    <s v="楽天証券"/>
    <x v="0"/>
    <s v="楽天ファンドA"/>
    <n v="1100"/>
    <n v="1000"/>
    <n v="5"/>
    <n v="3000"/>
    <n v="53500"/>
    <n v="0.1"/>
    <s v="つみたてNISA"/>
  </r>
  <r>
    <x v="1"/>
    <x v="23"/>
    <d v="2021-05-24T00:00:00"/>
    <s v="楽天証券"/>
    <x v="0"/>
    <s v="楽天ファンドA"/>
    <n v="1100"/>
    <n v="1000"/>
    <n v="5"/>
    <n v="2000"/>
    <n v="54500"/>
    <n v="0.1"/>
    <s v="つみたてNISA"/>
  </r>
  <r>
    <x v="1"/>
    <x v="24"/>
    <d v="2021-05-25T00:00:00"/>
    <s v="楽天証券"/>
    <x v="0"/>
    <s v="楽天ファンドA"/>
    <n v="1100"/>
    <n v="1000"/>
    <n v="5"/>
    <n v="1000"/>
    <n v="55500"/>
    <n v="0.1"/>
    <s v="つみたてNISA"/>
  </r>
  <r>
    <x v="1"/>
    <x v="25"/>
    <d v="2021-05-26T00:00:00"/>
    <s v="楽天証券"/>
    <x v="0"/>
    <s v="楽天ファンドA"/>
    <n v="1100"/>
    <n v="1000"/>
    <n v="5"/>
    <n v="1000"/>
    <n v="56500"/>
    <n v="0.1"/>
    <s v="つみたてNISA"/>
  </r>
  <r>
    <x v="1"/>
    <x v="26"/>
    <d v="2021-05-27T00:00:00"/>
    <s v="楽天証券"/>
    <x v="0"/>
    <s v="楽天ファンドA"/>
    <n v="1100"/>
    <n v="1000"/>
    <n v="5"/>
    <n v="2000"/>
    <n v="57500"/>
    <n v="0.1"/>
    <s v="つみたてNISA"/>
  </r>
  <r>
    <x v="1"/>
    <x v="27"/>
    <d v="2021-05-28T00:00:00"/>
    <s v="楽天証券"/>
    <x v="0"/>
    <s v="楽天ファンドA"/>
    <n v="1100"/>
    <n v="1000"/>
    <n v="5"/>
    <n v="3000"/>
    <n v="58500"/>
    <n v="0.1"/>
    <s v="つみたてNISA"/>
  </r>
  <r>
    <x v="1"/>
    <x v="28"/>
    <d v="2021-05-29T00:00:00"/>
    <s v="楽天証券"/>
    <x v="0"/>
    <s v="楽天ファンドA"/>
    <n v="1100"/>
    <n v="1000"/>
    <n v="5"/>
    <n v="2000"/>
    <n v="59500"/>
    <n v="0.1"/>
    <s v="つみたてNISA"/>
  </r>
  <r>
    <x v="1"/>
    <x v="29"/>
    <d v="2021-05-30T00:00:00"/>
    <s v="楽天証券"/>
    <x v="0"/>
    <s v="楽天ファンドA"/>
    <n v="1100"/>
    <n v="1000"/>
    <n v="5"/>
    <n v="1000"/>
    <n v="60500"/>
    <n v="0.1"/>
    <s v="つみたてNISA"/>
  </r>
  <r>
    <x v="1"/>
    <x v="30"/>
    <d v="2021-05-31T00:00:00"/>
    <s v="楽天証券"/>
    <x v="0"/>
    <s v="楽天ファンドA"/>
    <n v="1100"/>
    <n v="1000"/>
    <n v="5"/>
    <n v="1000"/>
    <n v="61500"/>
    <n v="0.1"/>
    <s v="つみたてNISA"/>
  </r>
  <r>
    <x v="2"/>
    <x v="0"/>
    <d v="2021-06-01T00:00:00"/>
    <s v="楽天証券"/>
    <x v="0"/>
    <s v="楽天ファンドA"/>
    <n v="1100"/>
    <n v="1000"/>
    <n v="5"/>
    <n v="2000"/>
    <n v="62500"/>
    <n v="0.1"/>
    <s v="つみたてNISA"/>
  </r>
  <r>
    <x v="2"/>
    <x v="1"/>
    <d v="2021-06-02T00:00:00"/>
    <s v="楽天証券"/>
    <x v="0"/>
    <s v="楽天ファンドA"/>
    <n v="1100"/>
    <n v="1000"/>
    <n v="5"/>
    <n v="3000"/>
    <n v="63500"/>
    <n v="0.1"/>
    <s v="つみたてNISA"/>
  </r>
  <r>
    <x v="2"/>
    <x v="2"/>
    <d v="2021-06-03T00:00:00"/>
    <s v="楽天証券"/>
    <x v="0"/>
    <s v="楽天ファンドA"/>
    <n v="1100"/>
    <n v="1000"/>
    <n v="5"/>
    <n v="2000"/>
    <n v="64500"/>
    <n v="0.1"/>
    <s v="つみたてNISA"/>
  </r>
  <r>
    <x v="2"/>
    <x v="3"/>
    <d v="2021-06-04T00:00:00"/>
    <s v="楽天証券"/>
    <x v="0"/>
    <s v="楽天ファンドA"/>
    <n v="1100"/>
    <n v="1000"/>
    <n v="5"/>
    <n v="1000"/>
    <n v="65500"/>
    <n v="0.1"/>
    <s v="つみたてNISA"/>
  </r>
  <r>
    <x v="2"/>
    <x v="4"/>
    <d v="2021-06-05T00:00:00"/>
    <s v="楽天証券"/>
    <x v="0"/>
    <s v="楽天ファンドA"/>
    <n v="1100"/>
    <n v="1000"/>
    <n v="5"/>
    <n v="1000"/>
    <n v="66500"/>
    <n v="0.1"/>
    <s v="つみたてNISA"/>
  </r>
  <r>
    <x v="2"/>
    <x v="5"/>
    <d v="2021-06-06T00:00:00"/>
    <s v="楽天証券"/>
    <x v="0"/>
    <s v="楽天ファンドA"/>
    <n v="1100"/>
    <n v="1000"/>
    <n v="5"/>
    <n v="2000"/>
    <n v="67500"/>
    <n v="0.1"/>
    <s v="つみたてNISA"/>
  </r>
  <r>
    <x v="2"/>
    <x v="6"/>
    <d v="2021-06-07T00:00:00"/>
    <s v="楽天証券"/>
    <x v="0"/>
    <s v="楽天ファンドA"/>
    <n v="1100"/>
    <n v="1000"/>
    <n v="5"/>
    <n v="3000"/>
    <n v="68500"/>
    <n v="0.1"/>
    <s v="つみたてNISA"/>
  </r>
  <r>
    <x v="2"/>
    <x v="7"/>
    <d v="2021-06-08T00:00:00"/>
    <s v="楽天証券"/>
    <x v="0"/>
    <s v="楽天ファンドA"/>
    <n v="1100"/>
    <n v="1000"/>
    <n v="5"/>
    <n v="2000"/>
    <n v="69500"/>
    <n v="0.1"/>
    <s v="つみたてNISA"/>
  </r>
  <r>
    <x v="2"/>
    <x v="8"/>
    <d v="2021-06-09T00:00:00"/>
    <s v="楽天証券"/>
    <x v="0"/>
    <s v="楽天ファンドA"/>
    <n v="1100"/>
    <n v="1000"/>
    <n v="5"/>
    <n v="1000"/>
    <n v="70500"/>
    <n v="0.1"/>
    <s v="つみたてNISA"/>
  </r>
  <r>
    <x v="2"/>
    <x v="9"/>
    <d v="2021-06-10T00:00:00"/>
    <s v="楽天証券"/>
    <x v="0"/>
    <s v="楽天ファンドA"/>
    <n v="1100"/>
    <n v="1000"/>
    <n v="5"/>
    <n v="1000"/>
    <n v="71500"/>
    <n v="0.1"/>
    <s v="つみたてNISA"/>
  </r>
  <r>
    <x v="2"/>
    <x v="10"/>
    <d v="2021-06-11T00:00:00"/>
    <s v="楽天証券"/>
    <x v="0"/>
    <s v="楽天ファンドA"/>
    <n v="1100"/>
    <n v="1000"/>
    <n v="5"/>
    <n v="2000"/>
    <n v="72500"/>
    <n v="0.1"/>
    <s v="つみたてNISA"/>
  </r>
  <r>
    <x v="2"/>
    <x v="11"/>
    <d v="2021-06-12T00:00:00"/>
    <s v="楽天証券"/>
    <x v="0"/>
    <s v="楽天ファンドA"/>
    <n v="1100"/>
    <n v="1000"/>
    <n v="5"/>
    <n v="3000"/>
    <n v="73500"/>
    <n v="0.1"/>
    <s v="つみたてNISA"/>
  </r>
  <r>
    <x v="2"/>
    <x v="12"/>
    <d v="2021-06-13T00:00:00"/>
    <s v="楽天証券"/>
    <x v="0"/>
    <s v="楽天ファンドA"/>
    <n v="1100"/>
    <n v="1000"/>
    <n v="5"/>
    <n v="2000"/>
    <n v="74500"/>
    <n v="0.1"/>
    <s v="つみたてNISA"/>
  </r>
  <r>
    <x v="2"/>
    <x v="13"/>
    <d v="2021-06-14T00:00:00"/>
    <s v="楽天証券"/>
    <x v="0"/>
    <s v="楽天ファンドA"/>
    <n v="1100"/>
    <n v="1000"/>
    <n v="5"/>
    <n v="1000"/>
    <n v="75500"/>
    <n v="0.1"/>
    <s v="つみたてNISA"/>
  </r>
  <r>
    <x v="2"/>
    <x v="14"/>
    <d v="2021-06-15T00:00:00"/>
    <s v="楽天証券"/>
    <x v="0"/>
    <s v="楽天ファンドA"/>
    <n v="1100"/>
    <n v="1000"/>
    <n v="5"/>
    <n v="1000"/>
    <n v="76500"/>
    <n v="0.1"/>
    <s v="つみたてNISA"/>
  </r>
  <r>
    <x v="2"/>
    <x v="15"/>
    <d v="2021-06-16T00:00:00"/>
    <s v="楽天証券"/>
    <x v="0"/>
    <s v="楽天ファンドA"/>
    <n v="1100"/>
    <n v="1000"/>
    <n v="5"/>
    <n v="2000"/>
    <n v="77500"/>
    <n v="0.1"/>
    <s v="つみたてNISA"/>
  </r>
  <r>
    <x v="2"/>
    <x v="16"/>
    <d v="2021-06-17T00:00:00"/>
    <s v="楽天証券"/>
    <x v="0"/>
    <s v="楽天ファンドA"/>
    <n v="1100"/>
    <n v="1000"/>
    <n v="5"/>
    <n v="3000"/>
    <n v="78500"/>
    <n v="0.1"/>
    <s v="つみたてNISA"/>
  </r>
  <r>
    <x v="2"/>
    <x v="17"/>
    <d v="2021-06-18T00:00:00"/>
    <s v="楽天証券"/>
    <x v="0"/>
    <s v="楽天ファンドA"/>
    <n v="1100"/>
    <n v="1000"/>
    <n v="5"/>
    <n v="2000"/>
    <n v="79500"/>
    <n v="0.1"/>
    <s v="つみたてNISA"/>
  </r>
  <r>
    <x v="2"/>
    <x v="18"/>
    <d v="2021-06-19T00:00:00"/>
    <s v="楽天証券"/>
    <x v="0"/>
    <s v="楽天ファンドA"/>
    <n v="1100"/>
    <n v="1000"/>
    <n v="5"/>
    <n v="1000"/>
    <n v="80500"/>
    <n v="0.1"/>
    <s v="つみたてNISA"/>
  </r>
  <r>
    <x v="2"/>
    <x v="19"/>
    <d v="2021-06-20T00:00:00"/>
    <s v="楽天証券"/>
    <x v="0"/>
    <s v="楽天ファンドA"/>
    <n v="1100"/>
    <n v="1000"/>
    <n v="5"/>
    <n v="1000"/>
    <n v="81500"/>
    <n v="0.1"/>
    <s v="つみたてNISA"/>
  </r>
  <r>
    <x v="2"/>
    <x v="20"/>
    <d v="2021-06-21T00:00:00"/>
    <s v="楽天証券"/>
    <x v="0"/>
    <s v="楽天ファンドA"/>
    <n v="1100"/>
    <n v="1000"/>
    <n v="5"/>
    <n v="2000"/>
    <n v="82500"/>
    <n v="0.1"/>
    <s v="つみたてNISA"/>
  </r>
  <r>
    <x v="2"/>
    <x v="21"/>
    <d v="2021-06-22T00:00:00"/>
    <s v="楽天証券"/>
    <x v="0"/>
    <s v="楽天ファンドA"/>
    <n v="1100"/>
    <n v="1000"/>
    <n v="5"/>
    <n v="3000"/>
    <n v="83500"/>
    <n v="0.1"/>
    <s v="つみたてNISA"/>
  </r>
  <r>
    <x v="2"/>
    <x v="22"/>
    <d v="2021-06-23T00:00:00"/>
    <s v="楽天証券"/>
    <x v="0"/>
    <s v="楽天ファンドA"/>
    <n v="1100"/>
    <n v="1000"/>
    <n v="5"/>
    <n v="2000"/>
    <n v="84500"/>
    <n v="0.1"/>
    <s v="つみたてNISA"/>
  </r>
  <r>
    <x v="2"/>
    <x v="23"/>
    <d v="2021-06-24T00:00:00"/>
    <s v="楽天証券"/>
    <x v="0"/>
    <s v="楽天ファンドA"/>
    <n v="1100"/>
    <n v="1000"/>
    <n v="5"/>
    <n v="1000"/>
    <n v="85500"/>
    <n v="0.1"/>
    <s v="つみたてNISA"/>
  </r>
  <r>
    <x v="2"/>
    <x v="24"/>
    <d v="2021-06-25T00:00:00"/>
    <s v="楽天証券"/>
    <x v="0"/>
    <s v="楽天ファンドA"/>
    <n v="1100"/>
    <n v="1000"/>
    <n v="5"/>
    <n v="1000"/>
    <n v="86500"/>
    <n v="0.1"/>
    <s v="つみたてNISA"/>
  </r>
  <r>
    <x v="2"/>
    <x v="25"/>
    <d v="2021-06-26T00:00:00"/>
    <s v="楽天証券"/>
    <x v="0"/>
    <s v="楽天ファンドA"/>
    <n v="1100"/>
    <n v="1000"/>
    <n v="5"/>
    <n v="2000"/>
    <n v="87500"/>
    <n v="0.1"/>
    <s v="つみたてNISA"/>
  </r>
  <r>
    <x v="2"/>
    <x v="26"/>
    <d v="2021-06-27T00:00:00"/>
    <s v="楽天証券"/>
    <x v="0"/>
    <s v="楽天ファンドA"/>
    <n v="1100"/>
    <n v="1000"/>
    <n v="5"/>
    <n v="3000"/>
    <n v="88500"/>
    <n v="0.1"/>
    <s v="つみたてNISA"/>
  </r>
  <r>
    <x v="2"/>
    <x v="27"/>
    <d v="2021-06-28T00:00:00"/>
    <s v="楽天証券"/>
    <x v="0"/>
    <s v="楽天ファンドA"/>
    <n v="1100"/>
    <n v="1000"/>
    <n v="5"/>
    <n v="2000"/>
    <n v="89500"/>
    <n v="0.1"/>
    <s v="つみたてNISA"/>
  </r>
  <r>
    <x v="2"/>
    <x v="28"/>
    <d v="2021-06-29T00:00:00"/>
    <s v="楽天証券"/>
    <x v="0"/>
    <s v="楽天ファンドA"/>
    <n v="1100"/>
    <n v="1000"/>
    <n v="5"/>
    <n v="1000"/>
    <n v="90500"/>
    <n v="0.1"/>
    <s v="つみたてNISA"/>
  </r>
  <r>
    <x v="2"/>
    <x v="29"/>
    <d v="2021-06-30T00:00:00"/>
    <s v="楽天証券"/>
    <x v="0"/>
    <s v="楽天ファンドA"/>
    <n v="1100"/>
    <n v="1000"/>
    <n v="5"/>
    <n v="1000"/>
    <n v="91500"/>
    <n v="0.1"/>
    <s v="つみたてNISA"/>
  </r>
  <r>
    <x v="3"/>
    <x v="0"/>
    <d v="2021-07-01T00:00:00"/>
    <s v="楽天証券"/>
    <x v="0"/>
    <s v="楽天ファンドA"/>
    <n v="1100"/>
    <n v="1000"/>
    <n v="5"/>
    <n v="2000"/>
    <n v="92500"/>
    <n v="0.1"/>
    <s v="つみたてNISA"/>
  </r>
  <r>
    <x v="3"/>
    <x v="1"/>
    <d v="2021-07-02T00:00:00"/>
    <s v="楽天証券"/>
    <x v="0"/>
    <s v="楽天ファンドA"/>
    <n v="1100"/>
    <n v="1000"/>
    <n v="5"/>
    <n v="3000"/>
    <n v="93500"/>
    <n v="0.1"/>
    <s v="つみたてNISA"/>
  </r>
  <r>
    <x v="3"/>
    <x v="2"/>
    <d v="2021-07-03T00:00:00"/>
    <s v="楽天証券"/>
    <x v="0"/>
    <s v="楽天ファンドA"/>
    <n v="1100"/>
    <n v="1000"/>
    <n v="5"/>
    <n v="2000"/>
    <n v="94500"/>
    <n v="0.1"/>
    <s v="つみたてNISA"/>
  </r>
  <r>
    <x v="3"/>
    <x v="3"/>
    <d v="2021-07-04T00:00:00"/>
    <s v="楽天証券"/>
    <x v="0"/>
    <s v="楽天ファンドA"/>
    <n v="1100"/>
    <n v="1000"/>
    <n v="5"/>
    <n v="1000"/>
    <n v="95500"/>
    <n v="0.1"/>
    <s v="つみたてNISA"/>
  </r>
  <r>
    <x v="3"/>
    <x v="4"/>
    <d v="2021-07-05T00:00:00"/>
    <s v="楽天証券"/>
    <x v="0"/>
    <s v="楽天ファンドA"/>
    <n v="1100"/>
    <n v="1000"/>
    <n v="5"/>
    <n v="1000"/>
    <n v="96500"/>
    <n v="0.1"/>
    <s v="つみたてNISA"/>
  </r>
  <r>
    <x v="3"/>
    <x v="5"/>
    <d v="2021-07-06T00:00:00"/>
    <s v="楽天証券"/>
    <x v="0"/>
    <s v="楽天ファンドA"/>
    <n v="1100"/>
    <n v="1000"/>
    <n v="5"/>
    <n v="2000"/>
    <n v="97500"/>
    <n v="0.1"/>
    <s v="つみたてNISA"/>
  </r>
  <r>
    <x v="3"/>
    <x v="6"/>
    <d v="2021-07-07T00:00:00"/>
    <s v="楽天証券"/>
    <x v="0"/>
    <s v="楽天ファンドA"/>
    <n v="1100"/>
    <n v="1000"/>
    <n v="5"/>
    <n v="3000"/>
    <n v="98500"/>
    <n v="0.1"/>
    <s v="つみたてNISA"/>
  </r>
  <r>
    <x v="3"/>
    <x v="7"/>
    <d v="2021-07-08T00:00:00"/>
    <s v="楽天証券"/>
    <x v="0"/>
    <s v="楽天ファンドA"/>
    <n v="1100"/>
    <n v="1000"/>
    <n v="5"/>
    <n v="2000"/>
    <n v="99500"/>
    <n v="0.1"/>
    <s v="つみたてNISA"/>
  </r>
  <r>
    <x v="3"/>
    <x v="8"/>
    <d v="2021-07-09T00:00:00"/>
    <s v="楽天証券"/>
    <x v="0"/>
    <s v="楽天ファンドA"/>
    <n v="1100"/>
    <n v="1000"/>
    <n v="5"/>
    <n v="1000"/>
    <n v="100500"/>
    <n v="0.1"/>
    <s v="つみたてNISA"/>
  </r>
  <r>
    <x v="3"/>
    <x v="9"/>
    <d v="2021-07-10T00:00:00"/>
    <s v="楽天証券"/>
    <x v="0"/>
    <s v="楽天ファンドA"/>
    <n v="1100"/>
    <n v="1000"/>
    <n v="5"/>
    <n v="1000"/>
    <n v="101500"/>
    <n v="0.1"/>
    <s v="つみたてNISA"/>
  </r>
  <r>
    <x v="3"/>
    <x v="10"/>
    <d v="2021-07-11T00:00:00"/>
    <s v="楽天証券"/>
    <x v="0"/>
    <s v="楽天ファンドA"/>
    <n v="1100"/>
    <n v="1000"/>
    <n v="5"/>
    <n v="2000"/>
    <n v="102500"/>
    <n v="0.1"/>
    <s v="つみたてNISA"/>
  </r>
  <r>
    <x v="3"/>
    <x v="11"/>
    <d v="2021-07-12T00:00:00"/>
    <s v="楽天証券"/>
    <x v="0"/>
    <s v="楽天ファンドA"/>
    <n v="1100"/>
    <n v="1000"/>
    <n v="5"/>
    <n v="3000"/>
    <n v="103500"/>
    <n v="0.1"/>
    <s v="つみたてNISA"/>
  </r>
  <r>
    <x v="3"/>
    <x v="12"/>
    <d v="2021-07-13T00:00:00"/>
    <s v="楽天証券"/>
    <x v="0"/>
    <s v="楽天ファンドA"/>
    <n v="1100"/>
    <n v="1000"/>
    <n v="5"/>
    <n v="2000"/>
    <n v="104500"/>
    <n v="0.1"/>
    <s v="つみたてNISA"/>
  </r>
  <r>
    <x v="3"/>
    <x v="13"/>
    <d v="2021-07-14T00:00:00"/>
    <s v="楽天証券"/>
    <x v="0"/>
    <s v="楽天ファンドA"/>
    <n v="1100"/>
    <n v="1000"/>
    <n v="5"/>
    <n v="1000"/>
    <n v="105500"/>
    <n v="0.1"/>
    <s v="つみたてNISA"/>
  </r>
  <r>
    <x v="3"/>
    <x v="14"/>
    <d v="2021-07-15T00:00:00"/>
    <s v="楽天証券"/>
    <x v="0"/>
    <s v="楽天ファンドA"/>
    <n v="1100"/>
    <n v="1000"/>
    <n v="5"/>
    <n v="1000"/>
    <n v="106500"/>
    <n v="0.1"/>
    <s v="つみたてNISA"/>
  </r>
  <r>
    <x v="3"/>
    <x v="15"/>
    <d v="2021-07-16T00:00:00"/>
    <s v="楽天証券"/>
    <x v="0"/>
    <s v="楽天ファンドA"/>
    <n v="1100"/>
    <n v="1000"/>
    <n v="5"/>
    <n v="2000"/>
    <n v="107500"/>
    <n v="0.1"/>
    <s v="つみたてNISA"/>
  </r>
  <r>
    <x v="3"/>
    <x v="16"/>
    <d v="2021-07-17T00:00:00"/>
    <s v="楽天証券"/>
    <x v="0"/>
    <s v="楽天ファンドA"/>
    <n v="1100"/>
    <n v="1000"/>
    <n v="5"/>
    <n v="3000"/>
    <n v="108500"/>
    <n v="0.1"/>
    <s v="つみたてNISA"/>
  </r>
  <r>
    <x v="3"/>
    <x v="17"/>
    <d v="2021-07-18T00:00:00"/>
    <s v="楽天証券"/>
    <x v="0"/>
    <s v="楽天ファンドA"/>
    <n v="1100"/>
    <n v="1000"/>
    <n v="5"/>
    <n v="2000"/>
    <n v="109500"/>
    <n v="0.1"/>
    <s v="つみたてNISA"/>
  </r>
  <r>
    <x v="3"/>
    <x v="18"/>
    <d v="2021-07-19T00:00:00"/>
    <s v="楽天証券"/>
    <x v="0"/>
    <s v="楽天ファンドA"/>
    <n v="1100"/>
    <n v="1000"/>
    <n v="5"/>
    <n v="1000"/>
    <n v="110500"/>
    <n v="0.1"/>
    <s v="つみたてNISA"/>
  </r>
  <r>
    <x v="3"/>
    <x v="19"/>
    <d v="2021-07-20T00:00:00"/>
    <s v="楽天証券"/>
    <x v="0"/>
    <s v="楽天ファンドA"/>
    <n v="1100"/>
    <n v="1000"/>
    <n v="5"/>
    <n v="1000"/>
    <n v="111500"/>
    <n v="0.1"/>
    <s v="つみたてNISA"/>
  </r>
  <r>
    <x v="3"/>
    <x v="20"/>
    <d v="2021-07-21T00:00:00"/>
    <s v="楽天証券"/>
    <x v="0"/>
    <s v="楽天ファンドA"/>
    <n v="1100"/>
    <n v="1000"/>
    <n v="5"/>
    <n v="2000"/>
    <n v="112500"/>
    <n v="0.1"/>
    <s v="つみたてNISA"/>
  </r>
  <r>
    <x v="3"/>
    <x v="21"/>
    <d v="2021-07-22T00:00:00"/>
    <s v="楽天証券"/>
    <x v="0"/>
    <s v="楽天ファンドA"/>
    <n v="1100"/>
    <n v="1000"/>
    <n v="5"/>
    <n v="3000"/>
    <n v="113500"/>
    <n v="0.1"/>
    <s v="つみたてNISA"/>
  </r>
  <r>
    <x v="3"/>
    <x v="22"/>
    <d v="2021-07-23T00:00:00"/>
    <s v="楽天証券"/>
    <x v="0"/>
    <s v="楽天ファンドA"/>
    <n v="1100"/>
    <n v="1000"/>
    <n v="5"/>
    <n v="2000"/>
    <n v="114500"/>
    <n v="0.1"/>
    <s v="つみたてNISA"/>
  </r>
  <r>
    <x v="3"/>
    <x v="23"/>
    <d v="2021-07-24T00:00:00"/>
    <s v="楽天証券"/>
    <x v="0"/>
    <s v="楽天ファンドA"/>
    <n v="1100"/>
    <n v="1000"/>
    <n v="5"/>
    <n v="1000"/>
    <n v="115500"/>
    <n v="0.1"/>
    <s v="つみたてNISA"/>
  </r>
  <r>
    <x v="3"/>
    <x v="24"/>
    <d v="2021-07-25T00:00:00"/>
    <s v="楽天証券"/>
    <x v="0"/>
    <s v="楽天ファンドA"/>
    <n v="1100"/>
    <n v="1000"/>
    <n v="5"/>
    <n v="1000"/>
    <n v="116500"/>
    <n v="0.1"/>
    <s v="つみたてNISA"/>
  </r>
  <r>
    <x v="3"/>
    <x v="25"/>
    <d v="2021-07-26T00:00:00"/>
    <s v="楽天証券"/>
    <x v="0"/>
    <s v="楽天ファンドA"/>
    <n v="1100"/>
    <n v="1000"/>
    <n v="5"/>
    <n v="2000"/>
    <n v="117500"/>
    <n v="0.1"/>
    <s v="つみたてNISA"/>
  </r>
  <r>
    <x v="3"/>
    <x v="26"/>
    <d v="2021-07-27T00:00:00"/>
    <s v="楽天証券"/>
    <x v="0"/>
    <s v="楽天ファンドA"/>
    <n v="1100"/>
    <n v="1000"/>
    <n v="5"/>
    <n v="3000"/>
    <n v="118500"/>
    <n v="0.1"/>
    <s v="つみたてNISA"/>
  </r>
  <r>
    <x v="3"/>
    <x v="27"/>
    <d v="2021-07-28T00:00:00"/>
    <s v="楽天証券"/>
    <x v="0"/>
    <s v="楽天ファンドA"/>
    <n v="1100"/>
    <n v="1000"/>
    <n v="5"/>
    <n v="2000"/>
    <n v="119500"/>
    <n v="0.1"/>
    <s v="つみたてNISA"/>
  </r>
  <r>
    <x v="3"/>
    <x v="28"/>
    <d v="2021-07-29T00:00:00"/>
    <s v="楽天証券"/>
    <x v="0"/>
    <s v="楽天ファンドA"/>
    <n v="1100"/>
    <n v="1000"/>
    <n v="5"/>
    <n v="1000"/>
    <n v="120500"/>
    <n v="0.1"/>
    <s v="つみたてNISA"/>
  </r>
  <r>
    <x v="3"/>
    <x v="29"/>
    <d v="2021-07-30T00:00:00"/>
    <s v="楽天証券"/>
    <x v="0"/>
    <s v="楽天ファンドA"/>
    <n v="1100"/>
    <n v="1000"/>
    <n v="5"/>
    <n v="1000"/>
    <n v="121500"/>
    <n v="0.1"/>
    <s v="つみたてNISA"/>
  </r>
  <r>
    <x v="3"/>
    <x v="30"/>
    <d v="2021-07-31T00:00:00"/>
    <s v="楽天証券"/>
    <x v="0"/>
    <s v="楽天ファンドA"/>
    <n v="1100"/>
    <n v="1000"/>
    <n v="5"/>
    <n v="2000"/>
    <n v="122500"/>
    <n v="0.1"/>
    <s v="つみたてNISA"/>
  </r>
  <r>
    <x v="4"/>
    <x v="0"/>
    <d v="2021-08-01T00:00:00"/>
    <s v="楽天証券"/>
    <x v="0"/>
    <s v="楽天ファンドA"/>
    <n v="1100"/>
    <n v="1000"/>
    <n v="5"/>
    <n v="3000"/>
    <n v="123500"/>
    <n v="0.1"/>
    <s v="つみたてNISA"/>
  </r>
  <r>
    <x v="4"/>
    <x v="1"/>
    <d v="2021-08-02T00:00:00"/>
    <s v="楽天証券"/>
    <x v="0"/>
    <s v="楽天ファンドA"/>
    <n v="1100"/>
    <n v="1000"/>
    <n v="5"/>
    <n v="2000"/>
    <n v="124500"/>
    <n v="0.1"/>
    <s v="つみたてNISA"/>
  </r>
  <r>
    <x v="4"/>
    <x v="2"/>
    <d v="2021-08-03T00:00:00"/>
    <s v="楽天証券"/>
    <x v="0"/>
    <s v="楽天ファンドA"/>
    <n v="1100"/>
    <n v="1000"/>
    <n v="5"/>
    <n v="1000"/>
    <n v="125500"/>
    <n v="0.1"/>
    <s v="つみたてNISA"/>
  </r>
  <r>
    <x v="4"/>
    <x v="3"/>
    <d v="2021-08-04T00:00:00"/>
    <s v="楽天証券"/>
    <x v="0"/>
    <s v="楽天ファンドA"/>
    <n v="1100"/>
    <n v="1000"/>
    <n v="5"/>
    <n v="1000"/>
    <n v="126500"/>
    <n v="0.1"/>
    <s v="つみたてNISA"/>
  </r>
  <r>
    <x v="4"/>
    <x v="4"/>
    <d v="2021-08-05T00:00:00"/>
    <s v="楽天証券"/>
    <x v="0"/>
    <s v="楽天ファンドA"/>
    <n v="1100"/>
    <n v="1000"/>
    <n v="5"/>
    <n v="2000"/>
    <n v="127500"/>
    <n v="0.1"/>
    <s v="つみたてNISA"/>
  </r>
  <r>
    <x v="4"/>
    <x v="5"/>
    <d v="2021-08-06T00:00:00"/>
    <s v="楽天証券"/>
    <x v="0"/>
    <s v="楽天ファンドA"/>
    <n v="1100"/>
    <n v="1000"/>
    <n v="5"/>
    <n v="3000"/>
    <n v="128500"/>
    <n v="0.1"/>
    <s v="つみたてNISA"/>
  </r>
  <r>
    <x v="4"/>
    <x v="6"/>
    <d v="2021-08-07T00:00:00"/>
    <s v="楽天証券"/>
    <x v="0"/>
    <s v="楽天ファンドA"/>
    <n v="1100"/>
    <n v="1000"/>
    <n v="5"/>
    <n v="2000"/>
    <n v="129500"/>
    <n v="0.1"/>
    <s v="つみたてNISA"/>
  </r>
  <r>
    <x v="4"/>
    <x v="7"/>
    <d v="2021-08-08T00:00:00"/>
    <s v="楽天証券"/>
    <x v="0"/>
    <s v="楽天ファンドA"/>
    <n v="1100"/>
    <n v="1000"/>
    <n v="5"/>
    <n v="1000"/>
    <n v="130500"/>
    <n v="0.1"/>
    <s v="つみたてNISA"/>
  </r>
  <r>
    <x v="4"/>
    <x v="8"/>
    <d v="2021-08-09T00:00:00"/>
    <s v="楽天証券"/>
    <x v="0"/>
    <s v="楽天ファンドA"/>
    <n v="1100"/>
    <n v="1000"/>
    <n v="5"/>
    <n v="1000"/>
    <n v="131500"/>
    <n v="0.1"/>
    <s v="つみたてNISA"/>
  </r>
  <r>
    <x v="4"/>
    <x v="9"/>
    <d v="2021-08-10T00:00:00"/>
    <s v="楽天証券"/>
    <x v="0"/>
    <s v="楽天ファンドA"/>
    <n v="1100"/>
    <n v="1000"/>
    <n v="5"/>
    <n v="2000"/>
    <n v="132500"/>
    <n v="0.1"/>
    <s v="つみたてNISA"/>
  </r>
  <r>
    <x v="4"/>
    <x v="10"/>
    <d v="2021-08-11T00:00:00"/>
    <s v="楽天証券"/>
    <x v="0"/>
    <s v="楽天ファンドA"/>
    <n v="1100"/>
    <n v="1000"/>
    <n v="5"/>
    <n v="3000"/>
    <n v="133500"/>
    <n v="0.1"/>
    <s v="つみたてNISA"/>
  </r>
  <r>
    <x v="4"/>
    <x v="11"/>
    <d v="2021-08-12T00:00:00"/>
    <s v="楽天証券"/>
    <x v="0"/>
    <s v="楽天ファンドA"/>
    <n v="1100"/>
    <n v="1000"/>
    <n v="5"/>
    <n v="2000"/>
    <n v="134500"/>
    <n v="0.1"/>
    <s v="つみたてNISA"/>
  </r>
  <r>
    <x v="4"/>
    <x v="12"/>
    <d v="2021-08-13T00:00:00"/>
    <s v="楽天証券"/>
    <x v="0"/>
    <s v="楽天ファンドA"/>
    <n v="1100"/>
    <n v="1000"/>
    <n v="5"/>
    <n v="1000"/>
    <n v="135500"/>
    <n v="0.1"/>
    <s v="つみたてNISA"/>
  </r>
  <r>
    <x v="4"/>
    <x v="13"/>
    <d v="2021-08-14T00:00:00"/>
    <s v="楽天証券"/>
    <x v="0"/>
    <s v="楽天ファンドA"/>
    <n v="1100"/>
    <n v="1000"/>
    <n v="5"/>
    <n v="1000"/>
    <n v="136500"/>
    <n v="0.1"/>
    <s v="つみたてNISA"/>
  </r>
  <r>
    <x v="4"/>
    <x v="14"/>
    <d v="2021-08-15T00:00:00"/>
    <s v="楽天証券"/>
    <x v="0"/>
    <s v="楽天ファンドA"/>
    <n v="1100"/>
    <n v="1000"/>
    <n v="5"/>
    <n v="2000"/>
    <n v="137500"/>
    <n v="0.1"/>
    <s v="つみたてNISA"/>
  </r>
  <r>
    <x v="4"/>
    <x v="15"/>
    <d v="2021-08-16T00:00:00"/>
    <s v="楽天証券"/>
    <x v="0"/>
    <s v="楽天ファンドA"/>
    <n v="1100"/>
    <n v="1000"/>
    <n v="5"/>
    <n v="3000"/>
    <n v="138500"/>
    <n v="0.1"/>
    <s v="つみたてNISA"/>
  </r>
  <r>
    <x v="4"/>
    <x v="16"/>
    <d v="2021-08-17T00:00:00"/>
    <s v="楽天証券"/>
    <x v="0"/>
    <s v="楽天ファンドA"/>
    <n v="1100"/>
    <n v="1000"/>
    <n v="5"/>
    <n v="2000"/>
    <n v="139500"/>
    <n v="0.1"/>
    <s v="つみたてNISA"/>
  </r>
  <r>
    <x v="4"/>
    <x v="17"/>
    <d v="2021-08-18T00:00:00"/>
    <s v="楽天証券"/>
    <x v="0"/>
    <s v="楽天ファンドA"/>
    <n v="1100"/>
    <n v="1000"/>
    <n v="5"/>
    <n v="1000"/>
    <n v="140500"/>
    <n v="0.1"/>
    <s v="つみたてNISA"/>
  </r>
  <r>
    <x v="4"/>
    <x v="18"/>
    <d v="2021-08-19T00:00:00"/>
    <s v="楽天証券"/>
    <x v="0"/>
    <s v="楽天ファンドA"/>
    <n v="1100"/>
    <n v="1000"/>
    <n v="5"/>
    <n v="1000"/>
    <n v="141500"/>
    <n v="0.1"/>
    <s v="つみたてNISA"/>
  </r>
  <r>
    <x v="4"/>
    <x v="19"/>
    <d v="2021-08-20T00:00:00"/>
    <s v="楽天証券"/>
    <x v="0"/>
    <s v="楽天ファンドA"/>
    <n v="1100"/>
    <n v="1000"/>
    <n v="5"/>
    <n v="2000"/>
    <n v="142500"/>
    <n v="0.1"/>
    <s v="つみたてNISA"/>
  </r>
  <r>
    <x v="0"/>
    <x v="0"/>
    <d v="2021-04-01T00:00:00"/>
    <s v="楽天証券"/>
    <x v="1"/>
    <s v="楽天ファンドA"/>
    <n v="1100"/>
    <n v="1000"/>
    <n v="5"/>
    <n v="3000"/>
    <n v="143500"/>
    <n v="0.1"/>
    <s v="つみたてNISA"/>
  </r>
  <r>
    <x v="0"/>
    <x v="1"/>
    <d v="2021-04-02T00:00:00"/>
    <s v="マネックス証券"/>
    <x v="1"/>
    <s v="マネー株式会社"/>
    <n v="500"/>
    <n v="1000"/>
    <n v="1"/>
    <n v="2000"/>
    <n v="144500"/>
    <n v="-0.5"/>
    <s v="つみたてNISA"/>
  </r>
  <r>
    <x v="0"/>
    <x v="2"/>
    <d v="2021-04-03T00:00:00"/>
    <s v="マネックス証券"/>
    <x v="1"/>
    <s v="マネー株式会社"/>
    <n v="500"/>
    <n v="1000"/>
    <n v="1"/>
    <n v="1000"/>
    <n v="145500"/>
    <n v="0.5"/>
    <s v="つみたてNISA"/>
  </r>
  <r>
    <x v="0"/>
    <x v="3"/>
    <d v="2021-04-04T00:00:00"/>
    <s v="マネックス証券"/>
    <x v="1"/>
    <s v="マネー株式会社"/>
    <n v="500"/>
    <n v="1000"/>
    <n v="1"/>
    <n v="1000"/>
    <n v="146500"/>
    <n v="1.5"/>
    <s v="つみたてNISA"/>
  </r>
  <r>
    <x v="0"/>
    <x v="4"/>
    <d v="2021-04-05T00:00:00"/>
    <s v="マネックス証券"/>
    <x v="1"/>
    <s v="マネー株式会社"/>
    <n v="500"/>
    <n v="1000"/>
    <n v="1"/>
    <n v="2000"/>
    <n v="147500"/>
    <n v="2.5"/>
    <s v="つみたてNISA"/>
  </r>
  <r>
    <x v="0"/>
    <x v="5"/>
    <d v="2021-04-06T00:00:00"/>
    <s v="マネックス証券"/>
    <x v="1"/>
    <s v="マネー株式会社"/>
    <n v="500"/>
    <n v="1000"/>
    <n v="1"/>
    <n v="3000"/>
    <n v="148500"/>
    <n v="3.5"/>
    <s v="つみたてNISA"/>
  </r>
  <r>
    <x v="0"/>
    <x v="6"/>
    <d v="2021-04-07T00:00:00"/>
    <s v="マネックス証券"/>
    <x v="1"/>
    <s v="マネー株式会社"/>
    <n v="500"/>
    <n v="1000"/>
    <n v="1"/>
    <n v="2000"/>
    <n v="149500"/>
    <n v="4.5"/>
    <s v="つみたてNISA"/>
  </r>
  <r>
    <x v="0"/>
    <x v="7"/>
    <d v="2021-04-08T00:00:00"/>
    <s v="マネックス証券"/>
    <x v="1"/>
    <s v="マネー株式会社"/>
    <n v="500"/>
    <n v="1000"/>
    <n v="1"/>
    <n v="1000"/>
    <n v="150500"/>
    <n v="5.5"/>
    <s v="つみたてNISA"/>
  </r>
  <r>
    <x v="0"/>
    <x v="8"/>
    <d v="2021-04-09T00:00:00"/>
    <s v="マネックス証券"/>
    <x v="1"/>
    <s v="マネー株式会社"/>
    <n v="500"/>
    <n v="1000"/>
    <n v="1"/>
    <n v="1000"/>
    <n v="151500"/>
    <n v="6.5"/>
    <s v="つみたてNISA"/>
  </r>
  <r>
    <x v="0"/>
    <x v="9"/>
    <d v="2021-04-10T00:00:00"/>
    <s v="マネックス証券"/>
    <x v="1"/>
    <s v="マネー株式会社"/>
    <n v="500"/>
    <n v="1000"/>
    <n v="1"/>
    <n v="2000"/>
    <n v="152500"/>
    <n v="7.5"/>
    <s v="つみたてNISA"/>
  </r>
  <r>
    <x v="0"/>
    <x v="10"/>
    <d v="2021-04-11T00:00:00"/>
    <s v="マネックス証券"/>
    <x v="1"/>
    <s v="マネー株式会社"/>
    <n v="500"/>
    <n v="1000"/>
    <n v="1"/>
    <n v="3000"/>
    <n v="153500"/>
    <n v="8.5"/>
    <s v="つみたてNISA"/>
  </r>
  <r>
    <x v="0"/>
    <x v="11"/>
    <d v="2021-04-12T00:00:00"/>
    <s v="マネックス証券"/>
    <x v="1"/>
    <s v="マネー株式会社"/>
    <n v="500"/>
    <n v="1000"/>
    <n v="1"/>
    <n v="2000"/>
    <n v="154500"/>
    <n v="9.5"/>
    <s v="つみたてNISA"/>
  </r>
  <r>
    <x v="0"/>
    <x v="12"/>
    <d v="2021-04-13T00:00:00"/>
    <s v="マネックス証券"/>
    <x v="1"/>
    <s v="マネー株式会社"/>
    <n v="500"/>
    <n v="1000"/>
    <n v="1"/>
    <n v="1000"/>
    <n v="155500"/>
    <n v="10.5"/>
    <s v="つみたてNISA"/>
  </r>
  <r>
    <x v="0"/>
    <x v="13"/>
    <d v="2021-04-14T00:00:00"/>
    <s v="マネックス証券"/>
    <x v="1"/>
    <s v="マネー株式会社"/>
    <n v="500"/>
    <n v="1000"/>
    <n v="1"/>
    <n v="1000"/>
    <n v="156500"/>
    <n v="11.5"/>
    <s v="つみたてNISA"/>
  </r>
  <r>
    <x v="0"/>
    <x v="14"/>
    <d v="2021-04-15T00:00:00"/>
    <s v="マネックス証券"/>
    <x v="1"/>
    <s v="マネー株式会社"/>
    <n v="500"/>
    <n v="1000"/>
    <n v="1"/>
    <n v="2000"/>
    <n v="157500"/>
    <n v="12.5"/>
    <s v="つみたてNISA"/>
  </r>
  <r>
    <x v="0"/>
    <x v="15"/>
    <d v="2021-04-16T00:00:00"/>
    <s v="マネックス証券"/>
    <x v="1"/>
    <s v="マネー株式会社"/>
    <n v="500"/>
    <n v="1000"/>
    <n v="1"/>
    <n v="3000"/>
    <n v="158500"/>
    <n v="13.5"/>
    <s v="つみたてNISA"/>
  </r>
  <r>
    <x v="0"/>
    <x v="16"/>
    <d v="2021-04-17T00:00:00"/>
    <s v="マネックス証券"/>
    <x v="1"/>
    <s v="マネー株式会社"/>
    <n v="500"/>
    <n v="1000"/>
    <n v="1"/>
    <n v="2000"/>
    <n v="159500"/>
    <n v="14.5"/>
    <s v="つみたてNISA"/>
  </r>
  <r>
    <x v="0"/>
    <x v="17"/>
    <d v="2021-04-18T00:00:00"/>
    <s v="マネックス証券"/>
    <x v="1"/>
    <s v="マネー株式会社"/>
    <n v="500"/>
    <n v="1000"/>
    <n v="1"/>
    <n v="1000"/>
    <n v="160500"/>
    <n v="15.5"/>
    <s v="つみたてNISA"/>
  </r>
  <r>
    <x v="0"/>
    <x v="18"/>
    <d v="2021-04-19T00:00:00"/>
    <s v="マネックス証券"/>
    <x v="1"/>
    <s v="マネー株式会社"/>
    <n v="500"/>
    <n v="1000"/>
    <n v="1"/>
    <n v="1000"/>
    <n v="161500"/>
    <n v="16.5"/>
    <s v="つみたてNISA"/>
  </r>
  <r>
    <x v="0"/>
    <x v="19"/>
    <d v="2021-04-20T00:00:00"/>
    <s v="マネックス証券"/>
    <x v="1"/>
    <s v="マネー株式会社"/>
    <n v="500"/>
    <n v="1000"/>
    <n v="1"/>
    <n v="2000"/>
    <n v="162500"/>
    <n v="17.5"/>
    <s v="つみたてNISA"/>
  </r>
  <r>
    <x v="0"/>
    <x v="20"/>
    <d v="2021-04-21T00:00:00"/>
    <s v="マネックス証券"/>
    <x v="1"/>
    <s v="マネー株式会社"/>
    <n v="500"/>
    <n v="1000"/>
    <n v="1"/>
    <n v="3000"/>
    <n v="163500"/>
    <n v="18.5"/>
    <s v="つみたてNISA"/>
  </r>
  <r>
    <x v="0"/>
    <x v="21"/>
    <d v="2021-04-22T00:00:00"/>
    <s v="マネックス証券"/>
    <x v="1"/>
    <s v="マネー株式会社"/>
    <n v="500"/>
    <n v="1000"/>
    <n v="1"/>
    <n v="2000"/>
    <n v="164500"/>
    <n v="19.5"/>
    <s v="つみたてNISA"/>
  </r>
  <r>
    <x v="0"/>
    <x v="22"/>
    <d v="2021-04-23T00:00:00"/>
    <s v="マネックス証券"/>
    <x v="1"/>
    <s v="マネー株式会社"/>
    <n v="500"/>
    <n v="1000"/>
    <n v="1"/>
    <n v="1000"/>
    <n v="165500"/>
    <n v="20.5"/>
    <s v="つみたてNISA"/>
  </r>
  <r>
    <x v="0"/>
    <x v="23"/>
    <d v="2021-04-24T00:00:00"/>
    <s v="マネックス証券"/>
    <x v="1"/>
    <s v="マネー株式会社"/>
    <n v="500"/>
    <n v="1000"/>
    <n v="1"/>
    <n v="1000"/>
    <n v="166500"/>
    <n v="21.5"/>
    <s v="つみたてNISA"/>
  </r>
  <r>
    <x v="0"/>
    <x v="24"/>
    <d v="2021-04-25T00:00:00"/>
    <s v="マネックス証券"/>
    <x v="1"/>
    <s v="マネー株式会社"/>
    <n v="500"/>
    <n v="1000"/>
    <n v="1"/>
    <n v="2000"/>
    <n v="167500"/>
    <n v="22.5"/>
    <s v="つみたてNISA"/>
  </r>
  <r>
    <x v="0"/>
    <x v="25"/>
    <d v="2021-04-26T00:00:00"/>
    <s v="マネックス証券"/>
    <x v="1"/>
    <s v="マネー株式会社"/>
    <n v="500"/>
    <n v="1000"/>
    <n v="1"/>
    <n v="3000"/>
    <n v="168500"/>
    <n v="23.5"/>
    <s v="つみたてNISA"/>
  </r>
  <r>
    <x v="0"/>
    <x v="26"/>
    <d v="2021-04-27T00:00:00"/>
    <s v="マネックス証券"/>
    <x v="1"/>
    <s v="マネー株式会社"/>
    <n v="500"/>
    <n v="1000"/>
    <n v="1"/>
    <n v="2000"/>
    <n v="169500"/>
    <n v="24.5"/>
    <s v="つみたてNISA"/>
  </r>
  <r>
    <x v="0"/>
    <x v="27"/>
    <d v="2021-04-28T00:00:00"/>
    <s v="マネックス証券"/>
    <x v="1"/>
    <s v="マネー株式会社"/>
    <n v="500"/>
    <n v="1000"/>
    <n v="1"/>
    <n v="1000"/>
    <n v="170500"/>
    <n v="25.5"/>
    <s v="つみたてNISA"/>
  </r>
  <r>
    <x v="0"/>
    <x v="28"/>
    <d v="2021-04-29T00:00:00"/>
    <s v="マネックス証券"/>
    <x v="1"/>
    <s v="マネー株式会社"/>
    <n v="500"/>
    <n v="1000"/>
    <n v="1"/>
    <n v="1000"/>
    <n v="171500"/>
    <n v="26.5"/>
    <s v="つみたてNISA"/>
  </r>
  <r>
    <x v="0"/>
    <x v="29"/>
    <d v="2021-04-30T00:00:00"/>
    <s v="マネックス証券"/>
    <x v="1"/>
    <s v="マネー株式会社"/>
    <n v="500"/>
    <n v="1000"/>
    <n v="1"/>
    <n v="2000"/>
    <n v="172500"/>
    <n v="27.5"/>
    <s v="つみたてNISA"/>
  </r>
  <r>
    <x v="1"/>
    <x v="0"/>
    <d v="2021-05-01T00:00:00"/>
    <s v="マネックス証券"/>
    <x v="1"/>
    <s v="マネー株式会社"/>
    <n v="500"/>
    <n v="1000"/>
    <n v="1"/>
    <n v="3000"/>
    <n v="173500"/>
    <n v="28.5"/>
    <s v="つみたてNISA"/>
  </r>
  <r>
    <x v="1"/>
    <x v="1"/>
    <d v="2021-05-02T00:00:00"/>
    <s v="マネックス証券"/>
    <x v="1"/>
    <s v="マネー株式会社"/>
    <n v="500"/>
    <n v="1000"/>
    <n v="1"/>
    <n v="2000"/>
    <n v="174500"/>
    <n v="29.5"/>
    <s v="つみたてNISA"/>
  </r>
  <r>
    <x v="1"/>
    <x v="2"/>
    <d v="2021-05-03T00:00:00"/>
    <s v="マネックス証券"/>
    <x v="1"/>
    <s v="マネー株式会社"/>
    <n v="500"/>
    <n v="1000"/>
    <n v="1"/>
    <n v="1000"/>
    <n v="175500"/>
    <n v="30.5"/>
    <s v="つみたてNISA"/>
  </r>
  <r>
    <x v="1"/>
    <x v="3"/>
    <d v="2021-05-04T00:00:00"/>
    <s v="マネックス証券"/>
    <x v="1"/>
    <s v="マネー株式会社"/>
    <n v="500"/>
    <n v="1000"/>
    <n v="1"/>
    <n v="1000"/>
    <n v="176500"/>
    <n v="31.5"/>
    <s v="つみたてNISA"/>
  </r>
  <r>
    <x v="1"/>
    <x v="4"/>
    <d v="2021-05-05T00:00:00"/>
    <s v="マネックス証券"/>
    <x v="1"/>
    <s v="マネー株式会社"/>
    <n v="500"/>
    <n v="1000"/>
    <n v="1"/>
    <n v="2000"/>
    <n v="177500"/>
    <n v="32.5"/>
    <s v="つみたてNISA"/>
  </r>
  <r>
    <x v="1"/>
    <x v="5"/>
    <d v="2021-05-06T00:00:00"/>
    <s v="マネックス証券"/>
    <x v="1"/>
    <s v="マネー株式会社"/>
    <n v="500"/>
    <n v="1000"/>
    <n v="1"/>
    <n v="3000"/>
    <n v="178500"/>
    <n v="33.5"/>
    <s v="つみたてNISA"/>
  </r>
  <r>
    <x v="1"/>
    <x v="6"/>
    <d v="2021-05-07T00:00:00"/>
    <s v="マネックス証券"/>
    <x v="1"/>
    <s v="マネー株式会社"/>
    <n v="500"/>
    <n v="1000"/>
    <n v="1"/>
    <n v="2000"/>
    <n v="179500"/>
    <n v="34.5"/>
    <s v="つみたてNISA"/>
  </r>
  <r>
    <x v="1"/>
    <x v="7"/>
    <d v="2021-05-08T00:00:00"/>
    <s v="マネックス証券"/>
    <x v="1"/>
    <s v="マネー株式会社"/>
    <n v="500"/>
    <n v="1000"/>
    <n v="1"/>
    <n v="1000"/>
    <n v="180500"/>
    <n v="35.5"/>
    <s v="つみたてNISA"/>
  </r>
  <r>
    <x v="1"/>
    <x v="8"/>
    <d v="2021-05-09T00:00:00"/>
    <s v="マネックス証券"/>
    <x v="1"/>
    <s v="マネー株式会社"/>
    <n v="500"/>
    <n v="1000"/>
    <n v="1"/>
    <n v="1000"/>
    <n v="181500"/>
    <n v="36.5"/>
    <s v="つみたてNISA"/>
  </r>
  <r>
    <x v="1"/>
    <x v="9"/>
    <d v="2021-05-10T00:00:00"/>
    <s v="マネックス証券"/>
    <x v="1"/>
    <s v="マネー株式会社"/>
    <n v="500"/>
    <n v="1000"/>
    <n v="1"/>
    <n v="2000"/>
    <n v="182500"/>
    <n v="37.5"/>
    <s v="つみたてNISA"/>
  </r>
  <r>
    <x v="1"/>
    <x v="10"/>
    <d v="2021-05-11T00:00:00"/>
    <s v="マネックス証券"/>
    <x v="1"/>
    <s v="マネー株式会社"/>
    <n v="500"/>
    <n v="1000"/>
    <n v="1"/>
    <n v="3000"/>
    <n v="183500"/>
    <n v="38.5"/>
    <s v="つみたてNISA"/>
  </r>
  <r>
    <x v="1"/>
    <x v="11"/>
    <d v="2021-05-12T00:00:00"/>
    <s v="マネックス証券"/>
    <x v="1"/>
    <s v="マネー株式会社"/>
    <n v="500"/>
    <n v="1000"/>
    <n v="1"/>
    <n v="2000"/>
    <n v="184500"/>
    <n v="39.5"/>
    <s v="つみたてNISA"/>
  </r>
  <r>
    <x v="1"/>
    <x v="12"/>
    <d v="2021-05-13T00:00:00"/>
    <s v="マネックス証券"/>
    <x v="1"/>
    <s v="マネー株式会社"/>
    <n v="500"/>
    <n v="1000"/>
    <n v="1"/>
    <n v="1000"/>
    <n v="185500"/>
    <n v="40.5"/>
    <s v="つみたてNISA"/>
  </r>
  <r>
    <x v="1"/>
    <x v="13"/>
    <d v="2021-05-14T00:00:00"/>
    <s v="マネックス証券"/>
    <x v="1"/>
    <s v="マネー株式会社"/>
    <n v="500"/>
    <n v="1000"/>
    <n v="1"/>
    <n v="1000"/>
    <n v="186500"/>
    <n v="41.5"/>
    <s v="つみたてNISA"/>
  </r>
  <r>
    <x v="1"/>
    <x v="14"/>
    <d v="2021-05-15T00:00:00"/>
    <s v="マネックス証券"/>
    <x v="1"/>
    <s v="マネー株式会社"/>
    <n v="500"/>
    <n v="1000"/>
    <n v="1"/>
    <n v="2000"/>
    <n v="187500"/>
    <n v="42.5"/>
    <s v="つみたてNISA"/>
  </r>
  <r>
    <x v="1"/>
    <x v="15"/>
    <d v="2021-05-16T00:00:00"/>
    <s v="マネックス証券"/>
    <x v="1"/>
    <s v="マネー株式会社"/>
    <n v="500"/>
    <n v="1000"/>
    <n v="1"/>
    <n v="3000"/>
    <n v="188500"/>
    <n v="43.5"/>
    <s v="つみたてNISA"/>
  </r>
  <r>
    <x v="1"/>
    <x v="16"/>
    <d v="2021-05-17T00:00:00"/>
    <s v="マネックス証券"/>
    <x v="1"/>
    <s v="マネー株式会社"/>
    <n v="500"/>
    <n v="1000"/>
    <n v="1"/>
    <n v="2000"/>
    <n v="189500"/>
    <n v="44.5"/>
    <s v="つみたてNISA"/>
  </r>
  <r>
    <x v="1"/>
    <x v="17"/>
    <d v="2021-05-18T00:00:00"/>
    <s v="マネックス証券"/>
    <x v="1"/>
    <s v="マネー株式会社"/>
    <n v="500"/>
    <n v="1000"/>
    <n v="1"/>
    <n v="1000"/>
    <n v="190500"/>
    <n v="45.5"/>
    <s v="つみたてNISA"/>
  </r>
  <r>
    <x v="1"/>
    <x v="18"/>
    <d v="2021-05-19T00:00:00"/>
    <s v="マネックス証券"/>
    <x v="1"/>
    <s v="マネー株式会社"/>
    <n v="500"/>
    <n v="1000"/>
    <n v="1"/>
    <n v="1000"/>
    <n v="191500"/>
    <n v="46.5"/>
    <s v="つみたてNISA"/>
  </r>
  <r>
    <x v="1"/>
    <x v="19"/>
    <d v="2021-05-20T00:00:00"/>
    <s v="マネックス証券"/>
    <x v="1"/>
    <s v="マネー株式会社"/>
    <n v="500"/>
    <n v="1000"/>
    <n v="1"/>
    <n v="2000"/>
    <n v="192500"/>
    <n v="47.5"/>
    <s v="つみたてNISA"/>
  </r>
  <r>
    <x v="1"/>
    <x v="20"/>
    <d v="2021-05-21T00:00:00"/>
    <s v="マネックス証券"/>
    <x v="1"/>
    <s v="マネー株式会社"/>
    <n v="500"/>
    <n v="1000"/>
    <n v="1"/>
    <n v="3000"/>
    <n v="193500"/>
    <n v="48.5"/>
    <s v="つみたてNISA"/>
  </r>
  <r>
    <x v="1"/>
    <x v="21"/>
    <d v="2021-05-22T00:00:00"/>
    <s v="マネックス証券"/>
    <x v="1"/>
    <s v="マネー株式会社"/>
    <n v="500"/>
    <n v="1000"/>
    <n v="1"/>
    <n v="2000"/>
    <n v="194500"/>
    <n v="49.5"/>
    <s v="つみたてNISA"/>
  </r>
  <r>
    <x v="1"/>
    <x v="22"/>
    <d v="2021-05-23T00:00:00"/>
    <s v="マネックス証券"/>
    <x v="1"/>
    <s v="マネー株式会社"/>
    <n v="500"/>
    <n v="1000"/>
    <n v="1"/>
    <n v="1000"/>
    <n v="195500"/>
    <n v="50.5"/>
    <s v="つみたてNISA"/>
  </r>
  <r>
    <x v="1"/>
    <x v="23"/>
    <d v="2021-05-24T00:00:00"/>
    <s v="マネックス証券"/>
    <x v="1"/>
    <s v="マネー株式会社"/>
    <n v="500"/>
    <n v="1000"/>
    <n v="1"/>
    <n v="1000"/>
    <n v="196500"/>
    <n v="51.5"/>
    <s v="つみたてNISA"/>
  </r>
  <r>
    <x v="1"/>
    <x v="24"/>
    <d v="2021-05-25T00:00:00"/>
    <s v="マネックス証券"/>
    <x v="1"/>
    <s v="マネー株式会社"/>
    <n v="500"/>
    <n v="1000"/>
    <n v="1"/>
    <n v="2000"/>
    <n v="197500"/>
    <n v="52.5"/>
    <s v="つみたてNISA"/>
  </r>
  <r>
    <x v="1"/>
    <x v="25"/>
    <d v="2021-05-26T00:00:00"/>
    <s v="マネックス証券"/>
    <x v="1"/>
    <s v="マネー株式会社"/>
    <n v="500"/>
    <n v="1000"/>
    <n v="1"/>
    <n v="3000"/>
    <n v="198500"/>
    <n v="53.5"/>
    <s v="つみたてNISA"/>
  </r>
  <r>
    <x v="1"/>
    <x v="26"/>
    <d v="2021-05-27T00:00:00"/>
    <s v="マネックス証券"/>
    <x v="1"/>
    <s v="マネー株式会社"/>
    <n v="500"/>
    <n v="1000"/>
    <n v="1"/>
    <n v="2000"/>
    <n v="199500"/>
    <n v="54.5"/>
    <s v="つみたてNISA"/>
  </r>
  <r>
    <x v="1"/>
    <x v="27"/>
    <d v="2021-05-28T00:00:00"/>
    <s v="マネックス証券"/>
    <x v="1"/>
    <s v="マネー株式会社"/>
    <n v="500"/>
    <n v="1000"/>
    <n v="1"/>
    <n v="1000"/>
    <n v="200500"/>
    <n v="55.5"/>
    <s v="つみたてNISA"/>
  </r>
  <r>
    <x v="1"/>
    <x v="28"/>
    <d v="2021-05-29T00:00:00"/>
    <s v="マネックス証券"/>
    <x v="1"/>
    <s v="マネー株式会社"/>
    <n v="500"/>
    <n v="1000"/>
    <n v="1"/>
    <n v="1000"/>
    <n v="201500"/>
    <n v="56.5"/>
    <s v="つみたてNISA"/>
  </r>
  <r>
    <x v="1"/>
    <x v="29"/>
    <d v="2021-05-30T00:00:00"/>
    <s v="マネックス証券"/>
    <x v="1"/>
    <s v="マネー株式会社"/>
    <n v="500"/>
    <n v="1000"/>
    <n v="1"/>
    <n v="2000"/>
    <n v="202500"/>
    <n v="57.5"/>
    <s v="つみたてNISA"/>
  </r>
  <r>
    <x v="1"/>
    <x v="30"/>
    <d v="2021-05-31T00:00:00"/>
    <s v="マネックス証券"/>
    <x v="1"/>
    <s v="マネー株式会社"/>
    <n v="500"/>
    <n v="1000"/>
    <n v="1"/>
    <n v="3000"/>
    <n v="203500"/>
    <n v="58.5"/>
    <s v="つみたてNISA"/>
  </r>
  <r>
    <x v="2"/>
    <x v="0"/>
    <d v="2021-06-01T00:00:00"/>
    <s v="マネックス証券"/>
    <x v="1"/>
    <s v="マネー株式会社"/>
    <n v="500"/>
    <n v="1000"/>
    <n v="1"/>
    <n v="2000"/>
    <n v="204500"/>
    <n v="59.5"/>
    <s v="つみたてNISA"/>
  </r>
  <r>
    <x v="2"/>
    <x v="1"/>
    <d v="2021-06-02T00:00:00"/>
    <s v="マネックス証券"/>
    <x v="1"/>
    <s v="マネー株式会社"/>
    <n v="500"/>
    <n v="1000"/>
    <n v="1"/>
    <n v="1000"/>
    <n v="205500"/>
    <n v="60.5"/>
    <s v="つみたてNISA"/>
  </r>
  <r>
    <x v="2"/>
    <x v="2"/>
    <d v="2021-06-03T00:00:00"/>
    <s v="マネックス証券"/>
    <x v="1"/>
    <s v="マネー株式会社"/>
    <n v="500"/>
    <n v="1000"/>
    <n v="1"/>
    <n v="1000"/>
    <n v="206500"/>
    <n v="61.5"/>
    <s v="つみたてNISA"/>
  </r>
  <r>
    <x v="2"/>
    <x v="3"/>
    <d v="2021-06-04T00:00:00"/>
    <s v="マネックス証券"/>
    <x v="1"/>
    <s v="マネー株式会社"/>
    <n v="500"/>
    <n v="1000"/>
    <n v="1"/>
    <n v="2000"/>
    <n v="207500"/>
    <n v="62.5"/>
    <s v="つみたてNISA"/>
  </r>
  <r>
    <x v="2"/>
    <x v="4"/>
    <d v="2021-06-05T00:00:00"/>
    <s v="マネックス証券"/>
    <x v="1"/>
    <s v="マネー株式会社"/>
    <n v="500"/>
    <n v="1000"/>
    <n v="1"/>
    <n v="3000"/>
    <n v="208500"/>
    <n v="63.5"/>
    <s v="つみたてNISA"/>
  </r>
  <r>
    <x v="2"/>
    <x v="5"/>
    <d v="2021-06-06T00:00:00"/>
    <s v="マネックス証券"/>
    <x v="1"/>
    <s v="マネー株式会社"/>
    <n v="500"/>
    <n v="1000"/>
    <n v="1"/>
    <n v="2000"/>
    <n v="209500"/>
    <n v="64.5"/>
    <s v="つみたてNISA"/>
  </r>
  <r>
    <x v="2"/>
    <x v="6"/>
    <d v="2021-06-07T00:00:00"/>
    <s v="マネックス証券"/>
    <x v="1"/>
    <s v="マネー株式会社"/>
    <n v="500"/>
    <n v="1000"/>
    <n v="1"/>
    <n v="1000"/>
    <n v="210500"/>
    <n v="65.5"/>
    <s v="つみたてNISA"/>
  </r>
  <r>
    <x v="2"/>
    <x v="7"/>
    <d v="2021-06-08T00:00:00"/>
    <s v="マネックス証券"/>
    <x v="1"/>
    <s v="マネー株式会社"/>
    <n v="500"/>
    <n v="1000"/>
    <n v="1"/>
    <n v="1000"/>
    <n v="211500"/>
    <n v="66.5"/>
    <s v="つみたてNISA"/>
  </r>
  <r>
    <x v="2"/>
    <x v="8"/>
    <d v="2021-06-09T00:00:00"/>
    <s v="マネックス証券"/>
    <x v="1"/>
    <s v="マネー株式会社"/>
    <n v="500"/>
    <n v="1000"/>
    <n v="1"/>
    <n v="2000"/>
    <n v="212500"/>
    <n v="67.5"/>
    <s v="つみたてNISA"/>
  </r>
  <r>
    <x v="2"/>
    <x v="9"/>
    <d v="2021-06-10T00:00:00"/>
    <s v="マネックス証券"/>
    <x v="1"/>
    <s v="マネー株式会社"/>
    <n v="500"/>
    <n v="1000"/>
    <n v="1"/>
    <n v="3000"/>
    <n v="213500"/>
    <n v="68.5"/>
    <s v="つみたてNISA"/>
  </r>
  <r>
    <x v="2"/>
    <x v="10"/>
    <d v="2021-06-11T00:00:00"/>
    <s v="マネックス証券"/>
    <x v="1"/>
    <s v="マネー株式会社"/>
    <n v="500"/>
    <n v="1000"/>
    <n v="1"/>
    <n v="2000"/>
    <n v="214500"/>
    <n v="69.5"/>
    <s v="つみたてNISA"/>
  </r>
  <r>
    <x v="2"/>
    <x v="11"/>
    <d v="2021-06-12T00:00:00"/>
    <s v="マネックス証券"/>
    <x v="1"/>
    <s v="マネー株式会社"/>
    <n v="500"/>
    <n v="1000"/>
    <n v="1"/>
    <n v="1000"/>
    <n v="215500"/>
    <n v="70.5"/>
    <s v="つみたてNISA"/>
  </r>
  <r>
    <x v="2"/>
    <x v="12"/>
    <d v="2021-06-13T00:00:00"/>
    <s v="マネックス証券"/>
    <x v="1"/>
    <s v="マネー株式会社"/>
    <n v="500"/>
    <n v="1000"/>
    <n v="1"/>
    <n v="1000"/>
    <n v="216500"/>
    <n v="71.5"/>
    <s v="つみたてNISA"/>
  </r>
  <r>
    <x v="2"/>
    <x v="13"/>
    <d v="2021-06-14T00:00:00"/>
    <s v="マネックス証券"/>
    <x v="1"/>
    <s v="マネー株式会社"/>
    <n v="500"/>
    <n v="1000"/>
    <n v="1"/>
    <n v="2000"/>
    <n v="217500"/>
    <n v="72.5"/>
    <s v="つみたてNISA"/>
  </r>
  <r>
    <x v="2"/>
    <x v="14"/>
    <d v="2021-06-15T00:00:00"/>
    <s v="マネックス証券"/>
    <x v="1"/>
    <s v="マネー株式会社"/>
    <n v="500"/>
    <n v="1000"/>
    <n v="1"/>
    <n v="3000"/>
    <n v="218500"/>
    <n v="73.5"/>
    <s v="つみたてNISA"/>
  </r>
  <r>
    <x v="2"/>
    <x v="15"/>
    <d v="2021-06-16T00:00:00"/>
    <s v="マネックス証券"/>
    <x v="1"/>
    <s v="マネー株式会社"/>
    <n v="500"/>
    <n v="1000"/>
    <n v="1"/>
    <n v="2000"/>
    <n v="219500"/>
    <n v="74.5"/>
    <s v="つみたてNISA"/>
  </r>
  <r>
    <x v="2"/>
    <x v="16"/>
    <d v="2021-06-17T00:00:00"/>
    <s v="マネックス証券"/>
    <x v="1"/>
    <s v="マネー株式会社"/>
    <n v="500"/>
    <n v="1000"/>
    <n v="1"/>
    <n v="1000"/>
    <n v="220500"/>
    <n v="75.5"/>
    <s v="つみたてNISA"/>
  </r>
  <r>
    <x v="2"/>
    <x v="17"/>
    <d v="2021-06-18T00:00:00"/>
    <s v="マネックス証券"/>
    <x v="1"/>
    <s v="マネー株式会社"/>
    <n v="500"/>
    <n v="1000"/>
    <n v="1"/>
    <n v="1000"/>
    <n v="221500"/>
    <n v="76.5"/>
    <s v="つみたてNISA"/>
  </r>
  <r>
    <x v="2"/>
    <x v="18"/>
    <d v="2021-06-19T00:00:00"/>
    <s v="マネックス証券"/>
    <x v="1"/>
    <s v="マネー株式会社"/>
    <n v="500"/>
    <n v="1000"/>
    <n v="1"/>
    <n v="2000"/>
    <n v="222500"/>
    <n v="77.5"/>
    <s v="つみたてNISA"/>
  </r>
  <r>
    <x v="2"/>
    <x v="19"/>
    <d v="2021-06-20T00:00:00"/>
    <s v="マネックス証券"/>
    <x v="1"/>
    <s v="マネー株式会社"/>
    <n v="500"/>
    <n v="1000"/>
    <n v="1"/>
    <n v="3000"/>
    <n v="223500"/>
    <n v="78.5"/>
    <s v="つみたてNISA"/>
  </r>
  <r>
    <x v="2"/>
    <x v="20"/>
    <d v="2021-06-21T00:00:00"/>
    <s v="マネックス証券"/>
    <x v="1"/>
    <s v="マネー株式会社"/>
    <n v="500"/>
    <n v="1000"/>
    <n v="1"/>
    <n v="2000"/>
    <n v="224500"/>
    <n v="79.5"/>
    <s v="つみたてNISA"/>
  </r>
  <r>
    <x v="2"/>
    <x v="21"/>
    <d v="2021-06-22T00:00:00"/>
    <s v="マネックス証券"/>
    <x v="1"/>
    <s v="マネー株式会社"/>
    <n v="500"/>
    <n v="1000"/>
    <n v="1"/>
    <n v="1000"/>
    <n v="225500"/>
    <n v="80.5"/>
    <s v="つみたてNISA"/>
  </r>
  <r>
    <x v="2"/>
    <x v="22"/>
    <d v="2021-06-23T00:00:00"/>
    <s v="マネックス証券"/>
    <x v="1"/>
    <s v="マネー株式会社"/>
    <n v="500"/>
    <n v="1000"/>
    <n v="1"/>
    <n v="1000"/>
    <n v="226500"/>
    <n v="81.5"/>
    <s v="つみたてNISA"/>
  </r>
  <r>
    <x v="2"/>
    <x v="23"/>
    <d v="2021-06-24T00:00:00"/>
    <s v="マネックス証券"/>
    <x v="1"/>
    <s v="マネー株式会社"/>
    <n v="500"/>
    <n v="1000"/>
    <n v="1"/>
    <n v="2000"/>
    <n v="227500"/>
    <n v="82.5"/>
    <s v="つみたてNISA"/>
  </r>
  <r>
    <x v="2"/>
    <x v="24"/>
    <d v="2021-06-25T00:00:00"/>
    <s v="マネックス証券"/>
    <x v="1"/>
    <s v="マネー株式会社"/>
    <n v="500"/>
    <n v="1000"/>
    <n v="1"/>
    <n v="3000"/>
    <n v="228500"/>
    <n v="83.5"/>
    <s v="つみたてNISA"/>
  </r>
  <r>
    <x v="2"/>
    <x v="25"/>
    <d v="2021-06-26T00:00:00"/>
    <s v="マネックス証券"/>
    <x v="1"/>
    <s v="マネー株式会社"/>
    <n v="500"/>
    <n v="1000"/>
    <n v="1"/>
    <n v="2000"/>
    <n v="229500"/>
    <n v="84.5"/>
    <s v="つみたてNISA"/>
  </r>
  <r>
    <x v="2"/>
    <x v="26"/>
    <d v="2021-06-27T00:00:00"/>
    <s v="マネックス証券"/>
    <x v="1"/>
    <s v="マネー株式会社"/>
    <n v="500"/>
    <n v="1000"/>
    <n v="1"/>
    <n v="1000"/>
    <n v="230500"/>
    <n v="85.5"/>
    <s v="つみたてNISA"/>
  </r>
  <r>
    <x v="2"/>
    <x v="27"/>
    <d v="2021-06-28T00:00:00"/>
    <s v="マネックス証券"/>
    <x v="1"/>
    <s v="マネー株式会社"/>
    <n v="500"/>
    <n v="1000"/>
    <n v="1"/>
    <n v="1000"/>
    <n v="231500"/>
    <n v="86.5"/>
    <s v="つみたてNISA"/>
  </r>
  <r>
    <x v="2"/>
    <x v="28"/>
    <d v="2021-06-29T00:00:00"/>
    <s v="マネックス証券"/>
    <x v="1"/>
    <s v="マネー株式会社"/>
    <n v="500"/>
    <n v="1000"/>
    <n v="1"/>
    <n v="2000"/>
    <n v="232500"/>
    <n v="87.5"/>
    <s v="つみたてNISA"/>
  </r>
  <r>
    <x v="2"/>
    <x v="29"/>
    <d v="2021-06-30T00:00:00"/>
    <s v="マネックス証券"/>
    <x v="1"/>
    <s v="マネー株式会社"/>
    <n v="500"/>
    <n v="1000"/>
    <n v="1"/>
    <n v="3000"/>
    <n v="233500"/>
    <n v="88.5"/>
    <s v="つみたてNISA"/>
  </r>
  <r>
    <x v="3"/>
    <x v="0"/>
    <d v="2021-07-01T00:00:00"/>
    <s v="マネックス証券"/>
    <x v="1"/>
    <s v="マネー株式会社"/>
    <n v="500"/>
    <n v="1000"/>
    <n v="1"/>
    <n v="2000"/>
    <n v="234500"/>
    <n v="89.5"/>
    <s v="つみたてNISA"/>
  </r>
  <r>
    <x v="3"/>
    <x v="1"/>
    <d v="2021-07-02T00:00:00"/>
    <s v="マネックス証券"/>
    <x v="1"/>
    <s v="マネー株式会社"/>
    <n v="500"/>
    <n v="1000"/>
    <n v="1"/>
    <n v="1000"/>
    <n v="235500"/>
    <n v="90.5"/>
    <s v="つみたてNISA"/>
  </r>
  <r>
    <x v="3"/>
    <x v="2"/>
    <d v="2021-07-03T00:00:00"/>
    <s v="マネックス証券"/>
    <x v="1"/>
    <s v="マネー株式会社"/>
    <n v="500"/>
    <n v="1000"/>
    <n v="1"/>
    <n v="1000"/>
    <n v="236500"/>
    <n v="91.5"/>
    <s v="つみたてNISA"/>
  </r>
  <r>
    <x v="3"/>
    <x v="3"/>
    <d v="2021-07-04T00:00:00"/>
    <s v="マネックス証券"/>
    <x v="1"/>
    <s v="マネー株式会社"/>
    <n v="500"/>
    <n v="1000"/>
    <n v="1"/>
    <n v="2000"/>
    <n v="237500"/>
    <n v="92.5"/>
    <s v="つみたてNISA"/>
  </r>
  <r>
    <x v="3"/>
    <x v="4"/>
    <d v="2021-07-05T00:00:00"/>
    <s v="マネックス証券"/>
    <x v="1"/>
    <s v="マネー株式会社"/>
    <n v="500"/>
    <n v="1000"/>
    <n v="1"/>
    <n v="3000"/>
    <n v="238500"/>
    <n v="93.5"/>
    <s v="つみたてNISA"/>
  </r>
  <r>
    <x v="3"/>
    <x v="5"/>
    <d v="2021-07-06T00:00:00"/>
    <s v="マネックス証券"/>
    <x v="1"/>
    <s v="マネー株式会社"/>
    <n v="500"/>
    <n v="1000"/>
    <n v="1"/>
    <n v="2000"/>
    <n v="239500"/>
    <n v="94.5"/>
    <s v="つみたてNISA"/>
  </r>
  <r>
    <x v="3"/>
    <x v="6"/>
    <d v="2021-07-07T00:00:00"/>
    <s v="マネックス証券"/>
    <x v="1"/>
    <s v="マネー株式会社"/>
    <n v="500"/>
    <n v="1000"/>
    <n v="1"/>
    <n v="1000"/>
    <n v="240500"/>
    <n v="95.5"/>
    <s v="つみたてNISA"/>
  </r>
  <r>
    <x v="3"/>
    <x v="7"/>
    <d v="2021-07-08T00:00:00"/>
    <s v="マネックス証券"/>
    <x v="1"/>
    <s v="マネー株式会社"/>
    <n v="500"/>
    <n v="1000"/>
    <n v="1"/>
    <n v="1000"/>
    <n v="241500"/>
    <n v="96.5"/>
    <s v="つみたてNISA"/>
  </r>
  <r>
    <x v="3"/>
    <x v="8"/>
    <d v="2021-07-09T00:00:00"/>
    <s v="マネックス証券"/>
    <x v="1"/>
    <s v="マネー株式会社"/>
    <n v="500"/>
    <n v="1000"/>
    <n v="1"/>
    <n v="2000"/>
    <n v="242500"/>
    <n v="97.5"/>
    <s v="つみたてNISA"/>
  </r>
  <r>
    <x v="3"/>
    <x v="9"/>
    <d v="2021-07-10T00:00:00"/>
    <s v="マネックス証券"/>
    <x v="1"/>
    <s v="マネー株式会社"/>
    <n v="500"/>
    <n v="1000"/>
    <n v="1"/>
    <n v="3000"/>
    <n v="243500"/>
    <n v="98.5"/>
    <s v="つみたてNISA"/>
  </r>
  <r>
    <x v="3"/>
    <x v="10"/>
    <d v="2021-07-11T00:00:00"/>
    <s v="マネックス証券"/>
    <x v="1"/>
    <s v="マネー株式会社"/>
    <n v="500"/>
    <n v="1000"/>
    <n v="1"/>
    <n v="2000"/>
    <n v="244500"/>
    <n v="99.5"/>
    <s v="つみたてNISA"/>
  </r>
  <r>
    <x v="3"/>
    <x v="11"/>
    <d v="2021-07-12T00:00:00"/>
    <s v="マネックス証券"/>
    <x v="1"/>
    <s v="マネー株式会社"/>
    <n v="500"/>
    <n v="1000"/>
    <n v="1"/>
    <n v="1000"/>
    <n v="245500"/>
    <n v="100.5"/>
    <s v="つみたてNISA"/>
  </r>
  <r>
    <x v="3"/>
    <x v="12"/>
    <d v="2021-07-13T00:00:00"/>
    <s v="マネックス証券"/>
    <x v="1"/>
    <s v="マネー株式会社"/>
    <n v="500"/>
    <n v="1000"/>
    <n v="1"/>
    <n v="1000"/>
    <n v="246500"/>
    <n v="101.5"/>
    <s v="つみたてNISA"/>
  </r>
  <r>
    <x v="3"/>
    <x v="13"/>
    <d v="2021-07-14T00:00:00"/>
    <s v="マネックス証券"/>
    <x v="1"/>
    <s v="マネー株式会社"/>
    <n v="500"/>
    <n v="1000"/>
    <n v="1"/>
    <n v="2000"/>
    <n v="247500"/>
    <n v="102.5"/>
    <s v="つみたてNISA"/>
  </r>
  <r>
    <x v="3"/>
    <x v="14"/>
    <d v="2021-07-15T00:00:00"/>
    <s v="マネックス証券"/>
    <x v="1"/>
    <s v="マネー株式会社"/>
    <n v="500"/>
    <n v="1000"/>
    <n v="1"/>
    <n v="3000"/>
    <n v="248500"/>
    <n v="103.5"/>
    <s v="つみたてNISA"/>
  </r>
  <r>
    <x v="3"/>
    <x v="15"/>
    <d v="2021-07-16T00:00:00"/>
    <s v="マネックス証券"/>
    <x v="1"/>
    <s v="マネー株式会社"/>
    <n v="500"/>
    <n v="1000"/>
    <n v="1"/>
    <n v="2000"/>
    <n v="249500"/>
    <n v="104.5"/>
    <s v="つみたてNISA"/>
  </r>
  <r>
    <x v="3"/>
    <x v="16"/>
    <d v="2021-07-17T00:00:00"/>
    <s v="マネックス証券"/>
    <x v="1"/>
    <s v="マネー株式会社"/>
    <n v="500"/>
    <n v="1000"/>
    <n v="1"/>
    <n v="1000"/>
    <n v="250500"/>
    <n v="105.5"/>
    <s v="つみたてNISA"/>
  </r>
  <r>
    <x v="3"/>
    <x v="17"/>
    <d v="2021-07-18T00:00:00"/>
    <s v="マネックス証券"/>
    <x v="1"/>
    <s v="マネー株式会社"/>
    <n v="500"/>
    <n v="1000"/>
    <n v="1"/>
    <n v="1000"/>
    <n v="251500"/>
    <n v="106.5"/>
    <s v="つみたてNISA"/>
  </r>
  <r>
    <x v="3"/>
    <x v="18"/>
    <d v="2021-07-19T00:00:00"/>
    <s v="マネックス証券"/>
    <x v="1"/>
    <s v="マネー株式会社"/>
    <n v="500"/>
    <n v="1000"/>
    <n v="1"/>
    <n v="2000"/>
    <n v="252500"/>
    <n v="107.5"/>
    <s v="つみたてNISA"/>
  </r>
  <r>
    <x v="3"/>
    <x v="19"/>
    <d v="2021-07-20T00:00:00"/>
    <s v="マネックス証券"/>
    <x v="1"/>
    <s v="マネー株式会社"/>
    <n v="500"/>
    <n v="1000"/>
    <n v="1"/>
    <n v="3000"/>
    <n v="253500"/>
    <n v="108.5"/>
    <s v="つみたてNISA"/>
  </r>
  <r>
    <x v="3"/>
    <x v="20"/>
    <d v="2021-07-21T00:00:00"/>
    <s v="マネックス証券"/>
    <x v="1"/>
    <s v="マネー株式会社"/>
    <n v="500"/>
    <n v="1000"/>
    <n v="1"/>
    <n v="2000"/>
    <n v="254500"/>
    <n v="109.5"/>
    <s v="つみたてNISA"/>
  </r>
  <r>
    <x v="3"/>
    <x v="21"/>
    <d v="2021-07-22T00:00:00"/>
    <s v="マネックス証券"/>
    <x v="1"/>
    <s v="マネー株式会社"/>
    <n v="500"/>
    <n v="1000"/>
    <n v="1"/>
    <n v="1000"/>
    <n v="255500"/>
    <n v="110.5"/>
    <s v="つみたてNISA"/>
  </r>
  <r>
    <x v="3"/>
    <x v="22"/>
    <d v="2021-07-23T00:00:00"/>
    <s v="マネックス証券"/>
    <x v="1"/>
    <s v="マネー株式会社"/>
    <n v="500"/>
    <n v="1000"/>
    <n v="1"/>
    <n v="1000"/>
    <n v="256500"/>
    <n v="111.5"/>
    <s v="つみたてNISA"/>
  </r>
  <r>
    <x v="3"/>
    <x v="23"/>
    <d v="2021-07-24T00:00:00"/>
    <s v="マネックス証券"/>
    <x v="1"/>
    <s v="マネー株式会社"/>
    <n v="500"/>
    <n v="1000"/>
    <n v="1"/>
    <n v="2000"/>
    <n v="257500"/>
    <n v="112.5"/>
    <s v="つみたてNISA"/>
  </r>
  <r>
    <x v="3"/>
    <x v="24"/>
    <d v="2021-07-25T00:00:00"/>
    <s v="マネックス証券"/>
    <x v="1"/>
    <s v="マネー株式会社"/>
    <n v="500"/>
    <n v="1000"/>
    <n v="1"/>
    <n v="3000"/>
    <n v="258500"/>
    <n v="113.5"/>
    <s v="つみたてNISA"/>
  </r>
  <r>
    <x v="3"/>
    <x v="25"/>
    <d v="2021-07-26T00:00:00"/>
    <s v="マネックス証券"/>
    <x v="1"/>
    <s v="マネー株式会社"/>
    <n v="500"/>
    <n v="1000"/>
    <n v="1"/>
    <n v="2000"/>
    <n v="259500"/>
    <n v="114.5"/>
    <s v="つみたてNISA"/>
  </r>
  <r>
    <x v="3"/>
    <x v="26"/>
    <d v="2021-07-27T00:00:00"/>
    <s v="マネックス証券"/>
    <x v="1"/>
    <s v="マネー株式会社"/>
    <n v="500"/>
    <n v="1000"/>
    <n v="1"/>
    <n v="1000"/>
    <n v="260500"/>
    <n v="115.5"/>
    <s v="つみたてNISA"/>
  </r>
  <r>
    <x v="3"/>
    <x v="27"/>
    <d v="2021-07-28T00:00:00"/>
    <s v="マネックス証券"/>
    <x v="1"/>
    <s v="マネー株式会社"/>
    <n v="500"/>
    <n v="1000"/>
    <n v="1"/>
    <n v="1000"/>
    <n v="261500"/>
    <n v="116.5"/>
    <s v="つみたてNISA"/>
  </r>
  <r>
    <x v="3"/>
    <x v="28"/>
    <d v="2021-07-29T00:00:00"/>
    <s v="マネックス証券"/>
    <x v="1"/>
    <s v="マネー株式会社"/>
    <n v="500"/>
    <n v="1000"/>
    <n v="1"/>
    <n v="2000"/>
    <n v="262500"/>
    <n v="117.5"/>
    <s v="つみたてNISA"/>
  </r>
  <r>
    <x v="3"/>
    <x v="29"/>
    <d v="2021-07-30T00:00:00"/>
    <s v="マネックス証券"/>
    <x v="1"/>
    <s v="マネー株式会社"/>
    <n v="500"/>
    <n v="1000"/>
    <n v="1"/>
    <n v="3000"/>
    <n v="263500"/>
    <n v="118.5"/>
    <s v="つみたてNISA"/>
  </r>
  <r>
    <x v="3"/>
    <x v="30"/>
    <d v="2021-07-31T00:00:00"/>
    <s v="マネックス証券"/>
    <x v="1"/>
    <s v="マネー株式会社"/>
    <n v="500"/>
    <n v="1000"/>
    <n v="1"/>
    <n v="2000"/>
    <n v="264500"/>
    <n v="119.5"/>
    <s v="つみたてNISA"/>
  </r>
  <r>
    <x v="4"/>
    <x v="0"/>
    <d v="2021-08-01T00:00:00"/>
    <s v="マネックス証券"/>
    <x v="1"/>
    <s v="マネー株式会社"/>
    <n v="500"/>
    <n v="1000"/>
    <n v="1"/>
    <n v="1000"/>
    <n v="265500"/>
    <n v="120.5"/>
    <s v="つみたてNISA"/>
  </r>
  <r>
    <x v="4"/>
    <x v="1"/>
    <d v="2021-08-02T00:00:00"/>
    <s v="マネックス証券"/>
    <x v="1"/>
    <s v="マネー株式会社"/>
    <n v="500"/>
    <n v="1000"/>
    <n v="1"/>
    <n v="1000"/>
    <n v="266500"/>
    <n v="121.5"/>
    <s v="つみたてNISA"/>
  </r>
  <r>
    <x v="4"/>
    <x v="2"/>
    <d v="2021-08-03T00:00:00"/>
    <s v="マネックス証券"/>
    <x v="1"/>
    <s v="マネー株式会社"/>
    <n v="500"/>
    <n v="1000"/>
    <n v="1"/>
    <n v="2000"/>
    <n v="267500"/>
    <n v="122.5"/>
    <s v="つみたてNISA"/>
  </r>
  <r>
    <x v="4"/>
    <x v="3"/>
    <d v="2021-08-04T00:00:00"/>
    <s v="マネックス証券"/>
    <x v="1"/>
    <s v="マネー株式会社"/>
    <n v="500"/>
    <n v="1000"/>
    <n v="1"/>
    <n v="3000"/>
    <n v="268500"/>
    <n v="123.5"/>
    <s v="つみたてNISA"/>
  </r>
  <r>
    <x v="4"/>
    <x v="4"/>
    <d v="2021-08-05T00:00:00"/>
    <s v="マネックス証券"/>
    <x v="1"/>
    <s v="マネー株式会社"/>
    <n v="500"/>
    <n v="1000"/>
    <n v="1"/>
    <n v="2000"/>
    <n v="269500"/>
    <n v="124.5"/>
    <s v="つみたてNISA"/>
  </r>
  <r>
    <x v="4"/>
    <x v="5"/>
    <d v="2021-08-06T00:00:00"/>
    <s v="マネックス証券"/>
    <x v="1"/>
    <s v="マネー株式会社"/>
    <n v="500"/>
    <n v="1000"/>
    <n v="1"/>
    <n v="1000"/>
    <n v="270500"/>
    <n v="125.5"/>
    <s v="つみたてNISA"/>
  </r>
  <r>
    <x v="4"/>
    <x v="6"/>
    <d v="2021-08-07T00:00:00"/>
    <s v="マネックス証券"/>
    <x v="1"/>
    <s v="マネー株式会社"/>
    <n v="500"/>
    <n v="1000"/>
    <n v="1"/>
    <n v="1000"/>
    <n v="271500"/>
    <n v="126.5"/>
    <s v="つみたてNISA"/>
  </r>
  <r>
    <x v="4"/>
    <x v="7"/>
    <d v="2021-08-08T00:00:00"/>
    <s v="マネックス証券"/>
    <x v="1"/>
    <s v="マネー株式会社"/>
    <n v="500"/>
    <n v="1000"/>
    <n v="1"/>
    <n v="2000"/>
    <n v="272500"/>
    <n v="127.5"/>
    <s v="つみたてNISA"/>
  </r>
  <r>
    <x v="4"/>
    <x v="8"/>
    <d v="2021-08-09T00:00:00"/>
    <s v="マネックス証券"/>
    <x v="1"/>
    <s v="マネー株式会社"/>
    <n v="500"/>
    <n v="1000"/>
    <n v="1"/>
    <n v="3000"/>
    <n v="273500"/>
    <n v="128.5"/>
    <s v="つみたてNISA"/>
  </r>
  <r>
    <x v="4"/>
    <x v="9"/>
    <d v="2021-08-10T00:00:00"/>
    <s v="マネックス証券"/>
    <x v="1"/>
    <s v="マネー株式会社"/>
    <n v="500"/>
    <n v="1000"/>
    <n v="1"/>
    <n v="2000"/>
    <n v="274500"/>
    <n v="129.5"/>
    <s v="つみたてNISA"/>
  </r>
  <r>
    <x v="4"/>
    <x v="10"/>
    <d v="2021-08-11T00:00:00"/>
    <s v="マネックス証券"/>
    <x v="1"/>
    <s v="マネー株式会社"/>
    <n v="500"/>
    <n v="1000"/>
    <n v="1"/>
    <n v="1000"/>
    <n v="275500"/>
    <n v="130.5"/>
    <s v="つみたてNISA"/>
  </r>
  <r>
    <x v="4"/>
    <x v="11"/>
    <d v="2021-08-12T00:00:00"/>
    <s v="マネックス証券"/>
    <x v="1"/>
    <s v="マネー株式会社"/>
    <n v="500"/>
    <n v="1000"/>
    <n v="1"/>
    <n v="1000"/>
    <n v="276500"/>
    <n v="131.5"/>
    <s v="つみたてNISA"/>
  </r>
  <r>
    <x v="4"/>
    <x v="12"/>
    <d v="2021-08-13T00:00:00"/>
    <s v="マネックス証券"/>
    <x v="1"/>
    <s v="マネー株式会社"/>
    <n v="500"/>
    <n v="1000"/>
    <n v="1"/>
    <n v="2000"/>
    <n v="277500"/>
    <n v="132.5"/>
    <s v="つみたてNISA"/>
  </r>
  <r>
    <x v="4"/>
    <x v="13"/>
    <d v="2021-08-14T00:00:00"/>
    <s v="マネックス証券"/>
    <x v="1"/>
    <s v="マネー株式会社"/>
    <n v="500"/>
    <n v="1000"/>
    <n v="1"/>
    <n v="3000"/>
    <n v="278500"/>
    <n v="133.5"/>
    <s v="つみたてNISA"/>
  </r>
  <r>
    <x v="4"/>
    <x v="14"/>
    <d v="2021-08-15T00:00:00"/>
    <s v="マネックス証券"/>
    <x v="1"/>
    <s v="マネー株式会社"/>
    <n v="500"/>
    <n v="1000"/>
    <n v="1"/>
    <n v="2000"/>
    <n v="279500"/>
    <n v="134.5"/>
    <s v="つみたてNISA"/>
  </r>
  <r>
    <x v="4"/>
    <x v="15"/>
    <d v="2021-08-16T00:00:00"/>
    <s v="マネックス証券"/>
    <x v="1"/>
    <s v="マネー株式会社"/>
    <n v="500"/>
    <n v="1000"/>
    <n v="1"/>
    <n v="1000"/>
    <n v="280500"/>
    <n v="135.5"/>
    <s v="つみたてNISA"/>
  </r>
  <r>
    <x v="4"/>
    <x v="16"/>
    <d v="2021-08-17T00:00:00"/>
    <s v="マネックス証券"/>
    <x v="1"/>
    <s v="マネー株式会社"/>
    <n v="500"/>
    <n v="1000"/>
    <n v="1"/>
    <n v="1000"/>
    <n v="281500"/>
    <n v="136.5"/>
    <s v="つみたてNISA"/>
  </r>
  <r>
    <x v="4"/>
    <x v="17"/>
    <d v="2021-08-18T00:00:00"/>
    <s v="マネックス証券"/>
    <x v="1"/>
    <s v="マネー株式会社"/>
    <n v="500"/>
    <n v="1000"/>
    <n v="1"/>
    <n v="2000"/>
    <n v="282500"/>
    <n v="137.5"/>
    <s v="つみたてNISA"/>
  </r>
  <r>
    <x v="4"/>
    <x v="18"/>
    <d v="2021-08-19T00:00:00"/>
    <s v="マネックス証券"/>
    <x v="1"/>
    <s v="マネー株式会社"/>
    <n v="500"/>
    <n v="1000"/>
    <n v="1"/>
    <n v="3000"/>
    <n v="283500"/>
    <n v="138.5"/>
    <s v="つみたてNISA"/>
  </r>
  <r>
    <x v="4"/>
    <x v="19"/>
    <d v="2021-08-20T00:00:00"/>
    <s v="マネックス証券"/>
    <x v="1"/>
    <s v="マネー株式会社"/>
    <n v="500"/>
    <n v="1000"/>
    <n v="1"/>
    <n v="2000"/>
    <n v="284500"/>
    <n v="139.5"/>
    <s v="つみたてNISA"/>
  </r>
  <r>
    <x v="4"/>
    <x v="20"/>
    <d v="2021-08-21T00:00:00"/>
    <s v="マネックス証券"/>
    <x v="1"/>
    <s v="マネー株式会社"/>
    <n v="500"/>
    <n v="1000"/>
    <n v="1"/>
    <n v="1000"/>
    <n v="285500"/>
    <n v="140.5"/>
    <s v="つみたてNISA"/>
  </r>
  <r>
    <x v="4"/>
    <x v="21"/>
    <d v="2021-08-22T00:00:00"/>
    <s v="マネックス証券"/>
    <x v="1"/>
    <s v="マネー株式会社"/>
    <n v="500"/>
    <n v="1000"/>
    <n v="1"/>
    <n v="1000"/>
    <n v="286500"/>
    <n v="141.5"/>
    <s v="つみたてNISA"/>
  </r>
  <r>
    <x v="4"/>
    <x v="22"/>
    <d v="2021-08-23T00:00:00"/>
    <s v="マネックス証券"/>
    <x v="1"/>
    <s v="マネー株式会社"/>
    <n v="500"/>
    <n v="1000"/>
    <n v="1"/>
    <n v="2000"/>
    <n v="287500"/>
    <n v="142.5"/>
    <s v="つみたてNISA"/>
  </r>
  <r>
    <x v="4"/>
    <x v="23"/>
    <d v="2021-08-24T00:00:00"/>
    <s v="マネックス証券"/>
    <x v="1"/>
    <s v="マネー株式会社"/>
    <n v="500"/>
    <n v="1000"/>
    <n v="1"/>
    <n v="3000"/>
    <n v="288500"/>
    <n v="143.5"/>
    <s v="つみたてNISA"/>
  </r>
  <r>
    <x v="4"/>
    <x v="24"/>
    <d v="2021-08-25T00:00:00"/>
    <s v="マネックス証券"/>
    <x v="1"/>
    <s v="マネー株式会社"/>
    <n v="500"/>
    <n v="1000"/>
    <n v="1"/>
    <n v="2000"/>
    <n v="289500"/>
    <n v="144.5"/>
    <s v="つみたてNISA"/>
  </r>
  <r>
    <x v="4"/>
    <x v="25"/>
    <d v="2021-08-26T00:00:00"/>
    <s v="マネックス証券"/>
    <x v="1"/>
    <s v="マネー株式会社"/>
    <n v="500"/>
    <n v="1000"/>
    <n v="1"/>
    <n v="1000"/>
    <n v="290500"/>
    <n v="145.5"/>
    <s v="つみたてNISA"/>
  </r>
  <r>
    <x v="4"/>
    <x v="26"/>
    <d v="2021-08-27T00:00:00"/>
    <s v="マネックス証券"/>
    <x v="1"/>
    <s v="マネー株式会社"/>
    <n v="500"/>
    <n v="1000"/>
    <n v="1"/>
    <n v="1000"/>
    <n v="291500"/>
    <n v="146.5"/>
    <s v="つみたてNISA"/>
  </r>
  <r>
    <x v="4"/>
    <x v="27"/>
    <d v="2021-08-28T00:00:00"/>
    <s v="マネックス証券"/>
    <x v="1"/>
    <s v="マネー株式会社"/>
    <n v="500"/>
    <n v="1000"/>
    <n v="1"/>
    <n v="2000"/>
    <n v="292500"/>
    <n v="147.5"/>
    <s v="つみたてNISA"/>
  </r>
  <r>
    <x v="4"/>
    <x v="28"/>
    <d v="2021-08-29T00:00:00"/>
    <s v="マネックス証券"/>
    <x v="1"/>
    <s v="マネー株式会社"/>
    <n v="500"/>
    <n v="1000"/>
    <n v="1"/>
    <n v="3000"/>
    <n v="293500"/>
    <n v="148.5"/>
    <s v="つみたてNISA"/>
  </r>
  <r>
    <x v="4"/>
    <x v="29"/>
    <d v="2021-08-30T00:00:00"/>
    <s v="マネックス証券"/>
    <x v="1"/>
    <s v="マネー株式会社"/>
    <n v="500"/>
    <n v="1000"/>
    <n v="1"/>
    <n v="2000"/>
    <n v="294500"/>
    <n v="149.5"/>
    <s v="つみたてNISA"/>
  </r>
  <r>
    <x v="4"/>
    <x v="30"/>
    <d v="2021-08-31T00:00:00"/>
    <s v="マネックス証券"/>
    <x v="1"/>
    <s v="マネー株式会社"/>
    <n v="500"/>
    <n v="1000"/>
    <n v="1"/>
    <n v="1000"/>
    <n v="295500"/>
    <n v="150.5"/>
    <s v="つみたてNISA"/>
  </r>
  <r>
    <x v="0"/>
    <x v="0"/>
    <d v="2021-04-01T00:00:00"/>
    <s v="楽天証券"/>
    <x v="2"/>
    <s v="楽天ファンドA"/>
    <n v="1100"/>
    <n v="1000"/>
    <n v="5"/>
    <n v="1000"/>
    <n v="1500"/>
    <n v="0.1"/>
    <s v="つみたてNISA"/>
  </r>
  <r>
    <x v="0"/>
    <x v="1"/>
    <d v="2021-04-02T00:00:00"/>
    <s v="楽天証券"/>
    <x v="2"/>
    <s v="楽天ファンドA"/>
    <n v="500"/>
    <n v="1000"/>
    <n v="1"/>
    <n v="2000"/>
    <n v="1000"/>
    <n v="0.1"/>
    <s v="つみたてNISA"/>
  </r>
  <r>
    <x v="0"/>
    <x v="2"/>
    <d v="2021-04-03T00:00:00"/>
    <s v="楽天証券"/>
    <x v="2"/>
    <s v="楽天ファンドA"/>
    <n v="1100"/>
    <n v="1000"/>
    <n v="5"/>
    <n v="3000"/>
    <n v="5000"/>
    <n v="0.1"/>
    <s v="つみたてNISA"/>
  </r>
  <r>
    <x v="0"/>
    <x v="3"/>
    <d v="2021-04-04T00:00:00"/>
    <s v="楽天証券"/>
    <x v="2"/>
    <s v="楽天ファンドA"/>
    <n v="1100"/>
    <n v="1000"/>
    <n v="5"/>
    <n v="2000"/>
    <n v="6000"/>
    <n v="0.1"/>
    <s v="つみたてNISA"/>
  </r>
  <r>
    <x v="0"/>
    <x v="4"/>
    <d v="2021-04-05T00:00:00"/>
    <s v="楽天証券"/>
    <x v="2"/>
    <s v="楽天ファンドA"/>
    <n v="1100"/>
    <n v="1000"/>
    <n v="5"/>
    <n v="1000"/>
    <n v="4000"/>
    <n v="0.1"/>
    <s v="つみたてNISA"/>
  </r>
  <r>
    <x v="0"/>
    <x v="5"/>
    <d v="2021-04-06T00:00:00"/>
    <s v="楽天証券"/>
    <x v="2"/>
    <s v="楽天ファンドA"/>
    <n v="1100"/>
    <n v="1000"/>
    <n v="5"/>
    <n v="1000"/>
    <n v="6500"/>
    <n v="0.1"/>
    <s v="つみたてNISA"/>
  </r>
  <r>
    <x v="0"/>
    <x v="6"/>
    <d v="2021-04-07T00:00:00"/>
    <s v="楽天証券"/>
    <x v="2"/>
    <s v="楽天ファンドA"/>
    <n v="1100"/>
    <n v="1000"/>
    <n v="5"/>
    <n v="2000"/>
    <n v="7500"/>
    <n v="0.1"/>
    <s v="つみたてNISA"/>
  </r>
  <r>
    <x v="0"/>
    <x v="7"/>
    <d v="2021-04-08T00:00:00"/>
    <s v="楽天証券"/>
    <x v="2"/>
    <s v="楽天ファンドA"/>
    <n v="1100"/>
    <n v="1000"/>
    <n v="5"/>
    <n v="3000"/>
    <n v="8500"/>
    <n v="0.1"/>
    <s v="つみたてNISA"/>
  </r>
  <r>
    <x v="0"/>
    <x v="8"/>
    <d v="2021-04-09T00:00:00"/>
    <s v="楽天証券"/>
    <x v="2"/>
    <s v="楽天ファンドA"/>
    <n v="1100"/>
    <n v="1000"/>
    <n v="5"/>
    <n v="2000"/>
    <n v="9500"/>
    <n v="0.1"/>
    <s v="つみたてNISA"/>
  </r>
  <r>
    <x v="0"/>
    <x v="9"/>
    <d v="2021-04-10T00:00:00"/>
    <s v="楽天証券"/>
    <x v="2"/>
    <s v="楽天ファンドA"/>
    <n v="1100"/>
    <n v="1000"/>
    <n v="5"/>
    <n v="1000"/>
    <n v="10500"/>
    <n v="0.1"/>
    <s v="つみたてNISA"/>
  </r>
  <r>
    <x v="0"/>
    <x v="10"/>
    <d v="2021-04-11T00:00:00"/>
    <s v="楽天証券"/>
    <x v="2"/>
    <s v="楽天ファンドA"/>
    <n v="1100"/>
    <n v="1000"/>
    <n v="5"/>
    <n v="1000"/>
    <n v="11500"/>
    <n v="0.1"/>
    <s v="つみたてNISA"/>
  </r>
  <r>
    <x v="0"/>
    <x v="11"/>
    <d v="2021-04-12T00:00:00"/>
    <s v="楽天証券"/>
    <x v="2"/>
    <s v="楽天ファンドA"/>
    <n v="1100"/>
    <n v="1000"/>
    <n v="5"/>
    <n v="2000"/>
    <n v="12500"/>
    <n v="0.1"/>
    <s v="つみたてNISA"/>
  </r>
  <r>
    <x v="0"/>
    <x v="12"/>
    <d v="2021-04-13T00:00:00"/>
    <s v="楽天証券"/>
    <x v="2"/>
    <s v="楽天ファンドA"/>
    <n v="1100"/>
    <n v="1000"/>
    <n v="5"/>
    <n v="3000"/>
    <n v="13500"/>
    <n v="0.1"/>
    <s v="つみたてNISA"/>
  </r>
  <r>
    <x v="0"/>
    <x v="13"/>
    <d v="2021-04-14T00:00:00"/>
    <s v="楽天証券"/>
    <x v="2"/>
    <s v="楽天ファンドA"/>
    <n v="1100"/>
    <n v="1000"/>
    <n v="5"/>
    <n v="2000"/>
    <n v="14500"/>
    <n v="0.1"/>
    <s v="つみたてNISA"/>
  </r>
  <r>
    <x v="0"/>
    <x v="14"/>
    <d v="2021-04-15T00:00:00"/>
    <s v="楽天証券"/>
    <x v="2"/>
    <s v="楽天ファンドA"/>
    <n v="1100"/>
    <n v="1000"/>
    <n v="5"/>
    <n v="1000"/>
    <n v="15500"/>
    <n v="0.1"/>
    <s v="つみたてNISA"/>
  </r>
  <r>
    <x v="0"/>
    <x v="15"/>
    <d v="2021-04-16T00:00:00"/>
    <s v="楽天証券"/>
    <x v="2"/>
    <s v="楽天ファンドA"/>
    <n v="1100"/>
    <n v="1000"/>
    <n v="5"/>
    <n v="1000"/>
    <n v="16500"/>
    <n v="0.1"/>
    <s v="つみたてNISA"/>
  </r>
  <r>
    <x v="0"/>
    <x v="16"/>
    <d v="2021-04-17T00:00:00"/>
    <s v="楽天証券"/>
    <x v="2"/>
    <s v="楽天ファンドA"/>
    <n v="1100"/>
    <n v="1000"/>
    <n v="5"/>
    <n v="2000"/>
    <n v="17500"/>
    <n v="0.1"/>
    <s v="つみたてNISA"/>
  </r>
  <r>
    <x v="0"/>
    <x v="17"/>
    <d v="2021-04-18T00:00:00"/>
    <s v="楽天証券"/>
    <x v="2"/>
    <s v="楽天ファンドA"/>
    <n v="1100"/>
    <n v="1000"/>
    <n v="5"/>
    <n v="3000"/>
    <n v="18500"/>
    <n v="0.1"/>
    <s v="つみたてNISA"/>
  </r>
  <r>
    <x v="0"/>
    <x v="18"/>
    <d v="2021-04-19T00:00:00"/>
    <s v="楽天証券"/>
    <x v="2"/>
    <s v="楽天ファンドA"/>
    <n v="1100"/>
    <n v="1000"/>
    <n v="5"/>
    <n v="2000"/>
    <n v="19500"/>
    <n v="0.1"/>
    <s v="つみたてNISA"/>
  </r>
  <r>
    <x v="0"/>
    <x v="19"/>
    <d v="2021-04-20T00:00:00"/>
    <s v="楽天証券"/>
    <x v="2"/>
    <s v="楽天ファンドA"/>
    <n v="1100"/>
    <n v="1000"/>
    <n v="5"/>
    <n v="1000"/>
    <n v="20500"/>
    <n v="0.1"/>
    <s v="つみたてNISA"/>
  </r>
  <r>
    <x v="0"/>
    <x v="20"/>
    <d v="2021-04-21T00:00:00"/>
    <s v="楽天証券"/>
    <x v="2"/>
    <s v="楽天ファンドA"/>
    <n v="1100"/>
    <n v="1000"/>
    <n v="5"/>
    <n v="1000"/>
    <n v="21500"/>
    <n v="0.1"/>
    <s v="つみたてNISA"/>
  </r>
  <r>
    <x v="0"/>
    <x v="21"/>
    <d v="2021-04-22T00:00:00"/>
    <s v="楽天証券"/>
    <x v="2"/>
    <s v="楽天ファンドA"/>
    <n v="1100"/>
    <n v="1000"/>
    <n v="5"/>
    <n v="2000"/>
    <n v="22500"/>
    <n v="0.1"/>
    <s v="つみたてNISA"/>
  </r>
  <r>
    <x v="0"/>
    <x v="22"/>
    <d v="2021-04-23T00:00:00"/>
    <s v="楽天証券"/>
    <x v="2"/>
    <s v="楽天ファンドA"/>
    <n v="1100"/>
    <n v="1000"/>
    <n v="5"/>
    <n v="3000"/>
    <n v="23500"/>
    <n v="0.1"/>
    <s v="つみたてNISA"/>
  </r>
  <r>
    <x v="0"/>
    <x v="23"/>
    <d v="2021-04-24T00:00:00"/>
    <s v="楽天証券"/>
    <x v="2"/>
    <s v="楽天ファンドA"/>
    <n v="1100"/>
    <n v="1000"/>
    <n v="5"/>
    <n v="2000"/>
    <n v="24500"/>
    <n v="0.1"/>
    <s v="つみたてNISA"/>
  </r>
  <r>
    <x v="0"/>
    <x v="24"/>
    <d v="2021-04-25T00:00:00"/>
    <s v="楽天証券"/>
    <x v="2"/>
    <s v="楽天ファンドA"/>
    <n v="1100"/>
    <n v="1000"/>
    <n v="5"/>
    <n v="1000"/>
    <n v="25500"/>
    <n v="0.1"/>
    <s v="つみたてNISA"/>
  </r>
  <r>
    <x v="0"/>
    <x v="25"/>
    <d v="2021-04-26T00:00:00"/>
    <s v="楽天証券"/>
    <x v="2"/>
    <s v="楽天ファンドA"/>
    <n v="1100"/>
    <n v="1000"/>
    <n v="5"/>
    <n v="1000"/>
    <n v="26500"/>
    <n v="0.1"/>
    <s v="つみたてNISA"/>
  </r>
  <r>
    <x v="0"/>
    <x v="26"/>
    <d v="2021-04-27T00:00:00"/>
    <s v="楽天証券"/>
    <x v="2"/>
    <s v="楽天ファンドA"/>
    <n v="1100"/>
    <n v="1000"/>
    <n v="5"/>
    <n v="2000"/>
    <n v="27500"/>
    <n v="0.1"/>
    <s v="つみたてNISA"/>
  </r>
  <r>
    <x v="0"/>
    <x v="27"/>
    <d v="2021-04-28T00:00:00"/>
    <s v="楽天証券"/>
    <x v="2"/>
    <s v="楽天ファンドA"/>
    <n v="1100"/>
    <n v="1000"/>
    <n v="5"/>
    <n v="3000"/>
    <n v="28500"/>
    <n v="0.1"/>
    <s v="つみたてNISA"/>
  </r>
  <r>
    <x v="0"/>
    <x v="28"/>
    <d v="2021-04-29T00:00:00"/>
    <s v="楽天証券"/>
    <x v="2"/>
    <s v="楽天ファンドA"/>
    <n v="1100"/>
    <n v="1000"/>
    <n v="5"/>
    <n v="2000"/>
    <n v="29500"/>
    <n v="0.1"/>
    <s v="つみたてNISA"/>
  </r>
  <r>
    <x v="0"/>
    <x v="29"/>
    <d v="2021-04-30T00:00:00"/>
    <s v="楽天証券"/>
    <x v="2"/>
    <s v="楽天ファンドA"/>
    <n v="1100"/>
    <n v="1000"/>
    <n v="5"/>
    <n v="1000"/>
    <n v="30500"/>
    <n v="0.1"/>
    <s v="つみたてNISA"/>
  </r>
  <r>
    <x v="1"/>
    <x v="0"/>
    <d v="2021-05-01T00:00:00"/>
    <s v="楽天証券"/>
    <x v="2"/>
    <s v="楽天ファンドA"/>
    <n v="1100"/>
    <n v="1000"/>
    <n v="5"/>
    <n v="1000"/>
    <n v="31500"/>
    <n v="0.1"/>
    <s v="つみたてNISA"/>
  </r>
  <r>
    <x v="1"/>
    <x v="1"/>
    <d v="2021-05-02T00:00:00"/>
    <s v="楽天証券"/>
    <x v="2"/>
    <s v="楽天ファンドA"/>
    <n v="1100"/>
    <n v="1000"/>
    <n v="5"/>
    <n v="2000"/>
    <n v="32500"/>
    <n v="0.1"/>
    <s v="つみたてNISA"/>
  </r>
  <r>
    <x v="1"/>
    <x v="2"/>
    <d v="2021-05-03T00:00:00"/>
    <s v="楽天証券"/>
    <x v="2"/>
    <s v="楽天ファンドA"/>
    <n v="1100"/>
    <n v="1000"/>
    <n v="5"/>
    <n v="3000"/>
    <n v="33500"/>
    <n v="0.1"/>
    <s v="つみたてNISA"/>
  </r>
  <r>
    <x v="1"/>
    <x v="3"/>
    <d v="2021-05-04T00:00:00"/>
    <s v="楽天証券"/>
    <x v="2"/>
    <s v="楽天ファンドA"/>
    <n v="1100"/>
    <n v="1000"/>
    <n v="5"/>
    <n v="2000"/>
    <n v="34500"/>
    <n v="0.1"/>
    <s v="つみたてNISA"/>
  </r>
  <r>
    <x v="1"/>
    <x v="4"/>
    <d v="2021-05-05T00:00:00"/>
    <s v="楽天証券"/>
    <x v="2"/>
    <s v="楽天ファンドA"/>
    <n v="1100"/>
    <n v="1000"/>
    <n v="5"/>
    <n v="1000"/>
    <n v="35500"/>
    <n v="0.1"/>
    <s v="つみたてNISA"/>
  </r>
  <r>
    <x v="1"/>
    <x v="5"/>
    <d v="2021-05-06T00:00:00"/>
    <s v="楽天証券"/>
    <x v="2"/>
    <s v="楽天ファンドA"/>
    <n v="1100"/>
    <n v="1000"/>
    <n v="5"/>
    <n v="1000"/>
    <n v="36500"/>
    <n v="0.1"/>
    <s v="つみたてNISA"/>
  </r>
  <r>
    <x v="1"/>
    <x v="6"/>
    <d v="2021-05-07T00:00:00"/>
    <s v="楽天証券"/>
    <x v="2"/>
    <s v="楽天ファンドA"/>
    <n v="1100"/>
    <n v="1000"/>
    <n v="5"/>
    <n v="2000"/>
    <n v="37500"/>
    <n v="0.1"/>
    <s v="つみたてNISA"/>
  </r>
  <r>
    <x v="1"/>
    <x v="7"/>
    <d v="2021-05-08T00:00:00"/>
    <s v="楽天証券"/>
    <x v="2"/>
    <s v="楽天ファンドA"/>
    <n v="1100"/>
    <n v="1000"/>
    <n v="5"/>
    <n v="3000"/>
    <n v="38500"/>
    <n v="0.1"/>
    <s v="つみたてNISA"/>
  </r>
  <r>
    <x v="1"/>
    <x v="8"/>
    <d v="2021-05-09T00:00:00"/>
    <s v="楽天証券"/>
    <x v="2"/>
    <s v="楽天ファンドA"/>
    <n v="1100"/>
    <n v="1000"/>
    <n v="5"/>
    <n v="2000"/>
    <n v="39500"/>
    <n v="0.1"/>
    <s v="つみたてNISA"/>
  </r>
  <r>
    <x v="1"/>
    <x v="9"/>
    <d v="2021-05-10T00:00:00"/>
    <s v="楽天証券"/>
    <x v="2"/>
    <s v="楽天ファンドA"/>
    <n v="1100"/>
    <n v="1000"/>
    <n v="5"/>
    <n v="1000"/>
    <n v="40500"/>
    <n v="0.1"/>
    <s v="つみたてNISA"/>
  </r>
  <r>
    <x v="1"/>
    <x v="10"/>
    <d v="2021-05-11T00:00:00"/>
    <s v="楽天証券"/>
    <x v="2"/>
    <s v="楽天ファンドA"/>
    <n v="1100"/>
    <n v="1000"/>
    <n v="5"/>
    <n v="1000"/>
    <n v="41500"/>
    <n v="0.1"/>
    <s v="つみたてNISA"/>
  </r>
  <r>
    <x v="1"/>
    <x v="11"/>
    <d v="2021-05-12T00:00:00"/>
    <s v="楽天証券"/>
    <x v="2"/>
    <s v="楽天ファンドA"/>
    <n v="1100"/>
    <n v="1000"/>
    <n v="5"/>
    <n v="2000"/>
    <n v="42500"/>
    <n v="0.1"/>
    <s v="つみたてNISA"/>
  </r>
  <r>
    <x v="1"/>
    <x v="12"/>
    <d v="2021-05-13T00:00:00"/>
    <s v="楽天証券"/>
    <x v="2"/>
    <s v="楽天ファンドA"/>
    <n v="1100"/>
    <n v="1000"/>
    <n v="5"/>
    <n v="3000"/>
    <n v="43500"/>
    <n v="0.1"/>
    <s v="つみたてNISA"/>
  </r>
  <r>
    <x v="1"/>
    <x v="13"/>
    <d v="2021-05-14T00:00:00"/>
    <s v="楽天証券"/>
    <x v="2"/>
    <s v="楽天ファンドA"/>
    <n v="1100"/>
    <n v="1000"/>
    <n v="5"/>
    <n v="2000"/>
    <n v="44500"/>
    <n v="0.1"/>
    <s v="つみたてNISA"/>
  </r>
  <r>
    <x v="1"/>
    <x v="14"/>
    <d v="2021-05-15T00:00:00"/>
    <s v="楽天証券"/>
    <x v="2"/>
    <s v="楽天ファンドA"/>
    <n v="1100"/>
    <n v="1000"/>
    <n v="5"/>
    <n v="1000"/>
    <n v="45500"/>
    <n v="0.1"/>
    <s v="つみたてNISA"/>
  </r>
  <r>
    <x v="1"/>
    <x v="15"/>
    <d v="2021-05-16T00:00:00"/>
    <s v="楽天証券"/>
    <x v="2"/>
    <s v="楽天ファンドA"/>
    <n v="1100"/>
    <n v="1000"/>
    <n v="5"/>
    <n v="1000"/>
    <n v="46500"/>
    <n v="0.1"/>
    <s v="つみたてNISA"/>
  </r>
  <r>
    <x v="1"/>
    <x v="16"/>
    <d v="2021-05-17T00:00:00"/>
    <s v="楽天証券"/>
    <x v="2"/>
    <s v="楽天ファンドA"/>
    <n v="1100"/>
    <n v="1000"/>
    <n v="5"/>
    <n v="2000"/>
    <n v="47500"/>
    <n v="0.1"/>
    <s v="つみたてNISA"/>
  </r>
  <r>
    <x v="1"/>
    <x v="17"/>
    <d v="2021-05-18T00:00:00"/>
    <s v="楽天証券"/>
    <x v="2"/>
    <s v="楽天ファンドA"/>
    <n v="1100"/>
    <n v="1000"/>
    <n v="5"/>
    <n v="3000"/>
    <n v="48500"/>
    <n v="0.1"/>
    <s v="つみたてNISA"/>
  </r>
  <r>
    <x v="1"/>
    <x v="18"/>
    <d v="2021-05-19T00:00:00"/>
    <s v="楽天証券"/>
    <x v="2"/>
    <s v="楽天ファンドA"/>
    <n v="1100"/>
    <n v="1000"/>
    <n v="5"/>
    <n v="2000"/>
    <n v="49500"/>
    <n v="0.1"/>
    <s v="つみたてNISA"/>
  </r>
  <r>
    <x v="1"/>
    <x v="19"/>
    <d v="2021-05-20T00:00:00"/>
    <s v="楽天証券"/>
    <x v="2"/>
    <s v="楽天ファンドA"/>
    <n v="1100"/>
    <n v="1000"/>
    <n v="5"/>
    <n v="1000"/>
    <n v="50500"/>
    <n v="0.1"/>
    <s v="つみたてNISA"/>
  </r>
  <r>
    <x v="1"/>
    <x v="20"/>
    <d v="2021-05-21T00:00:00"/>
    <s v="楽天証券"/>
    <x v="2"/>
    <s v="楽天ファンドA"/>
    <n v="1100"/>
    <n v="1000"/>
    <n v="5"/>
    <n v="1000"/>
    <n v="51500"/>
    <n v="0.1"/>
    <s v="つみたてNISA"/>
  </r>
  <r>
    <x v="1"/>
    <x v="21"/>
    <d v="2021-05-22T00:00:00"/>
    <s v="楽天証券"/>
    <x v="2"/>
    <s v="楽天ファンドA"/>
    <n v="1100"/>
    <n v="1000"/>
    <n v="5"/>
    <n v="2000"/>
    <n v="52500"/>
    <n v="0.1"/>
    <s v="つみたてNISA"/>
  </r>
  <r>
    <x v="1"/>
    <x v="22"/>
    <d v="2021-05-23T00:00:00"/>
    <s v="楽天証券"/>
    <x v="2"/>
    <s v="楽天ファンドA"/>
    <n v="1100"/>
    <n v="1000"/>
    <n v="5"/>
    <n v="3000"/>
    <n v="53500"/>
    <n v="0.1"/>
    <s v="つみたてNISA"/>
  </r>
  <r>
    <x v="1"/>
    <x v="23"/>
    <d v="2021-05-24T00:00:00"/>
    <s v="楽天証券"/>
    <x v="2"/>
    <s v="楽天ファンドA"/>
    <n v="1100"/>
    <n v="1000"/>
    <n v="5"/>
    <n v="2000"/>
    <n v="54500"/>
    <n v="0.1"/>
    <s v="つみたてNISA"/>
  </r>
  <r>
    <x v="1"/>
    <x v="24"/>
    <d v="2021-05-25T00:00:00"/>
    <s v="楽天証券"/>
    <x v="2"/>
    <s v="楽天ファンドA"/>
    <n v="1100"/>
    <n v="1000"/>
    <n v="5"/>
    <n v="1000"/>
    <n v="55500"/>
    <n v="0.1"/>
    <s v="つみたてNISA"/>
  </r>
  <r>
    <x v="1"/>
    <x v="25"/>
    <d v="2021-05-26T00:00:00"/>
    <s v="楽天証券"/>
    <x v="2"/>
    <s v="楽天ファンドA"/>
    <n v="1100"/>
    <n v="1000"/>
    <n v="5"/>
    <n v="1000"/>
    <n v="56500"/>
    <n v="0.1"/>
    <s v="つみたてNISA"/>
  </r>
  <r>
    <x v="1"/>
    <x v="26"/>
    <d v="2021-05-27T00:00:00"/>
    <s v="楽天証券"/>
    <x v="2"/>
    <s v="楽天ファンドA"/>
    <n v="1100"/>
    <n v="1000"/>
    <n v="5"/>
    <n v="2000"/>
    <n v="57500"/>
    <n v="0.1"/>
    <s v="つみたてNISA"/>
  </r>
  <r>
    <x v="1"/>
    <x v="27"/>
    <d v="2021-05-28T00:00:00"/>
    <s v="楽天証券"/>
    <x v="2"/>
    <s v="楽天ファンドA"/>
    <n v="1100"/>
    <n v="1000"/>
    <n v="5"/>
    <n v="3000"/>
    <n v="58500"/>
    <n v="0.1"/>
    <s v="つみたてNISA"/>
  </r>
  <r>
    <x v="1"/>
    <x v="28"/>
    <d v="2021-05-29T00:00:00"/>
    <s v="楽天証券"/>
    <x v="2"/>
    <s v="楽天ファンドA"/>
    <n v="1100"/>
    <n v="1000"/>
    <n v="5"/>
    <n v="2000"/>
    <n v="59500"/>
    <n v="0.1"/>
    <s v="つみたてNISA"/>
  </r>
  <r>
    <x v="1"/>
    <x v="29"/>
    <d v="2021-05-30T00:00:00"/>
    <s v="楽天証券"/>
    <x v="2"/>
    <s v="楽天ファンドA"/>
    <n v="1100"/>
    <n v="1000"/>
    <n v="5"/>
    <n v="1000"/>
    <n v="60500"/>
    <n v="0.1"/>
    <s v="つみたてNISA"/>
  </r>
  <r>
    <x v="1"/>
    <x v="30"/>
    <d v="2021-05-31T00:00:00"/>
    <s v="楽天証券"/>
    <x v="2"/>
    <s v="楽天ファンドA"/>
    <n v="1100"/>
    <n v="1000"/>
    <n v="5"/>
    <n v="1000"/>
    <n v="61500"/>
    <n v="0.1"/>
    <s v="つみたてNISA"/>
  </r>
  <r>
    <x v="2"/>
    <x v="0"/>
    <d v="2021-06-01T00:00:00"/>
    <s v="楽天証券"/>
    <x v="2"/>
    <s v="楽天ファンドA"/>
    <n v="1100"/>
    <n v="1000"/>
    <n v="5"/>
    <n v="2000"/>
    <n v="62500"/>
    <n v="0.1"/>
    <s v="つみたてNISA"/>
  </r>
  <r>
    <x v="2"/>
    <x v="1"/>
    <d v="2021-06-02T00:00:00"/>
    <s v="楽天証券"/>
    <x v="2"/>
    <s v="楽天ファンドA"/>
    <n v="1100"/>
    <n v="1000"/>
    <n v="5"/>
    <n v="3000"/>
    <n v="63500"/>
    <n v="0.1"/>
    <s v="つみたてNISA"/>
  </r>
  <r>
    <x v="2"/>
    <x v="2"/>
    <d v="2021-06-03T00:00:00"/>
    <s v="楽天証券"/>
    <x v="2"/>
    <s v="楽天ファンドA"/>
    <n v="1100"/>
    <n v="1000"/>
    <n v="5"/>
    <n v="2000"/>
    <n v="64500"/>
    <n v="0.1"/>
    <s v="つみたてNISA"/>
  </r>
  <r>
    <x v="2"/>
    <x v="3"/>
    <d v="2021-06-04T00:00:00"/>
    <s v="楽天証券"/>
    <x v="2"/>
    <s v="楽天ファンドA"/>
    <n v="1100"/>
    <n v="1000"/>
    <n v="5"/>
    <n v="1000"/>
    <n v="65500"/>
    <n v="0.1"/>
    <s v="つみたてNISA"/>
  </r>
  <r>
    <x v="2"/>
    <x v="4"/>
    <d v="2021-06-05T00:00:00"/>
    <s v="楽天証券"/>
    <x v="2"/>
    <s v="楽天ファンドA"/>
    <n v="1100"/>
    <n v="1000"/>
    <n v="5"/>
    <n v="1000"/>
    <n v="66500"/>
    <n v="0.1"/>
    <s v="つみたてNISA"/>
  </r>
  <r>
    <x v="2"/>
    <x v="5"/>
    <d v="2021-06-06T00:00:00"/>
    <s v="楽天証券"/>
    <x v="2"/>
    <s v="楽天ファンドA"/>
    <n v="1100"/>
    <n v="1000"/>
    <n v="5"/>
    <n v="2000"/>
    <n v="67500"/>
    <n v="0.1"/>
    <s v="つみたてNISA"/>
  </r>
  <r>
    <x v="2"/>
    <x v="6"/>
    <d v="2021-06-07T00:00:00"/>
    <s v="楽天証券"/>
    <x v="2"/>
    <s v="楽天ファンドA"/>
    <n v="1100"/>
    <n v="1000"/>
    <n v="5"/>
    <n v="3000"/>
    <n v="68500"/>
    <n v="0.1"/>
    <s v="つみたてNISA"/>
  </r>
  <r>
    <x v="2"/>
    <x v="7"/>
    <d v="2021-06-08T00:00:00"/>
    <s v="楽天証券"/>
    <x v="2"/>
    <s v="楽天ファンドA"/>
    <n v="1100"/>
    <n v="1000"/>
    <n v="5"/>
    <n v="2000"/>
    <n v="69500"/>
    <n v="0.1"/>
    <s v="つみたてNISA"/>
  </r>
  <r>
    <x v="2"/>
    <x v="8"/>
    <d v="2021-06-09T00:00:00"/>
    <s v="楽天証券"/>
    <x v="2"/>
    <s v="楽天ファンドA"/>
    <n v="1100"/>
    <n v="1000"/>
    <n v="5"/>
    <n v="1000"/>
    <n v="70500"/>
    <n v="0.1"/>
    <s v="つみたてNISA"/>
  </r>
  <r>
    <x v="2"/>
    <x v="9"/>
    <d v="2021-06-10T00:00:00"/>
    <s v="楽天証券"/>
    <x v="2"/>
    <s v="楽天ファンドA"/>
    <n v="1100"/>
    <n v="1000"/>
    <n v="5"/>
    <n v="1000"/>
    <n v="71500"/>
    <n v="0.1"/>
    <s v="つみたてNISA"/>
  </r>
  <r>
    <x v="2"/>
    <x v="10"/>
    <d v="2021-06-11T00:00:00"/>
    <s v="楽天証券"/>
    <x v="2"/>
    <s v="楽天ファンドA"/>
    <n v="1100"/>
    <n v="1000"/>
    <n v="5"/>
    <n v="2000"/>
    <n v="72500"/>
    <n v="0.1"/>
    <s v="つみたてNISA"/>
  </r>
  <r>
    <x v="2"/>
    <x v="11"/>
    <d v="2021-06-12T00:00:00"/>
    <s v="楽天証券"/>
    <x v="2"/>
    <s v="楽天ファンドA"/>
    <n v="1100"/>
    <n v="1000"/>
    <n v="5"/>
    <n v="3000"/>
    <n v="73500"/>
    <n v="0.1"/>
    <s v="つみたてNISA"/>
  </r>
  <r>
    <x v="2"/>
    <x v="12"/>
    <d v="2021-06-13T00:00:00"/>
    <s v="楽天証券"/>
    <x v="2"/>
    <s v="楽天ファンドA"/>
    <n v="1100"/>
    <n v="1000"/>
    <n v="5"/>
    <n v="2000"/>
    <n v="74500"/>
    <n v="0.1"/>
    <s v="つみたてNISA"/>
  </r>
  <r>
    <x v="2"/>
    <x v="13"/>
    <d v="2021-06-14T00:00:00"/>
    <s v="楽天証券"/>
    <x v="2"/>
    <s v="楽天ファンドA"/>
    <n v="1100"/>
    <n v="1000"/>
    <n v="5"/>
    <n v="1000"/>
    <n v="75500"/>
    <n v="0.1"/>
    <s v="つみたてNISA"/>
  </r>
  <r>
    <x v="2"/>
    <x v="14"/>
    <d v="2021-06-15T00:00:00"/>
    <s v="楽天証券"/>
    <x v="2"/>
    <s v="楽天ファンドA"/>
    <n v="1100"/>
    <n v="1000"/>
    <n v="5"/>
    <n v="1000"/>
    <n v="76500"/>
    <n v="0.1"/>
    <s v="つみたてNISA"/>
  </r>
  <r>
    <x v="2"/>
    <x v="15"/>
    <d v="2021-06-16T00:00:00"/>
    <s v="楽天証券"/>
    <x v="2"/>
    <s v="楽天ファンドA"/>
    <n v="1100"/>
    <n v="1000"/>
    <n v="5"/>
    <n v="2000"/>
    <n v="77500"/>
    <n v="0.1"/>
    <s v="つみたてNISA"/>
  </r>
  <r>
    <x v="2"/>
    <x v="16"/>
    <d v="2021-06-17T00:00:00"/>
    <s v="楽天証券"/>
    <x v="2"/>
    <s v="楽天ファンドA"/>
    <n v="1100"/>
    <n v="1000"/>
    <n v="5"/>
    <n v="3000"/>
    <n v="78500"/>
    <n v="0.1"/>
    <s v="つみたてNISA"/>
  </r>
  <r>
    <x v="2"/>
    <x v="17"/>
    <d v="2021-06-18T00:00:00"/>
    <s v="楽天証券"/>
    <x v="2"/>
    <s v="楽天ファンドA"/>
    <n v="1100"/>
    <n v="1000"/>
    <n v="5"/>
    <n v="2000"/>
    <n v="79500"/>
    <n v="0.1"/>
    <s v="つみたてNISA"/>
  </r>
  <r>
    <x v="2"/>
    <x v="18"/>
    <d v="2021-06-19T00:00:00"/>
    <s v="楽天証券"/>
    <x v="2"/>
    <s v="楽天ファンドA"/>
    <n v="1100"/>
    <n v="1000"/>
    <n v="5"/>
    <n v="1000"/>
    <n v="80500"/>
    <n v="0.1"/>
    <s v="つみたてNISA"/>
  </r>
  <r>
    <x v="2"/>
    <x v="19"/>
    <d v="2021-06-20T00:00:00"/>
    <s v="楽天証券"/>
    <x v="2"/>
    <s v="楽天ファンドA"/>
    <n v="1100"/>
    <n v="1000"/>
    <n v="5"/>
    <n v="1000"/>
    <n v="81500"/>
    <n v="0.1"/>
    <s v="つみたてNISA"/>
  </r>
  <r>
    <x v="2"/>
    <x v="20"/>
    <d v="2021-06-21T00:00:00"/>
    <s v="楽天証券"/>
    <x v="2"/>
    <s v="楽天ファンドA"/>
    <n v="1100"/>
    <n v="1000"/>
    <n v="5"/>
    <n v="2000"/>
    <n v="82500"/>
    <n v="0.1"/>
    <s v="つみたてNISA"/>
  </r>
  <r>
    <x v="2"/>
    <x v="21"/>
    <d v="2021-06-22T00:00:00"/>
    <s v="楽天証券"/>
    <x v="2"/>
    <s v="楽天ファンドA"/>
    <n v="1100"/>
    <n v="1000"/>
    <n v="5"/>
    <n v="3000"/>
    <n v="83500"/>
    <n v="0.1"/>
    <s v="つみたてNISA"/>
  </r>
  <r>
    <x v="2"/>
    <x v="22"/>
    <d v="2021-06-23T00:00:00"/>
    <s v="楽天証券"/>
    <x v="2"/>
    <s v="楽天ファンドA"/>
    <n v="1100"/>
    <n v="1000"/>
    <n v="5"/>
    <n v="2000"/>
    <n v="84500"/>
    <n v="0.1"/>
    <s v="つみたてNISA"/>
  </r>
  <r>
    <x v="2"/>
    <x v="23"/>
    <d v="2021-06-24T00:00:00"/>
    <s v="楽天証券"/>
    <x v="2"/>
    <s v="楽天ファンドA"/>
    <n v="1100"/>
    <n v="1000"/>
    <n v="5"/>
    <n v="1000"/>
    <n v="85500"/>
    <n v="0.1"/>
    <s v="つみたてNISA"/>
  </r>
  <r>
    <x v="2"/>
    <x v="24"/>
    <d v="2021-06-25T00:00:00"/>
    <s v="楽天証券"/>
    <x v="2"/>
    <s v="楽天ファンドA"/>
    <n v="1100"/>
    <n v="1000"/>
    <n v="5"/>
    <n v="1000"/>
    <n v="86500"/>
    <n v="0.1"/>
    <s v="つみたてNISA"/>
  </r>
  <r>
    <x v="2"/>
    <x v="25"/>
    <d v="2021-06-26T00:00:00"/>
    <s v="楽天証券"/>
    <x v="2"/>
    <s v="楽天ファンドA"/>
    <n v="1100"/>
    <n v="1000"/>
    <n v="5"/>
    <n v="2000"/>
    <n v="87500"/>
    <n v="0.1"/>
    <s v="つみたてNISA"/>
  </r>
  <r>
    <x v="2"/>
    <x v="26"/>
    <d v="2021-06-27T00:00:00"/>
    <s v="楽天証券"/>
    <x v="2"/>
    <s v="楽天ファンドA"/>
    <n v="1100"/>
    <n v="1000"/>
    <n v="5"/>
    <n v="3000"/>
    <n v="88500"/>
    <n v="0.1"/>
    <s v="つみたてNISA"/>
  </r>
  <r>
    <x v="2"/>
    <x v="27"/>
    <d v="2021-06-28T00:00:00"/>
    <s v="楽天証券"/>
    <x v="2"/>
    <s v="楽天ファンドA"/>
    <n v="1100"/>
    <n v="1000"/>
    <n v="5"/>
    <n v="2000"/>
    <n v="89500"/>
    <n v="0.1"/>
    <s v="つみたてNISA"/>
  </r>
  <r>
    <x v="2"/>
    <x v="28"/>
    <d v="2021-06-29T00:00:00"/>
    <s v="楽天証券"/>
    <x v="2"/>
    <s v="楽天ファンドA"/>
    <n v="1100"/>
    <n v="1000"/>
    <n v="5"/>
    <n v="1000"/>
    <n v="90500"/>
    <n v="0.1"/>
    <s v="つみたてNISA"/>
  </r>
  <r>
    <x v="2"/>
    <x v="29"/>
    <d v="2021-06-30T00:00:00"/>
    <s v="楽天証券"/>
    <x v="2"/>
    <s v="楽天ファンドA"/>
    <n v="1100"/>
    <n v="1000"/>
    <n v="5"/>
    <n v="1000"/>
    <n v="91500"/>
    <n v="0.1"/>
    <s v="つみたてNISA"/>
  </r>
  <r>
    <x v="3"/>
    <x v="0"/>
    <d v="2021-07-01T00:00:00"/>
    <s v="楽天証券"/>
    <x v="2"/>
    <s v="楽天ファンドA"/>
    <n v="1100"/>
    <n v="1000"/>
    <n v="5"/>
    <n v="2000"/>
    <n v="92500"/>
    <n v="0.1"/>
    <s v="つみたてNISA"/>
  </r>
  <r>
    <x v="3"/>
    <x v="1"/>
    <d v="2021-07-02T00:00:00"/>
    <s v="楽天証券"/>
    <x v="2"/>
    <s v="楽天ファンドA"/>
    <n v="1100"/>
    <n v="1000"/>
    <n v="5"/>
    <n v="3000"/>
    <n v="93500"/>
    <n v="0.1"/>
    <s v="つみたてNISA"/>
  </r>
  <r>
    <x v="3"/>
    <x v="2"/>
    <d v="2021-07-03T00:00:00"/>
    <s v="楽天証券"/>
    <x v="2"/>
    <s v="楽天ファンドA"/>
    <n v="1100"/>
    <n v="1000"/>
    <n v="5"/>
    <n v="2000"/>
    <n v="94500"/>
    <n v="0.1"/>
    <s v="つみたてNISA"/>
  </r>
  <r>
    <x v="3"/>
    <x v="3"/>
    <d v="2021-07-04T00:00:00"/>
    <s v="楽天証券"/>
    <x v="2"/>
    <s v="楽天ファンドA"/>
    <n v="1100"/>
    <n v="1000"/>
    <n v="5"/>
    <n v="1000"/>
    <n v="95500"/>
    <n v="0.1"/>
    <s v="つみたてNISA"/>
  </r>
  <r>
    <x v="3"/>
    <x v="4"/>
    <d v="2021-07-05T00:00:00"/>
    <s v="楽天証券"/>
    <x v="2"/>
    <s v="楽天ファンドA"/>
    <n v="1100"/>
    <n v="1000"/>
    <n v="5"/>
    <n v="1000"/>
    <n v="96500"/>
    <n v="0.1"/>
    <s v="つみたてNISA"/>
  </r>
  <r>
    <x v="3"/>
    <x v="5"/>
    <d v="2021-07-06T00:00:00"/>
    <s v="楽天証券"/>
    <x v="2"/>
    <s v="楽天ファンドA"/>
    <n v="1100"/>
    <n v="1000"/>
    <n v="5"/>
    <n v="2000"/>
    <n v="97500"/>
    <n v="0.1"/>
    <s v="つみたてNISA"/>
  </r>
  <r>
    <x v="3"/>
    <x v="6"/>
    <d v="2021-07-07T00:00:00"/>
    <s v="楽天証券"/>
    <x v="2"/>
    <s v="楽天ファンドA"/>
    <n v="1100"/>
    <n v="1000"/>
    <n v="5"/>
    <n v="3000"/>
    <n v="98500"/>
    <n v="0.1"/>
    <s v="つみたてNISA"/>
  </r>
  <r>
    <x v="3"/>
    <x v="7"/>
    <d v="2021-07-08T00:00:00"/>
    <s v="楽天証券"/>
    <x v="2"/>
    <s v="楽天ファンドA"/>
    <n v="1100"/>
    <n v="1000"/>
    <n v="5"/>
    <n v="2000"/>
    <n v="99500"/>
    <n v="0.1"/>
    <s v="つみたてNISA"/>
  </r>
  <r>
    <x v="3"/>
    <x v="8"/>
    <d v="2021-07-09T00:00:00"/>
    <s v="楽天証券"/>
    <x v="2"/>
    <s v="楽天ファンドA"/>
    <n v="1100"/>
    <n v="1000"/>
    <n v="5"/>
    <n v="1000"/>
    <n v="100500"/>
    <n v="0.1"/>
    <s v="つみたてNISA"/>
  </r>
  <r>
    <x v="3"/>
    <x v="9"/>
    <d v="2021-07-10T00:00:00"/>
    <s v="楽天証券"/>
    <x v="2"/>
    <s v="楽天ファンドA"/>
    <n v="1100"/>
    <n v="1000"/>
    <n v="5"/>
    <n v="1000"/>
    <n v="101500"/>
    <n v="0.1"/>
    <s v="つみたてNISA"/>
  </r>
  <r>
    <x v="3"/>
    <x v="10"/>
    <d v="2021-07-11T00:00:00"/>
    <s v="楽天証券"/>
    <x v="2"/>
    <s v="楽天ファンドA"/>
    <n v="1100"/>
    <n v="1000"/>
    <n v="5"/>
    <n v="2000"/>
    <n v="102500"/>
    <n v="0.1"/>
    <s v="つみたてNISA"/>
  </r>
  <r>
    <x v="3"/>
    <x v="11"/>
    <d v="2021-07-12T00:00:00"/>
    <s v="楽天証券"/>
    <x v="2"/>
    <s v="楽天ファンドA"/>
    <n v="1100"/>
    <n v="1000"/>
    <n v="5"/>
    <n v="3000"/>
    <n v="103500"/>
    <n v="0.1"/>
    <s v="つみたてNISA"/>
  </r>
  <r>
    <x v="3"/>
    <x v="12"/>
    <d v="2021-07-13T00:00:00"/>
    <s v="楽天証券"/>
    <x v="2"/>
    <s v="楽天ファンドA"/>
    <n v="1100"/>
    <n v="1000"/>
    <n v="5"/>
    <n v="2000"/>
    <n v="104500"/>
    <n v="0.1"/>
    <s v="つみたてNISA"/>
  </r>
  <r>
    <x v="3"/>
    <x v="13"/>
    <d v="2021-07-14T00:00:00"/>
    <s v="楽天証券"/>
    <x v="2"/>
    <s v="楽天ファンドA"/>
    <n v="1100"/>
    <n v="1000"/>
    <n v="5"/>
    <n v="1000"/>
    <n v="105500"/>
    <n v="0.1"/>
    <s v="つみたてNISA"/>
  </r>
  <r>
    <x v="3"/>
    <x v="14"/>
    <d v="2021-07-15T00:00:00"/>
    <s v="楽天証券"/>
    <x v="2"/>
    <s v="楽天ファンドA"/>
    <n v="1100"/>
    <n v="1000"/>
    <n v="5"/>
    <n v="1000"/>
    <n v="106500"/>
    <n v="0.1"/>
    <s v="つみたてNISA"/>
  </r>
  <r>
    <x v="3"/>
    <x v="15"/>
    <d v="2021-07-16T00:00:00"/>
    <s v="楽天証券"/>
    <x v="2"/>
    <s v="楽天ファンドA"/>
    <n v="1100"/>
    <n v="1000"/>
    <n v="5"/>
    <n v="2000"/>
    <n v="107500"/>
    <n v="0.1"/>
    <s v="つみたてNISA"/>
  </r>
  <r>
    <x v="3"/>
    <x v="16"/>
    <d v="2021-07-17T00:00:00"/>
    <s v="楽天証券"/>
    <x v="2"/>
    <s v="楽天ファンドA"/>
    <n v="1100"/>
    <n v="1000"/>
    <n v="5"/>
    <n v="3000"/>
    <n v="108500"/>
    <n v="0.1"/>
    <s v="つみたてNISA"/>
  </r>
  <r>
    <x v="3"/>
    <x v="17"/>
    <d v="2021-07-18T00:00:00"/>
    <s v="楽天証券"/>
    <x v="2"/>
    <s v="楽天ファンドA"/>
    <n v="1100"/>
    <n v="1000"/>
    <n v="5"/>
    <n v="2000"/>
    <n v="109500"/>
    <n v="0.1"/>
    <s v="つみたてNISA"/>
  </r>
  <r>
    <x v="3"/>
    <x v="18"/>
    <d v="2021-07-19T00:00:00"/>
    <s v="楽天証券"/>
    <x v="2"/>
    <s v="楽天ファンドA"/>
    <n v="1100"/>
    <n v="1000"/>
    <n v="5"/>
    <n v="1000"/>
    <n v="110500"/>
    <n v="0.1"/>
    <s v="つみたてNISA"/>
  </r>
  <r>
    <x v="3"/>
    <x v="19"/>
    <d v="2021-07-20T00:00:00"/>
    <s v="楽天証券"/>
    <x v="2"/>
    <s v="楽天ファンドA"/>
    <n v="1100"/>
    <n v="1000"/>
    <n v="5"/>
    <n v="1000"/>
    <n v="111500"/>
    <n v="0.1"/>
    <s v="つみたてNISA"/>
  </r>
  <r>
    <x v="3"/>
    <x v="20"/>
    <d v="2021-07-21T00:00:00"/>
    <s v="楽天証券"/>
    <x v="2"/>
    <s v="楽天ファンドA"/>
    <n v="1100"/>
    <n v="1000"/>
    <n v="5"/>
    <n v="2000"/>
    <n v="112500"/>
    <n v="0.1"/>
    <s v="つみたてNISA"/>
  </r>
  <r>
    <x v="3"/>
    <x v="21"/>
    <d v="2021-07-22T00:00:00"/>
    <s v="楽天証券"/>
    <x v="2"/>
    <s v="楽天ファンドA"/>
    <n v="1100"/>
    <n v="1000"/>
    <n v="5"/>
    <n v="3000"/>
    <n v="113500"/>
    <n v="0.1"/>
    <s v="つみたてNISA"/>
  </r>
  <r>
    <x v="3"/>
    <x v="22"/>
    <d v="2021-07-23T00:00:00"/>
    <s v="楽天証券"/>
    <x v="2"/>
    <s v="楽天ファンドA"/>
    <n v="1100"/>
    <n v="1000"/>
    <n v="5"/>
    <n v="2000"/>
    <n v="114500"/>
    <n v="0.1"/>
    <s v="つみたてNISA"/>
  </r>
  <r>
    <x v="3"/>
    <x v="23"/>
    <d v="2021-07-24T00:00:00"/>
    <s v="楽天証券"/>
    <x v="2"/>
    <s v="楽天ファンドA"/>
    <n v="1100"/>
    <n v="1000"/>
    <n v="5"/>
    <n v="1000"/>
    <n v="115500"/>
    <n v="0.1"/>
    <s v="つみたてNISA"/>
  </r>
  <r>
    <x v="3"/>
    <x v="24"/>
    <d v="2021-07-25T00:00:00"/>
    <s v="楽天証券"/>
    <x v="2"/>
    <s v="楽天ファンドA"/>
    <n v="1100"/>
    <n v="1000"/>
    <n v="5"/>
    <n v="1000"/>
    <n v="116500"/>
    <n v="0.1"/>
    <s v="つみたてNISA"/>
  </r>
  <r>
    <x v="3"/>
    <x v="25"/>
    <d v="2021-07-26T00:00:00"/>
    <s v="楽天証券"/>
    <x v="2"/>
    <s v="楽天ファンドA"/>
    <n v="1100"/>
    <n v="1000"/>
    <n v="5"/>
    <n v="2000"/>
    <n v="117500"/>
    <n v="0.1"/>
    <s v="つみたてNISA"/>
  </r>
  <r>
    <x v="3"/>
    <x v="26"/>
    <d v="2021-07-27T00:00:00"/>
    <s v="楽天証券"/>
    <x v="2"/>
    <s v="楽天ファンドA"/>
    <n v="1100"/>
    <n v="1000"/>
    <n v="5"/>
    <n v="3000"/>
    <n v="118500"/>
    <n v="0.1"/>
    <s v="つみたてNISA"/>
  </r>
  <r>
    <x v="3"/>
    <x v="27"/>
    <d v="2021-07-28T00:00:00"/>
    <s v="楽天証券"/>
    <x v="2"/>
    <s v="楽天ファンドA"/>
    <n v="1100"/>
    <n v="1000"/>
    <n v="5"/>
    <n v="2000"/>
    <n v="119500"/>
    <n v="0.1"/>
    <s v="つみたてNISA"/>
  </r>
  <r>
    <x v="3"/>
    <x v="28"/>
    <d v="2021-07-29T00:00:00"/>
    <s v="楽天証券"/>
    <x v="2"/>
    <s v="楽天ファンドA"/>
    <n v="1100"/>
    <n v="1000"/>
    <n v="5"/>
    <n v="1000"/>
    <n v="120500"/>
    <n v="0.1"/>
    <s v="つみたてNISA"/>
  </r>
  <r>
    <x v="3"/>
    <x v="29"/>
    <d v="2021-07-30T00:00:00"/>
    <s v="楽天証券"/>
    <x v="2"/>
    <s v="楽天ファンドA"/>
    <n v="1100"/>
    <n v="1000"/>
    <n v="5"/>
    <n v="1000"/>
    <n v="121500"/>
    <n v="0.1"/>
    <s v="つみたてNISA"/>
  </r>
  <r>
    <x v="3"/>
    <x v="30"/>
    <d v="2021-07-31T00:00:00"/>
    <s v="楽天証券"/>
    <x v="2"/>
    <s v="楽天ファンドA"/>
    <n v="1100"/>
    <n v="1000"/>
    <n v="5"/>
    <n v="2000"/>
    <n v="122500"/>
    <n v="0.1"/>
    <s v="つみたてNISA"/>
  </r>
  <r>
    <x v="4"/>
    <x v="0"/>
    <d v="2021-08-01T00:00:00"/>
    <s v="楽天証券"/>
    <x v="2"/>
    <s v="楽天ファンドA"/>
    <n v="1100"/>
    <n v="1000"/>
    <n v="5"/>
    <n v="3000"/>
    <n v="123500"/>
    <n v="0.1"/>
    <s v="つみたてNISA"/>
  </r>
  <r>
    <x v="4"/>
    <x v="1"/>
    <d v="2021-08-02T00:00:00"/>
    <s v="楽天証券"/>
    <x v="2"/>
    <s v="楽天ファンドA"/>
    <n v="1100"/>
    <n v="1000"/>
    <n v="5"/>
    <n v="2000"/>
    <n v="124500"/>
    <n v="0.1"/>
    <s v="つみたてNISA"/>
  </r>
  <r>
    <x v="4"/>
    <x v="2"/>
    <d v="2021-08-03T00:00:00"/>
    <s v="楽天証券"/>
    <x v="2"/>
    <s v="楽天ファンドA"/>
    <n v="1100"/>
    <n v="1000"/>
    <n v="5"/>
    <n v="1000"/>
    <n v="125500"/>
    <n v="0.1"/>
    <s v="つみたてNISA"/>
  </r>
  <r>
    <x v="4"/>
    <x v="3"/>
    <d v="2021-08-04T00:00:00"/>
    <s v="楽天証券"/>
    <x v="2"/>
    <s v="楽天ファンドA"/>
    <n v="1100"/>
    <n v="1000"/>
    <n v="5"/>
    <n v="1000"/>
    <n v="126500"/>
    <n v="0.1"/>
    <s v="つみたてNISA"/>
  </r>
  <r>
    <x v="4"/>
    <x v="4"/>
    <d v="2021-08-05T00:00:00"/>
    <s v="楽天証券"/>
    <x v="2"/>
    <s v="楽天ファンドA"/>
    <n v="1100"/>
    <n v="1000"/>
    <n v="5"/>
    <n v="2000"/>
    <n v="127500"/>
    <n v="0.1"/>
    <s v="つみたてNISA"/>
  </r>
  <r>
    <x v="4"/>
    <x v="5"/>
    <d v="2021-08-06T00:00:00"/>
    <s v="楽天証券"/>
    <x v="2"/>
    <s v="楽天ファンドA"/>
    <n v="1100"/>
    <n v="1000"/>
    <n v="5"/>
    <n v="3000"/>
    <n v="128500"/>
    <n v="0.1"/>
    <s v="つみたてNISA"/>
  </r>
  <r>
    <x v="4"/>
    <x v="6"/>
    <d v="2021-08-07T00:00:00"/>
    <s v="楽天証券"/>
    <x v="2"/>
    <s v="楽天ファンドA"/>
    <n v="1100"/>
    <n v="1000"/>
    <n v="5"/>
    <n v="2000"/>
    <n v="129500"/>
    <n v="0.1"/>
    <s v="つみたてNISA"/>
  </r>
  <r>
    <x v="4"/>
    <x v="7"/>
    <d v="2021-08-08T00:00:00"/>
    <s v="楽天証券"/>
    <x v="2"/>
    <s v="楽天ファンドA"/>
    <n v="1100"/>
    <n v="1000"/>
    <n v="5"/>
    <n v="1000"/>
    <n v="130500"/>
    <n v="0.1"/>
    <s v="つみたてNISA"/>
  </r>
  <r>
    <x v="4"/>
    <x v="8"/>
    <d v="2021-08-09T00:00:00"/>
    <s v="楽天証券"/>
    <x v="2"/>
    <s v="楽天ファンドA"/>
    <n v="1100"/>
    <n v="1000"/>
    <n v="5"/>
    <n v="1000"/>
    <n v="131500"/>
    <n v="0.1"/>
    <s v="つみたてNISA"/>
  </r>
  <r>
    <x v="4"/>
    <x v="9"/>
    <d v="2021-08-10T00:00:00"/>
    <s v="楽天証券"/>
    <x v="2"/>
    <s v="楽天ファンドA"/>
    <n v="1100"/>
    <n v="1000"/>
    <n v="5"/>
    <n v="2000"/>
    <n v="132500"/>
    <n v="0.1"/>
    <s v="つみたてNISA"/>
  </r>
  <r>
    <x v="4"/>
    <x v="10"/>
    <d v="2021-08-11T00:00:00"/>
    <s v="楽天証券"/>
    <x v="2"/>
    <s v="楽天ファンドA"/>
    <n v="1100"/>
    <n v="1000"/>
    <n v="5"/>
    <n v="3000"/>
    <n v="133500"/>
    <n v="0.1"/>
    <s v="つみたてNISA"/>
  </r>
  <r>
    <x v="4"/>
    <x v="11"/>
    <d v="2021-08-12T00:00:00"/>
    <s v="楽天証券"/>
    <x v="2"/>
    <s v="楽天ファンドA"/>
    <n v="1100"/>
    <n v="1000"/>
    <n v="5"/>
    <n v="2000"/>
    <n v="134500"/>
    <n v="0.1"/>
    <s v="つみたてNISA"/>
  </r>
  <r>
    <x v="4"/>
    <x v="12"/>
    <d v="2021-08-13T00:00:00"/>
    <s v="楽天証券"/>
    <x v="2"/>
    <s v="楽天ファンドA"/>
    <n v="1100"/>
    <n v="1000"/>
    <n v="5"/>
    <n v="1000"/>
    <n v="135500"/>
    <n v="0.1"/>
    <s v="つみたてNISA"/>
  </r>
  <r>
    <x v="4"/>
    <x v="13"/>
    <d v="2021-08-14T00:00:00"/>
    <s v="楽天証券"/>
    <x v="2"/>
    <s v="楽天ファンドA"/>
    <n v="1100"/>
    <n v="1000"/>
    <n v="5"/>
    <n v="1000"/>
    <n v="136500"/>
    <n v="0.1"/>
    <s v="つみたてNISA"/>
  </r>
  <r>
    <x v="4"/>
    <x v="14"/>
    <d v="2021-08-15T00:00:00"/>
    <s v="楽天証券"/>
    <x v="2"/>
    <s v="楽天ファンドA"/>
    <n v="1100"/>
    <n v="1000"/>
    <n v="5"/>
    <n v="2000"/>
    <n v="137500"/>
    <n v="0.1"/>
    <s v="つみたてNISA"/>
  </r>
  <r>
    <x v="4"/>
    <x v="15"/>
    <d v="2021-08-16T00:00:00"/>
    <s v="楽天証券"/>
    <x v="2"/>
    <s v="楽天ファンドA"/>
    <n v="1100"/>
    <n v="1000"/>
    <n v="5"/>
    <n v="3000"/>
    <n v="138500"/>
    <n v="0.1"/>
    <s v="つみたてNISA"/>
  </r>
  <r>
    <x v="4"/>
    <x v="16"/>
    <d v="2021-08-17T00:00:00"/>
    <s v="楽天証券"/>
    <x v="2"/>
    <s v="楽天ファンドA"/>
    <n v="1100"/>
    <n v="1000"/>
    <n v="5"/>
    <n v="2000"/>
    <n v="139500"/>
    <n v="0.1"/>
    <s v="つみたてNISA"/>
  </r>
  <r>
    <x v="4"/>
    <x v="17"/>
    <d v="2021-08-18T00:00:00"/>
    <s v="楽天証券"/>
    <x v="2"/>
    <s v="楽天ファンドA"/>
    <n v="1100"/>
    <n v="1000"/>
    <n v="5"/>
    <n v="1000"/>
    <n v="140500"/>
    <n v="0.1"/>
    <s v="つみたてNISA"/>
  </r>
  <r>
    <x v="4"/>
    <x v="18"/>
    <d v="2021-08-19T00:00:00"/>
    <s v="楽天証券"/>
    <x v="2"/>
    <s v="楽天ファンドA"/>
    <n v="1100"/>
    <n v="1000"/>
    <n v="5"/>
    <n v="1000"/>
    <n v="141500"/>
    <n v="0.1"/>
    <s v="つみたてNISA"/>
  </r>
  <r>
    <x v="4"/>
    <x v="19"/>
    <d v="2021-08-20T00:00:00"/>
    <s v="楽天証券"/>
    <x v="2"/>
    <s v="楽天ファンドA"/>
    <n v="1100"/>
    <n v="1000"/>
    <n v="5"/>
    <n v="2000"/>
    <n v="142500"/>
    <n v="0.1"/>
    <s v="つみたてNISA"/>
  </r>
  <r>
    <x v="0"/>
    <x v="0"/>
    <d v="2021-04-01T00:00:00"/>
    <s v="楽天証券"/>
    <x v="3"/>
    <s v="楽天ファンドA"/>
    <n v="1100"/>
    <n v="1000"/>
    <n v="5"/>
    <n v="1000"/>
    <n v="1500"/>
    <n v="0.1"/>
    <s v="つみたてNISA"/>
  </r>
  <r>
    <x v="0"/>
    <x v="1"/>
    <d v="2021-04-02T00:00:00"/>
    <s v="楽天証券"/>
    <x v="3"/>
    <s v="楽天ファンドA"/>
    <n v="500"/>
    <n v="1000"/>
    <n v="1"/>
    <n v="2000"/>
    <n v="1000"/>
    <n v="0.1"/>
    <s v="つみたてNISA"/>
  </r>
  <r>
    <x v="0"/>
    <x v="2"/>
    <d v="2021-04-03T00:00:00"/>
    <s v="楽天証券"/>
    <x v="3"/>
    <s v="楽天ファンドA"/>
    <n v="1100"/>
    <n v="1000"/>
    <n v="5"/>
    <n v="3000"/>
    <n v="5000"/>
    <n v="0.1"/>
    <s v="つみたてNISA"/>
  </r>
  <r>
    <x v="0"/>
    <x v="3"/>
    <d v="2021-04-04T00:00:00"/>
    <s v="楽天証券"/>
    <x v="3"/>
    <s v="楽天ファンドA"/>
    <n v="1100"/>
    <n v="1000"/>
    <n v="5"/>
    <n v="2000"/>
    <n v="6000"/>
    <n v="0.1"/>
    <s v="つみたてNISA"/>
  </r>
  <r>
    <x v="0"/>
    <x v="4"/>
    <d v="2021-04-05T00:00:00"/>
    <s v="楽天証券"/>
    <x v="3"/>
    <s v="楽天ファンドA"/>
    <n v="1100"/>
    <n v="1000"/>
    <n v="5"/>
    <n v="1000"/>
    <n v="4000"/>
    <n v="0.1"/>
    <s v="つみたてNISA"/>
  </r>
  <r>
    <x v="0"/>
    <x v="5"/>
    <d v="2021-04-06T00:00:00"/>
    <s v="楽天証券"/>
    <x v="3"/>
    <s v="楽天ファンドA"/>
    <n v="1100"/>
    <n v="1000"/>
    <n v="5"/>
    <n v="1000"/>
    <n v="6500"/>
    <n v="0.1"/>
    <s v="つみたてNISA"/>
  </r>
  <r>
    <x v="0"/>
    <x v="6"/>
    <d v="2021-04-07T00:00:00"/>
    <s v="楽天証券"/>
    <x v="3"/>
    <s v="楽天ファンドA"/>
    <n v="1100"/>
    <n v="1000"/>
    <n v="5"/>
    <n v="2000"/>
    <n v="7500"/>
    <n v="0.1"/>
    <s v="つみたてNISA"/>
  </r>
  <r>
    <x v="0"/>
    <x v="7"/>
    <d v="2021-04-08T00:00:00"/>
    <s v="楽天証券"/>
    <x v="3"/>
    <s v="楽天ファンドA"/>
    <n v="1100"/>
    <n v="1000"/>
    <n v="5"/>
    <n v="3000"/>
    <n v="8500"/>
    <n v="0.1"/>
    <s v="つみたてNISA"/>
  </r>
  <r>
    <x v="0"/>
    <x v="8"/>
    <d v="2021-04-09T00:00:00"/>
    <s v="楽天証券"/>
    <x v="3"/>
    <s v="楽天ファンドA"/>
    <n v="1100"/>
    <n v="1000"/>
    <n v="5"/>
    <n v="2000"/>
    <n v="9500"/>
    <n v="0.1"/>
    <s v="つみたてNISA"/>
  </r>
  <r>
    <x v="0"/>
    <x v="9"/>
    <d v="2021-04-10T00:00:00"/>
    <s v="楽天証券"/>
    <x v="3"/>
    <s v="楽天ファンドA"/>
    <n v="1100"/>
    <n v="1000"/>
    <n v="5"/>
    <n v="1000"/>
    <n v="10500"/>
    <n v="0.1"/>
    <s v="つみたてNISA"/>
  </r>
  <r>
    <x v="0"/>
    <x v="10"/>
    <d v="2021-04-11T00:00:00"/>
    <s v="楽天証券"/>
    <x v="3"/>
    <s v="楽天ファンドA"/>
    <n v="1100"/>
    <n v="1000"/>
    <n v="5"/>
    <n v="1000"/>
    <n v="11500"/>
    <n v="0.1"/>
    <s v="つみたてNISA"/>
  </r>
  <r>
    <x v="0"/>
    <x v="11"/>
    <d v="2021-04-12T00:00:00"/>
    <s v="楽天証券"/>
    <x v="3"/>
    <s v="楽天ファンドA"/>
    <n v="1100"/>
    <n v="1000"/>
    <n v="5"/>
    <n v="2000"/>
    <n v="12500"/>
    <n v="0.1"/>
    <s v="つみたてNISA"/>
  </r>
  <r>
    <x v="0"/>
    <x v="12"/>
    <d v="2021-04-13T00:00:00"/>
    <s v="楽天証券"/>
    <x v="3"/>
    <s v="楽天ファンドA"/>
    <n v="1100"/>
    <n v="1000"/>
    <n v="5"/>
    <n v="3000"/>
    <n v="13500"/>
    <n v="0.1"/>
    <s v="つみたてNISA"/>
  </r>
  <r>
    <x v="0"/>
    <x v="13"/>
    <d v="2021-04-14T00:00:00"/>
    <s v="楽天証券"/>
    <x v="3"/>
    <s v="楽天ファンドA"/>
    <n v="1100"/>
    <n v="1000"/>
    <n v="5"/>
    <n v="2000"/>
    <n v="14500"/>
    <n v="0.1"/>
    <s v="つみたてNISA"/>
  </r>
  <r>
    <x v="0"/>
    <x v="14"/>
    <d v="2021-04-15T00:00:00"/>
    <s v="楽天証券"/>
    <x v="3"/>
    <s v="楽天ファンドA"/>
    <n v="1100"/>
    <n v="1000"/>
    <n v="5"/>
    <n v="1000"/>
    <n v="15500"/>
    <n v="0.1"/>
    <s v="つみたてNISA"/>
  </r>
  <r>
    <x v="0"/>
    <x v="15"/>
    <d v="2021-04-16T00:00:00"/>
    <s v="楽天証券"/>
    <x v="3"/>
    <s v="楽天ファンドA"/>
    <n v="1100"/>
    <n v="1000"/>
    <n v="5"/>
    <n v="1000"/>
    <n v="16500"/>
    <n v="0.1"/>
    <s v="つみたてNISA"/>
  </r>
  <r>
    <x v="0"/>
    <x v="16"/>
    <d v="2021-04-17T00:00:00"/>
    <s v="楽天証券"/>
    <x v="3"/>
    <s v="楽天ファンドA"/>
    <n v="1100"/>
    <n v="1000"/>
    <n v="5"/>
    <n v="2000"/>
    <n v="17500"/>
    <n v="0.1"/>
    <s v="つみたてNISA"/>
  </r>
  <r>
    <x v="0"/>
    <x v="17"/>
    <d v="2021-04-18T00:00:00"/>
    <s v="楽天証券"/>
    <x v="3"/>
    <s v="楽天ファンドA"/>
    <n v="1100"/>
    <n v="1000"/>
    <n v="5"/>
    <n v="3000"/>
    <n v="18500"/>
    <n v="0.1"/>
    <s v="つみたてNISA"/>
  </r>
  <r>
    <x v="0"/>
    <x v="18"/>
    <d v="2021-04-19T00:00:00"/>
    <s v="楽天証券"/>
    <x v="3"/>
    <s v="楽天ファンドA"/>
    <n v="1100"/>
    <n v="1000"/>
    <n v="5"/>
    <n v="2000"/>
    <n v="19500"/>
    <n v="0.1"/>
    <s v="つみたてNISA"/>
  </r>
  <r>
    <x v="0"/>
    <x v="19"/>
    <d v="2021-04-20T00:00:00"/>
    <s v="楽天証券"/>
    <x v="3"/>
    <s v="楽天ファンドA"/>
    <n v="1100"/>
    <n v="1000"/>
    <n v="5"/>
    <n v="1000"/>
    <n v="20500"/>
    <n v="0.1"/>
    <s v="つみたてNISA"/>
  </r>
  <r>
    <x v="0"/>
    <x v="20"/>
    <d v="2021-04-21T00:00:00"/>
    <s v="楽天証券"/>
    <x v="3"/>
    <s v="楽天ファンドA"/>
    <n v="1100"/>
    <n v="1000"/>
    <n v="5"/>
    <n v="1000"/>
    <n v="21500"/>
    <n v="0.1"/>
    <s v="つみたてNISA"/>
  </r>
  <r>
    <x v="0"/>
    <x v="21"/>
    <d v="2021-04-22T00:00:00"/>
    <s v="楽天証券"/>
    <x v="3"/>
    <s v="楽天ファンドA"/>
    <n v="1100"/>
    <n v="1000"/>
    <n v="5"/>
    <n v="2000"/>
    <n v="22500"/>
    <n v="0.1"/>
    <s v="つみたてNISA"/>
  </r>
  <r>
    <x v="0"/>
    <x v="22"/>
    <d v="2021-04-23T00:00:00"/>
    <s v="楽天証券"/>
    <x v="3"/>
    <s v="楽天ファンドA"/>
    <n v="1100"/>
    <n v="1000"/>
    <n v="5"/>
    <n v="3000"/>
    <n v="23500"/>
    <n v="0.1"/>
    <s v="つみたてNISA"/>
  </r>
  <r>
    <x v="0"/>
    <x v="23"/>
    <d v="2021-04-24T00:00:00"/>
    <s v="楽天証券"/>
    <x v="3"/>
    <s v="楽天ファンドA"/>
    <n v="1100"/>
    <n v="1000"/>
    <n v="5"/>
    <n v="2000"/>
    <n v="24500"/>
    <n v="0.1"/>
    <s v="つみたてNISA"/>
  </r>
  <r>
    <x v="0"/>
    <x v="24"/>
    <d v="2021-04-25T00:00:00"/>
    <s v="楽天証券"/>
    <x v="3"/>
    <s v="楽天ファンドA"/>
    <n v="1100"/>
    <n v="1000"/>
    <n v="5"/>
    <n v="1000"/>
    <n v="25500"/>
    <n v="0.1"/>
    <s v="つみたてNISA"/>
  </r>
  <r>
    <x v="0"/>
    <x v="25"/>
    <d v="2021-04-26T00:00:00"/>
    <s v="楽天証券"/>
    <x v="3"/>
    <s v="楽天ファンドA"/>
    <n v="1100"/>
    <n v="1000"/>
    <n v="5"/>
    <n v="1000"/>
    <n v="26500"/>
    <n v="0.1"/>
    <s v="つみたてNISA"/>
  </r>
  <r>
    <x v="0"/>
    <x v="26"/>
    <d v="2021-04-27T00:00:00"/>
    <s v="楽天証券"/>
    <x v="3"/>
    <s v="楽天ファンドA"/>
    <n v="1100"/>
    <n v="1000"/>
    <n v="5"/>
    <n v="2000"/>
    <n v="27500"/>
    <n v="0.1"/>
    <s v="つみたてNISA"/>
  </r>
  <r>
    <x v="0"/>
    <x v="27"/>
    <d v="2021-04-28T00:00:00"/>
    <s v="楽天証券"/>
    <x v="3"/>
    <s v="楽天ファンドA"/>
    <n v="1100"/>
    <n v="1000"/>
    <n v="5"/>
    <n v="3000"/>
    <n v="28500"/>
    <n v="0.1"/>
    <s v="つみたてNISA"/>
  </r>
  <r>
    <x v="0"/>
    <x v="28"/>
    <d v="2021-04-29T00:00:00"/>
    <s v="楽天証券"/>
    <x v="3"/>
    <s v="楽天ファンドA"/>
    <n v="1100"/>
    <n v="1000"/>
    <n v="5"/>
    <n v="2000"/>
    <n v="29500"/>
    <n v="0.1"/>
    <s v="つみたてNISA"/>
  </r>
  <r>
    <x v="0"/>
    <x v="29"/>
    <d v="2021-04-30T00:00:00"/>
    <s v="楽天証券"/>
    <x v="3"/>
    <s v="楽天ファンドA"/>
    <n v="1100"/>
    <n v="1000"/>
    <n v="5"/>
    <n v="1000"/>
    <n v="30500"/>
    <n v="0.1"/>
    <s v="つみたてNISA"/>
  </r>
  <r>
    <x v="1"/>
    <x v="0"/>
    <d v="2021-05-01T00:00:00"/>
    <s v="楽天証券"/>
    <x v="3"/>
    <s v="楽天ファンドA"/>
    <n v="1100"/>
    <n v="1000"/>
    <n v="5"/>
    <n v="1000"/>
    <n v="31500"/>
    <n v="0.1"/>
    <s v="つみたてNISA"/>
  </r>
  <r>
    <x v="1"/>
    <x v="1"/>
    <d v="2021-05-02T00:00:00"/>
    <s v="楽天証券"/>
    <x v="3"/>
    <s v="楽天ファンドA"/>
    <n v="1100"/>
    <n v="1000"/>
    <n v="5"/>
    <n v="2000"/>
    <n v="32500"/>
    <n v="0.1"/>
    <s v="つみたてNISA"/>
  </r>
  <r>
    <x v="1"/>
    <x v="2"/>
    <d v="2021-05-03T00:00:00"/>
    <s v="楽天証券"/>
    <x v="3"/>
    <s v="楽天ファンドA"/>
    <n v="1100"/>
    <n v="1000"/>
    <n v="5"/>
    <n v="3000"/>
    <n v="33500"/>
    <n v="0.1"/>
    <s v="つみたてNISA"/>
  </r>
  <r>
    <x v="1"/>
    <x v="3"/>
    <d v="2021-05-04T00:00:00"/>
    <s v="楽天証券"/>
    <x v="3"/>
    <s v="楽天ファンドA"/>
    <n v="1100"/>
    <n v="1000"/>
    <n v="5"/>
    <n v="2000"/>
    <n v="34500"/>
    <n v="0.1"/>
    <s v="つみたてNISA"/>
  </r>
  <r>
    <x v="1"/>
    <x v="4"/>
    <d v="2021-05-05T00:00:00"/>
    <s v="楽天証券"/>
    <x v="3"/>
    <s v="楽天ファンドA"/>
    <n v="1100"/>
    <n v="1000"/>
    <n v="5"/>
    <n v="1000"/>
    <n v="35500"/>
    <n v="0.1"/>
    <s v="つみたてNISA"/>
  </r>
  <r>
    <x v="1"/>
    <x v="5"/>
    <d v="2021-05-06T00:00:00"/>
    <s v="楽天証券"/>
    <x v="3"/>
    <s v="楽天ファンドA"/>
    <n v="1100"/>
    <n v="1000"/>
    <n v="5"/>
    <n v="1000"/>
    <n v="36500"/>
    <n v="0.1"/>
    <s v="つみたてNISA"/>
  </r>
  <r>
    <x v="1"/>
    <x v="6"/>
    <d v="2021-05-07T00:00:00"/>
    <s v="楽天証券"/>
    <x v="3"/>
    <s v="楽天ファンドA"/>
    <n v="1100"/>
    <n v="1000"/>
    <n v="5"/>
    <n v="2000"/>
    <n v="37500"/>
    <n v="0.1"/>
    <s v="つみたてNISA"/>
  </r>
  <r>
    <x v="1"/>
    <x v="7"/>
    <d v="2021-05-08T00:00:00"/>
    <s v="楽天証券"/>
    <x v="3"/>
    <s v="楽天ファンドA"/>
    <n v="1100"/>
    <n v="1000"/>
    <n v="5"/>
    <n v="3000"/>
    <n v="38500"/>
    <n v="0.1"/>
    <s v="つみたてNISA"/>
  </r>
  <r>
    <x v="1"/>
    <x v="8"/>
    <d v="2021-05-09T00:00:00"/>
    <s v="楽天証券"/>
    <x v="3"/>
    <s v="楽天ファンドA"/>
    <n v="1100"/>
    <n v="1000"/>
    <n v="5"/>
    <n v="2000"/>
    <n v="39500"/>
    <n v="0.1"/>
    <s v="つみたてNISA"/>
  </r>
  <r>
    <x v="1"/>
    <x v="9"/>
    <d v="2021-05-10T00:00:00"/>
    <s v="楽天証券"/>
    <x v="3"/>
    <s v="楽天ファンドA"/>
    <n v="1100"/>
    <n v="1000"/>
    <n v="5"/>
    <n v="1000"/>
    <n v="40500"/>
    <n v="0.1"/>
    <s v="つみたてNISA"/>
  </r>
  <r>
    <x v="1"/>
    <x v="10"/>
    <d v="2021-05-11T00:00:00"/>
    <s v="楽天証券"/>
    <x v="3"/>
    <s v="楽天ファンドA"/>
    <n v="1100"/>
    <n v="1000"/>
    <n v="5"/>
    <n v="1000"/>
    <n v="41500"/>
    <n v="0.1"/>
    <s v="つみたてNISA"/>
  </r>
  <r>
    <x v="1"/>
    <x v="11"/>
    <d v="2021-05-12T00:00:00"/>
    <s v="楽天証券"/>
    <x v="3"/>
    <s v="楽天ファンドA"/>
    <n v="1100"/>
    <n v="1000"/>
    <n v="5"/>
    <n v="2000"/>
    <n v="42500"/>
    <n v="0.1"/>
    <s v="つみたてNISA"/>
  </r>
  <r>
    <x v="1"/>
    <x v="12"/>
    <d v="2021-05-13T00:00:00"/>
    <s v="楽天証券"/>
    <x v="3"/>
    <s v="楽天ファンドA"/>
    <n v="1100"/>
    <n v="1000"/>
    <n v="5"/>
    <n v="3000"/>
    <n v="43500"/>
    <n v="0.1"/>
    <s v="つみたてNISA"/>
  </r>
  <r>
    <x v="1"/>
    <x v="13"/>
    <d v="2021-05-14T00:00:00"/>
    <s v="楽天証券"/>
    <x v="3"/>
    <s v="楽天ファンドA"/>
    <n v="1100"/>
    <n v="1000"/>
    <n v="5"/>
    <n v="2000"/>
    <n v="44500"/>
    <n v="0.1"/>
    <s v="つみたてNISA"/>
  </r>
  <r>
    <x v="1"/>
    <x v="14"/>
    <d v="2021-05-15T00:00:00"/>
    <s v="楽天証券"/>
    <x v="3"/>
    <s v="楽天ファンドA"/>
    <n v="1100"/>
    <n v="1000"/>
    <n v="5"/>
    <n v="1000"/>
    <n v="45500"/>
    <n v="0.1"/>
    <s v="つみたてNISA"/>
  </r>
  <r>
    <x v="1"/>
    <x v="15"/>
    <d v="2021-05-16T00:00:00"/>
    <s v="楽天証券"/>
    <x v="3"/>
    <s v="楽天ファンドA"/>
    <n v="1100"/>
    <n v="1000"/>
    <n v="5"/>
    <n v="1000"/>
    <n v="46500"/>
    <n v="0.1"/>
    <s v="つみたてNISA"/>
  </r>
  <r>
    <x v="1"/>
    <x v="16"/>
    <d v="2021-05-17T00:00:00"/>
    <s v="楽天証券"/>
    <x v="3"/>
    <s v="楽天ファンドA"/>
    <n v="1100"/>
    <n v="1000"/>
    <n v="5"/>
    <n v="2000"/>
    <n v="47500"/>
    <n v="0.1"/>
    <s v="つみたてNISA"/>
  </r>
  <r>
    <x v="1"/>
    <x v="17"/>
    <d v="2021-05-18T00:00:00"/>
    <s v="楽天証券"/>
    <x v="3"/>
    <s v="楽天ファンドA"/>
    <n v="1100"/>
    <n v="1000"/>
    <n v="5"/>
    <n v="3000"/>
    <n v="48500"/>
    <n v="0.1"/>
    <s v="つみたてNISA"/>
  </r>
  <r>
    <x v="1"/>
    <x v="18"/>
    <d v="2021-05-19T00:00:00"/>
    <s v="楽天証券"/>
    <x v="3"/>
    <s v="楽天ファンドA"/>
    <n v="1100"/>
    <n v="1000"/>
    <n v="5"/>
    <n v="2000"/>
    <n v="49500"/>
    <n v="0.1"/>
    <s v="つみたてNISA"/>
  </r>
  <r>
    <x v="1"/>
    <x v="19"/>
    <d v="2021-05-20T00:00:00"/>
    <s v="楽天証券"/>
    <x v="3"/>
    <s v="楽天ファンドA"/>
    <n v="1100"/>
    <n v="1000"/>
    <n v="5"/>
    <n v="1000"/>
    <n v="50500"/>
    <n v="0.1"/>
    <s v="つみたてNISA"/>
  </r>
  <r>
    <x v="1"/>
    <x v="20"/>
    <d v="2021-05-21T00:00:00"/>
    <s v="楽天証券"/>
    <x v="3"/>
    <s v="楽天ファンドA"/>
    <n v="1100"/>
    <n v="1000"/>
    <n v="5"/>
    <n v="1000"/>
    <n v="51500"/>
    <n v="0.1"/>
    <s v="つみたてNISA"/>
  </r>
  <r>
    <x v="1"/>
    <x v="21"/>
    <d v="2021-05-22T00:00:00"/>
    <s v="楽天証券"/>
    <x v="3"/>
    <s v="楽天ファンドA"/>
    <n v="1100"/>
    <n v="1000"/>
    <n v="5"/>
    <n v="2000"/>
    <n v="52500"/>
    <n v="0.1"/>
    <s v="つみたてNISA"/>
  </r>
  <r>
    <x v="1"/>
    <x v="22"/>
    <d v="2021-05-23T00:00:00"/>
    <s v="楽天証券"/>
    <x v="3"/>
    <s v="楽天ファンドA"/>
    <n v="1100"/>
    <n v="1000"/>
    <n v="5"/>
    <n v="3000"/>
    <n v="53500"/>
    <n v="0.1"/>
    <s v="つみたてNISA"/>
  </r>
  <r>
    <x v="1"/>
    <x v="23"/>
    <d v="2021-05-24T00:00:00"/>
    <s v="楽天証券"/>
    <x v="3"/>
    <s v="楽天ファンドA"/>
    <n v="1100"/>
    <n v="1000"/>
    <n v="5"/>
    <n v="2000"/>
    <n v="54500"/>
    <n v="0.1"/>
    <s v="つみたてNISA"/>
  </r>
  <r>
    <x v="1"/>
    <x v="24"/>
    <d v="2021-05-25T00:00:00"/>
    <s v="楽天証券"/>
    <x v="3"/>
    <s v="楽天ファンドA"/>
    <n v="1100"/>
    <n v="1000"/>
    <n v="5"/>
    <n v="1000"/>
    <n v="55500"/>
    <n v="0.1"/>
    <s v="つみたてNISA"/>
  </r>
  <r>
    <x v="1"/>
    <x v="25"/>
    <d v="2021-05-26T00:00:00"/>
    <s v="楽天証券"/>
    <x v="3"/>
    <s v="楽天ファンドA"/>
    <n v="1100"/>
    <n v="1000"/>
    <n v="5"/>
    <n v="1000"/>
    <n v="56500"/>
    <n v="0.1"/>
    <s v="つみたてNISA"/>
  </r>
  <r>
    <x v="1"/>
    <x v="26"/>
    <d v="2021-05-27T00:00:00"/>
    <s v="楽天証券"/>
    <x v="3"/>
    <s v="楽天ファンドA"/>
    <n v="1100"/>
    <n v="1000"/>
    <n v="5"/>
    <n v="2000"/>
    <n v="57500"/>
    <n v="0.1"/>
    <s v="つみたてNISA"/>
  </r>
  <r>
    <x v="1"/>
    <x v="27"/>
    <d v="2021-05-28T00:00:00"/>
    <s v="楽天証券"/>
    <x v="3"/>
    <s v="楽天ファンドA"/>
    <n v="1100"/>
    <n v="1000"/>
    <n v="5"/>
    <n v="3000"/>
    <n v="58500"/>
    <n v="0.1"/>
    <s v="つみたてNISA"/>
  </r>
  <r>
    <x v="1"/>
    <x v="28"/>
    <d v="2021-05-29T00:00:00"/>
    <s v="楽天証券"/>
    <x v="3"/>
    <s v="楽天ファンドA"/>
    <n v="1100"/>
    <n v="1000"/>
    <n v="5"/>
    <n v="2000"/>
    <n v="59500"/>
    <n v="0.1"/>
    <s v="つみたてNISA"/>
  </r>
  <r>
    <x v="1"/>
    <x v="29"/>
    <d v="2021-05-30T00:00:00"/>
    <s v="楽天証券"/>
    <x v="3"/>
    <s v="楽天ファンドA"/>
    <n v="1100"/>
    <n v="1000"/>
    <n v="5"/>
    <n v="1000"/>
    <n v="60500"/>
    <n v="0.1"/>
    <s v="つみたてNISA"/>
  </r>
  <r>
    <x v="1"/>
    <x v="30"/>
    <d v="2021-05-31T00:00:00"/>
    <s v="楽天証券"/>
    <x v="3"/>
    <s v="楽天ファンドA"/>
    <n v="1100"/>
    <n v="1000"/>
    <n v="5"/>
    <n v="1000"/>
    <n v="61500"/>
    <n v="0.1"/>
    <s v="つみたてNISA"/>
  </r>
  <r>
    <x v="2"/>
    <x v="0"/>
    <d v="2021-06-01T00:00:00"/>
    <s v="楽天証券"/>
    <x v="3"/>
    <s v="楽天ファンドA"/>
    <n v="1100"/>
    <n v="1000"/>
    <n v="5"/>
    <n v="2000"/>
    <n v="62500"/>
    <n v="0.1"/>
    <s v="つみたてNISA"/>
  </r>
  <r>
    <x v="2"/>
    <x v="1"/>
    <d v="2021-06-02T00:00:00"/>
    <s v="楽天証券"/>
    <x v="3"/>
    <s v="楽天ファンドA"/>
    <n v="1100"/>
    <n v="1000"/>
    <n v="5"/>
    <n v="3000"/>
    <n v="63500"/>
    <n v="0.1"/>
    <s v="つみたてNISA"/>
  </r>
  <r>
    <x v="2"/>
    <x v="2"/>
    <d v="2021-06-03T00:00:00"/>
    <s v="楽天証券"/>
    <x v="3"/>
    <s v="楽天ファンドA"/>
    <n v="1100"/>
    <n v="1000"/>
    <n v="5"/>
    <n v="2000"/>
    <n v="64500"/>
    <n v="0.1"/>
    <s v="つみたてNISA"/>
  </r>
  <r>
    <x v="2"/>
    <x v="3"/>
    <d v="2021-06-04T00:00:00"/>
    <s v="楽天証券"/>
    <x v="3"/>
    <s v="楽天ファンドA"/>
    <n v="1100"/>
    <n v="1000"/>
    <n v="5"/>
    <n v="1000"/>
    <n v="65500"/>
    <n v="0.1"/>
    <s v="つみたてNISA"/>
  </r>
  <r>
    <x v="2"/>
    <x v="4"/>
    <d v="2021-06-05T00:00:00"/>
    <s v="楽天証券"/>
    <x v="3"/>
    <s v="楽天ファンドA"/>
    <n v="1100"/>
    <n v="1000"/>
    <n v="5"/>
    <n v="1000"/>
    <n v="66500"/>
    <n v="0.1"/>
    <s v="つみたてNISA"/>
  </r>
  <r>
    <x v="2"/>
    <x v="5"/>
    <d v="2021-06-06T00:00:00"/>
    <s v="楽天証券"/>
    <x v="3"/>
    <s v="楽天ファンドA"/>
    <n v="1100"/>
    <n v="1000"/>
    <n v="5"/>
    <n v="2000"/>
    <n v="67500"/>
    <n v="0.1"/>
    <s v="つみたてNISA"/>
  </r>
</pivotCacheRecords>
</file>

<file path=xl/pivotCache/pivotCacheRecords5.xml><?xml version="1.0" encoding="utf-8"?>
<pivotCacheRecords xmlns="http://schemas.openxmlformats.org/spreadsheetml/2006/main" xmlns:r="http://schemas.openxmlformats.org/officeDocument/2006/relationships" count="504">
  <r>
    <d v="2021-04-01T00:00:00"/>
    <x v="0"/>
    <s v="1"/>
    <s v="楽天証券"/>
    <x v="0"/>
    <s v="楽天ファンドA"/>
    <n v="1100"/>
    <n v="1000"/>
    <n v="5"/>
    <n v="1000"/>
    <n v="1500"/>
    <n v="0.1"/>
    <s v="つみたてNISA"/>
  </r>
  <r>
    <d v="2021-04-02T00:00:00"/>
    <x v="0"/>
    <s v="2"/>
    <s v="楽天証券"/>
    <x v="0"/>
    <s v="楽天ファンドA"/>
    <n v="500"/>
    <n v="1000"/>
    <n v="1"/>
    <n v="2000"/>
    <n v="1000"/>
    <n v="0.1"/>
    <s v="つみたてNISA"/>
  </r>
  <r>
    <d v="2021-04-03T00:00:00"/>
    <x v="0"/>
    <s v="3"/>
    <s v="楽天証券"/>
    <x v="0"/>
    <s v="楽天ファンドA"/>
    <n v="1100"/>
    <n v="1000"/>
    <n v="5"/>
    <n v="3000"/>
    <n v="5000"/>
    <n v="0.1"/>
    <s v="つみたてNISA"/>
  </r>
  <r>
    <d v="2021-04-04T00:00:00"/>
    <x v="0"/>
    <s v="4"/>
    <s v="楽天証券"/>
    <x v="0"/>
    <s v="楽天ファンドA"/>
    <n v="1100"/>
    <n v="1000"/>
    <n v="5"/>
    <n v="2000"/>
    <n v="6000"/>
    <n v="0.1"/>
    <s v="つみたてNISA"/>
  </r>
  <r>
    <d v="2021-04-05T00:00:00"/>
    <x v="0"/>
    <s v="5"/>
    <s v="楽天証券"/>
    <x v="0"/>
    <s v="楽天ファンドA"/>
    <n v="1100"/>
    <n v="1000"/>
    <n v="5"/>
    <n v="1000"/>
    <n v="4000"/>
    <n v="0.1"/>
    <s v="つみたてNISA"/>
  </r>
  <r>
    <d v="2021-04-06T00:00:00"/>
    <x v="0"/>
    <s v="6"/>
    <s v="楽天証券"/>
    <x v="0"/>
    <s v="楽天ファンドA"/>
    <n v="1100"/>
    <n v="1000"/>
    <n v="5"/>
    <n v="1000"/>
    <n v="6500"/>
    <n v="0.1"/>
    <s v="つみたてNISA"/>
  </r>
  <r>
    <d v="2021-04-07T00:00:00"/>
    <x v="0"/>
    <s v="7"/>
    <s v="楽天証券"/>
    <x v="0"/>
    <s v="楽天ファンドA"/>
    <n v="1100"/>
    <n v="1000"/>
    <n v="5"/>
    <n v="2000"/>
    <n v="7500"/>
    <n v="0.1"/>
    <s v="つみたてNISA"/>
  </r>
  <r>
    <d v="2021-04-08T00:00:00"/>
    <x v="0"/>
    <s v="8"/>
    <s v="楽天証券"/>
    <x v="0"/>
    <s v="楽天ファンドA"/>
    <n v="1100"/>
    <n v="1000"/>
    <n v="5"/>
    <n v="3000"/>
    <n v="8500"/>
    <n v="0.1"/>
    <s v="つみたてNISA"/>
  </r>
  <r>
    <d v="2021-04-09T00:00:00"/>
    <x v="0"/>
    <s v="9"/>
    <s v="楽天証券"/>
    <x v="0"/>
    <s v="楽天ファンドA"/>
    <n v="1100"/>
    <n v="1000"/>
    <n v="5"/>
    <n v="2000"/>
    <n v="9500"/>
    <n v="0.1"/>
    <s v="つみたてNISA"/>
  </r>
  <r>
    <d v="2021-04-10T00:00:00"/>
    <x v="0"/>
    <s v="10"/>
    <s v="楽天証券"/>
    <x v="0"/>
    <s v="楽天ファンドA"/>
    <n v="1100"/>
    <n v="1000"/>
    <n v="5"/>
    <n v="1000"/>
    <n v="10500"/>
    <n v="0.1"/>
    <s v="つみたてNISA"/>
  </r>
  <r>
    <d v="2021-04-11T00:00:00"/>
    <x v="0"/>
    <s v="11"/>
    <s v="楽天証券"/>
    <x v="0"/>
    <s v="楽天ファンドA"/>
    <n v="1100"/>
    <n v="1000"/>
    <n v="5"/>
    <n v="1000"/>
    <n v="11500"/>
    <n v="0.1"/>
    <s v="つみたてNISA"/>
  </r>
  <r>
    <d v="2021-04-12T00:00:00"/>
    <x v="0"/>
    <s v="12"/>
    <s v="楽天証券"/>
    <x v="0"/>
    <s v="楽天ファンドA"/>
    <n v="1100"/>
    <n v="1000"/>
    <n v="5"/>
    <n v="2000"/>
    <n v="12500"/>
    <n v="0.1"/>
    <s v="つみたてNISA"/>
  </r>
  <r>
    <d v="2021-04-13T00:00:00"/>
    <x v="0"/>
    <s v="13"/>
    <s v="楽天証券"/>
    <x v="0"/>
    <s v="楽天ファンドA"/>
    <n v="1100"/>
    <n v="1000"/>
    <n v="5"/>
    <n v="3000"/>
    <n v="13500"/>
    <n v="0.1"/>
    <s v="つみたてNISA"/>
  </r>
  <r>
    <d v="2021-04-14T00:00:00"/>
    <x v="0"/>
    <s v="14"/>
    <s v="楽天証券"/>
    <x v="0"/>
    <s v="楽天ファンドA"/>
    <n v="1100"/>
    <n v="1000"/>
    <n v="5"/>
    <n v="2000"/>
    <n v="14500"/>
    <n v="0.1"/>
    <s v="つみたてNISA"/>
  </r>
  <r>
    <d v="2021-04-15T00:00:00"/>
    <x v="0"/>
    <s v="15"/>
    <s v="楽天証券"/>
    <x v="0"/>
    <s v="楽天ファンドA"/>
    <n v="1100"/>
    <n v="1000"/>
    <n v="5"/>
    <n v="1000"/>
    <n v="15500"/>
    <n v="0.1"/>
    <s v="つみたてNISA"/>
  </r>
  <r>
    <d v="2021-04-16T00:00:00"/>
    <x v="0"/>
    <s v="16"/>
    <s v="楽天証券"/>
    <x v="0"/>
    <s v="楽天ファンドA"/>
    <n v="1100"/>
    <n v="1000"/>
    <n v="5"/>
    <n v="1000"/>
    <n v="16500"/>
    <n v="0.1"/>
    <s v="つみたてNISA"/>
  </r>
  <r>
    <d v="2021-04-17T00:00:00"/>
    <x v="0"/>
    <s v="17"/>
    <s v="楽天証券"/>
    <x v="0"/>
    <s v="楽天ファンドA"/>
    <n v="1100"/>
    <n v="1000"/>
    <n v="5"/>
    <n v="2000"/>
    <n v="17500"/>
    <n v="0.1"/>
    <s v="つみたてNISA"/>
  </r>
  <r>
    <d v="2021-04-18T00:00:00"/>
    <x v="0"/>
    <s v="18"/>
    <s v="楽天証券"/>
    <x v="0"/>
    <s v="楽天ファンドA"/>
    <n v="1100"/>
    <n v="1000"/>
    <n v="5"/>
    <n v="3000"/>
    <n v="18500"/>
    <n v="0.1"/>
    <s v="つみたてNISA"/>
  </r>
  <r>
    <d v="2021-04-19T00:00:00"/>
    <x v="0"/>
    <s v="19"/>
    <s v="楽天証券"/>
    <x v="0"/>
    <s v="楽天ファンドA"/>
    <n v="1100"/>
    <n v="1000"/>
    <n v="5"/>
    <n v="2000"/>
    <n v="19500"/>
    <n v="0.1"/>
    <s v="つみたてNISA"/>
  </r>
  <r>
    <d v="2021-04-20T00:00:00"/>
    <x v="0"/>
    <s v="20"/>
    <s v="楽天証券"/>
    <x v="0"/>
    <s v="楽天ファンドA"/>
    <n v="1100"/>
    <n v="1000"/>
    <n v="5"/>
    <n v="1000"/>
    <n v="20500"/>
    <n v="0.1"/>
    <s v="つみたてNISA"/>
  </r>
  <r>
    <d v="2021-04-21T00:00:00"/>
    <x v="0"/>
    <s v="21"/>
    <s v="楽天証券"/>
    <x v="0"/>
    <s v="楽天ファンドA"/>
    <n v="1100"/>
    <n v="1000"/>
    <n v="5"/>
    <n v="1000"/>
    <n v="21500"/>
    <n v="0.1"/>
    <s v="つみたてNISA"/>
  </r>
  <r>
    <d v="2021-04-22T00:00:00"/>
    <x v="0"/>
    <s v="22"/>
    <s v="楽天証券"/>
    <x v="0"/>
    <s v="楽天ファンドA"/>
    <n v="1100"/>
    <n v="1000"/>
    <n v="5"/>
    <n v="2000"/>
    <n v="22500"/>
    <n v="0.1"/>
    <s v="つみたてNISA"/>
  </r>
  <r>
    <d v="2021-04-23T00:00:00"/>
    <x v="0"/>
    <s v="23"/>
    <s v="楽天証券"/>
    <x v="0"/>
    <s v="楽天ファンドA"/>
    <n v="1100"/>
    <n v="1000"/>
    <n v="5"/>
    <n v="3000"/>
    <n v="23500"/>
    <n v="0.1"/>
    <s v="つみたてNISA"/>
  </r>
  <r>
    <d v="2021-04-24T00:00:00"/>
    <x v="0"/>
    <s v="24"/>
    <s v="楽天証券"/>
    <x v="0"/>
    <s v="楽天ファンドA"/>
    <n v="1100"/>
    <n v="1000"/>
    <n v="5"/>
    <n v="2000"/>
    <n v="24500"/>
    <n v="0.1"/>
    <s v="つみたてNISA"/>
  </r>
  <r>
    <d v="2021-04-25T00:00:00"/>
    <x v="0"/>
    <s v="25"/>
    <s v="楽天証券"/>
    <x v="0"/>
    <s v="楽天ファンドA"/>
    <n v="1100"/>
    <n v="1000"/>
    <n v="5"/>
    <n v="1000"/>
    <n v="25500"/>
    <n v="0.1"/>
    <s v="つみたてNISA"/>
  </r>
  <r>
    <d v="2021-04-26T00:00:00"/>
    <x v="0"/>
    <s v="26"/>
    <s v="楽天証券"/>
    <x v="0"/>
    <s v="楽天ファンドA"/>
    <n v="1100"/>
    <n v="1000"/>
    <n v="5"/>
    <n v="1000"/>
    <n v="26500"/>
    <n v="0.1"/>
    <s v="つみたてNISA"/>
  </r>
  <r>
    <d v="2021-04-27T00:00:00"/>
    <x v="0"/>
    <s v="27"/>
    <s v="楽天証券"/>
    <x v="0"/>
    <s v="楽天ファンドA"/>
    <n v="1100"/>
    <n v="1000"/>
    <n v="5"/>
    <n v="2000"/>
    <n v="27500"/>
    <n v="0.1"/>
    <s v="つみたてNISA"/>
  </r>
  <r>
    <d v="2021-04-28T00:00:00"/>
    <x v="0"/>
    <s v="28"/>
    <s v="楽天証券"/>
    <x v="0"/>
    <s v="楽天ファンドA"/>
    <n v="1100"/>
    <n v="1000"/>
    <n v="5"/>
    <n v="3000"/>
    <n v="28500"/>
    <n v="0.1"/>
    <s v="つみたてNISA"/>
  </r>
  <r>
    <d v="2021-04-29T00:00:00"/>
    <x v="0"/>
    <s v="29"/>
    <s v="楽天証券"/>
    <x v="0"/>
    <s v="楽天ファンドA"/>
    <n v="1100"/>
    <n v="1000"/>
    <n v="5"/>
    <n v="2000"/>
    <n v="29500"/>
    <n v="0.1"/>
    <s v="つみたてNISA"/>
  </r>
  <r>
    <d v="2021-04-30T00:00:00"/>
    <x v="0"/>
    <s v="30"/>
    <s v="楽天証券"/>
    <x v="0"/>
    <s v="楽天ファンドA"/>
    <n v="1100"/>
    <n v="1000"/>
    <n v="5"/>
    <n v="1000"/>
    <n v="30500"/>
    <n v="0.1"/>
    <s v="つみたてNISA"/>
  </r>
  <r>
    <d v="2021-05-01T00:00:00"/>
    <x v="1"/>
    <s v="1"/>
    <s v="楽天証券"/>
    <x v="0"/>
    <s v="楽天ファンドA"/>
    <n v="1100"/>
    <n v="1000"/>
    <n v="5"/>
    <n v="1000"/>
    <n v="31500"/>
    <n v="0.1"/>
    <s v="つみたてNISA"/>
  </r>
  <r>
    <d v="2021-05-02T00:00:00"/>
    <x v="1"/>
    <s v="2"/>
    <s v="楽天証券"/>
    <x v="0"/>
    <s v="楽天ファンドA"/>
    <n v="1100"/>
    <n v="1000"/>
    <n v="5"/>
    <n v="2000"/>
    <n v="32500"/>
    <n v="0.1"/>
    <s v="つみたてNISA"/>
  </r>
  <r>
    <d v="2021-05-03T00:00:00"/>
    <x v="1"/>
    <s v="3"/>
    <s v="楽天証券"/>
    <x v="0"/>
    <s v="楽天ファンドA"/>
    <n v="1100"/>
    <n v="1000"/>
    <n v="5"/>
    <n v="3000"/>
    <n v="33500"/>
    <n v="0.1"/>
    <s v="つみたてNISA"/>
  </r>
  <r>
    <d v="2021-05-04T00:00:00"/>
    <x v="1"/>
    <s v="4"/>
    <s v="楽天証券"/>
    <x v="0"/>
    <s v="楽天ファンドA"/>
    <n v="1100"/>
    <n v="1000"/>
    <n v="5"/>
    <n v="2000"/>
    <n v="34500"/>
    <n v="0.1"/>
    <s v="つみたてNISA"/>
  </r>
  <r>
    <d v="2021-05-05T00:00:00"/>
    <x v="1"/>
    <s v="5"/>
    <s v="楽天証券"/>
    <x v="0"/>
    <s v="楽天ファンドA"/>
    <n v="1100"/>
    <n v="1000"/>
    <n v="5"/>
    <n v="1000"/>
    <n v="35500"/>
    <n v="0.1"/>
    <s v="つみたてNISA"/>
  </r>
  <r>
    <d v="2021-05-06T00:00:00"/>
    <x v="1"/>
    <s v="6"/>
    <s v="楽天証券"/>
    <x v="0"/>
    <s v="楽天ファンドA"/>
    <n v="1100"/>
    <n v="1000"/>
    <n v="5"/>
    <n v="1000"/>
    <n v="36500"/>
    <n v="0.1"/>
    <s v="つみたてNISA"/>
  </r>
  <r>
    <d v="2021-05-07T00:00:00"/>
    <x v="1"/>
    <s v="7"/>
    <s v="楽天証券"/>
    <x v="0"/>
    <s v="楽天ファンドA"/>
    <n v="1100"/>
    <n v="1000"/>
    <n v="5"/>
    <n v="2000"/>
    <n v="37500"/>
    <n v="0.1"/>
    <s v="つみたてNISA"/>
  </r>
  <r>
    <d v="2021-05-08T00:00:00"/>
    <x v="1"/>
    <s v="8"/>
    <s v="楽天証券"/>
    <x v="0"/>
    <s v="楽天ファンドA"/>
    <n v="1100"/>
    <n v="1000"/>
    <n v="5"/>
    <n v="3000"/>
    <n v="38500"/>
    <n v="0.1"/>
    <s v="つみたてNISA"/>
  </r>
  <r>
    <d v="2021-05-09T00:00:00"/>
    <x v="1"/>
    <s v="9"/>
    <s v="楽天証券"/>
    <x v="0"/>
    <s v="楽天ファンドA"/>
    <n v="1100"/>
    <n v="1000"/>
    <n v="5"/>
    <n v="2000"/>
    <n v="39500"/>
    <n v="0.1"/>
    <s v="つみたてNISA"/>
  </r>
  <r>
    <d v="2021-05-10T00:00:00"/>
    <x v="1"/>
    <s v="10"/>
    <s v="楽天証券"/>
    <x v="0"/>
    <s v="楽天ファンドA"/>
    <n v="1100"/>
    <n v="1000"/>
    <n v="5"/>
    <n v="1000"/>
    <n v="40500"/>
    <n v="0.1"/>
    <s v="つみたてNISA"/>
  </r>
  <r>
    <d v="2021-05-11T00:00:00"/>
    <x v="1"/>
    <s v="11"/>
    <s v="楽天証券"/>
    <x v="0"/>
    <s v="楽天ファンドA"/>
    <n v="1100"/>
    <n v="1000"/>
    <n v="5"/>
    <n v="1000"/>
    <n v="41500"/>
    <n v="0.1"/>
    <s v="つみたてNISA"/>
  </r>
  <r>
    <d v="2021-05-12T00:00:00"/>
    <x v="1"/>
    <s v="12"/>
    <s v="楽天証券"/>
    <x v="0"/>
    <s v="楽天ファンドA"/>
    <n v="1100"/>
    <n v="1000"/>
    <n v="5"/>
    <n v="2000"/>
    <n v="42500"/>
    <n v="0.1"/>
    <s v="つみたてNISA"/>
  </r>
  <r>
    <d v="2021-05-13T00:00:00"/>
    <x v="1"/>
    <s v="13"/>
    <s v="楽天証券"/>
    <x v="0"/>
    <s v="楽天ファンドA"/>
    <n v="1100"/>
    <n v="1000"/>
    <n v="5"/>
    <n v="3000"/>
    <n v="43500"/>
    <n v="0.1"/>
    <s v="つみたてNISA"/>
  </r>
  <r>
    <d v="2021-05-14T00:00:00"/>
    <x v="1"/>
    <s v="14"/>
    <s v="楽天証券"/>
    <x v="0"/>
    <s v="楽天ファンドA"/>
    <n v="1100"/>
    <n v="1000"/>
    <n v="5"/>
    <n v="2000"/>
    <n v="44500"/>
    <n v="0.1"/>
    <s v="つみたてNISA"/>
  </r>
  <r>
    <d v="2021-05-15T00:00:00"/>
    <x v="1"/>
    <s v="15"/>
    <s v="楽天証券"/>
    <x v="0"/>
    <s v="楽天ファンドA"/>
    <n v="1100"/>
    <n v="1000"/>
    <n v="5"/>
    <n v="1000"/>
    <n v="45500"/>
    <n v="0.1"/>
    <s v="つみたてNISA"/>
  </r>
  <r>
    <d v="2021-05-16T00:00:00"/>
    <x v="1"/>
    <s v="16"/>
    <s v="楽天証券"/>
    <x v="0"/>
    <s v="楽天ファンドA"/>
    <n v="1100"/>
    <n v="1000"/>
    <n v="5"/>
    <n v="1000"/>
    <n v="46500"/>
    <n v="0.1"/>
    <s v="つみたてNISA"/>
  </r>
  <r>
    <d v="2021-05-17T00:00:00"/>
    <x v="1"/>
    <s v="17"/>
    <s v="楽天証券"/>
    <x v="0"/>
    <s v="楽天ファンドA"/>
    <n v="1100"/>
    <n v="1000"/>
    <n v="5"/>
    <n v="2000"/>
    <n v="47500"/>
    <n v="0.1"/>
    <s v="つみたてNISA"/>
  </r>
  <r>
    <d v="2021-05-18T00:00:00"/>
    <x v="1"/>
    <s v="18"/>
    <s v="楽天証券"/>
    <x v="0"/>
    <s v="楽天ファンドA"/>
    <n v="1100"/>
    <n v="1000"/>
    <n v="5"/>
    <n v="3000"/>
    <n v="48500"/>
    <n v="0.1"/>
    <s v="つみたてNISA"/>
  </r>
  <r>
    <d v="2021-05-19T00:00:00"/>
    <x v="1"/>
    <s v="19"/>
    <s v="楽天証券"/>
    <x v="0"/>
    <s v="楽天ファンドA"/>
    <n v="1100"/>
    <n v="1000"/>
    <n v="5"/>
    <n v="2000"/>
    <n v="49500"/>
    <n v="0.1"/>
    <s v="つみたてNISA"/>
  </r>
  <r>
    <d v="2021-05-20T00:00:00"/>
    <x v="1"/>
    <s v="20"/>
    <s v="楽天証券"/>
    <x v="0"/>
    <s v="楽天ファンドA"/>
    <n v="1100"/>
    <n v="1000"/>
    <n v="5"/>
    <n v="1000"/>
    <n v="50500"/>
    <n v="0.1"/>
    <s v="つみたてNISA"/>
  </r>
  <r>
    <d v="2021-05-21T00:00:00"/>
    <x v="1"/>
    <s v="21"/>
    <s v="楽天証券"/>
    <x v="0"/>
    <s v="楽天ファンドA"/>
    <n v="1100"/>
    <n v="1000"/>
    <n v="5"/>
    <n v="1000"/>
    <n v="51500"/>
    <n v="0.1"/>
    <s v="つみたてNISA"/>
  </r>
  <r>
    <d v="2021-05-22T00:00:00"/>
    <x v="1"/>
    <s v="22"/>
    <s v="楽天証券"/>
    <x v="0"/>
    <s v="楽天ファンドA"/>
    <n v="1100"/>
    <n v="1000"/>
    <n v="5"/>
    <n v="2000"/>
    <n v="52500"/>
    <n v="0.1"/>
    <s v="つみたてNISA"/>
  </r>
  <r>
    <d v="2021-05-23T00:00:00"/>
    <x v="1"/>
    <s v="23"/>
    <s v="楽天証券"/>
    <x v="0"/>
    <s v="楽天ファンドA"/>
    <n v="1100"/>
    <n v="1000"/>
    <n v="5"/>
    <n v="3000"/>
    <n v="53500"/>
    <n v="0.1"/>
    <s v="つみたてNISA"/>
  </r>
  <r>
    <d v="2021-05-24T00:00:00"/>
    <x v="1"/>
    <s v="24"/>
    <s v="楽天証券"/>
    <x v="0"/>
    <s v="楽天ファンドA"/>
    <n v="1100"/>
    <n v="1000"/>
    <n v="5"/>
    <n v="2000"/>
    <n v="54500"/>
    <n v="0.1"/>
    <s v="つみたてNISA"/>
  </r>
  <r>
    <d v="2021-05-25T00:00:00"/>
    <x v="1"/>
    <s v="25"/>
    <s v="楽天証券"/>
    <x v="0"/>
    <s v="楽天ファンドA"/>
    <n v="1100"/>
    <n v="1000"/>
    <n v="5"/>
    <n v="1000"/>
    <n v="55500"/>
    <n v="0.1"/>
    <s v="つみたてNISA"/>
  </r>
  <r>
    <d v="2021-05-26T00:00:00"/>
    <x v="1"/>
    <s v="26"/>
    <s v="楽天証券"/>
    <x v="0"/>
    <s v="楽天ファンドA"/>
    <n v="1100"/>
    <n v="1000"/>
    <n v="5"/>
    <n v="1000"/>
    <n v="56500"/>
    <n v="0.1"/>
    <s v="つみたてNISA"/>
  </r>
  <r>
    <d v="2021-05-27T00:00:00"/>
    <x v="1"/>
    <s v="27"/>
    <s v="楽天証券"/>
    <x v="0"/>
    <s v="楽天ファンドA"/>
    <n v="1100"/>
    <n v="1000"/>
    <n v="5"/>
    <n v="2000"/>
    <n v="57500"/>
    <n v="0.1"/>
    <s v="つみたてNISA"/>
  </r>
  <r>
    <d v="2021-05-28T00:00:00"/>
    <x v="1"/>
    <s v="28"/>
    <s v="楽天証券"/>
    <x v="0"/>
    <s v="楽天ファンドA"/>
    <n v="1100"/>
    <n v="1000"/>
    <n v="5"/>
    <n v="3000"/>
    <n v="58500"/>
    <n v="0.1"/>
    <s v="つみたてNISA"/>
  </r>
  <r>
    <d v="2021-05-29T00:00:00"/>
    <x v="1"/>
    <s v="29"/>
    <s v="楽天証券"/>
    <x v="0"/>
    <s v="楽天ファンドA"/>
    <n v="1100"/>
    <n v="1000"/>
    <n v="5"/>
    <n v="2000"/>
    <n v="59500"/>
    <n v="0.1"/>
    <s v="つみたてNISA"/>
  </r>
  <r>
    <d v="2021-05-30T00:00:00"/>
    <x v="1"/>
    <s v="30"/>
    <s v="楽天証券"/>
    <x v="0"/>
    <s v="楽天ファンドA"/>
    <n v="1100"/>
    <n v="1000"/>
    <n v="5"/>
    <n v="1000"/>
    <n v="60500"/>
    <n v="0.1"/>
    <s v="つみたてNISA"/>
  </r>
  <r>
    <d v="2021-05-31T00:00:00"/>
    <x v="1"/>
    <s v="31"/>
    <s v="楽天証券"/>
    <x v="0"/>
    <s v="楽天ファンドA"/>
    <n v="1100"/>
    <n v="1000"/>
    <n v="5"/>
    <n v="1000"/>
    <n v="61500"/>
    <n v="0.1"/>
    <s v="つみたてNISA"/>
  </r>
  <r>
    <d v="2021-06-01T00:00:00"/>
    <x v="2"/>
    <s v="1"/>
    <s v="楽天証券"/>
    <x v="0"/>
    <s v="楽天ファンドA"/>
    <n v="1100"/>
    <n v="1000"/>
    <n v="5"/>
    <n v="2000"/>
    <n v="62500"/>
    <n v="0.1"/>
    <s v="つみたてNISA"/>
  </r>
  <r>
    <d v="2021-06-02T00:00:00"/>
    <x v="2"/>
    <s v="2"/>
    <s v="楽天証券"/>
    <x v="0"/>
    <s v="楽天ファンドA"/>
    <n v="1100"/>
    <n v="1000"/>
    <n v="5"/>
    <n v="3000"/>
    <n v="63500"/>
    <n v="0.1"/>
    <s v="つみたてNISA"/>
  </r>
  <r>
    <d v="2021-06-03T00:00:00"/>
    <x v="2"/>
    <s v="3"/>
    <s v="楽天証券"/>
    <x v="0"/>
    <s v="楽天ファンドA"/>
    <n v="1100"/>
    <n v="1000"/>
    <n v="5"/>
    <n v="2000"/>
    <n v="64500"/>
    <n v="0.1"/>
    <s v="つみたてNISA"/>
  </r>
  <r>
    <d v="2021-06-04T00:00:00"/>
    <x v="2"/>
    <s v="4"/>
    <s v="楽天証券"/>
    <x v="0"/>
    <s v="楽天ファンドA"/>
    <n v="1100"/>
    <n v="1000"/>
    <n v="5"/>
    <n v="1000"/>
    <n v="65500"/>
    <n v="0.1"/>
    <s v="つみたてNISA"/>
  </r>
  <r>
    <d v="2021-06-05T00:00:00"/>
    <x v="2"/>
    <s v="5"/>
    <s v="楽天証券"/>
    <x v="0"/>
    <s v="楽天ファンドA"/>
    <n v="1100"/>
    <n v="1000"/>
    <n v="5"/>
    <n v="1000"/>
    <n v="66500"/>
    <n v="0.1"/>
    <s v="つみたてNISA"/>
  </r>
  <r>
    <d v="2021-06-06T00:00:00"/>
    <x v="2"/>
    <s v="6"/>
    <s v="楽天証券"/>
    <x v="0"/>
    <s v="楽天ファンドA"/>
    <n v="1100"/>
    <n v="1000"/>
    <n v="5"/>
    <n v="2000"/>
    <n v="67500"/>
    <n v="0.1"/>
    <s v="つみたてNISA"/>
  </r>
  <r>
    <d v="2021-06-07T00:00:00"/>
    <x v="2"/>
    <s v="7"/>
    <s v="楽天証券"/>
    <x v="0"/>
    <s v="楽天ファンドA"/>
    <n v="1100"/>
    <n v="1000"/>
    <n v="5"/>
    <n v="3000"/>
    <n v="68500"/>
    <n v="0.1"/>
    <s v="つみたてNISA"/>
  </r>
  <r>
    <d v="2021-06-08T00:00:00"/>
    <x v="2"/>
    <s v="8"/>
    <s v="楽天証券"/>
    <x v="0"/>
    <s v="楽天ファンドA"/>
    <n v="1100"/>
    <n v="1000"/>
    <n v="5"/>
    <n v="2000"/>
    <n v="69500"/>
    <n v="0.1"/>
    <s v="つみたてNISA"/>
  </r>
  <r>
    <d v="2021-06-09T00:00:00"/>
    <x v="2"/>
    <s v="9"/>
    <s v="楽天証券"/>
    <x v="0"/>
    <s v="楽天ファンドA"/>
    <n v="1100"/>
    <n v="1000"/>
    <n v="5"/>
    <n v="1000"/>
    <n v="70500"/>
    <n v="0.1"/>
    <s v="つみたてNISA"/>
  </r>
  <r>
    <d v="2021-06-10T00:00:00"/>
    <x v="2"/>
    <s v="10"/>
    <s v="楽天証券"/>
    <x v="0"/>
    <s v="楽天ファンドA"/>
    <n v="1100"/>
    <n v="1000"/>
    <n v="5"/>
    <n v="1000"/>
    <n v="71500"/>
    <n v="0.1"/>
    <s v="つみたてNISA"/>
  </r>
  <r>
    <d v="2021-06-11T00:00:00"/>
    <x v="2"/>
    <s v="11"/>
    <s v="楽天証券"/>
    <x v="0"/>
    <s v="楽天ファンドA"/>
    <n v="1100"/>
    <n v="1000"/>
    <n v="5"/>
    <n v="2000"/>
    <n v="72500"/>
    <n v="0.1"/>
    <s v="つみたてNISA"/>
  </r>
  <r>
    <d v="2021-06-12T00:00:00"/>
    <x v="2"/>
    <s v="12"/>
    <s v="楽天証券"/>
    <x v="0"/>
    <s v="楽天ファンドA"/>
    <n v="1100"/>
    <n v="1000"/>
    <n v="5"/>
    <n v="3000"/>
    <n v="73500"/>
    <n v="0.1"/>
    <s v="つみたてNISA"/>
  </r>
  <r>
    <d v="2021-06-13T00:00:00"/>
    <x v="2"/>
    <s v="13"/>
    <s v="楽天証券"/>
    <x v="0"/>
    <s v="楽天ファンドA"/>
    <n v="1100"/>
    <n v="1000"/>
    <n v="5"/>
    <n v="2000"/>
    <n v="74500"/>
    <n v="0.1"/>
    <s v="つみたてNISA"/>
  </r>
  <r>
    <d v="2021-06-14T00:00:00"/>
    <x v="2"/>
    <s v="14"/>
    <s v="楽天証券"/>
    <x v="0"/>
    <s v="楽天ファンドA"/>
    <n v="1100"/>
    <n v="1000"/>
    <n v="5"/>
    <n v="1000"/>
    <n v="75500"/>
    <n v="0.1"/>
    <s v="つみたてNISA"/>
  </r>
  <r>
    <d v="2021-06-15T00:00:00"/>
    <x v="2"/>
    <s v="15"/>
    <s v="楽天証券"/>
    <x v="0"/>
    <s v="楽天ファンドA"/>
    <n v="1100"/>
    <n v="1000"/>
    <n v="5"/>
    <n v="1000"/>
    <n v="76500"/>
    <n v="0.1"/>
    <s v="つみたてNISA"/>
  </r>
  <r>
    <d v="2021-06-16T00:00:00"/>
    <x v="2"/>
    <s v="16"/>
    <s v="楽天証券"/>
    <x v="0"/>
    <s v="楽天ファンドA"/>
    <n v="1100"/>
    <n v="1000"/>
    <n v="5"/>
    <n v="2000"/>
    <n v="77500"/>
    <n v="0.1"/>
    <s v="つみたてNISA"/>
  </r>
  <r>
    <d v="2021-06-17T00:00:00"/>
    <x v="2"/>
    <s v="17"/>
    <s v="楽天証券"/>
    <x v="0"/>
    <s v="楽天ファンドA"/>
    <n v="1100"/>
    <n v="1000"/>
    <n v="5"/>
    <n v="3000"/>
    <n v="78500"/>
    <n v="0.1"/>
    <s v="つみたてNISA"/>
  </r>
  <r>
    <d v="2021-06-18T00:00:00"/>
    <x v="2"/>
    <s v="18"/>
    <s v="楽天証券"/>
    <x v="0"/>
    <s v="楽天ファンドA"/>
    <n v="1100"/>
    <n v="1000"/>
    <n v="5"/>
    <n v="2000"/>
    <n v="79500"/>
    <n v="0.1"/>
    <s v="つみたてNISA"/>
  </r>
  <r>
    <d v="2021-06-19T00:00:00"/>
    <x v="2"/>
    <s v="19"/>
    <s v="楽天証券"/>
    <x v="0"/>
    <s v="楽天ファンドA"/>
    <n v="1100"/>
    <n v="1000"/>
    <n v="5"/>
    <n v="1000"/>
    <n v="80500"/>
    <n v="0.1"/>
    <s v="つみたてNISA"/>
  </r>
  <r>
    <d v="2021-06-20T00:00:00"/>
    <x v="2"/>
    <s v="20"/>
    <s v="楽天証券"/>
    <x v="0"/>
    <s v="楽天ファンドA"/>
    <n v="1100"/>
    <n v="1000"/>
    <n v="5"/>
    <n v="1000"/>
    <n v="81500"/>
    <n v="0.1"/>
    <s v="つみたてNISA"/>
  </r>
  <r>
    <d v="2021-06-21T00:00:00"/>
    <x v="2"/>
    <s v="21"/>
    <s v="楽天証券"/>
    <x v="0"/>
    <s v="楽天ファンドA"/>
    <n v="1100"/>
    <n v="1000"/>
    <n v="5"/>
    <n v="2000"/>
    <n v="82500"/>
    <n v="0.1"/>
    <s v="つみたてNISA"/>
  </r>
  <r>
    <d v="2021-06-22T00:00:00"/>
    <x v="2"/>
    <s v="22"/>
    <s v="楽天証券"/>
    <x v="0"/>
    <s v="楽天ファンドA"/>
    <n v="1100"/>
    <n v="1000"/>
    <n v="5"/>
    <n v="3000"/>
    <n v="83500"/>
    <n v="0.1"/>
    <s v="つみたてNISA"/>
  </r>
  <r>
    <d v="2021-06-23T00:00:00"/>
    <x v="2"/>
    <s v="23"/>
    <s v="楽天証券"/>
    <x v="0"/>
    <s v="楽天ファンドA"/>
    <n v="1100"/>
    <n v="1000"/>
    <n v="5"/>
    <n v="2000"/>
    <n v="84500"/>
    <n v="0.1"/>
    <s v="つみたてNISA"/>
  </r>
  <r>
    <d v="2021-06-24T00:00:00"/>
    <x v="2"/>
    <s v="24"/>
    <s v="楽天証券"/>
    <x v="0"/>
    <s v="楽天ファンドA"/>
    <n v="1100"/>
    <n v="1000"/>
    <n v="5"/>
    <n v="1000"/>
    <n v="85500"/>
    <n v="0.1"/>
    <s v="つみたてNISA"/>
  </r>
  <r>
    <d v="2021-06-25T00:00:00"/>
    <x v="2"/>
    <s v="25"/>
    <s v="楽天証券"/>
    <x v="0"/>
    <s v="楽天ファンドA"/>
    <n v="1100"/>
    <n v="1000"/>
    <n v="5"/>
    <n v="1000"/>
    <n v="86500"/>
    <n v="0.1"/>
    <s v="つみたてNISA"/>
  </r>
  <r>
    <d v="2021-06-26T00:00:00"/>
    <x v="2"/>
    <s v="26"/>
    <s v="楽天証券"/>
    <x v="0"/>
    <s v="楽天ファンドA"/>
    <n v="1100"/>
    <n v="1000"/>
    <n v="5"/>
    <n v="2000"/>
    <n v="87500"/>
    <n v="0.1"/>
    <s v="つみたてNISA"/>
  </r>
  <r>
    <d v="2021-06-27T00:00:00"/>
    <x v="2"/>
    <s v="27"/>
    <s v="楽天証券"/>
    <x v="0"/>
    <s v="楽天ファンドA"/>
    <n v="1100"/>
    <n v="1000"/>
    <n v="5"/>
    <n v="3000"/>
    <n v="88500"/>
    <n v="0.1"/>
    <s v="つみたてNISA"/>
  </r>
  <r>
    <d v="2021-06-28T00:00:00"/>
    <x v="2"/>
    <s v="28"/>
    <s v="楽天証券"/>
    <x v="0"/>
    <s v="楽天ファンドA"/>
    <n v="1100"/>
    <n v="1000"/>
    <n v="5"/>
    <n v="2000"/>
    <n v="89500"/>
    <n v="0.1"/>
    <s v="つみたてNISA"/>
  </r>
  <r>
    <d v="2021-06-29T00:00:00"/>
    <x v="2"/>
    <s v="29"/>
    <s v="楽天証券"/>
    <x v="0"/>
    <s v="楽天ファンドA"/>
    <n v="1100"/>
    <n v="1000"/>
    <n v="5"/>
    <n v="1000"/>
    <n v="90500"/>
    <n v="0.1"/>
    <s v="つみたてNISA"/>
  </r>
  <r>
    <d v="2021-06-30T00:00:00"/>
    <x v="2"/>
    <s v="30"/>
    <s v="楽天証券"/>
    <x v="0"/>
    <s v="楽天ファンドA"/>
    <n v="1100"/>
    <n v="1000"/>
    <n v="5"/>
    <n v="1000"/>
    <n v="91500"/>
    <n v="0.1"/>
    <s v="つみたてNISA"/>
  </r>
  <r>
    <d v="2021-07-01T00:00:00"/>
    <x v="3"/>
    <s v="1"/>
    <s v="楽天証券"/>
    <x v="0"/>
    <s v="楽天ファンドA"/>
    <n v="1100"/>
    <n v="1000"/>
    <n v="5"/>
    <n v="2000"/>
    <n v="92500"/>
    <n v="0.1"/>
    <s v="つみたてNISA"/>
  </r>
  <r>
    <d v="2021-07-02T00:00:00"/>
    <x v="3"/>
    <s v="2"/>
    <s v="楽天証券"/>
    <x v="0"/>
    <s v="楽天ファンドA"/>
    <n v="1100"/>
    <n v="1000"/>
    <n v="5"/>
    <n v="3000"/>
    <n v="93500"/>
    <n v="0.1"/>
    <s v="つみたてNISA"/>
  </r>
  <r>
    <d v="2021-07-03T00:00:00"/>
    <x v="3"/>
    <s v="3"/>
    <s v="楽天証券"/>
    <x v="0"/>
    <s v="楽天ファンドA"/>
    <n v="1100"/>
    <n v="1000"/>
    <n v="5"/>
    <n v="2000"/>
    <n v="94500"/>
    <n v="0.1"/>
    <s v="つみたてNISA"/>
  </r>
  <r>
    <d v="2021-07-04T00:00:00"/>
    <x v="3"/>
    <s v="4"/>
    <s v="楽天証券"/>
    <x v="0"/>
    <s v="楽天ファンドA"/>
    <n v="1100"/>
    <n v="1000"/>
    <n v="5"/>
    <n v="1000"/>
    <n v="95500"/>
    <n v="0.1"/>
    <s v="つみたてNISA"/>
  </r>
  <r>
    <d v="2021-07-05T00:00:00"/>
    <x v="3"/>
    <s v="5"/>
    <s v="楽天証券"/>
    <x v="0"/>
    <s v="楽天ファンドA"/>
    <n v="1100"/>
    <n v="1000"/>
    <n v="5"/>
    <n v="1000"/>
    <n v="96500"/>
    <n v="0.1"/>
    <s v="つみたてNISA"/>
  </r>
  <r>
    <d v="2021-07-06T00:00:00"/>
    <x v="3"/>
    <s v="6"/>
    <s v="楽天証券"/>
    <x v="0"/>
    <s v="楽天ファンドA"/>
    <n v="1100"/>
    <n v="1000"/>
    <n v="5"/>
    <n v="2000"/>
    <n v="97500"/>
    <n v="0.1"/>
    <s v="つみたてNISA"/>
  </r>
  <r>
    <d v="2021-07-07T00:00:00"/>
    <x v="3"/>
    <s v="7"/>
    <s v="楽天証券"/>
    <x v="0"/>
    <s v="楽天ファンドA"/>
    <n v="1100"/>
    <n v="1000"/>
    <n v="5"/>
    <n v="3000"/>
    <n v="98500"/>
    <n v="0.1"/>
    <s v="つみたてNISA"/>
  </r>
  <r>
    <d v="2021-07-08T00:00:00"/>
    <x v="3"/>
    <s v="8"/>
    <s v="楽天証券"/>
    <x v="0"/>
    <s v="楽天ファンドA"/>
    <n v="1100"/>
    <n v="1000"/>
    <n v="5"/>
    <n v="2000"/>
    <n v="99500"/>
    <n v="0.1"/>
    <s v="つみたてNISA"/>
  </r>
  <r>
    <d v="2021-07-09T00:00:00"/>
    <x v="3"/>
    <s v="9"/>
    <s v="楽天証券"/>
    <x v="0"/>
    <s v="楽天ファンドA"/>
    <n v="1100"/>
    <n v="1000"/>
    <n v="5"/>
    <n v="1000"/>
    <n v="100500"/>
    <n v="0.1"/>
    <s v="つみたてNISA"/>
  </r>
  <r>
    <d v="2021-07-10T00:00:00"/>
    <x v="3"/>
    <s v="10"/>
    <s v="楽天証券"/>
    <x v="0"/>
    <s v="楽天ファンドA"/>
    <n v="1100"/>
    <n v="1000"/>
    <n v="5"/>
    <n v="1000"/>
    <n v="101500"/>
    <n v="0.1"/>
    <s v="つみたてNISA"/>
  </r>
  <r>
    <d v="2021-07-11T00:00:00"/>
    <x v="3"/>
    <s v="11"/>
    <s v="楽天証券"/>
    <x v="0"/>
    <s v="楽天ファンドA"/>
    <n v="1100"/>
    <n v="1000"/>
    <n v="5"/>
    <n v="2000"/>
    <n v="102500"/>
    <n v="0.1"/>
    <s v="つみたてNISA"/>
  </r>
  <r>
    <d v="2021-07-12T00:00:00"/>
    <x v="3"/>
    <s v="12"/>
    <s v="楽天証券"/>
    <x v="0"/>
    <s v="楽天ファンドA"/>
    <n v="1100"/>
    <n v="1000"/>
    <n v="5"/>
    <n v="3000"/>
    <n v="103500"/>
    <n v="0.1"/>
    <s v="つみたてNISA"/>
  </r>
  <r>
    <d v="2021-07-13T00:00:00"/>
    <x v="3"/>
    <s v="13"/>
    <s v="楽天証券"/>
    <x v="0"/>
    <s v="楽天ファンドA"/>
    <n v="1100"/>
    <n v="1000"/>
    <n v="5"/>
    <n v="2000"/>
    <n v="104500"/>
    <n v="0.1"/>
    <s v="つみたてNISA"/>
  </r>
  <r>
    <d v="2021-07-14T00:00:00"/>
    <x v="3"/>
    <s v="14"/>
    <s v="楽天証券"/>
    <x v="0"/>
    <s v="楽天ファンドA"/>
    <n v="1100"/>
    <n v="1000"/>
    <n v="5"/>
    <n v="1000"/>
    <n v="105500"/>
    <n v="0.1"/>
    <s v="つみたてNISA"/>
  </r>
  <r>
    <d v="2021-07-15T00:00:00"/>
    <x v="3"/>
    <s v="15"/>
    <s v="楽天証券"/>
    <x v="0"/>
    <s v="楽天ファンドA"/>
    <n v="1100"/>
    <n v="1000"/>
    <n v="5"/>
    <n v="1000"/>
    <n v="106500"/>
    <n v="0.1"/>
    <s v="つみたてNISA"/>
  </r>
  <r>
    <d v="2021-07-16T00:00:00"/>
    <x v="3"/>
    <s v="16"/>
    <s v="楽天証券"/>
    <x v="0"/>
    <s v="楽天ファンドA"/>
    <n v="1100"/>
    <n v="1000"/>
    <n v="5"/>
    <n v="2000"/>
    <n v="107500"/>
    <n v="0.1"/>
    <s v="つみたてNISA"/>
  </r>
  <r>
    <d v="2021-07-17T00:00:00"/>
    <x v="3"/>
    <s v="17"/>
    <s v="楽天証券"/>
    <x v="0"/>
    <s v="楽天ファンドA"/>
    <n v="1100"/>
    <n v="1000"/>
    <n v="5"/>
    <n v="3000"/>
    <n v="108500"/>
    <n v="0.1"/>
    <s v="つみたてNISA"/>
  </r>
  <r>
    <d v="2021-07-18T00:00:00"/>
    <x v="3"/>
    <s v="18"/>
    <s v="楽天証券"/>
    <x v="0"/>
    <s v="楽天ファンドA"/>
    <n v="1100"/>
    <n v="1000"/>
    <n v="5"/>
    <n v="2000"/>
    <n v="109500"/>
    <n v="0.1"/>
    <s v="つみたてNISA"/>
  </r>
  <r>
    <d v="2021-07-19T00:00:00"/>
    <x v="3"/>
    <s v="19"/>
    <s v="楽天証券"/>
    <x v="0"/>
    <s v="楽天ファンドA"/>
    <n v="1100"/>
    <n v="1000"/>
    <n v="5"/>
    <n v="1000"/>
    <n v="110500"/>
    <n v="0.1"/>
    <s v="つみたてNISA"/>
  </r>
  <r>
    <d v="2021-07-20T00:00:00"/>
    <x v="3"/>
    <s v="20"/>
    <s v="楽天証券"/>
    <x v="0"/>
    <s v="楽天ファンドA"/>
    <n v="1100"/>
    <n v="1000"/>
    <n v="5"/>
    <n v="1000"/>
    <n v="111500"/>
    <n v="0.1"/>
    <s v="つみたてNISA"/>
  </r>
  <r>
    <d v="2021-07-21T00:00:00"/>
    <x v="3"/>
    <s v="21"/>
    <s v="楽天証券"/>
    <x v="0"/>
    <s v="楽天ファンドA"/>
    <n v="1100"/>
    <n v="1000"/>
    <n v="5"/>
    <n v="2000"/>
    <n v="112500"/>
    <n v="0.1"/>
    <s v="つみたてNISA"/>
  </r>
  <r>
    <d v="2021-07-22T00:00:00"/>
    <x v="3"/>
    <s v="22"/>
    <s v="楽天証券"/>
    <x v="0"/>
    <s v="楽天ファンドA"/>
    <n v="1100"/>
    <n v="1000"/>
    <n v="5"/>
    <n v="3000"/>
    <n v="113500"/>
    <n v="0.1"/>
    <s v="つみたてNISA"/>
  </r>
  <r>
    <d v="2021-07-23T00:00:00"/>
    <x v="3"/>
    <s v="23"/>
    <s v="楽天証券"/>
    <x v="0"/>
    <s v="楽天ファンドA"/>
    <n v="1100"/>
    <n v="1000"/>
    <n v="5"/>
    <n v="2000"/>
    <n v="114500"/>
    <n v="0.1"/>
    <s v="つみたてNISA"/>
  </r>
  <r>
    <d v="2021-07-24T00:00:00"/>
    <x v="3"/>
    <s v="24"/>
    <s v="楽天証券"/>
    <x v="0"/>
    <s v="楽天ファンドA"/>
    <n v="1100"/>
    <n v="1000"/>
    <n v="5"/>
    <n v="1000"/>
    <n v="115500"/>
    <n v="0.1"/>
    <s v="つみたてNISA"/>
  </r>
  <r>
    <d v="2021-07-25T00:00:00"/>
    <x v="3"/>
    <s v="25"/>
    <s v="楽天証券"/>
    <x v="0"/>
    <s v="楽天ファンドA"/>
    <n v="1100"/>
    <n v="1000"/>
    <n v="5"/>
    <n v="1000"/>
    <n v="116500"/>
    <n v="0.1"/>
    <s v="つみたてNISA"/>
  </r>
  <r>
    <d v="2021-07-26T00:00:00"/>
    <x v="3"/>
    <s v="26"/>
    <s v="楽天証券"/>
    <x v="0"/>
    <s v="楽天ファンドA"/>
    <n v="1100"/>
    <n v="1000"/>
    <n v="5"/>
    <n v="2000"/>
    <n v="117500"/>
    <n v="0.1"/>
    <s v="つみたてNISA"/>
  </r>
  <r>
    <d v="2021-07-27T00:00:00"/>
    <x v="3"/>
    <s v="27"/>
    <s v="楽天証券"/>
    <x v="0"/>
    <s v="楽天ファンドA"/>
    <n v="1100"/>
    <n v="1000"/>
    <n v="5"/>
    <n v="3000"/>
    <n v="118500"/>
    <n v="0.1"/>
    <s v="つみたてNISA"/>
  </r>
  <r>
    <d v="2021-07-28T00:00:00"/>
    <x v="3"/>
    <s v="28"/>
    <s v="楽天証券"/>
    <x v="0"/>
    <s v="楽天ファンドA"/>
    <n v="1100"/>
    <n v="1000"/>
    <n v="5"/>
    <n v="2000"/>
    <n v="119500"/>
    <n v="0.1"/>
    <s v="つみたてNISA"/>
  </r>
  <r>
    <d v="2021-07-29T00:00:00"/>
    <x v="3"/>
    <s v="29"/>
    <s v="楽天証券"/>
    <x v="0"/>
    <s v="楽天ファンドA"/>
    <n v="1100"/>
    <n v="1000"/>
    <n v="5"/>
    <n v="1000"/>
    <n v="120500"/>
    <n v="0.1"/>
    <s v="つみたてNISA"/>
  </r>
  <r>
    <d v="2021-07-30T00:00:00"/>
    <x v="3"/>
    <s v="30"/>
    <s v="楽天証券"/>
    <x v="0"/>
    <s v="楽天ファンドA"/>
    <n v="1100"/>
    <n v="1000"/>
    <n v="5"/>
    <n v="1000"/>
    <n v="121500"/>
    <n v="0.1"/>
    <s v="つみたてNISA"/>
  </r>
  <r>
    <d v="2021-07-31T00:00:00"/>
    <x v="3"/>
    <s v="31"/>
    <s v="楽天証券"/>
    <x v="0"/>
    <s v="楽天ファンドA"/>
    <n v="1100"/>
    <n v="1000"/>
    <n v="5"/>
    <n v="2000"/>
    <n v="122500"/>
    <n v="0.1"/>
    <s v="つみたてNISA"/>
  </r>
  <r>
    <d v="2021-08-01T00:00:00"/>
    <x v="4"/>
    <s v="1"/>
    <s v="楽天証券"/>
    <x v="0"/>
    <s v="楽天ファンドA"/>
    <n v="1100"/>
    <n v="1000"/>
    <n v="5"/>
    <n v="3000"/>
    <n v="123500"/>
    <n v="0.1"/>
    <s v="つみたてNISA"/>
  </r>
  <r>
    <d v="2021-08-02T00:00:00"/>
    <x v="4"/>
    <s v="2"/>
    <s v="楽天証券"/>
    <x v="0"/>
    <s v="楽天ファンドA"/>
    <n v="1100"/>
    <n v="1000"/>
    <n v="5"/>
    <n v="2000"/>
    <n v="124500"/>
    <n v="0.1"/>
    <s v="つみたてNISA"/>
  </r>
  <r>
    <d v="2021-08-03T00:00:00"/>
    <x v="4"/>
    <s v="3"/>
    <s v="楽天証券"/>
    <x v="0"/>
    <s v="楽天ファンドA"/>
    <n v="1100"/>
    <n v="1000"/>
    <n v="5"/>
    <n v="1000"/>
    <n v="125500"/>
    <n v="0.1"/>
    <s v="つみたてNISA"/>
  </r>
  <r>
    <d v="2021-08-04T00:00:00"/>
    <x v="4"/>
    <s v="4"/>
    <s v="楽天証券"/>
    <x v="0"/>
    <s v="楽天ファンドA"/>
    <n v="1100"/>
    <n v="1000"/>
    <n v="5"/>
    <n v="1000"/>
    <n v="126500"/>
    <n v="0.1"/>
    <s v="つみたてNISA"/>
  </r>
  <r>
    <d v="2021-08-05T00:00:00"/>
    <x v="4"/>
    <s v="5"/>
    <s v="楽天証券"/>
    <x v="0"/>
    <s v="楽天ファンドA"/>
    <n v="1100"/>
    <n v="1000"/>
    <n v="5"/>
    <n v="2000"/>
    <n v="127500"/>
    <n v="0.1"/>
    <s v="つみたてNISA"/>
  </r>
  <r>
    <d v="2021-08-06T00:00:00"/>
    <x v="4"/>
    <s v="6"/>
    <s v="楽天証券"/>
    <x v="0"/>
    <s v="楽天ファンドA"/>
    <n v="1100"/>
    <n v="1000"/>
    <n v="5"/>
    <n v="3000"/>
    <n v="128500"/>
    <n v="0.1"/>
    <s v="つみたてNISA"/>
  </r>
  <r>
    <d v="2021-08-07T00:00:00"/>
    <x v="4"/>
    <s v="7"/>
    <s v="楽天証券"/>
    <x v="0"/>
    <s v="楽天ファンドA"/>
    <n v="1100"/>
    <n v="1000"/>
    <n v="5"/>
    <n v="2000"/>
    <n v="129500"/>
    <n v="0.1"/>
    <s v="つみたてNISA"/>
  </r>
  <r>
    <d v="2021-08-08T00:00:00"/>
    <x v="4"/>
    <s v="8"/>
    <s v="楽天証券"/>
    <x v="0"/>
    <s v="楽天ファンドA"/>
    <n v="1100"/>
    <n v="1000"/>
    <n v="5"/>
    <n v="1000"/>
    <n v="130500"/>
    <n v="0.1"/>
    <s v="つみたてNISA"/>
  </r>
  <r>
    <d v="2021-08-09T00:00:00"/>
    <x v="4"/>
    <s v="9"/>
    <s v="楽天証券"/>
    <x v="0"/>
    <s v="楽天ファンドA"/>
    <n v="1100"/>
    <n v="1000"/>
    <n v="5"/>
    <n v="1000"/>
    <n v="131500"/>
    <n v="0.1"/>
    <s v="つみたてNISA"/>
  </r>
  <r>
    <d v="2021-08-10T00:00:00"/>
    <x v="4"/>
    <s v="10"/>
    <s v="楽天証券"/>
    <x v="0"/>
    <s v="楽天ファンドA"/>
    <n v="1100"/>
    <n v="1000"/>
    <n v="5"/>
    <n v="2000"/>
    <n v="132500"/>
    <n v="0.1"/>
    <s v="つみたてNISA"/>
  </r>
  <r>
    <d v="2021-08-11T00:00:00"/>
    <x v="4"/>
    <s v="11"/>
    <s v="楽天証券"/>
    <x v="0"/>
    <s v="楽天ファンドA"/>
    <n v="1100"/>
    <n v="1000"/>
    <n v="5"/>
    <n v="3000"/>
    <n v="133500"/>
    <n v="0.1"/>
    <s v="つみたてNISA"/>
  </r>
  <r>
    <d v="2021-08-12T00:00:00"/>
    <x v="4"/>
    <s v="12"/>
    <s v="楽天証券"/>
    <x v="0"/>
    <s v="楽天ファンドA"/>
    <n v="1100"/>
    <n v="1000"/>
    <n v="5"/>
    <n v="2000"/>
    <n v="134500"/>
    <n v="0.1"/>
    <s v="つみたてNISA"/>
  </r>
  <r>
    <d v="2021-08-13T00:00:00"/>
    <x v="4"/>
    <s v="13"/>
    <s v="楽天証券"/>
    <x v="0"/>
    <s v="楽天ファンドA"/>
    <n v="1100"/>
    <n v="1000"/>
    <n v="5"/>
    <n v="1000"/>
    <n v="135500"/>
    <n v="0.1"/>
    <s v="つみたてNISA"/>
  </r>
  <r>
    <d v="2021-08-14T00:00:00"/>
    <x v="4"/>
    <s v="14"/>
    <s v="楽天証券"/>
    <x v="0"/>
    <s v="楽天ファンドA"/>
    <n v="1100"/>
    <n v="1000"/>
    <n v="5"/>
    <n v="1000"/>
    <n v="136500"/>
    <n v="0.1"/>
    <s v="つみたてNISA"/>
  </r>
  <r>
    <d v="2021-08-15T00:00:00"/>
    <x v="4"/>
    <s v="15"/>
    <s v="楽天証券"/>
    <x v="0"/>
    <s v="楽天ファンドA"/>
    <n v="1100"/>
    <n v="1000"/>
    <n v="5"/>
    <n v="2000"/>
    <n v="137500"/>
    <n v="0.1"/>
    <s v="つみたてNISA"/>
  </r>
  <r>
    <d v="2021-08-16T00:00:00"/>
    <x v="4"/>
    <s v="16"/>
    <s v="楽天証券"/>
    <x v="0"/>
    <s v="楽天ファンドA"/>
    <n v="1100"/>
    <n v="1000"/>
    <n v="5"/>
    <n v="3000"/>
    <n v="138500"/>
    <n v="0.1"/>
    <s v="つみたてNISA"/>
  </r>
  <r>
    <d v="2021-08-17T00:00:00"/>
    <x v="4"/>
    <s v="17"/>
    <s v="楽天証券"/>
    <x v="0"/>
    <s v="楽天ファンドA"/>
    <n v="1100"/>
    <n v="1000"/>
    <n v="5"/>
    <n v="2000"/>
    <n v="139500"/>
    <n v="0.1"/>
    <s v="つみたてNISA"/>
  </r>
  <r>
    <d v="2021-08-18T00:00:00"/>
    <x v="4"/>
    <s v="18"/>
    <s v="楽天証券"/>
    <x v="0"/>
    <s v="楽天ファンドA"/>
    <n v="1100"/>
    <n v="1000"/>
    <n v="5"/>
    <n v="1000"/>
    <n v="140500"/>
    <n v="0.1"/>
    <s v="つみたてNISA"/>
  </r>
  <r>
    <d v="2021-08-19T00:00:00"/>
    <x v="4"/>
    <s v="19"/>
    <s v="楽天証券"/>
    <x v="0"/>
    <s v="楽天ファンドA"/>
    <n v="1100"/>
    <n v="1000"/>
    <n v="5"/>
    <n v="1000"/>
    <n v="141500"/>
    <n v="0.1"/>
    <s v="つみたてNISA"/>
  </r>
  <r>
    <d v="2021-08-20T00:00:00"/>
    <x v="4"/>
    <s v="20"/>
    <s v="楽天証券"/>
    <x v="0"/>
    <s v="楽天ファンドA"/>
    <n v="1100"/>
    <n v="1000"/>
    <n v="5"/>
    <n v="2000"/>
    <n v="142500"/>
    <n v="0.1"/>
    <s v="つみたてNISA"/>
  </r>
  <r>
    <d v="2021-04-01T00:00:00"/>
    <x v="0"/>
    <s v="1"/>
    <s v="楽天証券"/>
    <x v="1"/>
    <s v="楽天ファンドA"/>
    <n v="1100"/>
    <n v="1000"/>
    <n v="5"/>
    <n v="3000"/>
    <n v="143500"/>
    <n v="0.1"/>
    <s v="つみたてNISA"/>
  </r>
  <r>
    <d v="2021-04-02T00:00:00"/>
    <x v="0"/>
    <s v="2"/>
    <s v="マネックス証券"/>
    <x v="1"/>
    <s v="マネー株式会社"/>
    <n v="500"/>
    <n v="1000"/>
    <n v="1"/>
    <n v="2000"/>
    <n v="144500"/>
    <n v="-0.5"/>
    <s v="つみたてNISA"/>
  </r>
  <r>
    <d v="2021-04-03T00:00:00"/>
    <x v="0"/>
    <s v="3"/>
    <s v="マネックス証券"/>
    <x v="1"/>
    <s v="マネー株式会社"/>
    <n v="500"/>
    <n v="1000"/>
    <n v="1"/>
    <n v="1000"/>
    <n v="145500"/>
    <n v="0.5"/>
    <s v="つみたてNISA"/>
  </r>
  <r>
    <d v="2021-04-04T00:00:00"/>
    <x v="0"/>
    <s v="4"/>
    <s v="マネックス証券"/>
    <x v="1"/>
    <s v="マネー株式会社"/>
    <n v="500"/>
    <n v="1000"/>
    <n v="1"/>
    <n v="1000"/>
    <n v="146500"/>
    <n v="1.5"/>
    <s v="つみたてNISA"/>
  </r>
  <r>
    <d v="2021-04-05T00:00:00"/>
    <x v="0"/>
    <s v="5"/>
    <s v="マネックス証券"/>
    <x v="1"/>
    <s v="マネー株式会社"/>
    <n v="500"/>
    <n v="1000"/>
    <n v="1"/>
    <n v="2000"/>
    <n v="147500"/>
    <n v="2.5"/>
    <s v="つみたてNISA"/>
  </r>
  <r>
    <d v="2021-04-06T00:00:00"/>
    <x v="0"/>
    <s v="6"/>
    <s v="マネックス証券"/>
    <x v="1"/>
    <s v="マネー株式会社"/>
    <n v="500"/>
    <n v="1000"/>
    <n v="1"/>
    <n v="3000"/>
    <n v="148500"/>
    <n v="3.5"/>
    <s v="つみたてNISA"/>
  </r>
  <r>
    <d v="2021-04-07T00:00:00"/>
    <x v="0"/>
    <s v="7"/>
    <s v="マネックス証券"/>
    <x v="1"/>
    <s v="マネー株式会社"/>
    <n v="500"/>
    <n v="1000"/>
    <n v="1"/>
    <n v="2000"/>
    <n v="149500"/>
    <n v="4.5"/>
    <s v="つみたてNISA"/>
  </r>
  <r>
    <d v="2021-04-08T00:00:00"/>
    <x v="0"/>
    <s v="8"/>
    <s v="マネックス証券"/>
    <x v="1"/>
    <s v="マネー株式会社"/>
    <n v="500"/>
    <n v="1000"/>
    <n v="1"/>
    <n v="1000"/>
    <n v="150500"/>
    <n v="5.5"/>
    <s v="つみたてNISA"/>
  </r>
  <r>
    <d v="2021-04-09T00:00:00"/>
    <x v="0"/>
    <s v="9"/>
    <s v="マネックス証券"/>
    <x v="1"/>
    <s v="マネー株式会社"/>
    <n v="500"/>
    <n v="1000"/>
    <n v="1"/>
    <n v="1000"/>
    <n v="151500"/>
    <n v="6.5"/>
    <s v="つみたてNISA"/>
  </r>
  <r>
    <d v="2021-04-10T00:00:00"/>
    <x v="0"/>
    <s v="10"/>
    <s v="マネックス証券"/>
    <x v="1"/>
    <s v="マネー株式会社"/>
    <n v="500"/>
    <n v="1000"/>
    <n v="1"/>
    <n v="2000"/>
    <n v="152500"/>
    <n v="7.5"/>
    <s v="つみたてNISA"/>
  </r>
  <r>
    <d v="2021-04-11T00:00:00"/>
    <x v="0"/>
    <s v="11"/>
    <s v="マネックス証券"/>
    <x v="1"/>
    <s v="マネー株式会社"/>
    <n v="500"/>
    <n v="1000"/>
    <n v="1"/>
    <n v="3000"/>
    <n v="153500"/>
    <n v="8.5"/>
    <s v="つみたてNISA"/>
  </r>
  <r>
    <d v="2021-04-12T00:00:00"/>
    <x v="0"/>
    <s v="12"/>
    <s v="マネックス証券"/>
    <x v="1"/>
    <s v="マネー株式会社"/>
    <n v="500"/>
    <n v="1000"/>
    <n v="1"/>
    <n v="2000"/>
    <n v="154500"/>
    <n v="9.5"/>
    <s v="つみたてNISA"/>
  </r>
  <r>
    <d v="2021-04-13T00:00:00"/>
    <x v="0"/>
    <s v="13"/>
    <s v="マネックス証券"/>
    <x v="1"/>
    <s v="マネー株式会社"/>
    <n v="500"/>
    <n v="1000"/>
    <n v="1"/>
    <n v="1000"/>
    <n v="155500"/>
    <n v="10.5"/>
    <s v="つみたてNISA"/>
  </r>
  <r>
    <d v="2021-04-14T00:00:00"/>
    <x v="0"/>
    <s v="14"/>
    <s v="マネックス証券"/>
    <x v="1"/>
    <s v="マネー株式会社"/>
    <n v="500"/>
    <n v="1000"/>
    <n v="1"/>
    <n v="1000"/>
    <n v="156500"/>
    <n v="11.5"/>
    <s v="つみたてNISA"/>
  </r>
  <r>
    <d v="2021-04-15T00:00:00"/>
    <x v="0"/>
    <s v="15"/>
    <s v="マネックス証券"/>
    <x v="1"/>
    <s v="マネー株式会社"/>
    <n v="500"/>
    <n v="1000"/>
    <n v="1"/>
    <n v="2000"/>
    <n v="157500"/>
    <n v="12.5"/>
    <s v="つみたてNISA"/>
  </r>
  <r>
    <d v="2021-04-16T00:00:00"/>
    <x v="0"/>
    <s v="16"/>
    <s v="マネックス証券"/>
    <x v="1"/>
    <s v="マネー株式会社"/>
    <n v="500"/>
    <n v="1000"/>
    <n v="1"/>
    <n v="3000"/>
    <n v="158500"/>
    <n v="13.5"/>
    <s v="つみたてNISA"/>
  </r>
  <r>
    <d v="2021-04-17T00:00:00"/>
    <x v="0"/>
    <s v="17"/>
    <s v="マネックス証券"/>
    <x v="1"/>
    <s v="マネー株式会社"/>
    <n v="500"/>
    <n v="1000"/>
    <n v="1"/>
    <n v="2000"/>
    <n v="159500"/>
    <n v="14.5"/>
    <s v="つみたてNISA"/>
  </r>
  <r>
    <d v="2021-04-18T00:00:00"/>
    <x v="0"/>
    <s v="18"/>
    <s v="マネックス証券"/>
    <x v="1"/>
    <s v="マネー株式会社"/>
    <n v="500"/>
    <n v="1000"/>
    <n v="1"/>
    <n v="1000"/>
    <n v="160500"/>
    <n v="15.5"/>
    <s v="つみたてNISA"/>
  </r>
  <r>
    <d v="2021-04-19T00:00:00"/>
    <x v="0"/>
    <s v="19"/>
    <s v="マネックス証券"/>
    <x v="1"/>
    <s v="マネー株式会社"/>
    <n v="500"/>
    <n v="1000"/>
    <n v="1"/>
    <n v="1000"/>
    <n v="161500"/>
    <n v="16.5"/>
    <s v="つみたてNISA"/>
  </r>
  <r>
    <d v="2021-04-20T00:00:00"/>
    <x v="0"/>
    <s v="20"/>
    <s v="マネックス証券"/>
    <x v="1"/>
    <s v="マネー株式会社"/>
    <n v="500"/>
    <n v="1000"/>
    <n v="1"/>
    <n v="2000"/>
    <n v="162500"/>
    <n v="17.5"/>
    <s v="つみたてNISA"/>
  </r>
  <r>
    <d v="2021-04-21T00:00:00"/>
    <x v="0"/>
    <s v="21"/>
    <s v="マネックス証券"/>
    <x v="1"/>
    <s v="マネー株式会社"/>
    <n v="500"/>
    <n v="1000"/>
    <n v="1"/>
    <n v="3000"/>
    <n v="163500"/>
    <n v="18.5"/>
    <s v="つみたてNISA"/>
  </r>
  <r>
    <d v="2021-04-22T00:00:00"/>
    <x v="0"/>
    <s v="22"/>
    <s v="マネックス証券"/>
    <x v="1"/>
    <s v="マネー株式会社"/>
    <n v="500"/>
    <n v="1000"/>
    <n v="1"/>
    <n v="2000"/>
    <n v="164500"/>
    <n v="19.5"/>
    <s v="つみたてNISA"/>
  </r>
  <r>
    <d v="2021-04-23T00:00:00"/>
    <x v="0"/>
    <s v="23"/>
    <s v="マネックス証券"/>
    <x v="1"/>
    <s v="マネー株式会社"/>
    <n v="500"/>
    <n v="1000"/>
    <n v="1"/>
    <n v="1000"/>
    <n v="165500"/>
    <n v="20.5"/>
    <s v="つみたてNISA"/>
  </r>
  <r>
    <d v="2021-04-24T00:00:00"/>
    <x v="0"/>
    <s v="24"/>
    <s v="マネックス証券"/>
    <x v="1"/>
    <s v="マネー株式会社"/>
    <n v="500"/>
    <n v="1000"/>
    <n v="1"/>
    <n v="1000"/>
    <n v="166500"/>
    <n v="21.5"/>
    <s v="つみたてNISA"/>
  </r>
  <r>
    <d v="2021-04-25T00:00:00"/>
    <x v="0"/>
    <s v="25"/>
    <s v="マネックス証券"/>
    <x v="1"/>
    <s v="マネー株式会社"/>
    <n v="500"/>
    <n v="1000"/>
    <n v="1"/>
    <n v="2000"/>
    <n v="167500"/>
    <n v="22.5"/>
    <s v="つみたてNISA"/>
  </r>
  <r>
    <d v="2021-04-26T00:00:00"/>
    <x v="0"/>
    <s v="26"/>
    <s v="マネックス証券"/>
    <x v="1"/>
    <s v="マネー株式会社"/>
    <n v="500"/>
    <n v="1000"/>
    <n v="1"/>
    <n v="3000"/>
    <n v="168500"/>
    <n v="23.5"/>
    <s v="つみたてNISA"/>
  </r>
  <r>
    <d v="2021-04-27T00:00:00"/>
    <x v="0"/>
    <s v="27"/>
    <s v="マネックス証券"/>
    <x v="1"/>
    <s v="マネー株式会社"/>
    <n v="500"/>
    <n v="1000"/>
    <n v="1"/>
    <n v="2000"/>
    <n v="169500"/>
    <n v="24.5"/>
    <s v="つみたてNISA"/>
  </r>
  <r>
    <d v="2021-04-28T00:00:00"/>
    <x v="0"/>
    <s v="28"/>
    <s v="マネックス証券"/>
    <x v="1"/>
    <s v="マネー株式会社"/>
    <n v="500"/>
    <n v="1000"/>
    <n v="1"/>
    <n v="1000"/>
    <n v="170500"/>
    <n v="25.5"/>
    <s v="つみたてNISA"/>
  </r>
  <r>
    <d v="2021-04-29T00:00:00"/>
    <x v="0"/>
    <s v="29"/>
    <s v="マネックス証券"/>
    <x v="1"/>
    <s v="マネー株式会社"/>
    <n v="500"/>
    <n v="1000"/>
    <n v="1"/>
    <n v="1000"/>
    <n v="171500"/>
    <n v="26.5"/>
    <s v="つみたてNISA"/>
  </r>
  <r>
    <d v="2021-04-30T00:00:00"/>
    <x v="0"/>
    <s v="30"/>
    <s v="マネックス証券"/>
    <x v="1"/>
    <s v="マネー株式会社"/>
    <n v="500"/>
    <n v="1000"/>
    <n v="1"/>
    <n v="2000"/>
    <n v="172500"/>
    <n v="27.5"/>
    <s v="つみたてNISA"/>
  </r>
  <r>
    <d v="2021-05-01T00:00:00"/>
    <x v="1"/>
    <s v="1"/>
    <s v="マネックス証券"/>
    <x v="1"/>
    <s v="マネー株式会社"/>
    <n v="500"/>
    <n v="1000"/>
    <n v="1"/>
    <n v="3000"/>
    <n v="173500"/>
    <n v="28.5"/>
    <s v="つみたてNISA"/>
  </r>
  <r>
    <d v="2021-05-02T00:00:00"/>
    <x v="1"/>
    <s v="2"/>
    <s v="マネックス証券"/>
    <x v="1"/>
    <s v="マネー株式会社"/>
    <n v="500"/>
    <n v="1000"/>
    <n v="1"/>
    <n v="2000"/>
    <n v="174500"/>
    <n v="29.5"/>
    <s v="つみたてNISA"/>
  </r>
  <r>
    <d v="2021-05-03T00:00:00"/>
    <x v="1"/>
    <s v="3"/>
    <s v="マネックス証券"/>
    <x v="1"/>
    <s v="マネー株式会社"/>
    <n v="500"/>
    <n v="1000"/>
    <n v="1"/>
    <n v="1000"/>
    <n v="175500"/>
    <n v="30.5"/>
    <s v="つみたてNISA"/>
  </r>
  <r>
    <d v="2021-05-04T00:00:00"/>
    <x v="1"/>
    <s v="4"/>
    <s v="マネックス証券"/>
    <x v="1"/>
    <s v="マネー株式会社"/>
    <n v="500"/>
    <n v="1000"/>
    <n v="1"/>
    <n v="1000"/>
    <n v="176500"/>
    <n v="31.5"/>
    <s v="つみたてNISA"/>
  </r>
  <r>
    <d v="2021-05-05T00:00:00"/>
    <x v="1"/>
    <s v="5"/>
    <s v="マネックス証券"/>
    <x v="1"/>
    <s v="マネー株式会社"/>
    <n v="500"/>
    <n v="1000"/>
    <n v="1"/>
    <n v="2000"/>
    <n v="177500"/>
    <n v="32.5"/>
    <s v="つみたてNISA"/>
  </r>
  <r>
    <d v="2021-05-06T00:00:00"/>
    <x v="1"/>
    <s v="6"/>
    <s v="マネックス証券"/>
    <x v="1"/>
    <s v="マネー株式会社"/>
    <n v="500"/>
    <n v="1000"/>
    <n v="1"/>
    <n v="3000"/>
    <n v="178500"/>
    <n v="33.5"/>
    <s v="つみたてNISA"/>
  </r>
  <r>
    <d v="2021-05-07T00:00:00"/>
    <x v="1"/>
    <s v="7"/>
    <s v="マネックス証券"/>
    <x v="1"/>
    <s v="マネー株式会社"/>
    <n v="500"/>
    <n v="1000"/>
    <n v="1"/>
    <n v="2000"/>
    <n v="179500"/>
    <n v="34.5"/>
    <s v="つみたてNISA"/>
  </r>
  <r>
    <d v="2021-05-08T00:00:00"/>
    <x v="1"/>
    <s v="8"/>
    <s v="マネックス証券"/>
    <x v="1"/>
    <s v="マネー株式会社"/>
    <n v="500"/>
    <n v="1000"/>
    <n v="1"/>
    <n v="1000"/>
    <n v="180500"/>
    <n v="35.5"/>
    <s v="つみたてNISA"/>
  </r>
  <r>
    <d v="2021-05-09T00:00:00"/>
    <x v="1"/>
    <s v="9"/>
    <s v="マネックス証券"/>
    <x v="1"/>
    <s v="マネー株式会社"/>
    <n v="500"/>
    <n v="1000"/>
    <n v="1"/>
    <n v="1000"/>
    <n v="181500"/>
    <n v="36.5"/>
    <s v="つみたてNISA"/>
  </r>
  <r>
    <d v="2021-05-10T00:00:00"/>
    <x v="1"/>
    <s v="10"/>
    <s v="マネックス証券"/>
    <x v="1"/>
    <s v="マネー株式会社"/>
    <n v="500"/>
    <n v="1000"/>
    <n v="1"/>
    <n v="2000"/>
    <n v="182500"/>
    <n v="37.5"/>
    <s v="つみたてNISA"/>
  </r>
  <r>
    <d v="2021-05-11T00:00:00"/>
    <x v="1"/>
    <s v="11"/>
    <s v="マネックス証券"/>
    <x v="1"/>
    <s v="マネー株式会社"/>
    <n v="500"/>
    <n v="1000"/>
    <n v="1"/>
    <n v="3000"/>
    <n v="183500"/>
    <n v="38.5"/>
    <s v="つみたてNISA"/>
  </r>
  <r>
    <d v="2021-05-12T00:00:00"/>
    <x v="1"/>
    <s v="12"/>
    <s v="マネックス証券"/>
    <x v="1"/>
    <s v="マネー株式会社"/>
    <n v="500"/>
    <n v="1000"/>
    <n v="1"/>
    <n v="2000"/>
    <n v="184500"/>
    <n v="39.5"/>
    <s v="つみたてNISA"/>
  </r>
  <r>
    <d v="2021-05-13T00:00:00"/>
    <x v="1"/>
    <s v="13"/>
    <s v="マネックス証券"/>
    <x v="1"/>
    <s v="マネー株式会社"/>
    <n v="500"/>
    <n v="1000"/>
    <n v="1"/>
    <n v="1000"/>
    <n v="185500"/>
    <n v="40.5"/>
    <s v="つみたてNISA"/>
  </r>
  <r>
    <d v="2021-05-14T00:00:00"/>
    <x v="1"/>
    <s v="14"/>
    <s v="マネックス証券"/>
    <x v="1"/>
    <s v="マネー株式会社"/>
    <n v="500"/>
    <n v="1000"/>
    <n v="1"/>
    <n v="1000"/>
    <n v="186500"/>
    <n v="41.5"/>
    <s v="つみたてNISA"/>
  </r>
  <r>
    <d v="2021-05-15T00:00:00"/>
    <x v="1"/>
    <s v="15"/>
    <s v="マネックス証券"/>
    <x v="1"/>
    <s v="マネー株式会社"/>
    <n v="500"/>
    <n v="1000"/>
    <n v="1"/>
    <n v="2000"/>
    <n v="187500"/>
    <n v="42.5"/>
    <s v="つみたてNISA"/>
  </r>
  <r>
    <d v="2021-05-16T00:00:00"/>
    <x v="1"/>
    <s v="16"/>
    <s v="マネックス証券"/>
    <x v="1"/>
    <s v="マネー株式会社"/>
    <n v="500"/>
    <n v="1000"/>
    <n v="1"/>
    <n v="3000"/>
    <n v="188500"/>
    <n v="43.5"/>
    <s v="つみたてNISA"/>
  </r>
  <r>
    <d v="2021-05-17T00:00:00"/>
    <x v="1"/>
    <s v="17"/>
    <s v="マネックス証券"/>
    <x v="1"/>
    <s v="マネー株式会社"/>
    <n v="500"/>
    <n v="1000"/>
    <n v="1"/>
    <n v="2000"/>
    <n v="189500"/>
    <n v="44.5"/>
    <s v="つみたてNISA"/>
  </r>
  <r>
    <d v="2021-05-18T00:00:00"/>
    <x v="1"/>
    <s v="18"/>
    <s v="マネックス証券"/>
    <x v="1"/>
    <s v="マネー株式会社"/>
    <n v="500"/>
    <n v="1000"/>
    <n v="1"/>
    <n v="1000"/>
    <n v="190500"/>
    <n v="45.5"/>
    <s v="つみたてNISA"/>
  </r>
  <r>
    <d v="2021-05-19T00:00:00"/>
    <x v="1"/>
    <s v="19"/>
    <s v="マネックス証券"/>
    <x v="1"/>
    <s v="マネー株式会社"/>
    <n v="500"/>
    <n v="1000"/>
    <n v="1"/>
    <n v="1000"/>
    <n v="191500"/>
    <n v="46.5"/>
    <s v="つみたてNISA"/>
  </r>
  <r>
    <d v="2021-05-20T00:00:00"/>
    <x v="1"/>
    <s v="20"/>
    <s v="マネックス証券"/>
    <x v="1"/>
    <s v="マネー株式会社"/>
    <n v="500"/>
    <n v="1000"/>
    <n v="1"/>
    <n v="2000"/>
    <n v="192500"/>
    <n v="47.5"/>
    <s v="つみたてNISA"/>
  </r>
  <r>
    <d v="2021-05-21T00:00:00"/>
    <x v="1"/>
    <s v="21"/>
    <s v="マネックス証券"/>
    <x v="1"/>
    <s v="マネー株式会社"/>
    <n v="500"/>
    <n v="1000"/>
    <n v="1"/>
    <n v="3000"/>
    <n v="193500"/>
    <n v="48.5"/>
    <s v="つみたてNISA"/>
  </r>
  <r>
    <d v="2021-05-22T00:00:00"/>
    <x v="1"/>
    <s v="22"/>
    <s v="マネックス証券"/>
    <x v="1"/>
    <s v="マネー株式会社"/>
    <n v="500"/>
    <n v="1000"/>
    <n v="1"/>
    <n v="2000"/>
    <n v="194500"/>
    <n v="49.5"/>
    <s v="つみたてNISA"/>
  </r>
  <r>
    <d v="2021-05-23T00:00:00"/>
    <x v="1"/>
    <s v="23"/>
    <s v="マネックス証券"/>
    <x v="1"/>
    <s v="マネー株式会社"/>
    <n v="500"/>
    <n v="1000"/>
    <n v="1"/>
    <n v="1000"/>
    <n v="195500"/>
    <n v="50.5"/>
    <s v="つみたてNISA"/>
  </r>
  <r>
    <d v="2021-05-24T00:00:00"/>
    <x v="1"/>
    <s v="24"/>
    <s v="マネックス証券"/>
    <x v="1"/>
    <s v="マネー株式会社"/>
    <n v="500"/>
    <n v="1000"/>
    <n v="1"/>
    <n v="1000"/>
    <n v="196500"/>
    <n v="51.5"/>
    <s v="つみたてNISA"/>
  </r>
  <r>
    <d v="2021-05-25T00:00:00"/>
    <x v="1"/>
    <s v="25"/>
    <s v="マネックス証券"/>
    <x v="1"/>
    <s v="マネー株式会社"/>
    <n v="500"/>
    <n v="1000"/>
    <n v="1"/>
    <n v="2000"/>
    <n v="197500"/>
    <n v="52.5"/>
    <s v="つみたてNISA"/>
  </r>
  <r>
    <d v="2021-05-26T00:00:00"/>
    <x v="1"/>
    <s v="26"/>
    <s v="マネックス証券"/>
    <x v="1"/>
    <s v="マネー株式会社"/>
    <n v="500"/>
    <n v="1000"/>
    <n v="1"/>
    <n v="3000"/>
    <n v="198500"/>
    <n v="53.5"/>
    <s v="つみたてNISA"/>
  </r>
  <r>
    <d v="2021-05-27T00:00:00"/>
    <x v="1"/>
    <s v="27"/>
    <s v="マネックス証券"/>
    <x v="1"/>
    <s v="マネー株式会社"/>
    <n v="500"/>
    <n v="1000"/>
    <n v="1"/>
    <n v="2000"/>
    <n v="199500"/>
    <n v="54.5"/>
    <s v="つみたてNISA"/>
  </r>
  <r>
    <d v="2021-05-28T00:00:00"/>
    <x v="1"/>
    <s v="28"/>
    <s v="マネックス証券"/>
    <x v="1"/>
    <s v="マネー株式会社"/>
    <n v="500"/>
    <n v="1000"/>
    <n v="1"/>
    <n v="1000"/>
    <n v="200500"/>
    <n v="55.5"/>
    <s v="つみたてNISA"/>
  </r>
  <r>
    <d v="2021-05-29T00:00:00"/>
    <x v="1"/>
    <s v="29"/>
    <s v="マネックス証券"/>
    <x v="1"/>
    <s v="マネー株式会社"/>
    <n v="500"/>
    <n v="1000"/>
    <n v="1"/>
    <n v="1000"/>
    <n v="201500"/>
    <n v="56.5"/>
    <s v="つみたてNISA"/>
  </r>
  <r>
    <d v="2021-05-30T00:00:00"/>
    <x v="1"/>
    <s v="30"/>
    <s v="マネックス証券"/>
    <x v="1"/>
    <s v="マネー株式会社"/>
    <n v="500"/>
    <n v="1000"/>
    <n v="1"/>
    <n v="2000"/>
    <n v="202500"/>
    <n v="57.5"/>
    <s v="つみたてNISA"/>
  </r>
  <r>
    <d v="2021-05-31T00:00:00"/>
    <x v="1"/>
    <s v="31"/>
    <s v="マネックス証券"/>
    <x v="1"/>
    <s v="マネー株式会社"/>
    <n v="500"/>
    <n v="1000"/>
    <n v="1"/>
    <n v="3000"/>
    <n v="203500"/>
    <n v="58.5"/>
    <s v="つみたてNISA"/>
  </r>
  <r>
    <d v="2021-06-01T00:00:00"/>
    <x v="2"/>
    <s v="1"/>
    <s v="マネックス証券"/>
    <x v="1"/>
    <s v="マネー株式会社"/>
    <n v="500"/>
    <n v="1000"/>
    <n v="1"/>
    <n v="2000"/>
    <n v="204500"/>
    <n v="59.5"/>
    <s v="つみたてNISA"/>
  </r>
  <r>
    <d v="2021-06-02T00:00:00"/>
    <x v="2"/>
    <s v="2"/>
    <s v="マネックス証券"/>
    <x v="1"/>
    <s v="マネー株式会社"/>
    <n v="500"/>
    <n v="1000"/>
    <n v="1"/>
    <n v="1000"/>
    <n v="205500"/>
    <n v="60.5"/>
    <s v="つみたてNISA"/>
  </r>
  <r>
    <d v="2021-06-03T00:00:00"/>
    <x v="2"/>
    <s v="3"/>
    <s v="マネックス証券"/>
    <x v="1"/>
    <s v="マネー株式会社"/>
    <n v="500"/>
    <n v="1000"/>
    <n v="1"/>
    <n v="1000"/>
    <n v="206500"/>
    <n v="61.5"/>
    <s v="つみたてNISA"/>
  </r>
  <r>
    <d v="2021-06-04T00:00:00"/>
    <x v="2"/>
    <s v="4"/>
    <s v="マネックス証券"/>
    <x v="1"/>
    <s v="マネー株式会社"/>
    <n v="500"/>
    <n v="1000"/>
    <n v="1"/>
    <n v="2000"/>
    <n v="207500"/>
    <n v="62.5"/>
    <s v="つみたてNISA"/>
  </r>
  <r>
    <d v="2021-06-05T00:00:00"/>
    <x v="2"/>
    <s v="5"/>
    <s v="マネックス証券"/>
    <x v="1"/>
    <s v="マネー株式会社"/>
    <n v="500"/>
    <n v="1000"/>
    <n v="1"/>
    <n v="3000"/>
    <n v="208500"/>
    <n v="63.5"/>
    <s v="つみたてNISA"/>
  </r>
  <r>
    <d v="2021-06-06T00:00:00"/>
    <x v="2"/>
    <s v="6"/>
    <s v="マネックス証券"/>
    <x v="1"/>
    <s v="マネー株式会社"/>
    <n v="500"/>
    <n v="1000"/>
    <n v="1"/>
    <n v="2000"/>
    <n v="209500"/>
    <n v="64.5"/>
    <s v="つみたてNISA"/>
  </r>
  <r>
    <d v="2021-06-07T00:00:00"/>
    <x v="2"/>
    <s v="7"/>
    <s v="マネックス証券"/>
    <x v="1"/>
    <s v="マネー株式会社"/>
    <n v="500"/>
    <n v="1000"/>
    <n v="1"/>
    <n v="1000"/>
    <n v="210500"/>
    <n v="65.5"/>
    <s v="つみたてNISA"/>
  </r>
  <r>
    <d v="2021-06-08T00:00:00"/>
    <x v="2"/>
    <s v="8"/>
    <s v="マネックス証券"/>
    <x v="1"/>
    <s v="マネー株式会社"/>
    <n v="500"/>
    <n v="1000"/>
    <n v="1"/>
    <n v="1000"/>
    <n v="211500"/>
    <n v="66.5"/>
    <s v="つみたてNISA"/>
  </r>
  <r>
    <d v="2021-06-09T00:00:00"/>
    <x v="2"/>
    <s v="9"/>
    <s v="マネックス証券"/>
    <x v="1"/>
    <s v="マネー株式会社"/>
    <n v="500"/>
    <n v="1000"/>
    <n v="1"/>
    <n v="2000"/>
    <n v="212500"/>
    <n v="67.5"/>
    <s v="つみたてNISA"/>
  </r>
  <r>
    <d v="2021-06-10T00:00:00"/>
    <x v="2"/>
    <s v="10"/>
    <s v="マネックス証券"/>
    <x v="1"/>
    <s v="マネー株式会社"/>
    <n v="500"/>
    <n v="1000"/>
    <n v="1"/>
    <n v="3000"/>
    <n v="213500"/>
    <n v="68.5"/>
    <s v="つみたてNISA"/>
  </r>
  <r>
    <d v="2021-06-11T00:00:00"/>
    <x v="2"/>
    <s v="11"/>
    <s v="マネックス証券"/>
    <x v="1"/>
    <s v="マネー株式会社"/>
    <n v="500"/>
    <n v="1000"/>
    <n v="1"/>
    <n v="2000"/>
    <n v="214500"/>
    <n v="69.5"/>
    <s v="つみたてNISA"/>
  </r>
  <r>
    <d v="2021-06-12T00:00:00"/>
    <x v="2"/>
    <s v="12"/>
    <s v="マネックス証券"/>
    <x v="1"/>
    <s v="マネー株式会社"/>
    <n v="500"/>
    <n v="1000"/>
    <n v="1"/>
    <n v="1000"/>
    <n v="215500"/>
    <n v="70.5"/>
    <s v="つみたてNISA"/>
  </r>
  <r>
    <d v="2021-06-13T00:00:00"/>
    <x v="2"/>
    <s v="13"/>
    <s v="マネックス証券"/>
    <x v="1"/>
    <s v="マネー株式会社"/>
    <n v="500"/>
    <n v="1000"/>
    <n v="1"/>
    <n v="1000"/>
    <n v="216500"/>
    <n v="71.5"/>
    <s v="つみたてNISA"/>
  </r>
  <r>
    <d v="2021-06-14T00:00:00"/>
    <x v="2"/>
    <s v="14"/>
    <s v="マネックス証券"/>
    <x v="1"/>
    <s v="マネー株式会社"/>
    <n v="500"/>
    <n v="1000"/>
    <n v="1"/>
    <n v="2000"/>
    <n v="217500"/>
    <n v="72.5"/>
    <s v="つみたてNISA"/>
  </r>
  <r>
    <d v="2021-06-15T00:00:00"/>
    <x v="2"/>
    <s v="15"/>
    <s v="マネックス証券"/>
    <x v="1"/>
    <s v="マネー株式会社"/>
    <n v="500"/>
    <n v="1000"/>
    <n v="1"/>
    <n v="3000"/>
    <n v="218500"/>
    <n v="73.5"/>
    <s v="つみたてNISA"/>
  </r>
  <r>
    <d v="2021-06-16T00:00:00"/>
    <x v="2"/>
    <s v="16"/>
    <s v="マネックス証券"/>
    <x v="1"/>
    <s v="マネー株式会社"/>
    <n v="500"/>
    <n v="1000"/>
    <n v="1"/>
    <n v="2000"/>
    <n v="219500"/>
    <n v="74.5"/>
    <s v="つみたてNISA"/>
  </r>
  <r>
    <d v="2021-06-17T00:00:00"/>
    <x v="2"/>
    <s v="17"/>
    <s v="マネックス証券"/>
    <x v="1"/>
    <s v="マネー株式会社"/>
    <n v="500"/>
    <n v="1000"/>
    <n v="1"/>
    <n v="1000"/>
    <n v="220500"/>
    <n v="75.5"/>
    <s v="つみたてNISA"/>
  </r>
  <r>
    <d v="2021-06-18T00:00:00"/>
    <x v="2"/>
    <s v="18"/>
    <s v="マネックス証券"/>
    <x v="1"/>
    <s v="マネー株式会社"/>
    <n v="500"/>
    <n v="1000"/>
    <n v="1"/>
    <n v="1000"/>
    <n v="221500"/>
    <n v="76.5"/>
    <s v="つみたてNISA"/>
  </r>
  <r>
    <d v="2021-06-19T00:00:00"/>
    <x v="2"/>
    <s v="19"/>
    <s v="マネックス証券"/>
    <x v="1"/>
    <s v="マネー株式会社"/>
    <n v="500"/>
    <n v="1000"/>
    <n v="1"/>
    <n v="2000"/>
    <n v="222500"/>
    <n v="77.5"/>
    <s v="つみたてNISA"/>
  </r>
  <r>
    <d v="2021-06-20T00:00:00"/>
    <x v="2"/>
    <s v="20"/>
    <s v="マネックス証券"/>
    <x v="1"/>
    <s v="マネー株式会社"/>
    <n v="500"/>
    <n v="1000"/>
    <n v="1"/>
    <n v="3000"/>
    <n v="223500"/>
    <n v="78.5"/>
    <s v="つみたてNISA"/>
  </r>
  <r>
    <d v="2021-06-21T00:00:00"/>
    <x v="2"/>
    <s v="21"/>
    <s v="マネックス証券"/>
    <x v="1"/>
    <s v="マネー株式会社"/>
    <n v="500"/>
    <n v="1000"/>
    <n v="1"/>
    <n v="2000"/>
    <n v="224500"/>
    <n v="79.5"/>
    <s v="つみたてNISA"/>
  </r>
  <r>
    <d v="2021-06-22T00:00:00"/>
    <x v="2"/>
    <s v="22"/>
    <s v="マネックス証券"/>
    <x v="1"/>
    <s v="マネー株式会社"/>
    <n v="500"/>
    <n v="1000"/>
    <n v="1"/>
    <n v="1000"/>
    <n v="225500"/>
    <n v="80.5"/>
    <s v="つみたてNISA"/>
  </r>
  <r>
    <d v="2021-06-23T00:00:00"/>
    <x v="2"/>
    <s v="23"/>
    <s v="マネックス証券"/>
    <x v="1"/>
    <s v="マネー株式会社"/>
    <n v="500"/>
    <n v="1000"/>
    <n v="1"/>
    <n v="1000"/>
    <n v="226500"/>
    <n v="81.5"/>
    <s v="つみたてNISA"/>
  </r>
  <r>
    <d v="2021-06-24T00:00:00"/>
    <x v="2"/>
    <s v="24"/>
    <s v="マネックス証券"/>
    <x v="1"/>
    <s v="マネー株式会社"/>
    <n v="500"/>
    <n v="1000"/>
    <n v="1"/>
    <n v="2000"/>
    <n v="227500"/>
    <n v="82.5"/>
    <s v="つみたてNISA"/>
  </r>
  <r>
    <d v="2021-06-25T00:00:00"/>
    <x v="2"/>
    <s v="25"/>
    <s v="マネックス証券"/>
    <x v="1"/>
    <s v="マネー株式会社"/>
    <n v="500"/>
    <n v="1000"/>
    <n v="1"/>
    <n v="3000"/>
    <n v="228500"/>
    <n v="83.5"/>
    <s v="つみたてNISA"/>
  </r>
  <r>
    <d v="2021-06-26T00:00:00"/>
    <x v="2"/>
    <s v="26"/>
    <s v="マネックス証券"/>
    <x v="1"/>
    <s v="マネー株式会社"/>
    <n v="500"/>
    <n v="1000"/>
    <n v="1"/>
    <n v="2000"/>
    <n v="229500"/>
    <n v="84.5"/>
    <s v="つみたてNISA"/>
  </r>
  <r>
    <d v="2021-06-27T00:00:00"/>
    <x v="2"/>
    <s v="27"/>
    <s v="マネックス証券"/>
    <x v="1"/>
    <s v="マネー株式会社"/>
    <n v="500"/>
    <n v="1000"/>
    <n v="1"/>
    <n v="1000"/>
    <n v="230500"/>
    <n v="85.5"/>
    <s v="つみたてNISA"/>
  </r>
  <r>
    <d v="2021-06-28T00:00:00"/>
    <x v="2"/>
    <s v="28"/>
    <s v="マネックス証券"/>
    <x v="1"/>
    <s v="マネー株式会社"/>
    <n v="500"/>
    <n v="1000"/>
    <n v="1"/>
    <n v="1000"/>
    <n v="231500"/>
    <n v="86.5"/>
    <s v="つみたてNISA"/>
  </r>
  <r>
    <d v="2021-06-29T00:00:00"/>
    <x v="2"/>
    <s v="29"/>
    <s v="マネックス証券"/>
    <x v="1"/>
    <s v="マネー株式会社"/>
    <n v="500"/>
    <n v="1000"/>
    <n v="1"/>
    <n v="2000"/>
    <n v="232500"/>
    <n v="87.5"/>
    <s v="つみたてNISA"/>
  </r>
  <r>
    <d v="2021-06-30T00:00:00"/>
    <x v="2"/>
    <s v="30"/>
    <s v="マネックス証券"/>
    <x v="1"/>
    <s v="マネー株式会社"/>
    <n v="500"/>
    <n v="1000"/>
    <n v="1"/>
    <n v="3000"/>
    <n v="233500"/>
    <n v="88.5"/>
    <s v="つみたてNISA"/>
  </r>
  <r>
    <d v="2021-07-01T00:00:00"/>
    <x v="3"/>
    <s v="1"/>
    <s v="マネックス証券"/>
    <x v="1"/>
    <s v="マネー株式会社"/>
    <n v="500"/>
    <n v="1000"/>
    <n v="1"/>
    <n v="2000"/>
    <n v="234500"/>
    <n v="89.5"/>
    <s v="つみたてNISA"/>
  </r>
  <r>
    <d v="2021-07-02T00:00:00"/>
    <x v="3"/>
    <s v="2"/>
    <s v="マネックス証券"/>
    <x v="1"/>
    <s v="マネー株式会社"/>
    <n v="500"/>
    <n v="1000"/>
    <n v="1"/>
    <n v="1000"/>
    <n v="235500"/>
    <n v="90.5"/>
    <s v="つみたてNISA"/>
  </r>
  <r>
    <d v="2021-07-03T00:00:00"/>
    <x v="3"/>
    <s v="3"/>
    <s v="マネックス証券"/>
    <x v="1"/>
    <s v="マネー株式会社"/>
    <n v="500"/>
    <n v="1000"/>
    <n v="1"/>
    <n v="1000"/>
    <n v="236500"/>
    <n v="91.5"/>
    <s v="つみたてNISA"/>
  </r>
  <r>
    <d v="2021-07-04T00:00:00"/>
    <x v="3"/>
    <s v="4"/>
    <s v="マネックス証券"/>
    <x v="1"/>
    <s v="マネー株式会社"/>
    <n v="500"/>
    <n v="1000"/>
    <n v="1"/>
    <n v="2000"/>
    <n v="237500"/>
    <n v="92.5"/>
    <s v="つみたてNISA"/>
  </r>
  <r>
    <d v="2021-07-05T00:00:00"/>
    <x v="3"/>
    <s v="5"/>
    <s v="マネックス証券"/>
    <x v="1"/>
    <s v="マネー株式会社"/>
    <n v="500"/>
    <n v="1000"/>
    <n v="1"/>
    <n v="3000"/>
    <n v="238500"/>
    <n v="93.5"/>
    <s v="つみたてNISA"/>
  </r>
  <r>
    <d v="2021-07-06T00:00:00"/>
    <x v="3"/>
    <s v="6"/>
    <s v="マネックス証券"/>
    <x v="1"/>
    <s v="マネー株式会社"/>
    <n v="500"/>
    <n v="1000"/>
    <n v="1"/>
    <n v="2000"/>
    <n v="239500"/>
    <n v="94.5"/>
    <s v="つみたてNISA"/>
  </r>
  <r>
    <d v="2021-07-07T00:00:00"/>
    <x v="3"/>
    <s v="7"/>
    <s v="マネックス証券"/>
    <x v="1"/>
    <s v="マネー株式会社"/>
    <n v="500"/>
    <n v="1000"/>
    <n v="1"/>
    <n v="1000"/>
    <n v="240500"/>
    <n v="95.5"/>
    <s v="つみたてNISA"/>
  </r>
  <r>
    <d v="2021-07-08T00:00:00"/>
    <x v="3"/>
    <s v="8"/>
    <s v="マネックス証券"/>
    <x v="1"/>
    <s v="マネー株式会社"/>
    <n v="500"/>
    <n v="1000"/>
    <n v="1"/>
    <n v="1000"/>
    <n v="241500"/>
    <n v="96.5"/>
    <s v="つみたてNISA"/>
  </r>
  <r>
    <d v="2021-07-09T00:00:00"/>
    <x v="3"/>
    <s v="9"/>
    <s v="マネックス証券"/>
    <x v="1"/>
    <s v="マネー株式会社"/>
    <n v="500"/>
    <n v="1000"/>
    <n v="1"/>
    <n v="2000"/>
    <n v="242500"/>
    <n v="97.5"/>
    <s v="つみたてNISA"/>
  </r>
  <r>
    <d v="2021-07-10T00:00:00"/>
    <x v="3"/>
    <s v="10"/>
    <s v="マネックス証券"/>
    <x v="1"/>
    <s v="マネー株式会社"/>
    <n v="500"/>
    <n v="1000"/>
    <n v="1"/>
    <n v="3000"/>
    <n v="243500"/>
    <n v="98.5"/>
    <s v="つみたてNISA"/>
  </r>
  <r>
    <d v="2021-07-11T00:00:00"/>
    <x v="3"/>
    <s v="11"/>
    <s v="マネックス証券"/>
    <x v="1"/>
    <s v="マネー株式会社"/>
    <n v="500"/>
    <n v="1000"/>
    <n v="1"/>
    <n v="2000"/>
    <n v="244500"/>
    <n v="99.5"/>
    <s v="つみたてNISA"/>
  </r>
  <r>
    <d v="2021-07-12T00:00:00"/>
    <x v="3"/>
    <s v="12"/>
    <s v="マネックス証券"/>
    <x v="1"/>
    <s v="マネー株式会社"/>
    <n v="500"/>
    <n v="1000"/>
    <n v="1"/>
    <n v="1000"/>
    <n v="245500"/>
    <n v="100.5"/>
    <s v="つみたてNISA"/>
  </r>
  <r>
    <d v="2021-07-13T00:00:00"/>
    <x v="3"/>
    <s v="13"/>
    <s v="マネックス証券"/>
    <x v="1"/>
    <s v="マネー株式会社"/>
    <n v="500"/>
    <n v="1000"/>
    <n v="1"/>
    <n v="1000"/>
    <n v="246500"/>
    <n v="101.5"/>
    <s v="つみたてNISA"/>
  </r>
  <r>
    <d v="2021-07-14T00:00:00"/>
    <x v="3"/>
    <s v="14"/>
    <s v="マネックス証券"/>
    <x v="1"/>
    <s v="マネー株式会社"/>
    <n v="500"/>
    <n v="1000"/>
    <n v="1"/>
    <n v="2000"/>
    <n v="247500"/>
    <n v="102.5"/>
    <s v="つみたてNISA"/>
  </r>
  <r>
    <d v="2021-07-15T00:00:00"/>
    <x v="3"/>
    <s v="15"/>
    <s v="マネックス証券"/>
    <x v="1"/>
    <s v="マネー株式会社"/>
    <n v="500"/>
    <n v="1000"/>
    <n v="1"/>
    <n v="3000"/>
    <n v="248500"/>
    <n v="103.5"/>
    <s v="つみたてNISA"/>
  </r>
  <r>
    <d v="2021-07-16T00:00:00"/>
    <x v="3"/>
    <s v="16"/>
    <s v="マネックス証券"/>
    <x v="1"/>
    <s v="マネー株式会社"/>
    <n v="500"/>
    <n v="1000"/>
    <n v="1"/>
    <n v="2000"/>
    <n v="249500"/>
    <n v="104.5"/>
    <s v="つみたてNISA"/>
  </r>
  <r>
    <d v="2021-07-17T00:00:00"/>
    <x v="3"/>
    <s v="17"/>
    <s v="マネックス証券"/>
    <x v="1"/>
    <s v="マネー株式会社"/>
    <n v="500"/>
    <n v="1000"/>
    <n v="1"/>
    <n v="1000"/>
    <n v="250500"/>
    <n v="105.5"/>
    <s v="つみたてNISA"/>
  </r>
  <r>
    <d v="2021-07-18T00:00:00"/>
    <x v="3"/>
    <s v="18"/>
    <s v="マネックス証券"/>
    <x v="1"/>
    <s v="マネー株式会社"/>
    <n v="500"/>
    <n v="1000"/>
    <n v="1"/>
    <n v="1000"/>
    <n v="251500"/>
    <n v="106.5"/>
    <s v="つみたてNISA"/>
  </r>
  <r>
    <d v="2021-07-19T00:00:00"/>
    <x v="3"/>
    <s v="19"/>
    <s v="マネックス証券"/>
    <x v="1"/>
    <s v="マネー株式会社"/>
    <n v="500"/>
    <n v="1000"/>
    <n v="1"/>
    <n v="2000"/>
    <n v="252500"/>
    <n v="107.5"/>
    <s v="つみたてNISA"/>
  </r>
  <r>
    <d v="2021-07-20T00:00:00"/>
    <x v="3"/>
    <s v="20"/>
    <s v="マネックス証券"/>
    <x v="1"/>
    <s v="マネー株式会社"/>
    <n v="500"/>
    <n v="1000"/>
    <n v="1"/>
    <n v="3000"/>
    <n v="253500"/>
    <n v="108.5"/>
    <s v="つみたてNISA"/>
  </r>
  <r>
    <d v="2021-07-21T00:00:00"/>
    <x v="3"/>
    <s v="21"/>
    <s v="マネックス証券"/>
    <x v="1"/>
    <s v="マネー株式会社"/>
    <n v="500"/>
    <n v="1000"/>
    <n v="1"/>
    <n v="2000"/>
    <n v="254500"/>
    <n v="109.5"/>
    <s v="つみたてNISA"/>
  </r>
  <r>
    <d v="2021-07-22T00:00:00"/>
    <x v="3"/>
    <s v="22"/>
    <s v="マネックス証券"/>
    <x v="1"/>
    <s v="マネー株式会社"/>
    <n v="500"/>
    <n v="1000"/>
    <n v="1"/>
    <n v="1000"/>
    <n v="255500"/>
    <n v="110.5"/>
    <s v="つみたてNISA"/>
  </r>
  <r>
    <d v="2021-07-23T00:00:00"/>
    <x v="3"/>
    <s v="23"/>
    <s v="マネックス証券"/>
    <x v="1"/>
    <s v="マネー株式会社"/>
    <n v="500"/>
    <n v="1000"/>
    <n v="1"/>
    <n v="1000"/>
    <n v="256500"/>
    <n v="111.5"/>
    <s v="つみたてNISA"/>
  </r>
  <r>
    <d v="2021-07-24T00:00:00"/>
    <x v="3"/>
    <s v="24"/>
    <s v="マネックス証券"/>
    <x v="1"/>
    <s v="マネー株式会社"/>
    <n v="500"/>
    <n v="1000"/>
    <n v="1"/>
    <n v="2000"/>
    <n v="257500"/>
    <n v="112.5"/>
    <s v="つみたてNISA"/>
  </r>
  <r>
    <d v="2021-07-25T00:00:00"/>
    <x v="3"/>
    <s v="25"/>
    <s v="マネックス証券"/>
    <x v="1"/>
    <s v="マネー株式会社"/>
    <n v="500"/>
    <n v="1000"/>
    <n v="1"/>
    <n v="3000"/>
    <n v="258500"/>
    <n v="113.5"/>
    <s v="つみたてNISA"/>
  </r>
  <r>
    <d v="2021-07-26T00:00:00"/>
    <x v="3"/>
    <s v="26"/>
    <s v="マネックス証券"/>
    <x v="1"/>
    <s v="マネー株式会社"/>
    <n v="500"/>
    <n v="1000"/>
    <n v="1"/>
    <n v="2000"/>
    <n v="259500"/>
    <n v="114.5"/>
    <s v="つみたてNISA"/>
  </r>
  <r>
    <d v="2021-07-27T00:00:00"/>
    <x v="3"/>
    <s v="27"/>
    <s v="マネックス証券"/>
    <x v="1"/>
    <s v="マネー株式会社"/>
    <n v="500"/>
    <n v="1000"/>
    <n v="1"/>
    <n v="1000"/>
    <n v="260500"/>
    <n v="115.5"/>
    <s v="つみたてNISA"/>
  </r>
  <r>
    <d v="2021-07-28T00:00:00"/>
    <x v="3"/>
    <s v="28"/>
    <s v="マネックス証券"/>
    <x v="1"/>
    <s v="マネー株式会社"/>
    <n v="500"/>
    <n v="1000"/>
    <n v="1"/>
    <n v="1000"/>
    <n v="261500"/>
    <n v="116.5"/>
    <s v="つみたてNISA"/>
  </r>
  <r>
    <d v="2021-07-29T00:00:00"/>
    <x v="3"/>
    <s v="29"/>
    <s v="マネックス証券"/>
    <x v="1"/>
    <s v="マネー株式会社"/>
    <n v="500"/>
    <n v="1000"/>
    <n v="1"/>
    <n v="2000"/>
    <n v="262500"/>
    <n v="117.5"/>
    <s v="つみたてNISA"/>
  </r>
  <r>
    <d v="2021-07-30T00:00:00"/>
    <x v="3"/>
    <s v="30"/>
    <s v="マネックス証券"/>
    <x v="1"/>
    <s v="マネー株式会社"/>
    <n v="500"/>
    <n v="1000"/>
    <n v="1"/>
    <n v="3000"/>
    <n v="263500"/>
    <n v="118.5"/>
    <s v="つみたてNISA"/>
  </r>
  <r>
    <d v="2021-07-31T00:00:00"/>
    <x v="3"/>
    <s v="31"/>
    <s v="マネックス証券"/>
    <x v="1"/>
    <s v="マネー株式会社"/>
    <n v="500"/>
    <n v="1000"/>
    <n v="1"/>
    <n v="2000"/>
    <n v="264500"/>
    <n v="119.5"/>
    <s v="つみたてNISA"/>
  </r>
  <r>
    <d v="2021-08-01T00:00:00"/>
    <x v="4"/>
    <s v="1"/>
    <s v="マネックス証券"/>
    <x v="1"/>
    <s v="マネー株式会社"/>
    <n v="500"/>
    <n v="1000"/>
    <n v="1"/>
    <n v="1000"/>
    <n v="265500"/>
    <n v="120.5"/>
    <s v="つみたてNISA"/>
  </r>
  <r>
    <d v="2021-08-02T00:00:00"/>
    <x v="4"/>
    <s v="2"/>
    <s v="マネックス証券"/>
    <x v="1"/>
    <s v="マネー株式会社"/>
    <n v="500"/>
    <n v="1000"/>
    <n v="1"/>
    <n v="1000"/>
    <n v="266500"/>
    <n v="121.5"/>
    <s v="つみたてNISA"/>
  </r>
  <r>
    <d v="2021-08-03T00:00:00"/>
    <x v="4"/>
    <s v="3"/>
    <s v="マネックス証券"/>
    <x v="1"/>
    <s v="マネー株式会社"/>
    <n v="500"/>
    <n v="1000"/>
    <n v="1"/>
    <n v="2000"/>
    <n v="267500"/>
    <n v="122.5"/>
    <s v="つみたてNISA"/>
  </r>
  <r>
    <d v="2021-08-04T00:00:00"/>
    <x v="4"/>
    <s v="4"/>
    <s v="マネックス証券"/>
    <x v="1"/>
    <s v="マネー株式会社"/>
    <n v="500"/>
    <n v="1000"/>
    <n v="1"/>
    <n v="3000"/>
    <n v="268500"/>
    <n v="123.5"/>
    <s v="つみたてNISA"/>
  </r>
  <r>
    <d v="2021-08-05T00:00:00"/>
    <x v="4"/>
    <s v="5"/>
    <s v="マネックス証券"/>
    <x v="1"/>
    <s v="マネー株式会社"/>
    <n v="500"/>
    <n v="1000"/>
    <n v="1"/>
    <n v="2000"/>
    <n v="269500"/>
    <n v="124.5"/>
    <s v="つみたてNISA"/>
  </r>
  <r>
    <d v="2021-08-06T00:00:00"/>
    <x v="4"/>
    <s v="6"/>
    <s v="マネックス証券"/>
    <x v="1"/>
    <s v="マネー株式会社"/>
    <n v="500"/>
    <n v="1000"/>
    <n v="1"/>
    <n v="1000"/>
    <n v="270500"/>
    <n v="125.5"/>
    <s v="つみたてNISA"/>
  </r>
  <r>
    <d v="2021-08-07T00:00:00"/>
    <x v="4"/>
    <s v="7"/>
    <s v="マネックス証券"/>
    <x v="1"/>
    <s v="マネー株式会社"/>
    <n v="500"/>
    <n v="1000"/>
    <n v="1"/>
    <n v="1000"/>
    <n v="271500"/>
    <n v="126.5"/>
    <s v="つみたてNISA"/>
  </r>
  <r>
    <d v="2021-08-08T00:00:00"/>
    <x v="4"/>
    <s v="8"/>
    <s v="マネックス証券"/>
    <x v="1"/>
    <s v="マネー株式会社"/>
    <n v="500"/>
    <n v="1000"/>
    <n v="1"/>
    <n v="2000"/>
    <n v="272500"/>
    <n v="127.5"/>
    <s v="つみたてNISA"/>
  </r>
  <r>
    <d v="2021-08-09T00:00:00"/>
    <x v="4"/>
    <s v="9"/>
    <s v="マネックス証券"/>
    <x v="1"/>
    <s v="マネー株式会社"/>
    <n v="500"/>
    <n v="1000"/>
    <n v="1"/>
    <n v="3000"/>
    <n v="273500"/>
    <n v="128.5"/>
    <s v="つみたてNISA"/>
  </r>
  <r>
    <d v="2021-08-10T00:00:00"/>
    <x v="4"/>
    <s v="10"/>
    <s v="マネックス証券"/>
    <x v="1"/>
    <s v="マネー株式会社"/>
    <n v="500"/>
    <n v="1000"/>
    <n v="1"/>
    <n v="2000"/>
    <n v="274500"/>
    <n v="129.5"/>
    <s v="つみたてNISA"/>
  </r>
  <r>
    <d v="2021-08-11T00:00:00"/>
    <x v="4"/>
    <s v="11"/>
    <s v="マネックス証券"/>
    <x v="1"/>
    <s v="マネー株式会社"/>
    <n v="500"/>
    <n v="1000"/>
    <n v="1"/>
    <n v="1000"/>
    <n v="275500"/>
    <n v="130.5"/>
    <s v="つみたてNISA"/>
  </r>
  <r>
    <d v="2021-08-12T00:00:00"/>
    <x v="4"/>
    <s v="12"/>
    <s v="マネックス証券"/>
    <x v="1"/>
    <s v="マネー株式会社"/>
    <n v="500"/>
    <n v="1000"/>
    <n v="1"/>
    <n v="1000"/>
    <n v="276500"/>
    <n v="131.5"/>
    <s v="つみたてNISA"/>
  </r>
  <r>
    <d v="2021-08-13T00:00:00"/>
    <x v="4"/>
    <s v="13"/>
    <s v="マネックス証券"/>
    <x v="1"/>
    <s v="マネー株式会社"/>
    <n v="500"/>
    <n v="1000"/>
    <n v="1"/>
    <n v="2000"/>
    <n v="277500"/>
    <n v="132.5"/>
    <s v="つみたてNISA"/>
  </r>
  <r>
    <d v="2021-08-14T00:00:00"/>
    <x v="4"/>
    <s v="14"/>
    <s v="マネックス証券"/>
    <x v="1"/>
    <s v="マネー株式会社"/>
    <n v="500"/>
    <n v="1000"/>
    <n v="1"/>
    <n v="3000"/>
    <n v="278500"/>
    <n v="133.5"/>
    <s v="つみたてNISA"/>
  </r>
  <r>
    <d v="2021-08-15T00:00:00"/>
    <x v="4"/>
    <s v="15"/>
    <s v="マネックス証券"/>
    <x v="1"/>
    <s v="マネー株式会社"/>
    <n v="500"/>
    <n v="1000"/>
    <n v="1"/>
    <n v="2000"/>
    <n v="279500"/>
    <n v="134.5"/>
    <s v="つみたてNISA"/>
  </r>
  <r>
    <d v="2021-08-16T00:00:00"/>
    <x v="4"/>
    <s v="16"/>
    <s v="マネックス証券"/>
    <x v="1"/>
    <s v="マネー株式会社"/>
    <n v="500"/>
    <n v="1000"/>
    <n v="1"/>
    <n v="1000"/>
    <n v="280500"/>
    <n v="135.5"/>
    <s v="つみたてNISA"/>
  </r>
  <r>
    <d v="2021-08-17T00:00:00"/>
    <x v="4"/>
    <s v="17"/>
    <s v="マネックス証券"/>
    <x v="1"/>
    <s v="マネー株式会社"/>
    <n v="500"/>
    <n v="1000"/>
    <n v="1"/>
    <n v="1000"/>
    <n v="281500"/>
    <n v="136.5"/>
    <s v="つみたてNISA"/>
  </r>
  <r>
    <d v="2021-08-18T00:00:00"/>
    <x v="4"/>
    <s v="18"/>
    <s v="マネックス証券"/>
    <x v="1"/>
    <s v="マネー株式会社"/>
    <n v="500"/>
    <n v="1000"/>
    <n v="1"/>
    <n v="2000"/>
    <n v="282500"/>
    <n v="137.5"/>
    <s v="つみたてNISA"/>
  </r>
  <r>
    <d v="2021-08-19T00:00:00"/>
    <x v="4"/>
    <s v="19"/>
    <s v="マネックス証券"/>
    <x v="1"/>
    <s v="マネー株式会社"/>
    <n v="500"/>
    <n v="1000"/>
    <n v="1"/>
    <n v="3000"/>
    <n v="283500"/>
    <n v="138.5"/>
    <s v="つみたてNISA"/>
  </r>
  <r>
    <d v="2021-08-20T00:00:00"/>
    <x v="4"/>
    <s v="20"/>
    <s v="マネックス証券"/>
    <x v="1"/>
    <s v="マネー株式会社"/>
    <n v="500"/>
    <n v="1000"/>
    <n v="1"/>
    <n v="2000"/>
    <n v="284500"/>
    <n v="139.5"/>
    <s v="つみたてNISA"/>
  </r>
  <r>
    <d v="2021-08-21T00:00:00"/>
    <x v="4"/>
    <s v="21"/>
    <s v="マネックス証券"/>
    <x v="1"/>
    <s v="マネー株式会社"/>
    <n v="500"/>
    <n v="1000"/>
    <n v="1"/>
    <n v="1000"/>
    <n v="285500"/>
    <n v="140.5"/>
    <s v="つみたてNISA"/>
  </r>
  <r>
    <d v="2021-08-22T00:00:00"/>
    <x v="4"/>
    <s v="22"/>
    <s v="マネックス証券"/>
    <x v="1"/>
    <s v="マネー株式会社"/>
    <n v="500"/>
    <n v="1000"/>
    <n v="1"/>
    <n v="1000"/>
    <n v="286500"/>
    <n v="141.5"/>
    <s v="つみたてNISA"/>
  </r>
  <r>
    <d v="2021-08-23T00:00:00"/>
    <x v="4"/>
    <s v="23"/>
    <s v="マネックス証券"/>
    <x v="1"/>
    <s v="マネー株式会社"/>
    <n v="500"/>
    <n v="1000"/>
    <n v="1"/>
    <n v="2000"/>
    <n v="287500"/>
    <n v="142.5"/>
    <s v="つみたてNISA"/>
  </r>
  <r>
    <d v="2021-08-24T00:00:00"/>
    <x v="4"/>
    <s v="24"/>
    <s v="マネックス証券"/>
    <x v="1"/>
    <s v="マネー株式会社"/>
    <n v="500"/>
    <n v="1000"/>
    <n v="1"/>
    <n v="3000"/>
    <n v="288500"/>
    <n v="143.5"/>
    <s v="つみたてNISA"/>
  </r>
  <r>
    <d v="2021-08-25T00:00:00"/>
    <x v="4"/>
    <s v="25"/>
    <s v="マネックス証券"/>
    <x v="1"/>
    <s v="マネー株式会社"/>
    <n v="500"/>
    <n v="1000"/>
    <n v="1"/>
    <n v="2000"/>
    <n v="289500"/>
    <n v="144.5"/>
    <s v="つみたてNISA"/>
  </r>
  <r>
    <d v="2021-08-26T00:00:00"/>
    <x v="4"/>
    <s v="26"/>
    <s v="マネックス証券"/>
    <x v="1"/>
    <s v="マネー株式会社"/>
    <n v="500"/>
    <n v="1000"/>
    <n v="1"/>
    <n v="1000"/>
    <n v="290500"/>
    <n v="145.5"/>
    <s v="つみたてNISA"/>
  </r>
  <r>
    <d v="2021-08-27T00:00:00"/>
    <x v="4"/>
    <s v="27"/>
    <s v="マネックス証券"/>
    <x v="1"/>
    <s v="マネー株式会社"/>
    <n v="500"/>
    <n v="1000"/>
    <n v="1"/>
    <n v="1000"/>
    <n v="291500"/>
    <n v="146.5"/>
    <s v="つみたてNISA"/>
  </r>
  <r>
    <d v="2021-08-28T00:00:00"/>
    <x v="4"/>
    <s v="28"/>
    <s v="マネックス証券"/>
    <x v="1"/>
    <s v="マネー株式会社"/>
    <n v="500"/>
    <n v="1000"/>
    <n v="1"/>
    <n v="2000"/>
    <n v="292500"/>
    <n v="147.5"/>
    <s v="つみたてNISA"/>
  </r>
  <r>
    <d v="2021-08-29T00:00:00"/>
    <x v="4"/>
    <s v="29"/>
    <s v="マネックス証券"/>
    <x v="1"/>
    <s v="マネー株式会社"/>
    <n v="500"/>
    <n v="1000"/>
    <n v="1"/>
    <n v="3000"/>
    <n v="293500"/>
    <n v="148.5"/>
    <s v="つみたてNISA"/>
  </r>
  <r>
    <d v="2021-08-30T00:00:00"/>
    <x v="4"/>
    <s v="30"/>
    <s v="マネックス証券"/>
    <x v="1"/>
    <s v="マネー株式会社"/>
    <n v="500"/>
    <n v="1000"/>
    <n v="1"/>
    <n v="2000"/>
    <n v="294500"/>
    <n v="149.5"/>
    <s v="つみたてNISA"/>
  </r>
  <r>
    <d v="2021-08-31T00:00:00"/>
    <x v="4"/>
    <s v="31"/>
    <s v="マネックス証券"/>
    <x v="1"/>
    <s v="マネー株式会社"/>
    <n v="500"/>
    <n v="1000"/>
    <n v="1"/>
    <n v="1000"/>
    <n v="295500"/>
    <n v="150.5"/>
    <s v="つみたてNISA"/>
  </r>
  <r>
    <d v="2021-04-01T00:00:00"/>
    <x v="0"/>
    <s v="1"/>
    <s v="楽天証券"/>
    <x v="2"/>
    <s v="楽天ファンドA"/>
    <n v="1100"/>
    <n v="1000"/>
    <n v="5"/>
    <n v="1000"/>
    <n v="1500"/>
    <n v="0.1"/>
    <s v="つみたてNISA"/>
  </r>
  <r>
    <d v="2021-04-02T00:00:00"/>
    <x v="0"/>
    <s v="2"/>
    <s v="楽天証券"/>
    <x v="2"/>
    <s v="楽天ファンドA"/>
    <n v="500"/>
    <n v="1000"/>
    <n v="1"/>
    <n v="2000"/>
    <n v="1000"/>
    <n v="0.1"/>
    <s v="つみたてNISA"/>
  </r>
  <r>
    <d v="2021-04-03T00:00:00"/>
    <x v="0"/>
    <s v="3"/>
    <s v="楽天証券"/>
    <x v="2"/>
    <s v="楽天ファンドA"/>
    <n v="1100"/>
    <n v="1000"/>
    <n v="5"/>
    <n v="3000"/>
    <n v="5000"/>
    <n v="0.1"/>
    <s v="つみたてNISA"/>
  </r>
  <r>
    <d v="2021-04-04T00:00:00"/>
    <x v="0"/>
    <s v="4"/>
    <s v="楽天証券"/>
    <x v="2"/>
    <s v="楽天ファンドA"/>
    <n v="1100"/>
    <n v="1000"/>
    <n v="5"/>
    <n v="2000"/>
    <n v="6000"/>
    <n v="0.1"/>
    <s v="つみたてNISA"/>
  </r>
  <r>
    <d v="2021-04-05T00:00:00"/>
    <x v="0"/>
    <s v="5"/>
    <s v="楽天証券"/>
    <x v="2"/>
    <s v="楽天ファンドA"/>
    <n v="1100"/>
    <n v="1000"/>
    <n v="5"/>
    <n v="1000"/>
    <n v="4000"/>
    <n v="0.1"/>
    <s v="つみたてNISA"/>
  </r>
  <r>
    <d v="2021-04-06T00:00:00"/>
    <x v="0"/>
    <s v="6"/>
    <s v="楽天証券"/>
    <x v="2"/>
    <s v="楽天ファンドA"/>
    <n v="1100"/>
    <n v="1000"/>
    <n v="5"/>
    <n v="1000"/>
    <n v="6500"/>
    <n v="0.1"/>
    <s v="つみたてNISA"/>
  </r>
  <r>
    <d v="2021-04-07T00:00:00"/>
    <x v="0"/>
    <s v="7"/>
    <s v="楽天証券"/>
    <x v="2"/>
    <s v="楽天ファンドA"/>
    <n v="1100"/>
    <n v="1000"/>
    <n v="5"/>
    <n v="2000"/>
    <n v="7500"/>
    <n v="0.1"/>
    <s v="つみたてNISA"/>
  </r>
  <r>
    <d v="2021-04-08T00:00:00"/>
    <x v="0"/>
    <s v="8"/>
    <s v="楽天証券"/>
    <x v="2"/>
    <s v="楽天ファンドA"/>
    <n v="1100"/>
    <n v="1000"/>
    <n v="5"/>
    <n v="3000"/>
    <n v="8500"/>
    <n v="0.1"/>
    <s v="つみたてNISA"/>
  </r>
  <r>
    <d v="2021-04-09T00:00:00"/>
    <x v="0"/>
    <s v="9"/>
    <s v="楽天証券"/>
    <x v="2"/>
    <s v="楽天ファンドA"/>
    <n v="1100"/>
    <n v="1000"/>
    <n v="5"/>
    <n v="2000"/>
    <n v="9500"/>
    <n v="0.1"/>
    <s v="つみたてNISA"/>
  </r>
  <r>
    <d v="2021-04-10T00:00:00"/>
    <x v="0"/>
    <s v="10"/>
    <s v="楽天証券"/>
    <x v="2"/>
    <s v="楽天ファンドA"/>
    <n v="1100"/>
    <n v="1000"/>
    <n v="5"/>
    <n v="1000"/>
    <n v="10500"/>
    <n v="0.1"/>
    <s v="つみたてNISA"/>
  </r>
  <r>
    <d v="2021-04-11T00:00:00"/>
    <x v="0"/>
    <s v="11"/>
    <s v="楽天証券"/>
    <x v="2"/>
    <s v="楽天ファンドA"/>
    <n v="1100"/>
    <n v="1000"/>
    <n v="5"/>
    <n v="1000"/>
    <n v="11500"/>
    <n v="0.1"/>
    <s v="つみたてNISA"/>
  </r>
  <r>
    <d v="2021-04-12T00:00:00"/>
    <x v="0"/>
    <s v="12"/>
    <s v="楽天証券"/>
    <x v="2"/>
    <s v="楽天ファンドA"/>
    <n v="1100"/>
    <n v="1000"/>
    <n v="5"/>
    <n v="2000"/>
    <n v="12500"/>
    <n v="0.1"/>
    <s v="つみたてNISA"/>
  </r>
  <r>
    <d v="2021-04-13T00:00:00"/>
    <x v="0"/>
    <s v="13"/>
    <s v="楽天証券"/>
    <x v="2"/>
    <s v="楽天ファンドA"/>
    <n v="1100"/>
    <n v="1000"/>
    <n v="5"/>
    <n v="3000"/>
    <n v="13500"/>
    <n v="0.1"/>
    <s v="つみたてNISA"/>
  </r>
  <r>
    <d v="2021-04-14T00:00:00"/>
    <x v="0"/>
    <s v="14"/>
    <s v="楽天証券"/>
    <x v="2"/>
    <s v="楽天ファンドA"/>
    <n v="1100"/>
    <n v="1000"/>
    <n v="5"/>
    <n v="2000"/>
    <n v="14500"/>
    <n v="0.1"/>
    <s v="つみたてNISA"/>
  </r>
  <r>
    <d v="2021-04-15T00:00:00"/>
    <x v="0"/>
    <s v="15"/>
    <s v="楽天証券"/>
    <x v="2"/>
    <s v="楽天ファンドA"/>
    <n v="1100"/>
    <n v="1000"/>
    <n v="5"/>
    <n v="1000"/>
    <n v="15500"/>
    <n v="0.1"/>
    <s v="つみたてNISA"/>
  </r>
  <r>
    <d v="2021-04-16T00:00:00"/>
    <x v="0"/>
    <s v="16"/>
    <s v="楽天証券"/>
    <x v="2"/>
    <s v="楽天ファンドA"/>
    <n v="1100"/>
    <n v="1000"/>
    <n v="5"/>
    <n v="1000"/>
    <n v="16500"/>
    <n v="0.1"/>
    <s v="つみたてNISA"/>
  </r>
  <r>
    <d v="2021-04-17T00:00:00"/>
    <x v="0"/>
    <s v="17"/>
    <s v="楽天証券"/>
    <x v="2"/>
    <s v="楽天ファンドA"/>
    <n v="1100"/>
    <n v="1000"/>
    <n v="5"/>
    <n v="2000"/>
    <n v="17500"/>
    <n v="0.1"/>
    <s v="つみたてNISA"/>
  </r>
  <r>
    <d v="2021-04-18T00:00:00"/>
    <x v="0"/>
    <s v="18"/>
    <s v="楽天証券"/>
    <x v="2"/>
    <s v="楽天ファンドA"/>
    <n v="1100"/>
    <n v="1000"/>
    <n v="5"/>
    <n v="3000"/>
    <n v="18500"/>
    <n v="0.1"/>
    <s v="つみたてNISA"/>
  </r>
  <r>
    <d v="2021-04-19T00:00:00"/>
    <x v="0"/>
    <s v="19"/>
    <s v="楽天証券"/>
    <x v="2"/>
    <s v="楽天ファンドA"/>
    <n v="1100"/>
    <n v="1000"/>
    <n v="5"/>
    <n v="2000"/>
    <n v="19500"/>
    <n v="0.1"/>
    <s v="つみたてNISA"/>
  </r>
  <r>
    <d v="2021-04-20T00:00:00"/>
    <x v="0"/>
    <s v="20"/>
    <s v="楽天証券"/>
    <x v="2"/>
    <s v="楽天ファンドA"/>
    <n v="1100"/>
    <n v="1000"/>
    <n v="5"/>
    <n v="1000"/>
    <n v="20500"/>
    <n v="0.1"/>
    <s v="つみたてNISA"/>
  </r>
  <r>
    <d v="2021-04-21T00:00:00"/>
    <x v="0"/>
    <s v="21"/>
    <s v="楽天証券"/>
    <x v="2"/>
    <s v="楽天ファンドA"/>
    <n v="1100"/>
    <n v="1000"/>
    <n v="5"/>
    <n v="1000"/>
    <n v="21500"/>
    <n v="0.1"/>
    <s v="つみたてNISA"/>
  </r>
  <r>
    <d v="2021-04-22T00:00:00"/>
    <x v="0"/>
    <s v="22"/>
    <s v="楽天証券"/>
    <x v="2"/>
    <s v="楽天ファンドA"/>
    <n v="1100"/>
    <n v="1000"/>
    <n v="5"/>
    <n v="2000"/>
    <n v="22500"/>
    <n v="0.1"/>
    <s v="つみたてNISA"/>
  </r>
  <r>
    <d v="2021-04-23T00:00:00"/>
    <x v="0"/>
    <s v="23"/>
    <s v="楽天証券"/>
    <x v="2"/>
    <s v="楽天ファンドA"/>
    <n v="1100"/>
    <n v="1000"/>
    <n v="5"/>
    <n v="3000"/>
    <n v="23500"/>
    <n v="0.1"/>
    <s v="つみたてNISA"/>
  </r>
  <r>
    <d v="2021-04-24T00:00:00"/>
    <x v="0"/>
    <s v="24"/>
    <s v="楽天証券"/>
    <x v="2"/>
    <s v="楽天ファンドA"/>
    <n v="1100"/>
    <n v="1000"/>
    <n v="5"/>
    <n v="2000"/>
    <n v="24500"/>
    <n v="0.1"/>
    <s v="つみたてNISA"/>
  </r>
  <r>
    <d v="2021-04-25T00:00:00"/>
    <x v="0"/>
    <s v="25"/>
    <s v="楽天証券"/>
    <x v="2"/>
    <s v="楽天ファンドA"/>
    <n v="1100"/>
    <n v="1000"/>
    <n v="5"/>
    <n v="1000"/>
    <n v="25500"/>
    <n v="0.1"/>
    <s v="つみたてNISA"/>
  </r>
  <r>
    <d v="2021-04-26T00:00:00"/>
    <x v="0"/>
    <s v="26"/>
    <s v="楽天証券"/>
    <x v="2"/>
    <s v="楽天ファンドA"/>
    <n v="1100"/>
    <n v="1000"/>
    <n v="5"/>
    <n v="1000"/>
    <n v="26500"/>
    <n v="0.1"/>
    <s v="つみたてNISA"/>
  </r>
  <r>
    <d v="2021-04-27T00:00:00"/>
    <x v="0"/>
    <s v="27"/>
    <s v="楽天証券"/>
    <x v="2"/>
    <s v="楽天ファンドA"/>
    <n v="1100"/>
    <n v="1000"/>
    <n v="5"/>
    <n v="2000"/>
    <n v="27500"/>
    <n v="0.1"/>
    <s v="つみたてNISA"/>
  </r>
  <r>
    <d v="2021-04-28T00:00:00"/>
    <x v="0"/>
    <s v="28"/>
    <s v="楽天証券"/>
    <x v="2"/>
    <s v="楽天ファンドA"/>
    <n v="1100"/>
    <n v="1000"/>
    <n v="5"/>
    <n v="3000"/>
    <n v="28500"/>
    <n v="0.1"/>
    <s v="つみたてNISA"/>
  </r>
  <r>
    <d v="2021-04-29T00:00:00"/>
    <x v="0"/>
    <s v="29"/>
    <s v="楽天証券"/>
    <x v="2"/>
    <s v="楽天ファンドA"/>
    <n v="1100"/>
    <n v="1000"/>
    <n v="5"/>
    <n v="2000"/>
    <n v="29500"/>
    <n v="0.1"/>
    <s v="つみたてNISA"/>
  </r>
  <r>
    <d v="2021-04-30T00:00:00"/>
    <x v="0"/>
    <s v="30"/>
    <s v="楽天証券"/>
    <x v="2"/>
    <s v="楽天ファンドA"/>
    <n v="1100"/>
    <n v="1000"/>
    <n v="5"/>
    <n v="1000"/>
    <n v="30500"/>
    <n v="0.1"/>
    <s v="つみたてNISA"/>
  </r>
  <r>
    <d v="2021-05-01T00:00:00"/>
    <x v="1"/>
    <s v="1"/>
    <s v="楽天証券"/>
    <x v="2"/>
    <s v="楽天ファンドA"/>
    <n v="1100"/>
    <n v="1000"/>
    <n v="5"/>
    <n v="1000"/>
    <n v="31500"/>
    <n v="0.1"/>
    <s v="つみたてNISA"/>
  </r>
  <r>
    <d v="2021-05-02T00:00:00"/>
    <x v="1"/>
    <s v="2"/>
    <s v="楽天証券"/>
    <x v="2"/>
    <s v="楽天ファンドA"/>
    <n v="1100"/>
    <n v="1000"/>
    <n v="5"/>
    <n v="2000"/>
    <n v="32500"/>
    <n v="0.1"/>
    <s v="つみたてNISA"/>
  </r>
  <r>
    <d v="2021-05-03T00:00:00"/>
    <x v="1"/>
    <s v="3"/>
    <s v="楽天証券"/>
    <x v="2"/>
    <s v="楽天ファンドA"/>
    <n v="1100"/>
    <n v="1000"/>
    <n v="5"/>
    <n v="3000"/>
    <n v="33500"/>
    <n v="0.1"/>
    <s v="つみたてNISA"/>
  </r>
  <r>
    <d v="2021-05-04T00:00:00"/>
    <x v="1"/>
    <s v="4"/>
    <s v="楽天証券"/>
    <x v="2"/>
    <s v="楽天ファンドA"/>
    <n v="1100"/>
    <n v="1000"/>
    <n v="5"/>
    <n v="2000"/>
    <n v="34500"/>
    <n v="0.1"/>
    <s v="つみたてNISA"/>
  </r>
  <r>
    <d v="2021-05-05T00:00:00"/>
    <x v="1"/>
    <s v="5"/>
    <s v="楽天証券"/>
    <x v="2"/>
    <s v="楽天ファンドA"/>
    <n v="1100"/>
    <n v="1000"/>
    <n v="5"/>
    <n v="1000"/>
    <n v="35500"/>
    <n v="0.1"/>
    <s v="つみたてNISA"/>
  </r>
  <r>
    <d v="2021-05-06T00:00:00"/>
    <x v="1"/>
    <s v="6"/>
    <s v="楽天証券"/>
    <x v="2"/>
    <s v="楽天ファンドA"/>
    <n v="1100"/>
    <n v="1000"/>
    <n v="5"/>
    <n v="1000"/>
    <n v="36500"/>
    <n v="0.1"/>
    <s v="つみたてNISA"/>
  </r>
  <r>
    <d v="2021-05-07T00:00:00"/>
    <x v="1"/>
    <s v="7"/>
    <s v="楽天証券"/>
    <x v="2"/>
    <s v="楽天ファンドA"/>
    <n v="1100"/>
    <n v="1000"/>
    <n v="5"/>
    <n v="2000"/>
    <n v="37500"/>
    <n v="0.1"/>
    <s v="つみたてNISA"/>
  </r>
  <r>
    <d v="2021-05-08T00:00:00"/>
    <x v="1"/>
    <s v="8"/>
    <s v="楽天証券"/>
    <x v="2"/>
    <s v="楽天ファンドA"/>
    <n v="1100"/>
    <n v="1000"/>
    <n v="5"/>
    <n v="3000"/>
    <n v="38500"/>
    <n v="0.1"/>
    <s v="つみたてNISA"/>
  </r>
  <r>
    <d v="2021-05-09T00:00:00"/>
    <x v="1"/>
    <s v="9"/>
    <s v="楽天証券"/>
    <x v="2"/>
    <s v="楽天ファンドA"/>
    <n v="1100"/>
    <n v="1000"/>
    <n v="5"/>
    <n v="2000"/>
    <n v="39500"/>
    <n v="0.1"/>
    <s v="つみたてNISA"/>
  </r>
  <r>
    <d v="2021-05-10T00:00:00"/>
    <x v="1"/>
    <s v="10"/>
    <s v="楽天証券"/>
    <x v="2"/>
    <s v="楽天ファンドA"/>
    <n v="1100"/>
    <n v="1000"/>
    <n v="5"/>
    <n v="1000"/>
    <n v="40500"/>
    <n v="0.1"/>
    <s v="つみたてNISA"/>
  </r>
  <r>
    <d v="2021-05-11T00:00:00"/>
    <x v="1"/>
    <s v="11"/>
    <s v="楽天証券"/>
    <x v="2"/>
    <s v="楽天ファンドA"/>
    <n v="1100"/>
    <n v="1000"/>
    <n v="5"/>
    <n v="1000"/>
    <n v="41500"/>
    <n v="0.1"/>
    <s v="つみたてNISA"/>
  </r>
  <r>
    <d v="2021-05-12T00:00:00"/>
    <x v="1"/>
    <s v="12"/>
    <s v="楽天証券"/>
    <x v="2"/>
    <s v="楽天ファンドA"/>
    <n v="1100"/>
    <n v="1000"/>
    <n v="5"/>
    <n v="2000"/>
    <n v="42500"/>
    <n v="0.1"/>
    <s v="つみたてNISA"/>
  </r>
  <r>
    <d v="2021-05-13T00:00:00"/>
    <x v="1"/>
    <s v="13"/>
    <s v="楽天証券"/>
    <x v="2"/>
    <s v="楽天ファンドA"/>
    <n v="1100"/>
    <n v="1000"/>
    <n v="5"/>
    <n v="3000"/>
    <n v="43500"/>
    <n v="0.1"/>
    <s v="つみたてNISA"/>
  </r>
  <r>
    <d v="2021-05-14T00:00:00"/>
    <x v="1"/>
    <s v="14"/>
    <s v="楽天証券"/>
    <x v="2"/>
    <s v="楽天ファンドA"/>
    <n v="1100"/>
    <n v="1000"/>
    <n v="5"/>
    <n v="2000"/>
    <n v="44500"/>
    <n v="0.1"/>
    <s v="つみたてNISA"/>
  </r>
  <r>
    <d v="2021-05-15T00:00:00"/>
    <x v="1"/>
    <s v="15"/>
    <s v="楽天証券"/>
    <x v="2"/>
    <s v="楽天ファンドA"/>
    <n v="1100"/>
    <n v="1000"/>
    <n v="5"/>
    <n v="1000"/>
    <n v="45500"/>
    <n v="0.1"/>
    <s v="つみたてNISA"/>
  </r>
  <r>
    <d v="2021-05-16T00:00:00"/>
    <x v="1"/>
    <s v="16"/>
    <s v="楽天証券"/>
    <x v="2"/>
    <s v="楽天ファンドA"/>
    <n v="1100"/>
    <n v="1000"/>
    <n v="5"/>
    <n v="1000"/>
    <n v="46500"/>
    <n v="0.1"/>
    <s v="つみたてNISA"/>
  </r>
  <r>
    <d v="2021-05-17T00:00:00"/>
    <x v="1"/>
    <s v="17"/>
    <s v="楽天証券"/>
    <x v="2"/>
    <s v="楽天ファンドA"/>
    <n v="1100"/>
    <n v="1000"/>
    <n v="5"/>
    <n v="2000"/>
    <n v="47500"/>
    <n v="0.1"/>
    <s v="つみたてNISA"/>
  </r>
  <r>
    <d v="2021-05-18T00:00:00"/>
    <x v="1"/>
    <s v="18"/>
    <s v="楽天証券"/>
    <x v="2"/>
    <s v="楽天ファンドA"/>
    <n v="1100"/>
    <n v="1000"/>
    <n v="5"/>
    <n v="3000"/>
    <n v="48500"/>
    <n v="0.1"/>
    <s v="つみたてNISA"/>
  </r>
  <r>
    <d v="2021-05-19T00:00:00"/>
    <x v="1"/>
    <s v="19"/>
    <s v="楽天証券"/>
    <x v="2"/>
    <s v="楽天ファンドA"/>
    <n v="1100"/>
    <n v="1000"/>
    <n v="5"/>
    <n v="2000"/>
    <n v="49500"/>
    <n v="0.1"/>
    <s v="つみたてNISA"/>
  </r>
  <r>
    <d v="2021-05-20T00:00:00"/>
    <x v="1"/>
    <s v="20"/>
    <s v="楽天証券"/>
    <x v="2"/>
    <s v="楽天ファンドA"/>
    <n v="1100"/>
    <n v="1000"/>
    <n v="5"/>
    <n v="1000"/>
    <n v="50500"/>
    <n v="0.1"/>
    <s v="つみたてNISA"/>
  </r>
  <r>
    <d v="2021-05-21T00:00:00"/>
    <x v="1"/>
    <s v="21"/>
    <s v="楽天証券"/>
    <x v="2"/>
    <s v="楽天ファンドA"/>
    <n v="1100"/>
    <n v="1000"/>
    <n v="5"/>
    <n v="1000"/>
    <n v="51500"/>
    <n v="0.1"/>
    <s v="つみたてNISA"/>
  </r>
  <r>
    <d v="2021-05-22T00:00:00"/>
    <x v="1"/>
    <s v="22"/>
    <s v="楽天証券"/>
    <x v="2"/>
    <s v="楽天ファンドA"/>
    <n v="1100"/>
    <n v="1000"/>
    <n v="5"/>
    <n v="2000"/>
    <n v="52500"/>
    <n v="0.1"/>
    <s v="つみたてNISA"/>
  </r>
  <r>
    <d v="2021-05-23T00:00:00"/>
    <x v="1"/>
    <s v="23"/>
    <s v="楽天証券"/>
    <x v="2"/>
    <s v="楽天ファンドA"/>
    <n v="1100"/>
    <n v="1000"/>
    <n v="5"/>
    <n v="3000"/>
    <n v="53500"/>
    <n v="0.1"/>
    <s v="つみたてNISA"/>
  </r>
  <r>
    <d v="2021-05-24T00:00:00"/>
    <x v="1"/>
    <s v="24"/>
    <s v="楽天証券"/>
    <x v="2"/>
    <s v="楽天ファンドA"/>
    <n v="1100"/>
    <n v="1000"/>
    <n v="5"/>
    <n v="2000"/>
    <n v="54500"/>
    <n v="0.1"/>
    <s v="つみたてNISA"/>
  </r>
  <r>
    <d v="2021-05-25T00:00:00"/>
    <x v="1"/>
    <s v="25"/>
    <s v="楽天証券"/>
    <x v="2"/>
    <s v="楽天ファンドA"/>
    <n v="1100"/>
    <n v="1000"/>
    <n v="5"/>
    <n v="1000"/>
    <n v="55500"/>
    <n v="0.1"/>
    <s v="つみたてNISA"/>
  </r>
  <r>
    <d v="2021-05-26T00:00:00"/>
    <x v="1"/>
    <s v="26"/>
    <s v="楽天証券"/>
    <x v="2"/>
    <s v="楽天ファンドA"/>
    <n v="1100"/>
    <n v="1000"/>
    <n v="5"/>
    <n v="1000"/>
    <n v="56500"/>
    <n v="0.1"/>
    <s v="つみたてNISA"/>
  </r>
  <r>
    <d v="2021-05-27T00:00:00"/>
    <x v="1"/>
    <s v="27"/>
    <s v="楽天証券"/>
    <x v="2"/>
    <s v="楽天ファンドA"/>
    <n v="1100"/>
    <n v="1000"/>
    <n v="5"/>
    <n v="2000"/>
    <n v="57500"/>
    <n v="0.1"/>
    <s v="つみたてNISA"/>
  </r>
  <r>
    <d v="2021-05-28T00:00:00"/>
    <x v="1"/>
    <s v="28"/>
    <s v="楽天証券"/>
    <x v="2"/>
    <s v="楽天ファンドA"/>
    <n v="1100"/>
    <n v="1000"/>
    <n v="5"/>
    <n v="3000"/>
    <n v="58500"/>
    <n v="0.1"/>
    <s v="つみたてNISA"/>
  </r>
  <r>
    <d v="2021-05-29T00:00:00"/>
    <x v="1"/>
    <s v="29"/>
    <s v="楽天証券"/>
    <x v="2"/>
    <s v="楽天ファンドA"/>
    <n v="1100"/>
    <n v="1000"/>
    <n v="5"/>
    <n v="2000"/>
    <n v="59500"/>
    <n v="0.1"/>
    <s v="つみたてNISA"/>
  </r>
  <r>
    <d v="2021-05-30T00:00:00"/>
    <x v="1"/>
    <s v="30"/>
    <s v="楽天証券"/>
    <x v="2"/>
    <s v="楽天ファンドA"/>
    <n v="1100"/>
    <n v="1000"/>
    <n v="5"/>
    <n v="1000"/>
    <n v="60500"/>
    <n v="0.1"/>
    <s v="つみたてNISA"/>
  </r>
  <r>
    <d v="2021-05-31T00:00:00"/>
    <x v="1"/>
    <s v="31"/>
    <s v="楽天証券"/>
    <x v="2"/>
    <s v="楽天ファンドA"/>
    <n v="1100"/>
    <n v="1000"/>
    <n v="5"/>
    <n v="1000"/>
    <n v="61500"/>
    <n v="0.1"/>
    <s v="つみたてNISA"/>
  </r>
  <r>
    <d v="2021-06-01T00:00:00"/>
    <x v="2"/>
    <s v="1"/>
    <s v="楽天証券"/>
    <x v="2"/>
    <s v="楽天ファンドA"/>
    <n v="1100"/>
    <n v="1000"/>
    <n v="5"/>
    <n v="2000"/>
    <n v="62500"/>
    <n v="0.1"/>
    <s v="つみたてNISA"/>
  </r>
  <r>
    <d v="2021-06-02T00:00:00"/>
    <x v="2"/>
    <s v="2"/>
    <s v="楽天証券"/>
    <x v="2"/>
    <s v="楽天ファンドA"/>
    <n v="1100"/>
    <n v="1000"/>
    <n v="5"/>
    <n v="3000"/>
    <n v="63500"/>
    <n v="0.1"/>
    <s v="つみたてNISA"/>
  </r>
  <r>
    <d v="2021-06-03T00:00:00"/>
    <x v="2"/>
    <s v="3"/>
    <s v="楽天証券"/>
    <x v="2"/>
    <s v="楽天ファンドA"/>
    <n v="1100"/>
    <n v="1000"/>
    <n v="5"/>
    <n v="2000"/>
    <n v="64500"/>
    <n v="0.1"/>
    <s v="つみたてNISA"/>
  </r>
  <r>
    <d v="2021-06-04T00:00:00"/>
    <x v="2"/>
    <s v="4"/>
    <s v="楽天証券"/>
    <x v="2"/>
    <s v="楽天ファンドA"/>
    <n v="1100"/>
    <n v="1000"/>
    <n v="5"/>
    <n v="1000"/>
    <n v="65500"/>
    <n v="0.1"/>
    <s v="つみたてNISA"/>
  </r>
  <r>
    <d v="2021-06-05T00:00:00"/>
    <x v="2"/>
    <s v="5"/>
    <s v="楽天証券"/>
    <x v="2"/>
    <s v="楽天ファンドA"/>
    <n v="1100"/>
    <n v="1000"/>
    <n v="5"/>
    <n v="1000"/>
    <n v="66500"/>
    <n v="0.1"/>
    <s v="つみたてNISA"/>
  </r>
  <r>
    <d v="2021-06-06T00:00:00"/>
    <x v="2"/>
    <s v="6"/>
    <s v="楽天証券"/>
    <x v="2"/>
    <s v="楽天ファンドA"/>
    <n v="1100"/>
    <n v="1000"/>
    <n v="5"/>
    <n v="2000"/>
    <n v="67500"/>
    <n v="0.1"/>
    <s v="つみたてNISA"/>
  </r>
  <r>
    <d v="2021-06-07T00:00:00"/>
    <x v="2"/>
    <s v="7"/>
    <s v="楽天証券"/>
    <x v="2"/>
    <s v="楽天ファンドA"/>
    <n v="1100"/>
    <n v="1000"/>
    <n v="5"/>
    <n v="3000"/>
    <n v="68500"/>
    <n v="0.1"/>
    <s v="つみたてNISA"/>
  </r>
  <r>
    <d v="2021-06-08T00:00:00"/>
    <x v="2"/>
    <s v="8"/>
    <s v="楽天証券"/>
    <x v="2"/>
    <s v="楽天ファンドA"/>
    <n v="1100"/>
    <n v="1000"/>
    <n v="5"/>
    <n v="2000"/>
    <n v="69500"/>
    <n v="0.1"/>
    <s v="つみたてNISA"/>
  </r>
  <r>
    <d v="2021-06-09T00:00:00"/>
    <x v="2"/>
    <s v="9"/>
    <s v="楽天証券"/>
    <x v="2"/>
    <s v="楽天ファンドA"/>
    <n v="1100"/>
    <n v="1000"/>
    <n v="5"/>
    <n v="1000"/>
    <n v="70500"/>
    <n v="0.1"/>
    <s v="つみたてNISA"/>
  </r>
  <r>
    <d v="2021-06-10T00:00:00"/>
    <x v="2"/>
    <s v="10"/>
    <s v="楽天証券"/>
    <x v="2"/>
    <s v="楽天ファンドA"/>
    <n v="1100"/>
    <n v="1000"/>
    <n v="5"/>
    <n v="1000"/>
    <n v="71500"/>
    <n v="0.1"/>
    <s v="つみたてNISA"/>
  </r>
  <r>
    <d v="2021-06-11T00:00:00"/>
    <x v="2"/>
    <s v="11"/>
    <s v="楽天証券"/>
    <x v="2"/>
    <s v="楽天ファンドA"/>
    <n v="1100"/>
    <n v="1000"/>
    <n v="5"/>
    <n v="2000"/>
    <n v="72500"/>
    <n v="0.1"/>
    <s v="つみたてNISA"/>
  </r>
  <r>
    <d v="2021-06-12T00:00:00"/>
    <x v="2"/>
    <s v="12"/>
    <s v="楽天証券"/>
    <x v="2"/>
    <s v="楽天ファンドA"/>
    <n v="1100"/>
    <n v="1000"/>
    <n v="5"/>
    <n v="3000"/>
    <n v="73500"/>
    <n v="0.1"/>
    <s v="つみたてNISA"/>
  </r>
  <r>
    <d v="2021-06-13T00:00:00"/>
    <x v="2"/>
    <s v="13"/>
    <s v="楽天証券"/>
    <x v="2"/>
    <s v="楽天ファンドA"/>
    <n v="1100"/>
    <n v="1000"/>
    <n v="5"/>
    <n v="2000"/>
    <n v="74500"/>
    <n v="0.1"/>
    <s v="つみたてNISA"/>
  </r>
  <r>
    <d v="2021-06-14T00:00:00"/>
    <x v="2"/>
    <s v="14"/>
    <s v="楽天証券"/>
    <x v="2"/>
    <s v="楽天ファンドA"/>
    <n v="1100"/>
    <n v="1000"/>
    <n v="5"/>
    <n v="1000"/>
    <n v="75500"/>
    <n v="0.1"/>
    <s v="つみたてNISA"/>
  </r>
  <r>
    <d v="2021-06-15T00:00:00"/>
    <x v="2"/>
    <s v="15"/>
    <s v="楽天証券"/>
    <x v="2"/>
    <s v="楽天ファンドA"/>
    <n v="1100"/>
    <n v="1000"/>
    <n v="5"/>
    <n v="1000"/>
    <n v="76500"/>
    <n v="0.1"/>
    <s v="つみたてNISA"/>
  </r>
  <r>
    <d v="2021-06-16T00:00:00"/>
    <x v="2"/>
    <s v="16"/>
    <s v="楽天証券"/>
    <x v="2"/>
    <s v="楽天ファンドA"/>
    <n v="1100"/>
    <n v="1000"/>
    <n v="5"/>
    <n v="2000"/>
    <n v="77500"/>
    <n v="0.1"/>
    <s v="つみたてNISA"/>
  </r>
  <r>
    <d v="2021-06-17T00:00:00"/>
    <x v="2"/>
    <s v="17"/>
    <s v="楽天証券"/>
    <x v="2"/>
    <s v="楽天ファンドA"/>
    <n v="1100"/>
    <n v="1000"/>
    <n v="5"/>
    <n v="3000"/>
    <n v="78500"/>
    <n v="0.1"/>
    <s v="つみたてNISA"/>
  </r>
  <r>
    <d v="2021-06-18T00:00:00"/>
    <x v="2"/>
    <s v="18"/>
    <s v="楽天証券"/>
    <x v="2"/>
    <s v="楽天ファンドA"/>
    <n v="1100"/>
    <n v="1000"/>
    <n v="5"/>
    <n v="2000"/>
    <n v="79500"/>
    <n v="0.1"/>
    <s v="つみたてNISA"/>
  </r>
  <r>
    <d v="2021-06-19T00:00:00"/>
    <x v="2"/>
    <s v="19"/>
    <s v="楽天証券"/>
    <x v="2"/>
    <s v="楽天ファンドA"/>
    <n v="1100"/>
    <n v="1000"/>
    <n v="5"/>
    <n v="1000"/>
    <n v="80500"/>
    <n v="0.1"/>
    <s v="つみたてNISA"/>
  </r>
  <r>
    <d v="2021-06-20T00:00:00"/>
    <x v="2"/>
    <s v="20"/>
    <s v="楽天証券"/>
    <x v="2"/>
    <s v="楽天ファンドA"/>
    <n v="1100"/>
    <n v="1000"/>
    <n v="5"/>
    <n v="1000"/>
    <n v="81500"/>
    <n v="0.1"/>
    <s v="つみたてNISA"/>
  </r>
  <r>
    <d v="2021-06-21T00:00:00"/>
    <x v="2"/>
    <s v="21"/>
    <s v="楽天証券"/>
    <x v="2"/>
    <s v="楽天ファンドA"/>
    <n v="1100"/>
    <n v="1000"/>
    <n v="5"/>
    <n v="2000"/>
    <n v="82500"/>
    <n v="0.1"/>
    <s v="つみたてNISA"/>
  </r>
  <r>
    <d v="2021-06-22T00:00:00"/>
    <x v="2"/>
    <s v="22"/>
    <s v="楽天証券"/>
    <x v="2"/>
    <s v="楽天ファンドA"/>
    <n v="1100"/>
    <n v="1000"/>
    <n v="5"/>
    <n v="3000"/>
    <n v="83500"/>
    <n v="0.1"/>
    <s v="つみたてNISA"/>
  </r>
  <r>
    <d v="2021-06-23T00:00:00"/>
    <x v="2"/>
    <s v="23"/>
    <s v="楽天証券"/>
    <x v="2"/>
    <s v="楽天ファンドA"/>
    <n v="1100"/>
    <n v="1000"/>
    <n v="5"/>
    <n v="2000"/>
    <n v="84500"/>
    <n v="0.1"/>
    <s v="つみたてNISA"/>
  </r>
  <r>
    <d v="2021-06-24T00:00:00"/>
    <x v="2"/>
    <s v="24"/>
    <s v="楽天証券"/>
    <x v="2"/>
    <s v="楽天ファンドA"/>
    <n v="1100"/>
    <n v="1000"/>
    <n v="5"/>
    <n v="1000"/>
    <n v="85500"/>
    <n v="0.1"/>
    <s v="つみたてNISA"/>
  </r>
  <r>
    <d v="2021-06-25T00:00:00"/>
    <x v="2"/>
    <s v="25"/>
    <s v="楽天証券"/>
    <x v="2"/>
    <s v="楽天ファンドA"/>
    <n v="1100"/>
    <n v="1000"/>
    <n v="5"/>
    <n v="1000"/>
    <n v="86500"/>
    <n v="0.1"/>
    <s v="つみたてNISA"/>
  </r>
  <r>
    <d v="2021-06-26T00:00:00"/>
    <x v="2"/>
    <s v="26"/>
    <s v="楽天証券"/>
    <x v="2"/>
    <s v="楽天ファンドA"/>
    <n v="1100"/>
    <n v="1000"/>
    <n v="5"/>
    <n v="2000"/>
    <n v="87500"/>
    <n v="0.1"/>
    <s v="つみたてNISA"/>
  </r>
  <r>
    <d v="2021-06-27T00:00:00"/>
    <x v="2"/>
    <s v="27"/>
    <s v="楽天証券"/>
    <x v="2"/>
    <s v="楽天ファンドA"/>
    <n v="1100"/>
    <n v="1000"/>
    <n v="5"/>
    <n v="3000"/>
    <n v="88500"/>
    <n v="0.1"/>
    <s v="つみたてNISA"/>
  </r>
  <r>
    <d v="2021-06-28T00:00:00"/>
    <x v="2"/>
    <s v="28"/>
    <s v="楽天証券"/>
    <x v="2"/>
    <s v="楽天ファンドA"/>
    <n v="1100"/>
    <n v="1000"/>
    <n v="5"/>
    <n v="2000"/>
    <n v="89500"/>
    <n v="0.1"/>
    <s v="つみたてNISA"/>
  </r>
  <r>
    <d v="2021-06-29T00:00:00"/>
    <x v="2"/>
    <s v="29"/>
    <s v="楽天証券"/>
    <x v="2"/>
    <s v="楽天ファンドA"/>
    <n v="1100"/>
    <n v="1000"/>
    <n v="5"/>
    <n v="1000"/>
    <n v="90500"/>
    <n v="0.1"/>
    <s v="つみたてNISA"/>
  </r>
  <r>
    <d v="2021-06-30T00:00:00"/>
    <x v="2"/>
    <s v="30"/>
    <s v="楽天証券"/>
    <x v="2"/>
    <s v="楽天ファンドA"/>
    <n v="1100"/>
    <n v="1000"/>
    <n v="5"/>
    <n v="1000"/>
    <n v="91500"/>
    <n v="0.1"/>
    <s v="つみたてNISA"/>
  </r>
  <r>
    <d v="2021-07-01T00:00:00"/>
    <x v="3"/>
    <s v="1"/>
    <s v="楽天証券"/>
    <x v="2"/>
    <s v="楽天ファンドA"/>
    <n v="1100"/>
    <n v="1000"/>
    <n v="5"/>
    <n v="2000"/>
    <n v="92500"/>
    <n v="0.1"/>
    <s v="つみたてNISA"/>
  </r>
  <r>
    <d v="2021-07-02T00:00:00"/>
    <x v="3"/>
    <s v="2"/>
    <s v="楽天証券"/>
    <x v="2"/>
    <s v="楽天ファンドA"/>
    <n v="1100"/>
    <n v="1000"/>
    <n v="5"/>
    <n v="3000"/>
    <n v="93500"/>
    <n v="0.1"/>
    <s v="つみたてNISA"/>
  </r>
  <r>
    <d v="2021-07-03T00:00:00"/>
    <x v="3"/>
    <s v="3"/>
    <s v="楽天証券"/>
    <x v="2"/>
    <s v="楽天ファンドA"/>
    <n v="1100"/>
    <n v="1000"/>
    <n v="5"/>
    <n v="2000"/>
    <n v="94500"/>
    <n v="0.1"/>
    <s v="つみたてNISA"/>
  </r>
  <r>
    <d v="2021-07-04T00:00:00"/>
    <x v="3"/>
    <s v="4"/>
    <s v="楽天証券"/>
    <x v="2"/>
    <s v="楽天ファンドA"/>
    <n v="1100"/>
    <n v="1000"/>
    <n v="5"/>
    <n v="1000"/>
    <n v="95500"/>
    <n v="0.1"/>
    <s v="つみたてNISA"/>
  </r>
  <r>
    <d v="2021-07-05T00:00:00"/>
    <x v="3"/>
    <s v="5"/>
    <s v="楽天証券"/>
    <x v="2"/>
    <s v="楽天ファンドA"/>
    <n v="1100"/>
    <n v="1000"/>
    <n v="5"/>
    <n v="1000"/>
    <n v="96500"/>
    <n v="0.1"/>
    <s v="つみたてNISA"/>
  </r>
  <r>
    <d v="2021-07-06T00:00:00"/>
    <x v="3"/>
    <s v="6"/>
    <s v="楽天証券"/>
    <x v="2"/>
    <s v="楽天ファンドA"/>
    <n v="1100"/>
    <n v="1000"/>
    <n v="5"/>
    <n v="2000"/>
    <n v="97500"/>
    <n v="0.1"/>
    <s v="つみたてNISA"/>
  </r>
  <r>
    <d v="2021-07-07T00:00:00"/>
    <x v="3"/>
    <s v="7"/>
    <s v="楽天証券"/>
    <x v="2"/>
    <s v="楽天ファンドA"/>
    <n v="1100"/>
    <n v="1000"/>
    <n v="5"/>
    <n v="3000"/>
    <n v="98500"/>
    <n v="0.1"/>
    <s v="つみたてNISA"/>
  </r>
  <r>
    <d v="2021-07-08T00:00:00"/>
    <x v="3"/>
    <s v="8"/>
    <s v="楽天証券"/>
    <x v="2"/>
    <s v="楽天ファンドA"/>
    <n v="1100"/>
    <n v="1000"/>
    <n v="5"/>
    <n v="2000"/>
    <n v="99500"/>
    <n v="0.1"/>
    <s v="つみたてNISA"/>
  </r>
  <r>
    <d v="2021-07-09T00:00:00"/>
    <x v="3"/>
    <s v="9"/>
    <s v="楽天証券"/>
    <x v="2"/>
    <s v="楽天ファンドA"/>
    <n v="1100"/>
    <n v="1000"/>
    <n v="5"/>
    <n v="1000"/>
    <n v="100500"/>
    <n v="0.1"/>
    <s v="つみたてNISA"/>
  </r>
  <r>
    <d v="2021-07-10T00:00:00"/>
    <x v="3"/>
    <s v="10"/>
    <s v="楽天証券"/>
    <x v="2"/>
    <s v="楽天ファンドA"/>
    <n v="1100"/>
    <n v="1000"/>
    <n v="5"/>
    <n v="1000"/>
    <n v="101500"/>
    <n v="0.1"/>
    <s v="つみたてNISA"/>
  </r>
  <r>
    <d v="2021-07-11T00:00:00"/>
    <x v="3"/>
    <s v="11"/>
    <s v="楽天証券"/>
    <x v="2"/>
    <s v="楽天ファンドA"/>
    <n v="1100"/>
    <n v="1000"/>
    <n v="5"/>
    <n v="2000"/>
    <n v="102500"/>
    <n v="0.1"/>
    <s v="つみたてNISA"/>
  </r>
  <r>
    <d v="2021-07-12T00:00:00"/>
    <x v="3"/>
    <s v="12"/>
    <s v="楽天証券"/>
    <x v="2"/>
    <s v="楽天ファンドA"/>
    <n v="1100"/>
    <n v="1000"/>
    <n v="5"/>
    <n v="3000"/>
    <n v="103500"/>
    <n v="0.1"/>
    <s v="つみたてNISA"/>
  </r>
  <r>
    <d v="2021-07-13T00:00:00"/>
    <x v="3"/>
    <s v="13"/>
    <s v="楽天証券"/>
    <x v="2"/>
    <s v="楽天ファンドA"/>
    <n v="1100"/>
    <n v="1000"/>
    <n v="5"/>
    <n v="2000"/>
    <n v="104500"/>
    <n v="0.1"/>
    <s v="つみたてNISA"/>
  </r>
  <r>
    <d v="2021-07-14T00:00:00"/>
    <x v="3"/>
    <s v="14"/>
    <s v="楽天証券"/>
    <x v="2"/>
    <s v="楽天ファンドA"/>
    <n v="1100"/>
    <n v="1000"/>
    <n v="5"/>
    <n v="1000"/>
    <n v="105500"/>
    <n v="0.1"/>
    <s v="つみたてNISA"/>
  </r>
  <r>
    <d v="2021-07-15T00:00:00"/>
    <x v="3"/>
    <s v="15"/>
    <s v="楽天証券"/>
    <x v="2"/>
    <s v="楽天ファンドA"/>
    <n v="1100"/>
    <n v="1000"/>
    <n v="5"/>
    <n v="1000"/>
    <n v="106500"/>
    <n v="0.1"/>
    <s v="つみたてNISA"/>
  </r>
  <r>
    <d v="2021-07-16T00:00:00"/>
    <x v="3"/>
    <s v="16"/>
    <s v="楽天証券"/>
    <x v="2"/>
    <s v="楽天ファンドA"/>
    <n v="1100"/>
    <n v="1000"/>
    <n v="5"/>
    <n v="2000"/>
    <n v="107500"/>
    <n v="0.1"/>
    <s v="つみたてNISA"/>
  </r>
  <r>
    <d v="2021-07-17T00:00:00"/>
    <x v="3"/>
    <s v="17"/>
    <s v="楽天証券"/>
    <x v="2"/>
    <s v="楽天ファンドA"/>
    <n v="1100"/>
    <n v="1000"/>
    <n v="5"/>
    <n v="3000"/>
    <n v="108500"/>
    <n v="0.1"/>
    <s v="つみたてNISA"/>
  </r>
  <r>
    <d v="2021-07-18T00:00:00"/>
    <x v="3"/>
    <s v="18"/>
    <s v="楽天証券"/>
    <x v="2"/>
    <s v="楽天ファンドA"/>
    <n v="1100"/>
    <n v="1000"/>
    <n v="5"/>
    <n v="2000"/>
    <n v="109500"/>
    <n v="0.1"/>
    <s v="つみたてNISA"/>
  </r>
  <r>
    <d v="2021-07-19T00:00:00"/>
    <x v="3"/>
    <s v="19"/>
    <s v="楽天証券"/>
    <x v="2"/>
    <s v="楽天ファンドA"/>
    <n v="1100"/>
    <n v="1000"/>
    <n v="5"/>
    <n v="1000"/>
    <n v="110500"/>
    <n v="0.1"/>
    <s v="つみたてNISA"/>
  </r>
  <r>
    <d v="2021-07-20T00:00:00"/>
    <x v="3"/>
    <s v="20"/>
    <s v="楽天証券"/>
    <x v="2"/>
    <s v="楽天ファンドA"/>
    <n v="1100"/>
    <n v="1000"/>
    <n v="5"/>
    <n v="1000"/>
    <n v="111500"/>
    <n v="0.1"/>
    <s v="つみたてNISA"/>
  </r>
  <r>
    <d v="2021-07-21T00:00:00"/>
    <x v="3"/>
    <s v="21"/>
    <s v="楽天証券"/>
    <x v="2"/>
    <s v="楽天ファンドA"/>
    <n v="1100"/>
    <n v="1000"/>
    <n v="5"/>
    <n v="2000"/>
    <n v="112500"/>
    <n v="0.1"/>
    <s v="つみたてNISA"/>
  </r>
  <r>
    <d v="2021-07-22T00:00:00"/>
    <x v="3"/>
    <s v="22"/>
    <s v="楽天証券"/>
    <x v="2"/>
    <s v="楽天ファンドA"/>
    <n v="1100"/>
    <n v="1000"/>
    <n v="5"/>
    <n v="3000"/>
    <n v="113500"/>
    <n v="0.1"/>
    <s v="つみたてNISA"/>
  </r>
  <r>
    <d v="2021-07-23T00:00:00"/>
    <x v="3"/>
    <s v="23"/>
    <s v="楽天証券"/>
    <x v="2"/>
    <s v="楽天ファンドA"/>
    <n v="1100"/>
    <n v="1000"/>
    <n v="5"/>
    <n v="2000"/>
    <n v="114500"/>
    <n v="0.1"/>
    <s v="つみたてNISA"/>
  </r>
  <r>
    <d v="2021-07-24T00:00:00"/>
    <x v="3"/>
    <s v="24"/>
    <s v="楽天証券"/>
    <x v="2"/>
    <s v="楽天ファンドA"/>
    <n v="1100"/>
    <n v="1000"/>
    <n v="5"/>
    <n v="1000"/>
    <n v="115500"/>
    <n v="0.1"/>
    <s v="つみたてNISA"/>
  </r>
  <r>
    <d v="2021-07-25T00:00:00"/>
    <x v="3"/>
    <s v="25"/>
    <s v="楽天証券"/>
    <x v="2"/>
    <s v="楽天ファンドA"/>
    <n v="1100"/>
    <n v="1000"/>
    <n v="5"/>
    <n v="1000"/>
    <n v="116500"/>
    <n v="0.1"/>
    <s v="つみたてNISA"/>
  </r>
  <r>
    <d v="2021-07-26T00:00:00"/>
    <x v="3"/>
    <s v="26"/>
    <s v="楽天証券"/>
    <x v="2"/>
    <s v="楽天ファンドA"/>
    <n v="1100"/>
    <n v="1000"/>
    <n v="5"/>
    <n v="2000"/>
    <n v="117500"/>
    <n v="0.1"/>
    <s v="つみたてNISA"/>
  </r>
  <r>
    <d v="2021-07-27T00:00:00"/>
    <x v="3"/>
    <s v="27"/>
    <s v="楽天証券"/>
    <x v="2"/>
    <s v="楽天ファンドA"/>
    <n v="1100"/>
    <n v="1000"/>
    <n v="5"/>
    <n v="3000"/>
    <n v="118500"/>
    <n v="0.1"/>
    <s v="つみたてNISA"/>
  </r>
  <r>
    <d v="2021-07-28T00:00:00"/>
    <x v="3"/>
    <s v="28"/>
    <s v="楽天証券"/>
    <x v="2"/>
    <s v="楽天ファンドA"/>
    <n v="1100"/>
    <n v="1000"/>
    <n v="5"/>
    <n v="2000"/>
    <n v="119500"/>
    <n v="0.1"/>
    <s v="つみたてNISA"/>
  </r>
  <r>
    <d v="2021-07-29T00:00:00"/>
    <x v="3"/>
    <s v="29"/>
    <s v="楽天証券"/>
    <x v="2"/>
    <s v="楽天ファンドA"/>
    <n v="1100"/>
    <n v="1000"/>
    <n v="5"/>
    <n v="1000"/>
    <n v="120500"/>
    <n v="0.1"/>
    <s v="つみたてNISA"/>
  </r>
  <r>
    <d v="2021-07-30T00:00:00"/>
    <x v="3"/>
    <s v="30"/>
    <s v="楽天証券"/>
    <x v="2"/>
    <s v="楽天ファンドA"/>
    <n v="1100"/>
    <n v="1000"/>
    <n v="5"/>
    <n v="1000"/>
    <n v="121500"/>
    <n v="0.1"/>
    <s v="つみたてNISA"/>
  </r>
  <r>
    <d v="2021-07-31T00:00:00"/>
    <x v="3"/>
    <s v="31"/>
    <s v="楽天証券"/>
    <x v="2"/>
    <s v="楽天ファンドA"/>
    <n v="1100"/>
    <n v="1000"/>
    <n v="5"/>
    <n v="2000"/>
    <n v="122500"/>
    <n v="0.1"/>
    <s v="つみたてNISA"/>
  </r>
  <r>
    <d v="2021-08-01T00:00:00"/>
    <x v="4"/>
    <s v="1"/>
    <s v="楽天証券"/>
    <x v="2"/>
    <s v="楽天ファンドA"/>
    <n v="1100"/>
    <n v="1000"/>
    <n v="5"/>
    <n v="3000"/>
    <n v="123500"/>
    <n v="0.1"/>
    <s v="つみたてNISA"/>
  </r>
  <r>
    <d v="2021-08-02T00:00:00"/>
    <x v="4"/>
    <s v="2"/>
    <s v="楽天証券"/>
    <x v="2"/>
    <s v="楽天ファンドA"/>
    <n v="1100"/>
    <n v="1000"/>
    <n v="5"/>
    <n v="2000"/>
    <n v="124500"/>
    <n v="0.1"/>
    <s v="つみたてNISA"/>
  </r>
  <r>
    <d v="2021-08-03T00:00:00"/>
    <x v="4"/>
    <s v="3"/>
    <s v="楽天証券"/>
    <x v="2"/>
    <s v="楽天ファンドA"/>
    <n v="1100"/>
    <n v="1000"/>
    <n v="5"/>
    <n v="1000"/>
    <n v="125500"/>
    <n v="0.1"/>
    <s v="つみたてNISA"/>
  </r>
  <r>
    <d v="2021-08-04T00:00:00"/>
    <x v="4"/>
    <s v="4"/>
    <s v="楽天証券"/>
    <x v="2"/>
    <s v="楽天ファンドA"/>
    <n v="1100"/>
    <n v="1000"/>
    <n v="5"/>
    <n v="1000"/>
    <n v="126500"/>
    <n v="0.1"/>
    <s v="つみたてNISA"/>
  </r>
  <r>
    <d v="2021-08-05T00:00:00"/>
    <x v="4"/>
    <s v="5"/>
    <s v="楽天証券"/>
    <x v="2"/>
    <s v="楽天ファンドA"/>
    <n v="1100"/>
    <n v="1000"/>
    <n v="5"/>
    <n v="2000"/>
    <n v="127500"/>
    <n v="0.1"/>
    <s v="つみたてNISA"/>
  </r>
  <r>
    <d v="2021-08-06T00:00:00"/>
    <x v="4"/>
    <s v="6"/>
    <s v="楽天証券"/>
    <x v="2"/>
    <s v="楽天ファンドA"/>
    <n v="1100"/>
    <n v="1000"/>
    <n v="5"/>
    <n v="3000"/>
    <n v="128500"/>
    <n v="0.1"/>
    <s v="つみたてNISA"/>
  </r>
  <r>
    <d v="2021-08-07T00:00:00"/>
    <x v="4"/>
    <s v="7"/>
    <s v="楽天証券"/>
    <x v="2"/>
    <s v="楽天ファンドA"/>
    <n v="1100"/>
    <n v="1000"/>
    <n v="5"/>
    <n v="2000"/>
    <n v="129500"/>
    <n v="0.1"/>
    <s v="つみたてNISA"/>
  </r>
  <r>
    <d v="2021-08-08T00:00:00"/>
    <x v="4"/>
    <s v="8"/>
    <s v="楽天証券"/>
    <x v="2"/>
    <s v="楽天ファンドA"/>
    <n v="1100"/>
    <n v="1000"/>
    <n v="5"/>
    <n v="1000"/>
    <n v="130500"/>
    <n v="0.1"/>
    <s v="つみたてNISA"/>
  </r>
  <r>
    <d v="2021-08-09T00:00:00"/>
    <x v="4"/>
    <s v="9"/>
    <s v="楽天証券"/>
    <x v="2"/>
    <s v="楽天ファンドA"/>
    <n v="1100"/>
    <n v="1000"/>
    <n v="5"/>
    <n v="1000"/>
    <n v="131500"/>
    <n v="0.1"/>
    <s v="つみたてNISA"/>
  </r>
  <r>
    <d v="2021-08-10T00:00:00"/>
    <x v="4"/>
    <s v="10"/>
    <s v="楽天証券"/>
    <x v="2"/>
    <s v="楽天ファンドA"/>
    <n v="1100"/>
    <n v="1000"/>
    <n v="5"/>
    <n v="2000"/>
    <n v="132500"/>
    <n v="0.1"/>
    <s v="つみたてNISA"/>
  </r>
  <r>
    <d v="2021-08-11T00:00:00"/>
    <x v="4"/>
    <s v="11"/>
    <s v="楽天証券"/>
    <x v="2"/>
    <s v="楽天ファンドA"/>
    <n v="1100"/>
    <n v="1000"/>
    <n v="5"/>
    <n v="3000"/>
    <n v="133500"/>
    <n v="0.1"/>
    <s v="つみたてNISA"/>
  </r>
  <r>
    <d v="2021-08-12T00:00:00"/>
    <x v="4"/>
    <s v="12"/>
    <s v="楽天証券"/>
    <x v="2"/>
    <s v="楽天ファンドA"/>
    <n v="1100"/>
    <n v="1000"/>
    <n v="5"/>
    <n v="2000"/>
    <n v="134500"/>
    <n v="0.1"/>
    <s v="つみたてNISA"/>
  </r>
  <r>
    <d v="2021-08-13T00:00:00"/>
    <x v="4"/>
    <s v="13"/>
    <s v="楽天証券"/>
    <x v="2"/>
    <s v="楽天ファンドA"/>
    <n v="1100"/>
    <n v="1000"/>
    <n v="5"/>
    <n v="1000"/>
    <n v="135500"/>
    <n v="0.1"/>
    <s v="つみたてNISA"/>
  </r>
  <r>
    <d v="2021-08-14T00:00:00"/>
    <x v="4"/>
    <s v="14"/>
    <s v="楽天証券"/>
    <x v="2"/>
    <s v="楽天ファンドA"/>
    <n v="1100"/>
    <n v="1000"/>
    <n v="5"/>
    <n v="1000"/>
    <n v="136500"/>
    <n v="0.1"/>
    <s v="つみたてNISA"/>
  </r>
  <r>
    <d v="2021-08-15T00:00:00"/>
    <x v="4"/>
    <s v="15"/>
    <s v="楽天証券"/>
    <x v="2"/>
    <s v="楽天ファンドA"/>
    <n v="1100"/>
    <n v="1000"/>
    <n v="5"/>
    <n v="2000"/>
    <n v="137500"/>
    <n v="0.1"/>
    <s v="つみたてNISA"/>
  </r>
  <r>
    <d v="2021-08-16T00:00:00"/>
    <x v="4"/>
    <s v="16"/>
    <s v="楽天証券"/>
    <x v="2"/>
    <s v="楽天ファンドA"/>
    <n v="1100"/>
    <n v="1000"/>
    <n v="5"/>
    <n v="3000"/>
    <n v="138500"/>
    <n v="0.1"/>
    <s v="つみたてNISA"/>
  </r>
  <r>
    <d v="2021-08-17T00:00:00"/>
    <x v="4"/>
    <s v="17"/>
    <s v="楽天証券"/>
    <x v="2"/>
    <s v="楽天ファンドA"/>
    <n v="1100"/>
    <n v="1000"/>
    <n v="5"/>
    <n v="2000"/>
    <n v="139500"/>
    <n v="0.1"/>
    <s v="つみたてNISA"/>
  </r>
  <r>
    <d v="2021-08-18T00:00:00"/>
    <x v="4"/>
    <s v="18"/>
    <s v="楽天証券"/>
    <x v="2"/>
    <s v="楽天ファンドA"/>
    <n v="1100"/>
    <n v="1000"/>
    <n v="5"/>
    <n v="1000"/>
    <n v="140500"/>
    <n v="0.1"/>
    <s v="つみたてNISA"/>
  </r>
  <r>
    <d v="2021-08-19T00:00:00"/>
    <x v="4"/>
    <s v="19"/>
    <s v="楽天証券"/>
    <x v="2"/>
    <s v="楽天ファンドA"/>
    <n v="1100"/>
    <n v="1000"/>
    <n v="5"/>
    <n v="1000"/>
    <n v="141500"/>
    <n v="0.1"/>
    <s v="つみたてNISA"/>
  </r>
  <r>
    <d v="2021-08-20T00:00:00"/>
    <x v="4"/>
    <s v="20"/>
    <s v="楽天証券"/>
    <x v="2"/>
    <s v="楽天ファンドA"/>
    <n v="1100"/>
    <n v="1000"/>
    <n v="5"/>
    <n v="2000"/>
    <n v="142500"/>
    <n v="0.1"/>
    <s v="つみたてNISA"/>
  </r>
  <r>
    <d v="2021-04-01T00:00:00"/>
    <x v="0"/>
    <s v="1"/>
    <s v="楽天証券"/>
    <x v="3"/>
    <s v="楽天ファンドA"/>
    <n v="1100"/>
    <n v="1000"/>
    <n v="5"/>
    <n v="1000"/>
    <n v="1500"/>
    <n v="0.1"/>
    <s v="つみたてNISA"/>
  </r>
  <r>
    <d v="2021-04-02T00:00:00"/>
    <x v="0"/>
    <s v="2"/>
    <s v="楽天証券"/>
    <x v="3"/>
    <s v="楽天ファンドA"/>
    <n v="500"/>
    <n v="1000"/>
    <n v="1"/>
    <n v="2000"/>
    <n v="1000"/>
    <n v="0.1"/>
    <s v="つみたてNISA"/>
  </r>
  <r>
    <d v="2021-04-03T00:00:00"/>
    <x v="0"/>
    <s v="3"/>
    <s v="楽天証券"/>
    <x v="3"/>
    <s v="楽天ファンドA"/>
    <n v="1100"/>
    <n v="1000"/>
    <n v="5"/>
    <n v="3000"/>
    <n v="5000"/>
    <n v="0.1"/>
    <s v="つみたてNISA"/>
  </r>
  <r>
    <d v="2021-04-04T00:00:00"/>
    <x v="0"/>
    <s v="4"/>
    <s v="楽天証券"/>
    <x v="3"/>
    <s v="楽天ファンドA"/>
    <n v="1100"/>
    <n v="1000"/>
    <n v="5"/>
    <n v="2000"/>
    <n v="6000"/>
    <n v="0.1"/>
    <s v="つみたてNISA"/>
  </r>
  <r>
    <d v="2021-04-05T00:00:00"/>
    <x v="0"/>
    <s v="5"/>
    <s v="楽天証券"/>
    <x v="3"/>
    <s v="楽天ファンドA"/>
    <n v="1100"/>
    <n v="1000"/>
    <n v="5"/>
    <n v="1000"/>
    <n v="4000"/>
    <n v="0.1"/>
    <s v="つみたてNISA"/>
  </r>
  <r>
    <d v="2021-04-06T00:00:00"/>
    <x v="0"/>
    <s v="6"/>
    <s v="楽天証券"/>
    <x v="3"/>
    <s v="楽天ファンドA"/>
    <n v="1100"/>
    <n v="1000"/>
    <n v="5"/>
    <n v="1000"/>
    <n v="6500"/>
    <n v="0.1"/>
    <s v="つみたてNISA"/>
  </r>
  <r>
    <d v="2021-04-07T00:00:00"/>
    <x v="0"/>
    <s v="7"/>
    <s v="楽天証券"/>
    <x v="3"/>
    <s v="楽天ファンドA"/>
    <n v="1100"/>
    <n v="1000"/>
    <n v="5"/>
    <n v="2000"/>
    <n v="7500"/>
    <n v="0.1"/>
    <s v="つみたてNISA"/>
  </r>
  <r>
    <d v="2021-04-08T00:00:00"/>
    <x v="0"/>
    <s v="8"/>
    <s v="楽天証券"/>
    <x v="3"/>
    <s v="楽天ファンドA"/>
    <n v="1100"/>
    <n v="1000"/>
    <n v="5"/>
    <n v="3000"/>
    <n v="8500"/>
    <n v="0.1"/>
    <s v="つみたてNISA"/>
  </r>
  <r>
    <d v="2021-04-09T00:00:00"/>
    <x v="0"/>
    <s v="9"/>
    <s v="楽天証券"/>
    <x v="3"/>
    <s v="楽天ファンドA"/>
    <n v="1100"/>
    <n v="1000"/>
    <n v="5"/>
    <n v="2000"/>
    <n v="9500"/>
    <n v="0.1"/>
    <s v="つみたてNISA"/>
  </r>
  <r>
    <d v="2021-04-10T00:00:00"/>
    <x v="0"/>
    <s v="10"/>
    <s v="楽天証券"/>
    <x v="3"/>
    <s v="楽天ファンドA"/>
    <n v="1100"/>
    <n v="1000"/>
    <n v="5"/>
    <n v="1000"/>
    <n v="10500"/>
    <n v="0.1"/>
    <s v="つみたてNISA"/>
  </r>
  <r>
    <d v="2021-04-11T00:00:00"/>
    <x v="0"/>
    <s v="11"/>
    <s v="楽天証券"/>
    <x v="3"/>
    <s v="楽天ファンドA"/>
    <n v="1100"/>
    <n v="1000"/>
    <n v="5"/>
    <n v="1000"/>
    <n v="11500"/>
    <n v="0.1"/>
    <s v="つみたてNISA"/>
  </r>
  <r>
    <d v="2021-04-12T00:00:00"/>
    <x v="0"/>
    <s v="12"/>
    <s v="楽天証券"/>
    <x v="3"/>
    <s v="楽天ファンドA"/>
    <n v="1100"/>
    <n v="1000"/>
    <n v="5"/>
    <n v="2000"/>
    <n v="12500"/>
    <n v="0.1"/>
    <s v="つみたてNISA"/>
  </r>
  <r>
    <d v="2021-04-13T00:00:00"/>
    <x v="0"/>
    <s v="13"/>
    <s v="楽天証券"/>
    <x v="3"/>
    <s v="楽天ファンドA"/>
    <n v="1100"/>
    <n v="1000"/>
    <n v="5"/>
    <n v="3000"/>
    <n v="13500"/>
    <n v="0.1"/>
    <s v="つみたてNISA"/>
  </r>
  <r>
    <d v="2021-04-14T00:00:00"/>
    <x v="0"/>
    <s v="14"/>
    <s v="楽天証券"/>
    <x v="3"/>
    <s v="楽天ファンドA"/>
    <n v="1100"/>
    <n v="1000"/>
    <n v="5"/>
    <n v="2000"/>
    <n v="14500"/>
    <n v="0.1"/>
    <s v="つみたてNISA"/>
  </r>
  <r>
    <d v="2021-04-15T00:00:00"/>
    <x v="0"/>
    <s v="15"/>
    <s v="楽天証券"/>
    <x v="3"/>
    <s v="楽天ファンドA"/>
    <n v="1100"/>
    <n v="1000"/>
    <n v="5"/>
    <n v="1000"/>
    <n v="15500"/>
    <n v="0.1"/>
    <s v="つみたてNISA"/>
  </r>
  <r>
    <d v="2021-04-16T00:00:00"/>
    <x v="0"/>
    <s v="16"/>
    <s v="楽天証券"/>
    <x v="3"/>
    <s v="楽天ファンドA"/>
    <n v="1100"/>
    <n v="1000"/>
    <n v="5"/>
    <n v="1000"/>
    <n v="16500"/>
    <n v="0.1"/>
    <s v="つみたてNISA"/>
  </r>
  <r>
    <d v="2021-04-17T00:00:00"/>
    <x v="0"/>
    <s v="17"/>
    <s v="楽天証券"/>
    <x v="3"/>
    <s v="楽天ファンドA"/>
    <n v="1100"/>
    <n v="1000"/>
    <n v="5"/>
    <n v="2000"/>
    <n v="17500"/>
    <n v="0.1"/>
    <s v="つみたてNISA"/>
  </r>
  <r>
    <d v="2021-04-18T00:00:00"/>
    <x v="0"/>
    <s v="18"/>
    <s v="楽天証券"/>
    <x v="3"/>
    <s v="楽天ファンドA"/>
    <n v="1100"/>
    <n v="1000"/>
    <n v="5"/>
    <n v="3000"/>
    <n v="18500"/>
    <n v="0.1"/>
    <s v="つみたてNISA"/>
  </r>
  <r>
    <d v="2021-04-19T00:00:00"/>
    <x v="0"/>
    <s v="19"/>
    <s v="楽天証券"/>
    <x v="3"/>
    <s v="楽天ファンドA"/>
    <n v="1100"/>
    <n v="1000"/>
    <n v="5"/>
    <n v="2000"/>
    <n v="19500"/>
    <n v="0.1"/>
    <s v="つみたてNISA"/>
  </r>
  <r>
    <d v="2021-04-20T00:00:00"/>
    <x v="0"/>
    <s v="20"/>
    <s v="楽天証券"/>
    <x v="3"/>
    <s v="楽天ファンドA"/>
    <n v="1100"/>
    <n v="1000"/>
    <n v="5"/>
    <n v="1000"/>
    <n v="20500"/>
    <n v="0.1"/>
    <s v="つみたてNISA"/>
  </r>
  <r>
    <d v="2021-04-21T00:00:00"/>
    <x v="0"/>
    <s v="21"/>
    <s v="楽天証券"/>
    <x v="3"/>
    <s v="楽天ファンドA"/>
    <n v="1100"/>
    <n v="1000"/>
    <n v="5"/>
    <n v="1000"/>
    <n v="21500"/>
    <n v="0.1"/>
    <s v="つみたてNISA"/>
  </r>
  <r>
    <d v="2021-04-22T00:00:00"/>
    <x v="0"/>
    <s v="22"/>
    <s v="楽天証券"/>
    <x v="3"/>
    <s v="楽天ファンドA"/>
    <n v="1100"/>
    <n v="1000"/>
    <n v="5"/>
    <n v="2000"/>
    <n v="22500"/>
    <n v="0.1"/>
    <s v="つみたてNISA"/>
  </r>
  <r>
    <d v="2021-04-23T00:00:00"/>
    <x v="0"/>
    <s v="23"/>
    <s v="楽天証券"/>
    <x v="3"/>
    <s v="楽天ファンドA"/>
    <n v="1100"/>
    <n v="1000"/>
    <n v="5"/>
    <n v="3000"/>
    <n v="23500"/>
    <n v="0.1"/>
    <s v="つみたてNISA"/>
  </r>
  <r>
    <d v="2021-04-24T00:00:00"/>
    <x v="0"/>
    <s v="24"/>
    <s v="楽天証券"/>
    <x v="3"/>
    <s v="楽天ファンドA"/>
    <n v="1100"/>
    <n v="1000"/>
    <n v="5"/>
    <n v="2000"/>
    <n v="24500"/>
    <n v="0.1"/>
    <s v="つみたてNISA"/>
  </r>
  <r>
    <d v="2021-04-25T00:00:00"/>
    <x v="0"/>
    <s v="25"/>
    <s v="楽天証券"/>
    <x v="3"/>
    <s v="楽天ファンドA"/>
    <n v="1100"/>
    <n v="1000"/>
    <n v="5"/>
    <n v="1000"/>
    <n v="25500"/>
    <n v="0.1"/>
    <s v="つみたてNISA"/>
  </r>
  <r>
    <d v="2021-04-26T00:00:00"/>
    <x v="0"/>
    <s v="26"/>
    <s v="楽天証券"/>
    <x v="3"/>
    <s v="楽天ファンドA"/>
    <n v="1100"/>
    <n v="1000"/>
    <n v="5"/>
    <n v="1000"/>
    <n v="26500"/>
    <n v="0.1"/>
    <s v="つみたてNISA"/>
  </r>
  <r>
    <d v="2021-04-27T00:00:00"/>
    <x v="0"/>
    <s v="27"/>
    <s v="楽天証券"/>
    <x v="3"/>
    <s v="楽天ファンドA"/>
    <n v="1100"/>
    <n v="1000"/>
    <n v="5"/>
    <n v="2000"/>
    <n v="27500"/>
    <n v="0.1"/>
    <s v="つみたてNISA"/>
  </r>
  <r>
    <d v="2021-04-28T00:00:00"/>
    <x v="0"/>
    <s v="28"/>
    <s v="楽天証券"/>
    <x v="3"/>
    <s v="楽天ファンドA"/>
    <n v="1100"/>
    <n v="1000"/>
    <n v="5"/>
    <n v="3000"/>
    <n v="28500"/>
    <n v="0.1"/>
    <s v="つみたてNISA"/>
  </r>
  <r>
    <d v="2021-04-29T00:00:00"/>
    <x v="0"/>
    <s v="29"/>
    <s v="楽天証券"/>
    <x v="3"/>
    <s v="楽天ファンドA"/>
    <n v="1100"/>
    <n v="1000"/>
    <n v="5"/>
    <n v="2000"/>
    <n v="29500"/>
    <n v="0.1"/>
    <s v="つみたてNISA"/>
  </r>
  <r>
    <d v="2021-04-30T00:00:00"/>
    <x v="0"/>
    <s v="30"/>
    <s v="楽天証券"/>
    <x v="3"/>
    <s v="楽天ファンドA"/>
    <n v="1100"/>
    <n v="1000"/>
    <n v="5"/>
    <n v="1000"/>
    <n v="30500"/>
    <n v="0.1"/>
    <s v="つみたてNISA"/>
  </r>
  <r>
    <d v="2021-05-01T00:00:00"/>
    <x v="1"/>
    <s v="1"/>
    <s v="楽天証券"/>
    <x v="3"/>
    <s v="楽天ファンドA"/>
    <n v="1100"/>
    <n v="1000"/>
    <n v="5"/>
    <n v="1000"/>
    <n v="31500"/>
    <n v="0.1"/>
    <s v="つみたてNISA"/>
  </r>
  <r>
    <d v="2021-05-02T00:00:00"/>
    <x v="1"/>
    <s v="2"/>
    <s v="楽天証券"/>
    <x v="3"/>
    <s v="楽天ファンドA"/>
    <n v="1100"/>
    <n v="1000"/>
    <n v="5"/>
    <n v="2000"/>
    <n v="32500"/>
    <n v="0.1"/>
    <s v="つみたてNISA"/>
  </r>
  <r>
    <d v="2021-05-03T00:00:00"/>
    <x v="1"/>
    <s v="3"/>
    <s v="楽天証券"/>
    <x v="3"/>
    <s v="楽天ファンドA"/>
    <n v="1100"/>
    <n v="1000"/>
    <n v="5"/>
    <n v="3000"/>
    <n v="33500"/>
    <n v="0.1"/>
    <s v="つみたてNISA"/>
  </r>
  <r>
    <d v="2021-05-04T00:00:00"/>
    <x v="1"/>
    <s v="4"/>
    <s v="楽天証券"/>
    <x v="3"/>
    <s v="楽天ファンドA"/>
    <n v="1100"/>
    <n v="1000"/>
    <n v="5"/>
    <n v="2000"/>
    <n v="34500"/>
    <n v="0.1"/>
    <s v="つみたてNISA"/>
  </r>
  <r>
    <d v="2021-05-05T00:00:00"/>
    <x v="1"/>
    <s v="5"/>
    <s v="楽天証券"/>
    <x v="3"/>
    <s v="楽天ファンドA"/>
    <n v="1100"/>
    <n v="1000"/>
    <n v="5"/>
    <n v="1000"/>
    <n v="35500"/>
    <n v="0.1"/>
    <s v="つみたてNISA"/>
  </r>
  <r>
    <d v="2021-05-06T00:00:00"/>
    <x v="1"/>
    <s v="6"/>
    <s v="楽天証券"/>
    <x v="3"/>
    <s v="楽天ファンドA"/>
    <n v="1100"/>
    <n v="1000"/>
    <n v="5"/>
    <n v="1000"/>
    <n v="36500"/>
    <n v="0.1"/>
    <s v="つみたてNISA"/>
  </r>
  <r>
    <d v="2021-05-07T00:00:00"/>
    <x v="1"/>
    <s v="7"/>
    <s v="楽天証券"/>
    <x v="3"/>
    <s v="楽天ファンドA"/>
    <n v="1100"/>
    <n v="1000"/>
    <n v="5"/>
    <n v="2000"/>
    <n v="37500"/>
    <n v="0.1"/>
    <s v="つみたてNISA"/>
  </r>
  <r>
    <d v="2021-05-08T00:00:00"/>
    <x v="1"/>
    <s v="8"/>
    <s v="楽天証券"/>
    <x v="3"/>
    <s v="楽天ファンドA"/>
    <n v="1100"/>
    <n v="1000"/>
    <n v="5"/>
    <n v="3000"/>
    <n v="38500"/>
    <n v="0.1"/>
    <s v="つみたてNISA"/>
  </r>
  <r>
    <d v="2021-05-09T00:00:00"/>
    <x v="1"/>
    <s v="9"/>
    <s v="楽天証券"/>
    <x v="3"/>
    <s v="楽天ファンドA"/>
    <n v="1100"/>
    <n v="1000"/>
    <n v="5"/>
    <n v="2000"/>
    <n v="39500"/>
    <n v="0.1"/>
    <s v="つみたてNISA"/>
  </r>
  <r>
    <d v="2021-05-10T00:00:00"/>
    <x v="1"/>
    <s v="10"/>
    <s v="楽天証券"/>
    <x v="3"/>
    <s v="楽天ファンドA"/>
    <n v="1100"/>
    <n v="1000"/>
    <n v="5"/>
    <n v="1000"/>
    <n v="40500"/>
    <n v="0.1"/>
    <s v="つみたてNISA"/>
  </r>
  <r>
    <d v="2021-05-11T00:00:00"/>
    <x v="1"/>
    <s v="11"/>
    <s v="楽天証券"/>
    <x v="3"/>
    <s v="楽天ファンドA"/>
    <n v="1100"/>
    <n v="1000"/>
    <n v="5"/>
    <n v="1000"/>
    <n v="41500"/>
    <n v="0.1"/>
    <s v="つみたてNISA"/>
  </r>
  <r>
    <d v="2021-05-12T00:00:00"/>
    <x v="1"/>
    <s v="12"/>
    <s v="楽天証券"/>
    <x v="3"/>
    <s v="楽天ファンドA"/>
    <n v="1100"/>
    <n v="1000"/>
    <n v="5"/>
    <n v="2000"/>
    <n v="42500"/>
    <n v="0.1"/>
    <s v="つみたてNISA"/>
  </r>
  <r>
    <d v="2021-05-13T00:00:00"/>
    <x v="1"/>
    <s v="13"/>
    <s v="楽天証券"/>
    <x v="3"/>
    <s v="楽天ファンドA"/>
    <n v="1100"/>
    <n v="1000"/>
    <n v="5"/>
    <n v="3000"/>
    <n v="43500"/>
    <n v="0.1"/>
    <s v="つみたてNISA"/>
  </r>
  <r>
    <d v="2021-05-14T00:00:00"/>
    <x v="1"/>
    <s v="14"/>
    <s v="楽天証券"/>
    <x v="3"/>
    <s v="楽天ファンドA"/>
    <n v="1100"/>
    <n v="1000"/>
    <n v="5"/>
    <n v="2000"/>
    <n v="44500"/>
    <n v="0.1"/>
    <s v="つみたてNISA"/>
  </r>
  <r>
    <d v="2021-05-15T00:00:00"/>
    <x v="1"/>
    <s v="15"/>
    <s v="楽天証券"/>
    <x v="3"/>
    <s v="楽天ファンドA"/>
    <n v="1100"/>
    <n v="1000"/>
    <n v="5"/>
    <n v="1000"/>
    <n v="45500"/>
    <n v="0.1"/>
    <s v="つみたてNISA"/>
  </r>
  <r>
    <d v="2021-05-16T00:00:00"/>
    <x v="1"/>
    <s v="16"/>
    <s v="楽天証券"/>
    <x v="3"/>
    <s v="楽天ファンドA"/>
    <n v="1100"/>
    <n v="1000"/>
    <n v="5"/>
    <n v="1000"/>
    <n v="46500"/>
    <n v="0.1"/>
    <s v="つみたてNISA"/>
  </r>
  <r>
    <d v="2021-05-17T00:00:00"/>
    <x v="1"/>
    <s v="17"/>
    <s v="楽天証券"/>
    <x v="3"/>
    <s v="楽天ファンドA"/>
    <n v="1100"/>
    <n v="1000"/>
    <n v="5"/>
    <n v="2000"/>
    <n v="47500"/>
    <n v="0.1"/>
    <s v="つみたてNISA"/>
  </r>
  <r>
    <d v="2021-05-18T00:00:00"/>
    <x v="1"/>
    <s v="18"/>
    <s v="楽天証券"/>
    <x v="3"/>
    <s v="楽天ファンドA"/>
    <n v="1100"/>
    <n v="1000"/>
    <n v="5"/>
    <n v="3000"/>
    <n v="48500"/>
    <n v="0.1"/>
    <s v="つみたてNISA"/>
  </r>
  <r>
    <d v="2021-05-19T00:00:00"/>
    <x v="1"/>
    <s v="19"/>
    <s v="楽天証券"/>
    <x v="3"/>
    <s v="楽天ファンドA"/>
    <n v="1100"/>
    <n v="1000"/>
    <n v="5"/>
    <n v="2000"/>
    <n v="49500"/>
    <n v="0.1"/>
    <s v="つみたてNISA"/>
  </r>
  <r>
    <d v="2021-05-20T00:00:00"/>
    <x v="1"/>
    <s v="20"/>
    <s v="楽天証券"/>
    <x v="3"/>
    <s v="楽天ファンドA"/>
    <n v="1100"/>
    <n v="1000"/>
    <n v="5"/>
    <n v="1000"/>
    <n v="50500"/>
    <n v="0.1"/>
    <s v="つみたてNISA"/>
  </r>
  <r>
    <d v="2021-05-21T00:00:00"/>
    <x v="1"/>
    <s v="21"/>
    <s v="楽天証券"/>
    <x v="3"/>
    <s v="楽天ファンドA"/>
    <n v="1100"/>
    <n v="1000"/>
    <n v="5"/>
    <n v="1000"/>
    <n v="51500"/>
    <n v="0.1"/>
    <s v="つみたてNISA"/>
  </r>
  <r>
    <d v="2021-05-22T00:00:00"/>
    <x v="1"/>
    <s v="22"/>
    <s v="楽天証券"/>
    <x v="3"/>
    <s v="楽天ファンドA"/>
    <n v="1100"/>
    <n v="1000"/>
    <n v="5"/>
    <n v="2000"/>
    <n v="52500"/>
    <n v="0.1"/>
    <s v="つみたてNISA"/>
  </r>
  <r>
    <d v="2021-05-23T00:00:00"/>
    <x v="1"/>
    <s v="23"/>
    <s v="楽天証券"/>
    <x v="3"/>
    <s v="楽天ファンドA"/>
    <n v="1100"/>
    <n v="1000"/>
    <n v="5"/>
    <n v="3000"/>
    <n v="53500"/>
    <n v="0.1"/>
    <s v="つみたてNISA"/>
  </r>
  <r>
    <d v="2021-05-24T00:00:00"/>
    <x v="1"/>
    <s v="24"/>
    <s v="楽天証券"/>
    <x v="3"/>
    <s v="楽天ファンドA"/>
    <n v="1100"/>
    <n v="1000"/>
    <n v="5"/>
    <n v="2000"/>
    <n v="54500"/>
    <n v="0.1"/>
    <s v="つみたてNISA"/>
  </r>
  <r>
    <d v="2021-05-25T00:00:00"/>
    <x v="1"/>
    <s v="25"/>
    <s v="楽天証券"/>
    <x v="3"/>
    <s v="楽天ファンドA"/>
    <n v="1100"/>
    <n v="1000"/>
    <n v="5"/>
    <n v="1000"/>
    <n v="55500"/>
    <n v="0.1"/>
    <s v="つみたてNISA"/>
  </r>
  <r>
    <d v="2021-05-26T00:00:00"/>
    <x v="1"/>
    <s v="26"/>
    <s v="楽天証券"/>
    <x v="3"/>
    <s v="楽天ファンドA"/>
    <n v="1100"/>
    <n v="1000"/>
    <n v="5"/>
    <n v="1000"/>
    <n v="56500"/>
    <n v="0.1"/>
    <s v="つみたてNISA"/>
  </r>
  <r>
    <d v="2021-05-27T00:00:00"/>
    <x v="1"/>
    <s v="27"/>
    <s v="楽天証券"/>
    <x v="3"/>
    <s v="楽天ファンドA"/>
    <n v="1100"/>
    <n v="1000"/>
    <n v="5"/>
    <n v="2000"/>
    <n v="57500"/>
    <n v="0.1"/>
    <s v="つみたてNISA"/>
  </r>
  <r>
    <d v="2021-05-28T00:00:00"/>
    <x v="1"/>
    <s v="28"/>
    <s v="楽天証券"/>
    <x v="3"/>
    <s v="楽天ファンドA"/>
    <n v="1100"/>
    <n v="1000"/>
    <n v="5"/>
    <n v="3000"/>
    <n v="58500"/>
    <n v="0.1"/>
    <s v="つみたてNISA"/>
  </r>
  <r>
    <d v="2021-05-29T00:00:00"/>
    <x v="1"/>
    <s v="29"/>
    <s v="楽天証券"/>
    <x v="3"/>
    <s v="楽天ファンドA"/>
    <n v="1100"/>
    <n v="1000"/>
    <n v="5"/>
    <n v="2000"/>
    <n v="59500"/>
    <n v="0.1"/>
    <s v="つみたてNISA"/>
  </r>
  <r>
    <d v="2021-05-30T00:00:00"/>
    <x v="1"/>
    <s v="30"/>
    <s v="楽天証券"/>
    <x v="3"/>
    <s v="楽天ファンドA"/>
    <n v="1100"/>
    <n v="1000"/>
    <n v="5"/>
    <n v="1000"/>
    <n v="60500"/>
    <n v="0.1"/>
    <s v="つみたてNISA"/>
  </r>
  <r>
    <d v="2021-05-31T00:00:00"/>
    <x v="1"/>
    <s v="31"/>
    <s v="楽天証券"/>
    <x v="3"/>
    <s v="楽天ファンドA"/>
    <n v="1100"/>
    <n v="1000"/>
    <n v="5"/>
    <n v="1000"/>
    <n v="61500"/>
    <n v="0.1"/>
    <s v="つみたてNISA"/>
  </r>
  <r>
    <d v="2021-06-01T00:00:00"/>
    <x v="2"/>
    <s v="1"/>
    <s v="楽天証券"/>
    <x v="3"/>
    <s v="楽天ファンドA"/>
    <n v="1100"/>
    <n v="1000"/>
    <n v="5"/>
    <n v="2000"/>
    <n v="62500"/>
    <n v="0.1"/>
    <s v="つみたてNISA"/>
  </r>
  <r>
    <d v="2021-06-02T00:00:00"/>
    <x v="2"/>
    <s v="2"/>
    <s v="楽天証券"/>
    <x v="3"/>
    <s v="楽天ファンドA"/>
    <n v="1100"/>
    <n v="1000"/>
    <n v="5"/>
    <n v="3000"/>
    <n v="63500"/>
    <n v="0.1"/>
    <s v="つみたてNISA"/>
  </r>
  <r>
    <d v="2021-06-03T00:00:00"/>
    <x v="2"/>
    <s v="3"/>
    <s v="楽天証券"/>
    <x v="3"/>
    <s v="楽天ファンドA"/>
    <n v="1100"/>
    <n v="1000"/>
    <n v="5"/>
    <n v="2000"/>
    <n v="64500"/>
    <n v="0.1"/>
    <s v="つみたてNISA"/>
  </r>
  <r>
    <d v="2021-06-04T00:00:00"/>
    <x v="2"/>
    <s v="4"/>
    <s v="楽天証券"/>
    <x v="3"/>
    <s v="楽天ファンドA"/>
    <n v="1100"/>
    <n v="1000"/>
    <n v="5"/>
    <n v="1000"/>
    <n v="65500"/>
    <n v="0.1"/>
    <s v="つみたてNISA"/>
  </r>
  <r>
    <d v="2021-06-05T00:00:00"/>
    <x v="2"/>
    <s v="5"/>
    <s v="楽天証券"/>
    <x v="3"/>
    <s v="楽天ファンドA"/>
    <n v="1100"/>
    <n v="1000"/>
    <n v="5"/>
    <n v="1000"/>
    <n v="66500"/>
    <n v="0.1"/>
    <s v="つみたてNISA"/>
  </r>
  <r>
    <d v="2021-06-06T00:00:00"/>
    <x v="2"/>
    <s v="6"/>
    <s v="楽天証券"/>
    <x v="3"/>
    <s v="楽天ファンドA"/>
    <n v="1100"/>
    <n v="1000"/>
    <n v="5"/>
    <n v="2000"/>
    <n v="67500"/>
    <n v="0.1"/>
    <s v="つみたてNISA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5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500-000000000000}" name="ピボットテーブル1" cacheId="3" applyNumberFormats="0" applyBorderFormats="0" applyFontFormats="0" applyPatternFormats="0" applyAlignmentFormats="0" applyWidthHeightFormats="1" dataCaption="値" updatedVersion="6" minRefreshableVersion="3" useAutoFormatting="1" rowGrandTotals="0" colGrandTotals="0" itemPrintTitles="1" createdVersion="6" indent="0" outline="1" outlineData="1" multipleFieldFilters="0" chartFormat="3">
  <location ref="W10:Z43" firstHeaderRow="1" firstDataRow="2" firstDataCol="1"/>
  <pivotFields count="13">
    <pivotField axis="axisRow" showAll="0" defaultSubtotal="0">
      <items count="5">
        <item h="1" x="0"/>
        <item h="1" x="1"/>
        <item h="1" x="2"/>
        <item x="3"/>
        <item h="1" x="4"/>
      </items>
    </pivotField>
    <pivotField axis="axisRow" showAll="0" sortType="ascending" defaultSubtotal="0">
      <items count="31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</items>
    </pivotField>
    <pivotField showAll="0" defaultSubtotal="0"/>
    <pivotField showAll="0" defaultSubtotal="0"/>
    <pivotField axis="axisCol" showAll="0" defaultSubtotal="0">
      <items count="4">
        <item x="1"/>
        <item x="0"/>
        <item x="2"/>
        <item x="3"/>
      </items>
    </pivotField>
    <pivotField showAll="0" defaultSubtotal="0"/>
    <pivotField showAll="0" defaultSubtotal="0"/>
    <pivotField showAll="0" defaultSubtotal="0"/>
    <pivotField showAll="0" defaultSubtotal="0"/>
    <pivotField dataField="1" showAll="0" defaultSubtotal="0"/>
    <pivotField showAll="0" defaultSubtotal="0"/>
    <pivotField showAll="0" defaultSubtotal="0"/>
    <pivotField showAll="0" defaultSubtotal="0"/>
  </pivotFields>
  <rowFields count="2">
    <field x="0"/>
    <field x="1"/>
  </rowFields>
  <rowItems count="32">
    <i>
      <x v="3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 r="1">
      <x v="25"/>
    </i>
    <i r="1">
      <x v="26"/>
    </i>
    <i r="1">
      <x v="27"/>
    </i>
    <i r="1">
      <x v="28"/>
    </i>
    <i r="1">
      <x v="29"/>
    </i>
    <i r="1">
      <x v="30"/>
    </i>
  </rowItems>
  <colFields count="1">
    <field x="4"/>
  </colFields>
  <colItems count="3">
    <i>
      <x/>
    </i>
    <i>
      <x v="1"/>
    </i>
    <i>
      <x v="2"/>
    </i>
  </colItems>
  <dataFields count="1">
    <dataField name="時価評価額（円） " fld="9" baseField="11" baseItem="4" numFmtId="180"/>
  </dataFields>
  <chartFormats count="3">
    <chartFormat chart="0" format="9" series="1">
      <pivotArea type="data" outline="0" fieldPosition="0">
        <references count="2">
          <reference field="4294967294" count="1" selected="0">
            <x v="0"/>
          </reference>
          <reference field="4" count="1" selected="0">
            <x v="0"/>
          </reference>
        </references>
      </pivotArea>
    </chartFormat>
    <chartFormat chart="0" format="10" series="1">
      <pivotArea type="data" outline="0" fieldPosition="0">
        <references count="2">
          <reference field="4294967294" count="1" selected="0">
            <x v="0"/>
          </reference>
          <reference field="4" count="1" selected="0">
            <x v="1"/>
          </reference>
        </references>
      </pivotArea>
    </chartFormat>
    <chartFormat chart="0" format="11" series="1">
      <pivotArea type="data" outline="0" fieldPosition="0">
        <references count="2">
          <reference field="4294967294" count="1" selected="0">
            <x v="0"/>
          </reference>
          <reference field="4" count="1" selected="0">
            <x v="2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600-000000000000}" name="ピボットテーブル1" cacheId="4" applyNumberFormats="0" applyBorderFormats="0" applyFontFormats="0" applyPatternFormats="0" applyAlignmentFormats="0" applyWidthHeightFormats="1" dataCaption="値" updatedVersion="6" minRefreshableVersion="3" useAutoFormatting="1" rowGrandTotals="0" colGrandTotals="0" itemPrintTitles="1" createdVersion="6" indent="0" outline="1" outlineData="1" multipleFieldFilters="0" chartFormat="4">
  <location ref="W10:Y15" firstHeaderRow="1" firstDataRow="2" firstDataCol="1"/>
  <pivotFields count="13">
    <pivotField showAll="0" defaultSubtotal="0"/>
    <pivotField axis="axisRow" showAll="0" defaultSubtotal="0">
      <items count="6">
        <item x="0"/>
        <item x="1"/>
        <item x="2"/>
        <item x="3"/>
        <item h="1" x="4"/>
        <item h="1" m="1" x="5"/>
      </items>
    </pivotField>
    <pivotField showAll="0" defaultSubtotal="0"/>
    <pivotField showAll="0" defaultSubtotal="0"/>
    <pivotField axis="axisCol" showAll="0" defaultSubtotal="0">
      <items count="5">
        <item x="1"/>
        <item x="0"/>
        <item h="1" m="1" x="4"/>
        <item h="1" x="2"/>
        <item h="1" x="3"/>
      </items>
    </pivotField>
    <pivotField showAll="0" defaultSubtotal="0"/>
    <pivotField showAll="0" defaultSubtotal="0"/>
    <pivotField showAll="0" defaultSubtotal="0"/>
    <pivotField showAll="0" defaultSubtotal="0"/>
    <pivotField dataField="1" showAll="0" defaultSubtotal="0"/>
    <pivotField showAll="0" defaultSubtotal="0"/>
    <pivotField showAll="0" defaultSubtotal="0"/>
    <pivotField showAll="0" defaultSubtotal="0"/>
  </pivotFields>
  <rowFields count="1">
    <field x="1"/>
  </rowFields>
  <rowItems count="4">
    <i>
      <x/>
    </i>
    <i>
      <x v="1"/>
    </i>
    <i>
      <x v="2"/>
    </i>
    <i>
      <x v="3"/>
    </i>
  </rowItems>
  <colFields count="1">
    <field x="4"/>
  </colFields>
  <colItems count="2">
    <i>
      <x/>
    </i>
    <i>
      <x v="1"/>
    </i>
  </colItems>
  <dataFields count="1">
    <dataField name="時価評価額（円） " fld="9" baseField="11" baseItem="4" numFmtId="180"/>
  </dataFields>
  <chartFormats count="4">
    <chartFormat chart="0" format="9" series="1">
      <pivotArea type="data" outline="0" fieldPosition="0">
        <references count="2">
          <reference field="4294967294" count="1" selected="0">
            <x v="0"/>
          </reference>
          <reference field="4" count="1" selected="0">
            <x v="0"/>
          </reference>
        </references>
      </pivotArea>
    </chartFormat>
    <chartFormat chart="0" format="10" series="1">
      <pivotArea type="data" outline="0" fieldPosition="0">
        <references count="2">
          <reference field="4294967294" count="1" selected="0">
            <x v="0"/>
          </reference>
          <reference field="4" count="1" selected="0">
            <x v="1"/>
          </reference>
        </references>
      </pivotArea>
    </chartFormat>
    <chartFormat chart="3" format="11" series="1">
      <pivotArea type="data" outline="0" fieldPosition="0">
        <references count="2">
          <reference field="4294967294" count="1" selected="0">
            <x v="0"/>
          </reference>
          <reference field="4" count="1" selected="0">
            <x v="0"/>
          </reference>
        </references>
      </pivotArea>
    </chartFormat>
    <chartFormat chart="3" format="12" series="1">
      <pivotArea type="data" outline="0" fieldPosition="0">
        <references count="2">
          <reference field="4294967294" count="1" selected="0">
            <x v="0"/>
          </reference>
          <reference field="4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700-000000000000}" name="ピボットテーブル2" cacheId="0" applyNumberFormats="0" applyBorderFormats="0" applyFontFormats="0" applyPatternFormats="0" applyAlignmentFormats="0" applyWidthHeightFormats="1" dataCaption="値" updatedVersion="6" minRefreshableVersion="3" useAutoFormatting="1" itemPrintTitles="1" createdVersion="6" indent="0" outline="1" outlineData="1" multipleFieldFilters="0" chartFormat="5">
  <location ref="B4:C9" firstHeaderRow="1" firstDataRow="1" firstDataCol="1" rowPageCount="1" colPageCount="1"/>
  <pivotFields count="13">
    <pivotField axis="axisPage" multipleItemSelectionAllowed="1" showAll="0">
      <items count="155">
        <item h="1" x="0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h="1" x="14"/>
        <item h="1" x="15"/>
        <item h="1" x="16"/>
        <item h="1" x="17"/>
        <item h="1" x="18"/>
        <item h="1" x="19"/>
        <item h="1" x="20"/>
        <item h="1" x="21"/>
        <item h="1" x="22"/>
        <item h="1" x="23"/>
        <item h="1" x="24"/>
        <item h="1" x="25"/>
        <item h="1" x="26"/>
        <item h="1" x="27"/>
        <item h="1" x="28"/>
        <item h="1" x="29"/>
        <item h="1" x="30"/>
        <item h="1" x="31"/>
        <item h="1" x="32"/>
        <item h="1" x="33"/>
        <item h="1" x="34"/>
        <item h="1" x="35"/>
        <item h="1" x="36"/>
        <item h="1" x="37"/>
        <item h="1" x="38"/>
        <item h="1" x="39"/>
        <item h="1" x="40"/>
        <item h="1" x="41"/>
        <item h="1" x="42"/>
        <item h="1" x="43"/>
        <item h="1" x="44"/>
        <item h="1" x="45"/>
        <item h="1" x="46"/>
        <item h="1" x="47"/>
        <item h="1" x="48"/>
        <item h="1" x="49"/>
        <item h="1" x="50"/>
        <item h="1" x="51"/>
        <item h="1" x="52"/>
        <item h="1" x="53"/>
        <item h="1" x="54"/>
        <item h="1" x="55"/>
        <item h="1" x="56"/>
        <item h="1" x="57"/>
        <item h="1" x="58"/>
        <item h="1" x="59"/>
        <item h="1" x="60"/>
        <item h="1" x="61"/>
        <item h="1" x="62"/>
        <item h="1" x="63"/>
        <item h="1" x="64"/>
        <item h="1" x="65"/>
        <item h="1" x="66"/>
        <item h="1" x="67"/>
        <item h="1" x="68"/>
        <item h="1" x="69"/>
        <item h="1" x="70"/>
        <item h="1" x="71"/>
        <item h="1" x="72"/>
        <item h="1" x="73"/>
        <item h="1" x="74"/>
        <item h="1" x="75"/>
        <item h="1" x="76"/>
        <item h="1" x="77"/>
        <item h="1" x="78"/>
        <item h="1" x="79"/>
        <item h="1" x="80"/>
        <item h="1" x="81"/>
        <item h="1" x="82"/>
        <item h="1" x="83"/>
        <item h="1" x="84"/>
        <item h="1" x="85"/>
        <item h="1" x="86"/>
        <item h="1" x="87"/>
        <item h="1" x="88"/>
        <item h="1" x="89"/>
        <item h="1" x="90"/>
        <item h="1" x="91"/>
        <item h="1" x="92"/>
        <item h="1" x="93"/>
        <item h="1" x="94"/>
        <item h="1" x="95"/>
        <item h="1" x="96"/>
        <item h="1" x="97"/>
        <item h="1" x="98"/>
        <item h="1" x="99"/>
        <item h="1" x="100"/>
        <item h="1" x="101"/>
        <item h="1" x="102"/>
        <item h="1" x="103"/>
        <item h="1" x="104"/>
        <item h="1" x="105"/>
        <item x="106"/>
        <item h="1" x="107"/>
        <item h="1" x="108"/>
        <item h="1" x="109"/>
        <item h="1" x="110"/>
        <item h="1" x="111"/>
        <item h="1" x="112"/>
        <item h="1" x="113"/>
        <item h="1" x="114"/>
        <item h="1" x="115"/>
        <item h="1" x="116"/>
        <item h="1" x="117"/>
        <item h="1" x="118"/>
        <item h="1" x="119"/>
        <item h="1" x="120"/>
        <item h="1" x="121"/>
        <item h="1" x="122"/>
        <item h="1" x="123"/>
        <item h="1" x="124"/>
        <item h="1" x="125"/>
        <item h="1" x="126"/>
        <item h="1" x="127"/>
        <item h="1" x="128"/>
        <item h="1" x="129"/>
        <item h="1" x="130"/>
        <item h="1" x="131"/>
        <item h="1" x="132"/>
        <item h="1" x="133"/>
        <item h="1" x="134"/>
        <item h="1" x="135"/>
        <item h="1" x="136"/>
        <item h="1" x="137"/>
        <item h="1" x="138"/>
        <item h="1" x="139"/>
        <item h="1" x="140"/>
        <item h="1" x="141"/>
        <item h="1" x="142"/>
        <item h="1" x="143"/>
        <item h="1" x="144"/>
        <item h="1" x="145"/>
        <item h="1" x="146"/>
        <item h="1" x="147"/>
        <item h="1" x="148"/>
        <item h="1" x="149"/>
        <item h="1" x="150"/>
        <item h="1" x="151"/>
        <item h="1" x="152"/>
        <item h="1" x="153"/>
        <item t="default"/>
      </items>
    </pivotField>
    <pivotField showAll="0"/>
    <pivotField showAll="0"/>
    <pivotField showAll="0"/>
    <pivotField axis="axisRow" showAll="0">
      <items count="6">
        <item x="1"/>
        <item x="0"/>
        <item x="4"/>
        <item x="2"/>
        <item x="3"/>
        <item t="default"/>
      </items>
    </pivotField>
    <pivotField showAll="0"/>
    <pivotField showAll="0"/>
    <pivotField showAll="0"/>
    <pivotField showAll="0"/>
    <pivotField dataField="1" showAll="0"/>
    <pivotField showAll="0"/>
    <pivotField showAll="0"/>
    <pivotField showAll="0"/>
  </pivotFields>
  <rowFields count="1">
    <field x="4"/>
  </rowFields>
  <rowItems count="5">
    <i>
      <x/>
    </i>
    <i>
      <x v="1"/>
    </i>
    <i>
      <x v="3"/>
    </i>
    <i>
      <x v="4"/>
    </i>
    <i t="grand">
      <x/>
    </i>
  </rowItems>
  <colItems count="1">
    <i/>
  </colItems>
  <pageFields count="1">
    <pageField fld="0" hier="-1"/>
  </pageFields>
  <dataFields count="1">
    <dataField name="時価評価額（円）　" fld="9" baseField="4" baseItem="0" numFmtId="180"/>
  </dataFields>
  <formats count="15">
    <format dxfId="14">
      <pivotArea type="all" dataOnly="0" outline="0" fieldPosition="0"/>
    </format>
    <format dxfId="13">
      <pivotArea outline="0" collapsedLevelsAreSubtotals="1" fieldPosition="0"/>
    </format>
    <format dxfId="12">
      <pivotArea field="4" type="button" dataOnly="0" labelOnly="1" outline="0" axis="axisRow" fieldPosition="0"/>
    </format>
    <format dxfId="11">
      <pivotArea dataOnly="0" labelOnly="1" outline="0" axis="axisValues" fieldPosition="0"/>
    </format>
    <format dxfId="10">
      <pivotArea dataOnly="0" labelOnly="1" fieldPosition="0">
        <references count="1">
          <reference field="4" count="0"/>
        </references>
      </pivotArea>
    </format>
    <format dxfId="9">
      <pivotArea dataOnly="0" labelOnly="1" grandRow="1" outline="0" fieldPosition="0"/>
    </format>
    <format dxfId="8">
      <pivotArea dataOnly="0" labelOnly="1" outline="0" axis="axisValues" fieldPosition="0"/>
    </format>
    <format dxfId="7">
      <pivotArea outline="0" fieldPosition="0">
        <references count="1">
          <reference field="4294967294" count="1">
            <x v="0"/>
          </reference>
        </references>
      </pivotArea>
    </format>
    <format dxfId="6">
      <pivotArea type="all" dataOnly="0" outline="0" fieldPosition="0"/>
    </format>
    <format dxfId="5">
      <pivotArea outline="0" collapsedLevelsAreSubtotals="1" fieldPosition="0"/>
    </format>
    <format dxfId="4">
      <pivotArea field="4" type="button" dataOnly="0" labelOnly="1" outline="0" axis="axisRow" fieldPosition="0"/>
    </format>
    <format dxfId="3">
      <pivotArea dataOnly="0" labelOnly="1" outline="0" axis="axisValues" fieldPosition="0"/>
    </format>
    <format dxfId="2">
      <pivotArea dataOnly="0" labelOnly="1" fieldPosition="0">
        <references count="1">
          <reference field="4" count="4">
            <x v="0"/>
            <x v="1"/>
            <x v="3"/>
            <x v="4"/>
          </reference>
        </references>
      </pivotArea>
    </format>
    <format dxfId="1">
      <pivotArea dataOnly="0" labelOnly="1" grandRow="1" outline="0" fieldPosition="0"/>
    </format>
    <format dxfId="0">
      <pivotArea dataOnly="0" labelOnly="1" outline="0" axis="axisValues" fieldPosition="0"/>
    </format>
  </formats>
  <chartFormats count="10">
    <chartFormat chart="0" format="4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5">
      <pivotArea type="data" outline="0" fieldPosition="0">
        <references count="2">
          <reference field="4294967294" count="1" selected="0">
            <x v="0"/>
          </reference>
          <reference field="4" count="1" selected="0">
            <x v="0"/>
          </reference>
        </references>
      </pivotArea>
    </chartFormat>
    <chartFormat chart="0" format="6">
      <pivotArea type="data" outline="0" fieldPosition="0">
        <references count="2">
          <reference field="4294967294" count="1" selected="0">
            <x v="0"/>
          </reference>
          <reference field="4" count="1" selected="0">
            <x v="1"/>
          </reference>
        </references>
      </pivotArea>
    </chartFormat>
    <chartFormat chart="0" format="7">
      <pivotArea type="data" outline="0" fieldPosition="0">
        <references count="2">
          <reference field="4294967294" count="1" selected="0">
            <x v="0"/>
          </reference>
          <reference field="4" count="1" selected="0">
            <x v="3"/>
          </reference>
        </references>
      </pivotArea>
    </chartFormat>
    <chartFormat chart="0" format="8">
      <pivotArea type="data" outline="0" fieldPosition="0">
        <references count="2">
          <reference field="4294967294" count="1" selected="0">
            <x v="0"/>
          </reference>
          <reference field="4" count="1" selected="0">
            <x v="4"/>
          </reference>
        </references>
      </pivotArea>
    </chartFormat>
    <chartFormat chart="4" format="14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4" format="15">
      <pivotArea type="data" outline="0" fieldPosition="0">
        <references count="2">
          <reference field="4294967294" count="1" selected="0">
            <x v="0"/>
          </reference>
          <reference field="4" count="1" selected="0">
            <x v="0"/>
          </reference>
        </references>
      </pivotArea>
    </chartFormat>
    <chartFormat chart="4" format="16">
      <pivotArea type="data" outline="0" fieldPosition="0">
        <references count="2">
          <reference field="4294967294" count="1" selected="0">
            <x v="0"/>
          </reference>
          <reference field="4" count="1" selected="0">
            <x v="1"/>
          </reference>
        </references>
      </pivotArea>
    </chartFormat>
    <chartFormat chart="4" format="17">
      <pivotArea type="data" outline="0" fieldPosition="0">
        <references count="2">
          <reference field="4294967294" count="1" selected="0">
            <x v="0"/>
          </reference>
          <reference field="4" count="1" selected="0">
            <x v="3"/>
          </reference>
        </references>
      </pivotArea>
    </chartFormat>
    <chartFormat chart="4" format="18">
      <pivotArea type="data" outline="0" fieldPosition="0">
        <references count="2">
          <reference field="4294967294" count="1" selected="0">
            <x v="0"/>
          </reference>
          <reference field="4" count="1" selected="0">
            <x v="4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700-000002000000}" name="ピボットテーブル5" cacheId="1" applyNumberFormats="0" applyBorderFormats="0" applyFontFormats="0" applyPatternFormats="0" applyAlignmentFormats="0" applyWidthHeightFormats="1" dataCaption="値" updatedVersion="6" minRefreshableVersion="3" useAutoFormatting="1" itemPrintTitles="1" createdVersion="6" indent="0" outline="1" outlineData="1" multipleFieldFilters="0" chartFormat="1">
  <location ref="B17:C20" firstHeaderRow="1" firstDataRow="1" firstDataCol="1" rowPageCount="1" colPageCount="1"/>
  <pivotFields count="13">
    <pivotField axis="axisPage" multipleItemSelectionAllowed="1" showAll="0">
      <items count="155">
        <item h="1" x="0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h="1" x="14"/>
        <item h="1" x="15"/>
        <item h="1" x="16"/>
        <item h="1" x="17"/>
        <item h="1" x="18"/>
        <item h="1" x="19"/>
        <item h="1" x="20"/>
        <item h="1" x="21"/>
        <item h="1" x="22"/>
        <item h="1" x="23"/>
        <item h="1" x="24"/>
        <item h="1" x="25"/>
        <item h="1" x="26"/>
        <item h="1" x="27"/>
        <item h="1" x="28"/>
        <item h="1" x="29"/>
        <item h="1" x="30"/>
        <item h="1" x="31"/>
        <item h="1" x="32"/>
        <item h="1" x="33"/>
        <item h="1" x="34"/>
        <item h="1" x="35"/>
        <item h="1" x="36"/>
        <item h="1" x="37"/>
        <item h="1" x="38"/>
        <item h="1" x="39"/>
        <item h="1" x="40"/>
        <item h="1" x="41"/>
        <item h="1" x="42"/>
        <item h="1" x="43"/>
        <item h="1" x="44"/>
        <item h="1" x="45"/>
        <item h="1" x="46"/>
        <item h="1" x="47"/>
        <item h="1" x="48"/>
        <item h="1" x="49"/>
        <item h="1" x="50"/>
        <item h="1" x="51"/>
        <item h="1" x="52"/>
        <item h="1" x="53"/>
        <item h="1" x="54"/>
        <item h="1" x="55"/>
        <item h="1" x="56"/>
        <item h="1" x="57"/>
        <item h="1" x="58"/>
        <item h="1" x="59"/>
        <item h="1" x="60"/>
        <item h="1" x="61"/>
        <item h="1" x="62"/>
        <item h="1" x="63"/>
        <item h="1" x="64"/>
        <item h="1" x="65"/>
        <item h="1" x="66"/>
        <item h="1" x="67"/>
        <item h="1" x="68"/>
        <item h="1" x="69"/>
        <item h="1" x="70"/>
        <item h="1" x="71"/>
        <item h="1" x="72"/>
        <item h="1" x="73"/>
        <item h="1" x="74"/>
        <item h="1" x="75"/>
        <item h="1" x="76"/>
        <item h="1" x="77"/>
        <item h="1" x="78"/>
        <item h="1" x="79"/>
        <item h="1" x="80"/>
        <item h="1" x="81"/>
        <item h="1" x="82"/>
        <item h="1" x="83"/>
        <item h="1" x="84"/>
        <item h="1" x="85"/>
        <item h="1" x="86"/>
        <item h="1" x="87"/>
        <item h="1" x="88"/>
        <item h="1" x="89"/>
        <item h="1" x="90"/>
        <item h="1" x="91"/>
        <item h="1" x="92"/>
        <item h="1" x="93"/>
        <item h="1" x="94"/>
        <item h="1" x="95"/>
        <item h="1" x="96"/>
        <item h="1" x="97"/>
        <item h="1" x="98"/>
        <item h="1" x="99"/>
        <item h="1" x="100"/>
        <item h="1" x="101"/>
        <item h="1" x="102"/>
        <item h="1" x="103"/>
        <item h="1" x="104"/>
        <item h="1" x="105"/>
        <item x="106"/>
        <item h="1" x="107"/>
        <item h="1" x="108"/>
        <item h="1" x="109"/>
        <item h="1" x="110"/>
        <item h="1" x="111"/>
        <item h="1" x="112"/>
        <item h="1" x="113"/>
        <item h="1" x="114"/>
        <item h="1" x="115"/>
        <item h="1" x="116"/>
        <item h="1" x="117"/>
        <item h="1" x="118"/>
        <item h="1" x="119"/>
        <item h="1" x="120"/>
        <item h="1" x="121"/>
        <item h="1" x="122"/>
        <item h="1" x="123"/>
        <item h="1" x="124"/>
        <item h="1" x="125"/>
        <item h="1" x="126"/>
        <item h="1" x="127"/>
        <item h="1" x="128"/>
        <item h="1" x="129"/>
        <item h="1" x="130"/>
        <item h="1" x="131"/>
        <item h="1" x="132"/>
        <item h="1" x="133"/>
        <item h="1" x="134"/>
        <item h="1" x="135"/>
        <item h="1" x="136"/>
        <item h="1" x="137"/>
        <item h="1" x="138"/>
        <item h="1" x="139"/>
        <item h="1" x="140"/>
        <item h="1" x="141"/>
        <item h="1" x="142"/>
        <item h="1" x="143"/>
        <item h="1" x="144"/>
        <item h="1" x="145"/>
        <item h="1" x="146"/>
        <item h="1" x="147"/>
        <item h="1" x="148"/>
        <item h="1" x="149"/>
        <item h="1" x="150"/>
        <item h="1" x="151"/>
        <item h="1" x="152"/>
        <item h="1" x="153"/>
        <item t="default"/>
      </items>
    </pivotField>
    <pivotField showAll="0"/>
    <pivotField showAll="0"/>
    <pivotField axis="axisRow" showAll="0">
      <items count="4">
        <item x="1"/>
        <item x="0"/>
        <item h="1" x="2"/>
        <item t="default"/>
      </items>
    </pivotField>
    <pivotField showAll="0"/>
    <pivotField showAll="0"/>
    <pivotField showAll="0"/>
    <pivotField showAll="0"/>
    <pivotField showAll="0"/>
    <pivotField dataField="1" showAll="0"/>
    <pivotField showAll="0"/>
    <pivotField showAll="0"/>
    <pivotField showAll="0"/>
  </pivotFields>
  <rowFields count="1">
    <field x="3"/>
  </rowFields>
  <rowItems count="3">
    <i>
      <x/>
    </i>
    <i>
      <x v="1"/>
    </i>
    <i t="grand">
      <x/>
    </i>
  </rowItems>
  <colItems count="1">
    <i/>
  </colItems>
  <pageFields count="1">
    <pageField fld="0" hier="-1"/>
  </pageFields>
  <dataFields count="1">
    <dataField name="時価評価額（円） " fld="9" baseField="3" baseItem="0" numFmtId="180"/>
  </dataFields>
  <formats count="7">
    <format dxfId="21">
      <pivotArea type="all" dataOnly="0" outline="0" fieldPosition="0"/>
    </format>
    <format dxfId="20">
      <pivotArea outline="0" collapsedLevelsAreSubtotals="1" fieldPosition="0"/>
    </format>
    <format dxfId="19">
      <pivotArea field="3" type="button" dataOnly="0" labelOnly="1" outline="0" axis="axisRow" fieldPosition="0"/>
    </format>
    <format dxfId="18">
      <pivotArea dataOnly="0" labelOnly="1" outline="0" axis="axisValues" fieldPosition="0"/>
    </format>
    <format dxfId="17">
      <pivotArea dataOnly="0" labelOnly="1" fieldPosition="0">
        <references count="1">
          <reference field="3" count="0"/>
        </references>
      </pivotArea>
    </format>
    <format dxfId="16">
      <pivotArea dataOnly="0" labelOnly="1" grandRow="1" outline="0" fieldPosition="0"/>
    </format>
    <format dxfId="15">
      <pivotArea dataOnly="0" labelOnly="1" outline="0" axis="axisValues" fieldPosition="0"/>
    </format>
  </formats>
  <chartFormats count="3">
    <chartFormat chart="0" format="1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2">
      <pivotArea type="data" outline="0" fieldPosition="0">
        <references count="2">
          <reference field="4294967294" count="1" selected="0">
            <x v="0"/>
          </reference>
          <reference field="3" count="1" selected="0">
            <x v="1"/>
          </reference>
        </references>
      </pivotArea>
    </chartFormat>
    <chartFormat chart="0" format="3">
      <pivotArea type="data" outline="0" fieldPosition="0">
        <references count="2">
          <reference field="4294967294" count="1" selected="0">
            <x v="0"/>
          </reference>
          <reference field="3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5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700-000001000000}" name="ピボットテーブル4" cacheId="2" applyNumberFormats="0" applyBorderFormats="0" applyFontFormats="0" applyPatternFormats="0" applyAlignmentFormats="0" applyWidthHeightFormats="1" dataCaption="値" updatedVersion="6" minRefreshableVersion="3" useAutoFormatting="1" rowGrandTotals="0" colGrandTotals="0" itemPrintTitles="1" createdVersion="6" indent="0" outline="1" outlineData="1" multipleFieldFilters="0" chartFormat="1">
  <location ref="B29:D62" firstHeaderRow="1" firstDataRow="2" firstDataCol="1"/>
  <pivotFields count="13">
    <pivotField showAll="0"/>
    <pivotField axis="axisRow" showAll="0">
      <items count="7">
        <item h="1" x="0"/>
        <item h="1" x="1"/>
        <item h="1" x="2"/>
        <item x="3"/>
        <item h="1" x="4"/>
        <item h="1" m="1" x="5"/>
        <item t="default"/>
      </items>
    </pivotField>
    <pivotField axis="axisRow" showAll="0">
      <items count="33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m="1" x="31"/>
        <item t="default"/>
      </items>
    </pivotField>
    <pivotField showAll="0"/>
    <pivotField axis="axisCol" showAll="0">
      <items count="5">
        <item x="1"/>
        <item x="0"/>
        <item h="1" m="1" x="3"/>
        <item h="1" x="2"/>
        <item t="default"/>
      </items>
    </pivotField>
    <pivotField showAll="0"/>
    <pivotField showAll="0"/>
    <pivotField showAll="0"/>
    <pivotField showAll="0"/>
    <pivotField showAll="0"/>
    <pivotField dataField="1" showAll="0"/>
    <pivotField showAll="0"/>
    <pivotField showAll="0"/>
  </pivotFields>
  <rowFields count="2">
    <field x="1"/>
    <field x="2"/>
  </rowFields>
  <rowItems count="32">
    <i>
      <x v="3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 r="1">
      <x v="25"/>
    </i>
    <i r="1">
      <x v="26"/>
    </i>
    <i r="1">
      <x v="27"/>
    </i>
    <i r="1">
      <x v="28"/>
    </i>
    <i r="1">
      <x v="29"/>
    </i>
    <i r="1">
      <x v="30"/>
    </i>
  </rowItems>
  <colFields count="1">
    <field x="4"/>
  </colFields>
  <colItems count="2">
    <i>
      <x/>
    </i>
    <i>
      <x v="1"/>
    </i>
  </colItems>
  <dataFields count="1">
    <dataField name="合計 / 評価損益（円）" fld="10" baseField="2" baseItem="1" numFmtId="180"/>
  </dataFields>
  <formats count="9">
    <format dxfId="30">
      <pivotArea type="all" dataOnly="0" outline="0" fieldPosition="0"/>
    </format>
    <format dxfId="29">
      <pivotArea outline="0" collapsedLevelsAreSubtotals="1" fieldPosition="0"/>
    </format>
    <format dxfId="28">
      <pivotArea type="origin" dataOnly="0" labelOnly="1" outline="0" fieldPosition="0"/>
    </format>
    <format dxfId="27">
      <pivotArea field="4" type="button" dataOnly="0" labelOnly="1" outline="0" axis="axisCol" fieldPosition="0"/>
    </format>
    <format dxfId="26">
      <pivotArea type="topRight" dataOnly="0" labelOnly="1" outline="0" fieldPosition="0"/>
    </format>
    <format dxfId="25">
      <pivotArea field="1" type="button" dataOnly="0" labelOnly="1" outline="0" axis="axisRow" fieldPosition="0"/>
    </format>
    <format dxfId="24">
      <pivotArea dataOnly="0" labelOnly="1" fieldPosition="0">
        <references count="1">
          <reference field="1" count="0"/>
        </references>
      </pivotArea>
    </format>
    <format dxfId="23">
      <pivotArea dataOnly="0" labelOnly="1" fieldPosition="0">
        <references count="2">
          <reference field="1" count="0" selected="0"/>
          <reference field="2" count="31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25"/>
            <x v="26"/>
            <x v="27"/>
            <x v="28"/>
            <x v="29"/>
            <x v="30"/>
          </reference>
        </references>
      </pivotArea>
    </format>
    <format dxfId="22">
      <pivotArea dataOnly="0" labelOnly="1" fieldPosition="0">
        <references count="1">
          <reference field="4" count="0"/>
        </references>
      </pivotArea>
    </format>
  </formats>
  <chartFormats count="2">
    <chartFormat chart="0" format="4" series="1">
      <pivotArea type="data" outline="0" fieldPosition="0">
        <references count="2">
          <reference field="4294967294" count="1" selected="0">
            <x v="0"/>
          </reference>
          <reference field="4" count="1" selected="0">
            <x v="0"/>
          </reference>
        </references>
      </pivotArea>
    </chartFormat>
    <chartFormat chart="0" format="5" series="1">
      <pivotArea type="data" outline="0" fieldPosition="0">
        <references count="2">
          <reference field="4294967294" count="1" selected="0">
            <x v="0"/>
          </reference>
          <reference field="4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5.bin"/><Relationship Id="rId4" Type="http://schemas.openxmlformats.org/officeDocument/2006/relationships/ctrlProp" Target="../ctrlProps/ctrlProp1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6.bin"/><Relationship Id="rId1" Type="http://schemas.openxmlformats.org/officeDocument/2006/relationships/pivotTable" Target="../pivotTables/pivotTable1.xml"/><Relationship Id="rId5" Type="http://schemas.openxmlformats.org/officeDocument/2006/relationships/ctrlProp" Target="../ctrlProps/ctrlProp2.xml"/><Relationship Id="rId4" Type="http://schemas.openxmlformats.org/officeDocument/2006/relationships/vmlDrawing" Target="../drawings/vmlDrawing2.v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7.bin"/><Relationship Id="rId1" Type="http://schemas.openxmlformats.org/officeDocument/2006/relationships/pivotTable" Target="../pivotTables/pivotTable2.xml"/><Relationship Id="rId5" Type="http://schemas.openxmlformats.org/officeDocument/2006/relationships/ctrlProp" Target="../ctrlProps/ctrlProp3.xml"/><Relationship Id="rId4" Type="http://schemas.openxmlformats.org/officeDocument/2006/relationships/vmlDrawing" Target="../drawings/vmlDrawing3.v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5.xml"/><Relationship Id="rId7" Type="http://schemas.openxmlformats.org/officeDocument/2006/relationships/ctrlProp" Target="../ctrlProps/ctrlProp4.xml"/><Relationship Id="rId2" Type="http://schemas.openxmlformats.org/officeDocument/2006/relationships/pivotTable" Target="../pivotTables/pivotTable4.xml"/><Relationship Id="rId1" Type="http://schemas.openxmlformats.org/officeDocument/2006/relationships/pivotTable" Target="../pivotTables/pivotTable3.xml"/><Relationship Id="rId6" Type="http://schemas.openxmlformats.org/officeDocument/2006/relationships/vmlDrawing" Target="../drawings/vmlDrawing4.vml"/><Relationship Id="rId5" Type="http://schemas.openxmlformats.org/officeDocument/2006/relationships/drawing" Target="../drawings/drawing4.xml"/><Relationship Id="rId4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J61"/>
  <sheetViews>
    <sheetView workbookViewId="0">
      <pane ySplit="1" topLeftCell="A2" activePane="bottomLeft" state="frozen"/>
      <selection pane="bottomLeft" activeCell="E22" sqref="E22:E23"/>
    </sheetView>
  </sheetViews>
  <sheetFormatPr defaultRowHeight="17.7"/>
  <cols>
    <col min="1" max="3" width="15.6171875" style="7" customWidth="1"/>
    <col min="4" max="7" width="15.6171875" style="5" customWidth="1"/>
    <col min="8" max="8" width="15.6171875" style="12" customWidth="1"/>
    <col min="9" max="9" width="15.6171875" style="9" customWidth="1"/>
    <col min="10" max="10" width="15.6171875" style="7" customWidth="1"/>
  </cols>
  <sheetData>
    <row r="1" spans="1:10" s="1" customFormat="1">
      <c r="A1" s="2" t="s">
        <v>0</v>
      </c>
      <c r="B1" s="2" t="s">
        <v>1</v>
      </c>
      <c r="C1" s="2" t="s">
        <v>2</v>
      </c>
      <c r="D1" s="4" t="s">
        <v>23</v>
      </c>
      <c r="E1" s="4" t="s">
        <v>4</v>
      </c>
      <c r="F1" s="4" t="s">
        <v>3</v>
      </c>
      <c r="G1" s="4" t="s">
        <v>5</v>
      </c>
      <c r="H1" s="10" t="s">
        <v>6</v>
      </c>
      <c r="I1" s="13" t="s">
        <v>7</v>
      </c>
      <c r="J1" s="2" t="s">
        <v>9</v>
      </c>
    </row>
    <row r="2" spans="1:10">
      <c r="A2" s="6" t="s">
        <v>8</v>
      </c>
      <c r="B2" s="6" t="s">
        <v>15</v>
      </c>
      <c r="C2" s="6" t="s">
        <v>22</v>
      </c>
      <c r="D2" s="3">
        <v>1100</v>
      </c>
      <c r="E2" s="3">
        <v>1000</v>
      </c>
      <c r="F2" s="3">
        <v>5</v>
      </c>
      <c r="G2" s="3">
        <v>5500</v>
      </c>
      <c r="H2" s="11">
        <v>500</v>
      </c>
      <c r="I2" s="8">
        <v>0.1</v>
      </c>
      <c r="J2" s="6" t="s">
        <v>19</v>
      </c>
    </row>
    <row r="3" spans="1:10">
      <c r="A3" s="6" t="s">
        <v>10</v>
      </c>
      <c r="B3" s="6" t="s">
        <v>11</v>
      </c>
      <c r="C3" s="6" t="s">
        <v>24</v>
      </c>
      <c r="D3" s="3">
        <v>500</v>
      </c>
      <c r="E3" s="3">
        <v>1000</v>
      </c>
      <c r="F3" s="3">
        <v>1</v>
      </c>
      <c r="G3" s="3">
        <v>500</v>
      </c>
      <c r="H3" s="11">
        <v>-500</v>
      </c>
      <c r="I3" s="8">
        <v>-0.5</v>
      </c>
      <c r="J3" s="6" t="s">
        <v>16</v>
      </c>
    </row>
    <row r="4" spans="1:10">
      <c r="A4" s="6"/>
      <c r="B4" s="6"/>
      <c r="C4" s="6"/>
      <c r="D4" s="3"/>
      <c r="E4" s="3"/>
      <c r="F4" s="3"/>
      <c r="G4" s="3"/>
      <c r="H4" s="11"/>
      <c r="I4" s="8"/>
      <c r="J4" s="6"/>
    </row>
    <row r="5" spans="1:10">
      <c r="A5" s="6"/>
      <c r="B5" s="6"/>
      <c r="C5" s="6"/>
      <c r="D5" s="3"/>
      <c r="E5" s="3"/>
      <c r="F5" s="3"/>
      <c r="G5" s="3"/>
      <c r="H5" s="11"/>
      <c r="I5" s="8"/>
      <c r="J5" s="6"/>
    </row>
    <row r="6" spans="1:10">
      <c r="A6" s="6"/>
      <c r="B6" s="6"/>
      <c r="C6" s="6"/>
      <c r="D6" s="3"/>
      <c r="E6" s="3"/>
      <c r="F6" s="3"/>
      <c r="G6" s="3"/>
      <c r="H6" s="11"/>
      <c r="I6" s="8"/>
      <c r="J6" s="6"/>
    </row>
    <row r="7" spans="1:10">
      <c r="A7" s="6"/>
      <c r="B7" s="6"/>
      <c r="C7" s="6"/>
      <c r="D7" s="3"/>
      <c r="E7" s="3"/>
      <c r="F7" s="3"/>
      <c r="G7" s="3"/>
      <c r="H7" s="11"/>
      <c r="I7" s="8"/>
      <c r="J7" s="6"/>
    </row>
    <row r="8" spans="1:10">
      <c r="A8" s="6"/>
      <c r="B8" s="6"/>
      <c r="C8" s="6"/>
      <c r="D8" s="3"/>
      <c r="E8" s="3"/>
      <c r="F8" s="3"/>
      <c r="G8" s="3"/>
      <c r="H8" s="11"/>
      <c r="I8" s="8"/>
      <c r="J8" s="6"/>
    </row>
    <row r="9" spans="1:10">
      <c r="A9" s="6"/>
      <c r="B9" s="6"/>
      <c r="C9" s="6"/>
      <c r="D9" s="3"/>
      <c r="E9" s="3"/>
      <c r="F9" s="3"/>
      <c r="G9" s="3"/>
      <c r="H9" s="11"/>
      <c r="I9" s="8"/>
      <c r="J9" s="6"/>
    </row>
    <row r="10" spans="1:10">
      <c r="A10" s="6"/>
      <c r="B10" s="6"/>
      <c r="C10" s="6"/>
      <c r="D10" s="3"/>
      <c r="E10" s="3"/>
      <c r="F10" s="3"/>
      <c r="G10" s="3"/>
      <c r="H10" s="11"/>
      <c r="I10" s="8"/>
      <c r="J10" s="6"/>
    </row>
    <row r="11" spans="1:10">
      <c r="A11" s="6"/>
      <c r="B11" s="6"/>
      <c r="C11" s="6"/>
      <c r="D11" s="3"/>
      <c r="E11" s="3"/>
      <c r="F11" s="3"/>
      <c r="G11" s="3"/>
      <c r="H11" s="11"/>
      <c r="I11" s="8"/>
      <c r="J11" s="6"/>
    </row>
    <row r="12" spans="1:10">
      <c r="A12" s="6"/>
      <c r="B12" s="6"/>
      <c r="C12" s="6"/>
      <c r="D12" s="3"/>
      <c r="E12" s="3"/>
      <c r="F12" s="3"/>
      <c r="G12" s="3"/>
      <c r="H12" s="11"/>
      <c r="I12" s="8"/>
      <c r="J12" s="6"/>
    </row>
    <row r="13" spans="1:10">
      <c r="A13" s="6"/>
      <c r="B13" s="6"/>
      <c r="C13" s="6"/>
      <c r="D13" s="3"/>
      <c r="E13" s="3"/>
      <c r="F13" s="3"/>
      <c r="G13" s="3"/>
      <c r="H13" s="11"/>
      <c r="I13" s="8"/>
      <c r="J13" s="6"/>
    </row>
    <row r="14" spans="1:10">
      <c r="A14" s="6"/>
      <c r="B14" s="6"/>
      <c r="C14" s="6"/>
      <c r="D14" s="3"/>
      <c r="E14" s="3"/>
      <c r="F14" s="3"/>
      <c r="G14" s="3"/>
      <c r="H14" s="11"/>
      <c r="I14" s="8"/>
      <c r="J14" s="6"/>
    </row>
    <row r="15" spans="1:10">
      <c r="A15" s="6"/>
      <c r="B15" s="6"/>
      <c r="C15" s="6"/>
      <c r="D15" s="3"/>
      <c r="E15" s="3"/>
      <c r="F15" s="3"/>
      <c r="G15" s="3"/>
      <c r="H15" s="11"/>
      <c r="I15" s="8"/>
      <c r="J15" s="6"/>
    </row>
    <row r="16" spans="1:10">
      <c r="A16" s="6"/>
      <c r="B16" s="6"/>
      <c r="C16" s="6"/>
      <c r="D16" s="3"/>
      <c r="E16" s="3"/>
      <c r="F16" s="3"/>
      <c r="G16" s="3"/>
      <c r="H16" s="11"/>
      <c r="I16" s="8"/>
      <c r="J16" s="6"/>
    </row>
    <row r="17" spans="1:10">
      <c r="A17" s="6"/>
      <c r="B17" s="6"/>
      <c r="C17" s="6"/>
      <c r="D17" s="3"/>
      <c r="E17" s="3"/>
      <c r="F17" s="3"/>
      <c r="G17" s="3"/>
      <c r="H17" s="11"/>
      <c r="I17" s="8"/>
      <c r="J17" s="6"/>
    </row>
    <row r="18" spans="1:10">
      <c r="A18" s="6"/>
      <c r="B18" s="6"/>
      <c r="C18" s="6"/>
      <c r="D18" s="3"/>
      <c r="E18" s="3"/>
      <c r="F18" s="3"/>
      <c r="G18" s="3"/>
      <c r="H18" s="11"/>
      <c r="I18" s="8"/>
      <c r="J18" s="6"/>
    </row>
    <row r="19" spans="1:10">
      <c r="A19" s="6"/>
      <c r="B19" s="6"/>
      <c r="C19" s="6"/>
      <c r="D19" s="3"/>
      <c r="E19" s="3"/>
      <c r="F19" s="3"/>
      <c r="G19" s="3"/>
      <c r="H19" s="11"/>
      <c r="I19" s="8"/>
      <c r="J19" s="6"/>
    </row>
    <row r="20" spans="1:10">
      <c r="A20" s="6"/>
      <c r="B20" s="6"/>
      <c r="C20" s="6"/>
      <c r="D20" s="3"/>
      <c r="E20" s="3"/>
      <c r="F20" s="3"/>
      <c r="G20" s="3"/>
      <c r="H20" s="11"/>
      <c r="I20" s="8"/>
      <c r="J20" s="6"/>
    </row>
    <row r="21" spans="1:10">
      <c r="A21" s="6"/>
      <c r="B21" s="6"/>
      <c r="C21" s="6"/>
      <c r="D21" s="3"/>
      <c r="E21" s="3"/>
      <c r="F21" s="3"/>
      <c r="G21" s="3"/>
      <c r="H21" s="11"/>
      <c r="I21" s="8"/>
      <c r="J21" s="6"/>
    </row>
    <row r="22" spans="1:10">
      <c r="A22" s="6"/>
      <c r="B22" s="6"/>
      <c r="C22" s="6"/>
      <c r="D22" s="3"/>
      <c r="E22" s="3"/>
      <c r="F22" s="3"/>
      <c r="G22" s="3"/>
      <c r="H22" s="11"/>
      <c r="I22" s="8"/>
      <c r="J22" s="6"/>
    </row>
    <row r="23" spans="1:10">
      <c r="A23" s="6"/>
      <c r="B23" s="6"/>
      <c r="C23" s="6"/>
      <c r="D23" s="3"/>
      <c r="E23" s="3"/>
      <c r="F23" s="3"/>
      <c r="G23" s="3"/>
      <c r="H23" s="11"/>
      <c r="I23" s="8"/>
      <c r="J23" s="6"/>
    </row>
    <row r="24" spans="1:10">
      <c r="A24" s="6"/>
      <c r="B24" s="6"/>
      <c r="C24" s="6"/>
      <c r="D24" s="3"/>
      <c r="E24" s="3"/>
      <c r="F24" s="3"/>
      <c r="G24" s="3"/>
      <c r="H24" s="11"/>
      <c r="I24" s="8"/>
      <c r="J24" s="6"/>
    </row>
    <row r="25" spans="1:10">
      <c r="A25" s="6"/>
      <c r="B25" s="6"/>
      <c r="C25" s="6"/>
      <c r="D25" s="3"/>
      <c r="E25" s="3"/>
      <c r="F25" s="3"/>
      <c r="G25" s="3"/>
      <c r="H25" s="11"/>
      <c r="I25" s="8"/>
      <c r="J25" s="6"/>
    </row>
    <row r="26" spans="1:10">
      <c r="A26" s="6"/>
      <c r="B26" s="6"/>
      <c r="C26" s="6"/>
      <c r="D26" s="3"/>
      <c r="E26" s="3"/>
      <c r="F26" s="3"/>
      <c r="G26" s="3"/>
      <c r="H26" s="11"/>
      <c r="I26" s="8"/>
      <c r="J26" s="6"/>
    </row>
    <row r="27" spans="1:10">
      <c r="A27" s="6"/>
      <c r="B27" s="6"/>
      <c r="C27" s="6"/>
      <c r="D27" s="3"/>
      <c r="E27" s="3"/>
      <c r="F27" s="3"/>
      <c r="G27" s="3"/>
      <c r="H27" s="11"/>
      <c r="I27" s="8"/>
      <c r="J27" s="6"/>
    </row>
    <row r="28" spans="1:10">
      <c r="A28" s="6"/>
      <c r="B28" s="6"/>
      <c r="C28" s="6"/>
      <c r="D28" s="3"/>
      <c r="E28" s="3"/>
      <c r="F28" s="3"/>
      <c r="G28" s="3"/>
      <c r="H28" s="11"/>
      <c r="I28" s="8"/>
      <c r="J28" s="6"/>
    </row>
    <row r="29" spans="1:10">
      <c r="A29" s="6"/>
      <c r="B29" s="6"/>
      <c r="C29" s="6"/>
      <c r="D29" s="3"/>
      <c r="E29" s="3"/>
      <c r="F29" s="3"/>
      <c r="G29" s="3"/>
      <c r="H29" s="11"/>
      <c r="I29" s="8"/>
      <c r="J29" s="6"/>
    </row>
    <row r="30" spans="1:10">
      <c r="A30" s="6"/>
      <c r="B30" s="6"/>
      <c r="C30" s="6"/>
      <c r="D30" s="3"/>
      <c r="E30" s="3"/>
      <c r="F30" s="3"/>
      <c r="G30" s="3"/>
      <c r="H30" s="11"/>
      <c r="I30" s="8"/>
      <c r="J30" s="6"/>
    </row>
    <row r="31" spans="1:10">
      <c r="A31" s="6"/>
      <c r="B31" s="6"/>
      <c r="C31" s="6"/>
      <c r="D31" s="3"/>
      <c r="E31" s="3"/>
      <c r="F31" s="3"/>
      <c r="G31" s="3"/>
      <c r="H31" s="11"/>
      <c r="I31" s="8"/>
      <c r="J31" s="6"/>
    </row>
    <row r="32" spans="1:10">
      <c r="A32" s="6"/>
      <c r="B32" s="6"/>
      <c r="C32" s="6"/>
      <c r="D32" s="3"/>
      <c r="E32" s="3"/>
      <c r="F32" s="3"/>
      <c r="G32" s="3"/>
      <c r="H32" s="11"/>
      <c r="I32" s="8"/>
      <c r="J32" s="6"/>
    </row>
    <row r="33" spans="1:10">
      <c r="A33" s="6"/>
      <c r="B33" s="6"/>
      <c r="C33" s="6"/>
      <c r="D33" s="3"/>
      <c r="E33" s="3"/>
      <c r="F33" s="3"/>
      <c r="G33" s="3"/>
      <c r="H33" s="11"/>
      <c r="I33" s="8"/>
      <c r="J33" s="6"/>
    </row>
    <row r="34" spans="1:10">
      <c r="A34" s="6"/>
      <c r="B34" s="6"/>
      <c r="C34" s="6"/>
      <c r="D34" s="3"/>
      <c r="E34" s="3"/>
      <c r="F34" s="3"/>
      <c r="G34" s="3"/>
      <c r="H34" s="11"/>
      <c r="I34" s="8"/>
      <c r="J34" s="6"/>
    </row>
    <row r="35" spans="1:10">
      <c r="A35" s="6"/>
      <c r="B35" s="6"/>
      <c r="C35" s="6"/>
      <c r="D35" s="3"/>
      <c r="E35" s="3"/>
      <c r="F35" s="3"/>
      <c r="G35" s="3"/>
      <c r="H35" s="11"/>
      <c r="I35" s="8"/>
      <c r="J35" s="6"/>
    </row>
    <row r="36" spans="1:10">
      <c r="A36" s="6"/>
      <c r="B36" s="6"/>
      <c r="C36" s="6"/>
      <c r="D36" s="3"/>
      <c r="E36" s="3"/>
      <c r="F36" s="3"/>
      <c r="G36" s="3"/>
      <c r="H36" s="11"/>
      <c r="I36" s="8"/>
      <c r="J36" s="6"/>
    </row>
    <row r="37" spans="1:10">
      <c r="A37" s="6"/>
      <c r="B37" s="6"/>
      <c r="C37" s="6"/>
      <c r="D37" s="3"/>
      <c r="E37" s="3"/>
      <c r="F37" s="3"/>
      <c r="G37" s="3"/>
      <c r="H37" s="11"/>
      <c r="I37" s="8"/>
      <c r="J37" s="6"/>
    </row>
    <row r="38" spans="1:10">
      <c r="A38" s="6"/>
      <c r="B38" s="6"/>
      <c r="C38" s="6"/>
      <c r="D38" s="3"/>
      <c r="E38" s="3"/>
      <c r="F38" s="3"/>
      <c r="G38" s="3"/>
      <c r="H38" s="11"/>
      <c r="I38" s="8"/>
      <c r="J38" s="6"/>
    </row>
    <row r="39" spans="1:10">
      <c r="A39" s="6"/>
      <c r="B39" s="6"/>
      <c r="C39" s="6"/>
      <c r="D39" s="3"/>
      <c r="E39" s="3"/>
      <c r="F39" s="3"/>
      <c r="G39" s="3"/>
      <c r="H39" s="11"/>
      <c r="I39" s="8"/>
      <c r="J39" s="6"/>
    </row>
    <row r="40" spans="1:10">
      <c r="A40" s="6"/>
      <c r="B40" s="6"/>
      <c r="C40" s="6"/>
      <c r="D40" s="3"/>
      <c r="E40" s="3"/>
      <c r="F40" s="3"/>
      <c r="G40" s="3"/>
      <c r="H40" s="11"/>
      <c r="I40" s="8"/>
      <c r="J40" s="6"/>
    </row>
    <row r="41" spans="1:10">
      <c r="A41" s="6"/>
      <c r="B41" s="6"/>
      <c r="C41" s="6"/>
      <c r="D41" s="3"/>
      <c r="E41" s="3"/>
      <c r="F41" s="3"/>
      <c r="G41" s="3"/>
      <c r="H41" s="11"/>
      <c r="I41" s="8"/>
      <c r="J41" s="6"/>
    </row>
    <row r="42" spans="1:10">
      <c r="A42" s="6"/>
      <c r="B42" s="6"/>
      <c r="C42" s="6"/>
      <c r="D42" s="3"/>
      <c r="E42" s="3"/>
      <c r="F42" s="3"/>
      <c r="G42" s="3"/>
      <c r="H42" s="11"/>
      <c r="I42" s="8"/>
      <c r="J42" s="6"/>
    </row>
    <row r="43" spans="1:10">
      <c r="A43" s="6"/>
      <c r="B43" s="6"/>
      <c r="C43" s="6"/>
      <c r="D43" s="3"/>
      <c r="E43" s="3"/>
      <c r="F43" s="3"/>
      <c r="G43" s="3"/>
      <c r="H43" s="11"/>
      <c r="I43" s="8"/>
      <c r="J43" s="6"/>
    </row>
    <row r="44" spans="1:10">
      <c r="A44" s="6"/>
      <c r="B44" s="6"/>
      <c r="C44" s="6"/>
      <c r="D44" s="3"/>
      <c r="E44" s="3"/>
      <c r="F44" s="3"/>
      <c r="G44" s="3"/>
      <c r="H44" s="11"/>
      <c r="I44" s="8"/>
      <c r="J44" s="6"/>
    </row>
    <row r="45" spans="1:10">
      <c r="A45" s="6"/>
      <c r="B45" s="6"/>
      <c r="C45" s="6"/>
      <c r="D45" s="3"/>
      <c r="E45" s="3"/>
      <c r="F45" s="3"/>
      <c r="G45" s="3"/>
      <c r="H45" s="11"/>
      <c r="I45" s="8"/>
      <c r="J45" s="6"/>
    </row>
    <row r="46" spans="1:10">
      <c r="A46" s="6"/>
      <c r="B46" s="6"/>
      <c r="C46" s="6"/>
      <c r="D46" s="3"/>
      <c r="E46" s="3"/>
      <c r="F46" s="3"/>
      <c r="G46" s="3"/>
      <c r="H46" s="11"/>
      <c r="I46" s="8"/>
      <c r="J46" s="6"/>
    </row>
    <row r="47" spans="1:10">
      <c r="A47" s="6"/>
      <c r="B47" s="6"/>
      <c r="C47" s="6"/>
      <c r="D47" s="3"/>
      <c r="E47" s="3"/>
      <c r="F47" s="3"/>
      <c r="G47" s="3"/>
      <c r="H47" s="11"/>
      <c r="I47" s="8"/>
      <c r="J47" s="6"/>
    </row>
    <row r="48" spans="1:10">
      <c r="A48" s="6"/>
      <c r="B48" s="6"/>
      <c r="C48" s="6"/>
      <c r="D48" s="3"/>
      <c r="E48" s="3"/>
      <c r="F48" s="3"/>
      <c r="G48" s="3"/>
      <c r="H48" s="11"/>
      <c r="I48" s="8"/>
      <c r="J48" s="6"/>
    </row>
    <row r="49" spans="1:10">
      <c r="A49" s="6"/>
      <c r="B49" s="6"/>
      <c r="C49" s="6"/>
      <c r="D49" s="3"/>
      <c r="E49" s="3"/>
      <c r="F49" s="3"/>
      <c r="G49" s="3"/>
      <c r="H49" s="11"/>
      <c r="I49" s="8"/>
      <c r="J49" s="6"/>
    </row>
    <row r="50" spans="1:10">
      <c r="A50" s="6"/>
      <c r="B50" s="6"/>
      <c r="C50" s="6"/>
      <c r="D50" s="3"/>
      <c r="E50" s="3"/>
      <c r="F50" s="3"/>
      <c r="G50" s="3"/>
      <c r="H50" s="11"/>
      <c r="I50" s="8"/>
      <c r="J50" s="6"/>
    </row>
    <row r="51" spans="1:10">
      <c r="A51" s="6"/>
      <c r="B51" s="6"/>
      <c r="C51" s="6"/>
      <c r="D51" s="3"/>
      <c r="E51" s="3"/>
      <c r="F51" s="3"/>
      <c r="G51" s="3"/>
      <c r="H51" s="11"/>
      <c r="I51" s="8"/>
      <c r="J51" s="6"/>
    </row>
    <row r="52" spans="1:10">
      <c r="A52" s="6"/>
      <c r="B52" s="6"/>
      <c r="C52" s="6"/>
      <c r="D52" s="3"/>
      <c r="E52" s="3"/>
      <c r="F52" s="3"/>
      <c r="G52" s="3"/>
      <c r="H52" s="11"/>
      <c r="I52" s="8"/>
      <c r="J52" s="6"/>
    </row>
    <row r="53" spans="1:10">
      <c r="A53" s="6"/>
      <c r="B53" s="6"/>
      <c r="C53" s="6"/>
      <c r="D53" s="3"/>
      <c r="E53" s="3"/>
      <c r="F53" s="3"/>
      <c r="G53" s="3"/>
      <c r="H53" s="11"/>
      <c r="I53" s="8"/>
      <c r="J53" s="6"/>
    </row>
    <row r="54" spans="1:10">
      <c r="A54" s="6"/>
      <c r="B54" s="6"/>
      <c r="C54" s="6"/>
      <c r="D54" s="3"/>
      <c r="E54" s="3"/>
      <c r="F54" s="3"/>
      <c r="G54" s="3"/>
      <c r="H54" s="11"/>
      <c r="I54" s="8"/>
      <c r="J54" s="6"/>
    </row>
    <row r="55" spans="1:10">
      <c r="A55" s="6"/>
      <c r="B55" s="6"/>
      <c r="C55" s="6"/>
      <c r="D55" s="3"/>
      <c r="E55" s="3"/>
      <c r="F55" s="3"/>
      <c r="G55" s="3"/>
      <c r="H55" s="11"/>
      <c r="I55" s="8"/>
      <c r="J55" s="6"/>
    </row>
    <row r="56" spans="1:10">
      <c r="A56" s="6"/>
      <c r="B56" s="6"/>
      <c r="C56" s="6"/>
      <c r="D56" s="3"/>
      <c r="E56" s="3"/>
      <c r="F56" s="3"/>
      <c r="G56" s="3"/>
      <c r="H56" s="11"/>
      <c r="I56" s="8"/>
      <c r="J56" s="6"/>
    </row>
    <row r="57" spans="1:10">
      <c r="A57" s="6"/>
      <c r="B57" s="6"/>
      <c r="C57" s="6"/>
      <c r="D57" s="3"/>
      <c r="E57" s="3"/>
      <c r="F57" s="3"/>
      <c r="G57" s="3"/>
      <c r="H57" s="11"/>
      <c r="I57" s="8"/>
      <c r="J57" s="6"/>
    </row>
    <row r="58" spans="1:10">
      <c r="A58" s="6"/>
      <c r="B58" s="6"/>
      <c r="C58" s="6"/>
      <c r="D58" s="3"/>
      <c r="E58" s="3"/>
      <c r="F58" s="3"/>
      <c r="G58" s="3"/>
      <c r="H58" s="11"/>
      <c r="I58" s="8"/>
      <c r="J58" s="6"/>
    </row>
    <row r="59" spans="1:10">
      <c r="A59" s="6"/>
      <c r="B59" s="6"/>
      <c r="C59" s="6"/>
      <c r="D59" s="3"/>
      <c r="E59" s="3"/>
      <c r="F59" s="3"/>
      <c r="G59" s="3"/>
      <c r="H59" s="11"/>
      <c r="I59" s="8"/>
      <c r="J59" s="6"/>
    </row>
    <row r="60" spans="1:10">
      <c r="A60" s="6"/>
      <c r="B60" s="6"/>
      <c r="C60" s="6"/>
      <c r="D60" s="3"/>
      <c r="E60" s="3"/>
      <c r="F60" s="3"/>
      <c r="G60" s="3"/>
      <c r="H60" s="11"/>
      <c r="I60" s="8"/>
      <c r="J60" s="6"/>
    </row>
    <row r="61" spans="1:10">
      <c r="A61" s="14" t="s">
        <v>25</v>
      </c>
      <c r="B61" s="14"/>
      <c r="C61" s="14"/>
      <c r="D61" s="15"/>
      <c r="E61" s="15"/>
      <c r="F61" s="15"/>
      <c r="G61" s="15">
        <f>SUM(G2:G60)</f>
        <v>6000</v>
      </c>
      <c r="H61" s="16">
        <f>SUM(H2:H60)</f>
        <v>0</v>
      </c>
      <c r="I61" s="17">
        <f>G61/投資履歴!D61</f>
        <v>1</v>
      </c>
      <c r="J61" s="14"/>
    </row>
  </sheetData>
  <phoneticPr fontId="2"/>
  <dataValidations count="3">
    <dataValidation type="list" allowBlank="1" showInputMessage="1" showErrorMessage="1" sqref="A62:A1048576" xr:uid="{00000000-0002-0000-0000-000000000000}">
      <formula1>$B$2:$B$3</formula1>
    </dataValidation>
    <dataValidation type="list" allowBlank="1" showInputMessage="1" showErrorMessage="1" sqref="B62:B1048576" xr:uid="{00000000-0002-0000-0000-000001000000}">
      <formula1>$C$2:$C$6</formula1>
    </dataValidation>
    <dataValidation type="list" allowBlank="1" showInputMessage="1" showErrorMessage="1" sqref="J62:J1048576" xr:uid="{00000000-0002-0000-0000-000002000000}">
      <formula1>$D$2:$D$5</formula1>
    </dataValidation>
  </dataValidations>
  <pageMargins left="0.7" right="0.7" top="0.75" bottom="0.75" header="0.3" footer="0.3"/>
  <pageSetup paperSize="9" orientation="portrait" horizontalDpi="0" verticalDpi="0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00000000-0002-0000-0000-000003000000}">
          <x14:formula1>
            <xm:f>リスト!$B$3:$B$4</xm:f>
          </x14:formula1>
          <xm:sqref>A2:A60</xm:sqref>
        </x14:dataValidation>
        <x14:dataValidation type="list" allowBlank="1" showInputMessage="1" showErrorMessage="1" xr:uid="{00000000-0002-0000-0000-000004000000}">
          <x14:formula1>
            <xm:f>リスト!$C$3:$C$7</xm:f>
          </x14:formula1>
          <xm:sqref>B2:B60</xm:sqref>
        </x14:dataValidation>
        <x14:dataValidation type="list" allowBlank="1" showInputMessage="1" showErrorMessage="1" xr:uid="{00000000-0002-0000-0000-000005000000}">
          <x14:formula1>
            <xm:f>リスト!$D$3:$D$6</xm:f>
          </x14:formula1>
          <xm:sqref>J2:J60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D61"/>
  <sheetViews>
    <sheetView workbookViewId="0">
      <selection activeCell="B24" sqref="B24"/>
    </sheetView>
  </sheetViews>
  <sheetFormatPr defaultRowHeight="17.7"/>
  <cols>
    <col min="1" max="4" width="15.6171875" customWidth="1"/>
  </cols>
  <sheetData>
    <row r="1" spans="1:4">
      <c r="A1" s="2" t="s">
        <v>0</v>
      </c>
      <c r="B1" s="2" t="s">
        <v>1</v>
      </c>
      <c r="C1" s="2" t="s">
        <v>2</v>
      </c>
      <c r="D1" s="4" t="s">
        <v>26</v>
      </c>
    </row>
    <row r="2" spans="1:4">
      <c r="A2" s="6" t="s">
        <v>8</v>
      </c>
      <c r="B2" s="6" t="s">
        <v>15</v>
      </c>
      <c r="C2" s="6" t="s">
        <v>22</v>
      </c>
      <c r="D2" s="3">
        <v>5000</v>
      </c>
    </row>
    <row r="3" spans="1:4">
      <c r="A3" s="6" t="s">
        <v>10</v>
      </c>
      <c r="B3" s="6" t="s">
        <v>11</v>
      </c>
      <c r="C3" s="6" t="s">
        <v>24</v>
      </c>
      <c r="D3" s="3">
        <v>1000</v>
      </c>
    </row>
    <row r="4" spans="1:4">
      <c r="A4" s="6"/>
      <c r="B4" s="6"/>
      <c r="C4" s="6"/>
      <c r="D4" s="3"/>
    </row>
    <row r="5" spans="1:4">
      <c r="A5" s="6"/>
      <c r="B5" s="6"/>
      <c r="C5" s="6"/>
      <c r="D5" s="3"/>
    </row>
    <row r="6" spans="1:4">
      <c r="A6" s="6"/>
      <c r="B6" s="6"/>
      <c r="C6" s="6"/>
      <c r="D6" s="3"/>
    </row>
    <row r="7" spans="1:4">
      <c r="A7" s="6"/>
      <c r="B7" s="6"/>
      <c r="C7" s="6"/>
      <c r="D7" s="3"/>
    </row>
    <row r="8" spans="1:4">
      <c r="A8" s="6"/>
      <c r="B8" s="6"/>
      <c r="C8" s="6"/>
      <c r="D8" s="3"/>
    </row>
    <row r="9" spans="1:4">
      <c r="A9" s="6"/>
      <c r="B9" s="6"/>
      <c r="C9" s="6"/>
      <c r="D9" s="3"/>
    </row>
    <row r="10" spans="1:4">
      <c r="A10" s="6"/>
      <c r="B10" s="6"/>
      <c r="C10" s="6"/>
      <c r="D10" s="3"/>
    </row>
    <row r="11" spans="1:4">
      <c r="A11" s="6"/>
      <c r="B11" s="6"/>
      <c r="C11" s="6"/>
      <c r="D11" s="3"/>
    </row>
    <row r="12" spans="1:4">
      <c r="A12" s="6"/>
      <c r="B12" s="6"/>
      <c r="C12" s="6"/>
      <c r="D12" s="3"/>
    </row>
    <row r="13" spans="1:4">
      <c r="A13" s="6"/>
      <c r="B13" s="6"/>
      <c r="C13" s="6"/>
      <c r="D13" s="3"/>
    </row>
    <row r="14" spans="1:4">
      <c r="A14" s="6"/>
      <c r="B14" s="6"/>
      <c r="C14" s="6"/>
      <c r="D14" s="3"/>
    </row>
    <row r="15" spans="1:4">
      <c r="A15" s="6"/>
      <c r="B15" s="6"/>
      <c r="C15" s="6"/>
      <c r="D15" s="3"/>
    </row>
    <row r="16" spans="1:4">
      <c r="A16" s="6"/>
      <c r="B16" s="6"/>
      <c r="C16" s="6"/>
      <c r="D16" s="3"/>
    </row>
    <row r="17" spans="1:4">
      <c r="A17" s="6"/>
      <c r="B17" s="6"/>
      <c r="C17" s="6"/>
      <c r="D17" s="3"/>
    </row>
    <row r="18" spans="1:4">
      <c r="A18" s="6"/>
      <c r="B18" s="6"/>
      <c r="C18" s="6"/>
      <c r="D18" s="3"/>
    </row>
    <row r="19" spans="1:4">
      <c r="A19" s="6"/>
      <c r="B19" s="6"/>
      <c r="C19" s="6"/>
      <c r="D19" s="3"/>
    </row>
    <row r="20" spans="1:4">
      <c r="A20" s="6"/>
      <c r="B20" s="6"/>
      <c r="C20" s="6"/>
      <c r="D20" s="3"/>
    </row>
    <row r="21" spans="1:4">
      <c r="A21" s="6"/>
      <c r="B21" s="6"/>
      <c r="C21" s="6"/>
      <c r="D21" s="3"/>
    </row>
    <row r="22" spans="1:4">
      <c r="A22" s="6"/>
      <c r="B22" s="6"/>
      <c r="C22" s="6"/>
      <c r="D22" s="3"/>
    </row>
    <row r="23" spans="1:4">
      <c r="A23" s="6"/>
      <c r="B23" s="6"/>
      <c r="C23" s="6"/>
      <c r="D23" s="3"/>
    </row>
    <row r="24" spans="1:4">
      <c r="A24" s="6"/>
      <c r="B24" s="6"/>
      <c r="C24" s="6"/>
      <c r="D24" s="3"/>
    </row>
    <row r="25" spans="1:4">
      <c r="A25" s="6"/>
      <c r="B25" s="6"/>
      <c r="C25" s="6"/>
      <c r="D25" s="3"/>
    </row>
    <row r="26" spans="1:4">
      <c r="A26" s="6"/>
      <c r="B26" s="6"/>
      <c r="C26" s="6"/>
      <c r="D26" s="3"/>
    </row>
    <row r="27" spans="1:4">
      <c r="A27" s="6"/>
      <c r="B27" s="6"/>
      <c r="C27" s="6"/>
      <c r="D27" s="3"/>
    </row>
    <row r="28" spans="1:4">
      <c r="A28" s="6"/>
      <c r="B28" s="6"/>
      <c r="C28" s="6"/>
      <c r="D28" s="3"/>
    </row>
    <row r="29" spans="1:4">
      <c r="A29" s="6"/>
      <c r="B29" s="6"/>
      <c r="C29" s="6"/>
      <c r="D29" s="3"/>
    </row>
    <row r="30" spans="1:4">
      <c r="A30" s="6"/>
      <c r="B30" s="6"/>
      <c r="C30" s="6"/>
      <c r="D30" s="3"/>
    </row>
    <row r="31" spans="1:4">
      <c r="A31" s="6"/>
      <c r="B31" s="6"/>
      <c r="C31" s="6"/>
      <c r="D31" s="3"/>
    </row>
    <row r="32" spans="1:4">
      <c r="A32" s="6"/>
      <c r="B32" s="6"/>
      <c r="C32" s="6"/>
      <c r="D32" s="3"/>
    </row>
    <row r="33" spans="1:4">
      <c r="A33" s="6"/>
      <c r="B33" s="6"/>
      <c r="C33" s="6"/>
      <c r="D33" s="3"/>
    </row>
    <row r="34" spans="1:4">
      <c r="A34" s="6"/>
      <c r="B34" s="6"/>
      <c r="C34" s="6"/>
      <c r="D34" s="3"/>
    </row>
    <row r="35" spans="1:4">
      <c r="A35" s="6"/>
      <c r="B35" s="6"/>
      <c r="C35" s="6"/>
      <c r="D35" s="3"/>
    </row>
    <row r="36" spans="1:4">
      <c r="A36" s="6"/>
      <c r="B36" s="6"/>
      <c r="C36" s="6"/>
      <c r="D36" s="3"/>
    </row>
    <row r="37" spans="1:4">
      <c r="A37" s="6"/>
      <c r="B37" s="6"/>
      <c r="C37" s="6"/>
      <c r="D37" s="3"/>
    </row>
    <row r="38" spans="1:4">
      <c r="A38" s="6"/>
      <c r="B38" s="6"/>
      <c r="C38" s="6"/>
      <c r="D38" s="3"/>
    </row>
    <row r="39" spans="1:4">
      <c r="A39" s="6"/>
      <c r="B39" s="6"/>
      <c r="C39" s="6"/>
      <c r="D39" s="3"/>
    </row>
    <row r="40" spans="1:4">
      <c r="A40" s="6"/>
      <c r="B40" s="6"/>
      <c r="C40" s="6"/>
      <c r="D40" s="3"/>
    </row>
    <row r="41" spans="1:4">
      <c r="A41" s="6"/>
      <c r="B41" s="6"/>
      <c r="C41" s="6"/>
      <c r="D41" s="3"/>
    </row>
    <row r="42" spans="1:4">
      <c r="A42" s="6"/>
      <c r="B42" s="6"/>
      <c r="C42" s="6"/>
      <c r="D42" s="3"/>
    </row>
    <row r="43" spans="1:4">
      <c r="A43" s="6"/>
      <c r="B43" s="6"/>
      <c r="C43" s="6"/>
      <c r="D43" s="3"/>
    </row>
    <row r="44" spans="1:4">
      <c r="A44" s="6"/>
      <c r="B44" s="6"/>
      <c r="C44" s="6"/>
      <c r="D44" s="3"/>
    </row>
    <row r="45" spans="1:4">
      <c r="A45" s="6"/>
      <c r="B45" s="6"/>
      <c r="C45" s="6"/>
      <c r="D45" s="3"/>
    </row>
    <row r="46" spans="1:4">
      <c r="A46" s="6"/>
      <c r="B46" s="6"/>
      <c r="C46" s="6"/>
      <c r="D46" s="3"/>
    </row>
    <row r="47" spans="1:4">
      <c r="A47" s="6"/>
      <c r="B47" s="6"/>
      <c r="C47" s="6"/>
      <c r="D47" s="3"/>
    </row>
    <row r="48" spans="1:4">
      <c r="A48" s="6"/>
      <c r="B48" s="6"/>
      <c r="C48" s="6"/>
      <c r="D48" s="3"/>
    </row>
    <row r="49" spans="1:4">
      <c r="A49" s="6"/>
      <c r="B49" s="6"/>
      <c r="C49" s="6"/>
      <c r="D49" s="3"/>
    </row>
    <row r="50" spans="1:4">
      <c r="A50" s="6"/>
      <c r="B50" s="6"/>
      <c r="C50" s="6"/>
      <c r="D50" s="3"/>
    </row>
    <row r="51" spans="1:4">
      <c r="A51" s="6"/>
      <c r="B51" s="6"/>
      <c r="C51" s="6"/>
      <c r="D51" s="3"/>
    </row>
    <row r="52" spans="1:4">
      <c r="A52" s="6"/>
      <c r="B52" s="6"/>
      <c r="C52" s="6"/>
      <c r="D52" s="3"/>
    </row>
    <row r="53" spans="1:4">
      <c r="A53" s="6"/>
      <c r="B53" s="6"/>
      <c r="C53" s="6"/>
      <c r="D53" s="3"/>
    </row>
    <row r="54" spans="1:4">
      <c r="A54" s="6"/>
      <c r="B54" s="6"/>
      <c r="C54" s="6"/>
      <c r="D54" s="3"/>
    </row>
    <row r="55" spans="1:4">
      <c r="A55" s="6"/>
      <c r="B55" s="6"/>
      <c r="C55" s="6"/>
      <c r="D55" s="3"/>
    </row>
    <row r="56" spans="1:4">
      <c r="A56" s="6"/>
      <c r="B56" s="6"/>
      <c r="C56" s="6"/>
      <c r="D56" s="3"/>
    </row>
    <row r="57" spans="1:4">
      <c r="A57" s="6"/>
      <c r="B57" s="6"/>
      <c r="C57" s="6"/>
      <c r="D57" s="3"/>
    </row>
    <row r="58" spans="1:4">
      <c r="A58" s="6"/>
      <c r="B58" s="6"/>
      <c r="C58" s="6"/>
      <c r="D58" s="3"/>
    </row>
    <row r="59" spans="1:4">
      <c r="A59" s="6"/>
      <c r="B59" s="6"/>
      <c r="C59" s="6"/>
      <c r="D59" s="3"/>
    </row>
    <row r="60" spans="1:4">
      <c r="A60" s="6"/>
      <c r="B60" s="6"/>
      <c r="C60" s="6"/>
      <c r="D60" s="3"/>
    </row>
    <row r="61" spans="1:4">
      <c r="A61" s="14" t="s">
        <v>25</v>
      </c>
      <c r="B61" s="14"/>
      <c r="C61" s="14"/>
      <c r="D61" s="15">
        <f>SUM(D2:D60)</f>
        <v>6000</v>
      </c>
    </row>
  </sheetData>
  <phoneticPr fontId="2"/>
  <pageMargins left="0.7" right="0.7" top="0.75" bottom="0.75" header="0.3" footer="0.3"/>
  <pageSetup paperSize="9" orientation="portrait" horizontalDpi="4294967293" verticalDpi="0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100-000000000000}">
          <x14:formula1>
            <xm:f>リスト!$C$3:$C$7</xm:f>
          </x14:formula1>
          <xm:sqref>B2:B60</xm:sqref>
        </x14:dataValidation>
        <x14:dataValidation type="list" allowBlank="1" showInputMessage="1" showErrorMessage="1" xr:uid="{00000000-0002-0000-0100-000001000000}">
          <x14:formula1>
            <xm:f>リスト!$B$3:$B$4</xm:f>
          </x14:formula1>
          <xm:sqref>A2:A60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"/>
  <sheetViews>
    <sheetView workbookViewId="0"/>
  </sheetViews>
  <sheetFormatPr defaultRowHeight="17.7"/>
  <sheetData/>
  <phoneticPr fontId="2"/>
  <pageMargins left="0.7" right="0.7" top="0.75" bottom="0.75" header="0.3" footer="0.3"/>
  <pageSetup paperSize="9" orientation="portrait" horizontalDpi="4294967293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>
    <tabColor theme="8" tint="0.79998168889431442"/>
    <pageSetUpPr fitToPage="1"/>
  </sheetPr>
  <dimension ref="B2:S22"/>
  <sheetViews>
    <sheetView showGridLines="0" tabSelected="1" topLeftCell="B1" workbookViewId="0">
      <selection activeCell="E17" sqref="E17"/>
    </sheetView>
  </sheetViews>
  <sheetFormatPr defaultColWidth="8.80859375" defaultRowHeight="18.600000000000001" customHeight="1"/>
  <cols>
    <col min="1" max="1" width="2.1875" style="22" customWidth="1"/>
    <col min="2" max="2" width="19.6171875" style="22" customWidth="1"/>
    <col min="3" max="11" width="12.47265625" style="22" customWidth="1"/>
    <col min="12" max="12" width="2.47265625" style="22" customWidth="1"/>
    <col min="13" max="13" width="5.28515625" style="22" customWidth="1"/>
    <col min="14" max="14" width="0.90234375" style="22" customWidth="1"/>
    <col min="15" max="15" width="3.28515625" style="20" customWidth="1"/>
    <col min="16" max="16384" width="8.80859375" style="22"/>
  </cols>
  <sheetData>
    <row r="2" spans="2:19" ht="18.600000000000001" customHeight="1">
      <c r="B2" s="51" t="s">
        <v>34</v>
      </c>
    </row>
    <row r="4" spans="2:19" s="20" customFormat="1" ht="18.600000000000001" customHeight="1">
      <c r="B4" s="23" t="s">
        <v>36</v>
      </c>
      <c r="C4" s="23" t="s">
        <v>35</v>
      </c>
      <c r="D4" s="23" t="s">
        <v>27</v>
      </c>
      <c r="E4" s="23" t="s">
        <v>28</v>
      </c>
      <c r="F4" s="24" t="s">
        <v>32</v>
      </c>
      <c r="G4" s="24" t="s">
        <v>33</v>
      </c>
      <c r="H4" s="23" t="s">
        <v>29</v>
      </c>
      <c r="I4" s="23" t="s">
        <v>30</v>
      </c>
      <c r="J4" s="23" t="s">
        <v>31</v>
      </c>
      <c r="K4" s="23" t="s">
        <v>34</v>
      </c>
      <c r="O4" s="53" t="s">
        <v>150</v>
      </c>
      <c r="P4" s="22"/>
    </row>
    <row r="5" spans="2:19" ht="6" customHeight="1"/>
    <row r="6" spans="2:19" ht="18.600000000000001" customHeight="1">
      <c r="B6" s="25">
        <f ca="1">TODAY()</f>
        <v>44405</v>
      </c>
      <c r="C6" s="26">
        <f>COUNTA(B7:B201)</f>
        <v>4</v>
      </c>
      <c r="D6" s="27"/>
      <c r="E6" s="27"/>
      <c r="F6" s="28"/>
      <c r="G6" s="28"/>
      <c r="H6" s="27"/>
      <c r="I6" s="27"/>
      <c r="J6" s="27"/>
      <c r="K6" s="29"/>
      <c r="O6" s="20" t="s">
        <v>143</v>
      </c>
      <c r="P6" s="22" t="s">
        <v>153</v>
      </c>
    </row>
    <row r="7" spans="2:19" ht="18.600000000000001" customHeight="1">
      <c r="B7" s="41" t="s">
        <v>37</v>
      </c>
      <c r="C7" s="30">
        <v>1835</v>
      </c>
      <c r="D7" s="30" t="s">
        <v>41</v>
      </c>
      <c r="E7" s="30" t="s">
        <v>38</v>
      </c>
      <c r="F7" s="30" t="s">
        <v>39</v>
      </c>
      <c r="G7" s="30" t="s">
        <v>40</v>
      </c>
      <c r="H7" s="31">
        <v>44382</v>
      </c>
      <c r="I7" s="32">
        <v>1</v>
      </c>
      <c r="J7" s="33">
        <v>2298</v>
      </c>
      <c r="K7" s="34">
        <f>IF(I7="","",I7*J7*(-1))</f>
        <v>-2298</v>
      </c>
      <c r="O7" s="20" t="s">
        <v>155</v>
      </c>
      <c r="P7" s="22" t="s">
        <v>144</v>
      </c>
      <c r="S7" s="93" t="s">
        <v>151</v>
      </c>
    </row>
    <row r="8" spans="2:19" ht="18.600000000000001" customHeight="1">
      <c r="B8" s="42" t="s">
        <v>42</v>
      </c>
      <c r="C8" s="35">
        <v>2124</v>
      </c>
      <c r="D8" s="35" t="s">
        <v>41</v>
      </c>
      <c r="E8" s="35" t="s">
        <v>38</v>
      </c>
      <c r="F8" s="35" t="s">
        <v>39</v>
      </c>
      <c r="G8" s="35" t="s">
        <v>40</v>
      </c>
      <c r="H8" s="36">
        <v>44382</v>
      </c>
      <c r="I8" s="37">
        <v>4</v>
      </c>
      <c r="J8" s="38">
        <v>1793</v>
      </c>
      <c r="K8" s="39">
        <f t="shared" ref="K8:K22" si="0">IF(I8="","",I8*J8*(-1))</f>
        <v>-7172</v>
      </c>
      <c r="O8" s="20" t="s">
        <v>156</v>
      </c>
      <c r="P8" s="22" t="s">
        <v>146</v>
      </c>
    </row>
    <row r="9" spans="2:19" ht="18.600000000000001" customHeight="1">
      <c r="B9" s="41" t="s">
        <v>43</v>
      </c>
      <c r="C9" s="30">
        <v>2169</v>
      </c>
      <c r="D9" s="30" t="s">
        <v>41</v>
      </c>
      <c r="E9" s="30" t="s">
        <v>38</v>
      </c>
      <c r="F9" s="30" t="s">
        <v>39</v>
      </c>
      <c r="G9" s="30" t="s">
        <v>40</v>
      </c>
      <c r="H9" s="31">
        <v>44382</v>
      </c>
      <c r="I9" s="32">
        <v>5</v>
      </c>
      <c r="J9" s="33">
        <v>1527</v>
      </c>
      <c r="K9" s="34">
        <f t="shared" si="0"/>
        <v>-7635</v>
      </c>
      <c r="P9" s="22" t="s">
        <v>148</v>
      </c>
    </row>
    <row r="10" spans="2:19" ht="18.600000000000001" customHeight="1">
      <c r="B10" s="42" t="s">
        <v>44</v>
      </c>
      <c r="C10" s="35">
        <v>2124</v>
      </c>
      <c r="D10" s="35" t="s">
        <v>41</v>
      </c>
      <c r="E10" s="35" t="s">
        <v>38</v>
      </c>
      <c r="F10" s="35" t="s">
        <v>39</v>
      </c>
      <c r="G10" s="35" t="s">
        <v>40</v>
      </c>
      <c r="H10" s="36">
        <v>44382</v>
      </c>
      <c r="I10" s="37">
        <v>2</v>
      </c>
      <c r="J10" s="38">
        <v>2635</v>
      </c>
      <c r="K10" s="39">
        <f t="shared" si="0"/>
        <v>-5270</v>
      </c>
      <c r="O10" s="20" t="s">
        <v>157</v>
      </c>
      <c r="P10" s="22" t="s">
        <v>149</v>
      </c>
    </row>
    <row r="11" spans="2:19" ht="18.600000000000001" customHeight="1">
      <c r="B11" s="41"/>
      <c r="C11" s="30"/>
      <c r="D11" s="30"/>
      <c r="E11" s="30"/>
      <c r="F11" s="30"/>
      <c r="G11" s="30"/>
      <c r="H11" s="31"/>
      <c r="I11" s="32"/>
      <c r="J11" s="33"/>
      <c r="K11" s="34" t="str">
        <f t="shared" si="0"/>
        <v/>
      </c>
    </row>
    <row r="12" spans="2:19" ht="18.600000000000001" customHeight="1">
      <c r="B12" s="42"/>
      <c r="C12" s="35"/>
      <c r="D12" s="35"/>
      <c r="E12" s="35"/>
      <c r="F12" s="35"/>
      <c r="G12" s="35"/>
      <c r="H12" s="36"/>
      <c r="I12" s="37"/>
      <c r="J12" s="38"/>
      <c r="K12" s="39" t="str">
        <f t="shared" si="0"/>
        <v/>
      </c>
      <c r="O12" s="53" t="s">
        <v>74</v>
      </c>
    </row>
    <row r="13" spans="2:19" ht="18.600000000000001" customHeight="1">
      <c r="B13" s="41"/>
      <c r="C13" s="30"/>
      <c r="D13" s="30"/>
      <c r="E13" s="30"/>
      <c r="F13" s="30"/>
      <c r="G13" s="30"/>
      <c r="H13" s="31"/>
      <c r="I13" s="32"/>
      <c r="J13" s="33"/>
      <c r="K13" s="34" t="str">
        <f t="shared" si="0"/>
        <v/>
      </c>
      <c r="P13" s="22" t="s">
        <v>45</v>
      </c>
    </row>
    <row r="14" spans="2:19" ht="18.600000000000001" customHeight="1">
      <c r="B14" s="42"/>
      <c r="C14" s="35"/>
      <c r="D14" s="35"/>
      <c r="E14" s="35"/>
      <c r="F14" s="35"/>
      <c r="G14" s="35"/>
      <c r="H14" s="36"/>
      <c r="I14" s="37"/>
      <c r="J14" s="38"/>
      <c r="K14" s="39" t="str">
        <f t="shared" si="0"/>
        <v/>
      </c>
    </row>
    <row r="15" spans="2:19" ht="18.600000000000001" customHeight="1">
      <c r="B15" s="41"/>
      <c r="C15" s="30"/>
      <c r="D15" s="30"/>
      <c r="E15" s="30"/>
      <c r="F15" s="30"/>
      <c r="G15" s="30"/>
      <c r="H15" s="31"/>
      <c r="I15" s="32"/>
      <c r="J15" s="33"/>
      <c r="K15" s="34" t="str">
        <f t="shared" si="0"/>
        <v/>
      </c>
    </row>
    <row r="16" spans="2:19" ht="18.600000000000001" customHeight="1">
      <c r="B16" s="42"/>
      <c r="C16" s="35"/>
      <c r="D16" s="35"/>
      <c r="E16" s="35"/>
      <c r="F16" s="35"/>
      <c r="G16" s="35"/>
      <c r="H16" s="36"/>
      <c r="I16" s="37"/>
      <c r="J16" s="38"/>
      <c r="K16" s="39" t="str">
        <f t="shared" si="0"/>
        <v/>
      </c>
    </row>
    <row r="17" spans="2:11" ht="18.600000000000001" customHeight="1">
      <c r="B17" s="41"/>
      <c r="C17" s="30"/>
      <c r="D17" s="30"/>
      <c r="E17" s="30"/>
      <c r="F17" s="30"/>
      <c r="G17" s="30"/>
      <c r="H17" s="31"/>
      <c r="I17" s="32"/>
      <c r="J17" s="33"/>
      <c r="K17" s="34" t="str">
        <f t="shared" si="0"/>
        <v/>
      </c>
    </row>
    <row r="18" spans="2:11" ht="18.600000000000001" customHeight="1">
      <c r="B18" s="42"/>
      <c r="C18" s="35"/>
      <c r="D18" s="35"/>
      <c r="E18" s="35"/>
      <c r="F18" s="35"/>
      <c r="G18" s="35"/>
      <c r="H18" s="36"/>
      <c r="I18" s="37"/>
      <c r="J18" s="38"/>
      <c r="K18" s="39" t="str">
        <f t="shared" si="0"/>
        <v/>
      </c>
    </row>
    <row r="19" spans="2:11" ht="18.600000000000001" customHeight="1">
      <c r="B19" s="41"/>
      <c r="C19" s="30"/>
      <c r="D19" s="30"/>
      <c r="E19" s="30"/>
      <c r="F19" s="30"/>
      <c r="G19" s="30"/>
      <c r="H19" s="31"/>
      <c r="I19" s="32"/>
      <c r="J19" s="33"/>
      <c r="K19" s="34" t="str">
        <f t="shared" si="0"/>
        <v/>
      </c>
    </row>
    <row r="20" spans="2:11" ht="18.600000000000001" customHeight="1">
      <c r="B20" s="42"/>
      <c r="C20" s="35"/>
      <c r="D20" s="35"/>
      <c r="E20" s="35"/>
      <c r="F20" s="35"/>
      <c r="G20" s="35"/>
      <c r="H20" s="36"/>
      <c r="I20" s="37"/>
      <c r="J20" s="38"/>
      <c r="K20" s="39" t="str">
        <f t="shared" si="0"/>
        <v/>
      </c>
    </row>
    <row r="21" spans="2:11" ht="18.600000000000001" customHeight="1">
      <c r="B21" s="41"/>
      <c r="C21" s="30"/>
      <c r="D21" s="30"/>
      <c r="E21" s="30"/>
      <c r="F21" s="30"/>
      <c r="G21" s="30"/>
      <c r="H21" s="31"/>
      <c r="I21" s="32"/>
      <c r="J21" s="33"/>
      <c r="K21" s="34" t="str">
        <f t="shared" si="0"/>
        <v/>
      </c>
    </row>
    <row r="22" spans="2:11" ht="18.600000000000001" customHeight="1">
      <c r="B22" s="42"/>
      <c r="C22" s="35"/>
      <c r="D22" s="35"/>
      <c r="E22" s="35"/>
      <c r="F22" s="35"/>
      <c r="G22" s="35"/>
      <c r="H22" s="36"/>
      <c r="I22" s="37"/>
      <c r="J22" s="38"/>
      <c r="K22" s="39" t="str">
        <f t="shared" si="0"/>
        <v/>
      </c>
    </row>
  </sheetData>
  <phoneticPr fontId="2"/>
  <pageMargins left="0.7" right="0.7" top="0.75" bottom="0.75" header="0.3" footer="0.3"/>
  <pageSetup paperSize="9" scale="88" orientation="landscape" horizontalDpi="4294967293" verticalDpi="0" r:id="rId1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00000000-0002-0000-0300-000000000000}">
          <x14:formula1>
            <xm:f>リスト!$E$3:$E$23</xm:f>
          </x14:formula1>
          <xm:sqref>E7:E22</xm:sqref>
        </x14:dataValidation>
        <x14:dataValidation type="list" allowBlank="1" showInputMessage="1" showErrorMessage="1" xr:uid="{00000000-0002-0000-0300-000001000000}">
          <x14:formula1>
            <xm:f>リスト!$F$3:$F$19</xm:f>
          </x14:formula1>
          <xm:sqref>D7:D22</xm:sqref>
        </x14:dataValidation>
        <x14:dataValidation type="list" allowBlank="1" showInputMessage="1" showErrorMessage="1" xr:uid="{00000000-0002-0000-0300-000002000000}">
          <x14:formula1>
            <xm:f>リスト!$G$3:$G$20</xm:f>
          </x14:formula1>
          <xm:sqref>F7:F22</xm:sqref>
        </x14:dataValidation>
        <x14:dataValidation type="list" allowBlank="1" showInputMessage="1" showErrorMessage="1" xr:uid="{00000000-0002-0000-0300-000003000000}">
          <x14:formula1>
            <xm:f>リスト!$H$3:$H$20</xm:f>
          </x14:formula1>
          <xm:sqref>G7:G22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>
    <tabColor theme="8" tint="0.79998168889431442"/>
    <pageSetUpPr fitToPage="1"/>
  </sheetPr>
  <dimension ref="B2:K28"/>
  <sheetViews>
    <sheetView showGridLines="0" workbookViewId="0">
      <selection activeCell="E17" sqref="E17"/>
    </sheetView>
  </sheetViews>
  <sheetFormatPr defaultColWidth="8.80859375" defaultRowHeight="18.600000000000001" customHeight="1"/>
  <cols>
    <col min="1" max="1" width="2.1875" style="22" customWidth="1"/>
    <col min="2" max="2" width="15.80859375" style="22" customWidth="1"/>
    <col min="3" max="3" width="4.7109375" style="22" customWidth="1"/>
    <col min="4" max="7" width="15.6171875" style="22" customWidth="1"/>
    <col min="8" max="8" width="2.47265625" style="22" customWidth="1"/>
    <col min="9" max="9" width="12.1875" style="22" customWidth="1"/>
    <col min="10" max="10" width="5.7109375" style="22" customWidth="1"/>
    <col min="11" max="16384" width="8.80859375" style="22"/>
  </cols>
  <sheetData>
    <row r="2" spans="2:11" ht="18.600000000000001" customHeight="1">
      <c r="B2" s="99" t="s">
        <v>65</v>
      </c>
      <c r="C2" s="99"/>
    </row>
    <row r="4" spans="2:11" s="20" customFormat="1" ht="18.600000000000001" customHeight="1">
      <c r="B4" s="47" t="s">
        <v>66</v>
      </c>
      <c r="C4" s="47"/>
      <c r="D4" s="47" t="s">
        <v>67</v>
      </c>
      <c r="E4" s="47" t="s">
        <v>69</v>
      </c>
      <c r="F4" s="47" t="s">
        <v>70</v>
      </c>
      <c r="G4" s="47" t="s">
        <v>68</v>
      </c>
    </row>
    <row r="5" spans="2:11" ht="6" customHeight="1"/>
    <row r="6" spans="2:11" ht="18.600000000000001" customHeight="1">
      <c r="B6" s="44">
        <v>44393</v>
      </c>
      <c r="C6" s="43" t="str">
        <f>IF(B6="","",TEXT(B6,"aaa"))</f>
        <v>金</v>
      </c>
      <c r="D6" s="45">
        <v>301030</v>
      </c>
      <c r="E6" s="48">
        <f>IF(D7="","",(D6-D7))</f>
        <v>0</v>
      </c>
      <c r="F6" s="49">
        <f t="shared" ref="F6:F22" si="0">IF(D7="","",ROUNDDOWN(E6/D7,4))</f>
        <v>0</v>
      </c>
      <c r="G6" s="50">
        <v>1023</v>
      </c>
      <c r="J6" s="53" t="s">
        <v>150</v>
      </c>
      <c r="K6" s="20"/>
    </row>
    <row r="7" spans="2:11" ht="18.600000000000001" customHeight="1">
      <c r="B7" s="44">
        <v>44393</v>
      </c>
      <c r="C7" s="43" t="str">
        <f>IF(B7="","",TEXT(B7,"aaa"))</f>
        <v>金</v>
      </c>
      <c r="D7" s="45">
        <v>301030</v>
      </c>
      <c r="E7" s="48">
        <f>IF(D8="","",(D7-D8))</f>
        <v>-166</v>
      </c>
      <c r="F7" s="49">
        <f t="shared" si="0"/>
        <v>-5.0000000000000001E-4</v>
      </c>
      <c r="G7" s="50">
        <v>1023</v>
      </c>
      <c r="J7" s="20" t="s">
        <v>143</v>
      </c>
      <c r="K7" s="22" t="s">
        <v>161</v>
      </c>
    </row>
    <row r="8" spans="2:11" ht="18.600000000000001" customHeight="1">
      <c r="B8" s="44">
        <v>44392</v>
      </c>
      <c r="C8" s="43" t="str">
        <f t="shared" ref="C8:C22" si="1">IF(B8="","",TEXT(B8,"aaa"))</f>
        <v>木</v>
      </c>
      <c r="D8" s="46">
        <v>301196</v>
      </c>
      <c r="E8" s="48">
        <f t="shared" ref="E8:E22" si="2">IF(D9="","",(D8-D9))</f>
        <v>-1498</v>
      </c>
      <c r="F8" s="49">
        <f t="shared" si="0"/>
        <v>-4.8999999999999998E-3</v>
      </c>
      <c r="G8" s="50">
        <v>1189</v>
      </c>
      <c r="J8" s="20" t="s">
        <v>145</v>
      </c>
      <c r="K8" s="22" t="s">
        <v>154</v>
      </c>
    </row>
    <row r="9" spans="2:11" ht="18.600000000000001" customHeight="1">
      <c r="B9" s="44">
        <v>44391</v>
      </c>
      <c r="C9" s="43" t="str">
        <f t="shared" si="1"/>
        <v>水</v>
      </c>
      <c r="D9" s="46">
        <v>302694</v>
      </c>
      <c r="E9" s="48">
        <f t="shared" si="2"/>
        <v>76</v>
      </c>
      <c r="F9" s="49">
        <f t="shared" si="0"/>
        <v>2.0000000000000001E-4</v>
      </c>
      <c r="G9" s="50">
        <v>2687</v>
      </c>
      <c r="J9" s="20" t="s">
        <v>147</v>
      </c>
      <c r="K9" s="22" t="s">
        <v>158</v>
      </c>
    </row>
    <row r="10" spans="2:11" ht="18.600000000000001" customHeight="1">
      <c r="B10" s="44">
        <v>44390</v>
      </c>
      <c r="C10" s="43" t="str">
        <f t="shared" si="1"/>
        <v>火</v>
      </c>
      <c r="D10" s="46">
        <v>302618</v>
      </c>
      <c r="E10" s="48">
        <f t="shared" si="2"/>
        <v>1582</v>
      </c>
      <c r="F10" s="49">
        <f t="shared" si="0"/>
        <v>5.1999999999999998E-3</v>
      </c>
      <c r="G10" s="50">
        <v>2611</v>
      </c>
      <c r="J10" s="20" t="s">
        <v>159</v>
      </c>
      <c r="K10" s="22" t="s">
        <v>160</v>
      </c>
    </row>
    <row r="11" spans="2:11" ht="18.600000000000001" customHeight="1">
      <c r="B11" s="44">
        <v>44389</v>
      </c>
      <c r="C11" s="43" t="str">
        <f t="shared" si="1"/>
        <v>月</v>
      </c>
      <c r="D11" s="46">
        <v>301036</v>
      </c>
      <c r="E11" s="48">
        <f t="shared" si="2"/>
        <v>2374</v>
      </c>
      <c r="F11" s="49">
        <f t="shared" si="0"/>
        <v>7.9000000000000008E-3</v>
      </c>
      <c r="G11" s="50">
        <v>1029</v>
      </c>
    </row>
    <row r="12" spans="2:11" ht="18.600000000000001" customHeight="1">
      <c r="B12" s="44">
        <v>44386</v>
      </c>
      <c r="C12" s="43" t="str">
        <f t="shared" si="1"/>
        <v>金</v>
      </c>
      <c r="D12" s="46">
        <v>298662</v>
      </c>
      <c r="E12" s="48">
        <f t="shared" si="2"/>
        <v>-176</v>
      </c>
      <c r="F12" s="49">
        <f t="shared" si="0"/>
        <v>-5.0000000000000001E-4</v>
      </c>
      <c r="G12" s="50">
        <v>-1343</v>
      </c>
    </row>
    <row r="13" spans="2:11" ht="18.600000000000001" customHeight="1">
      <c r="B13" s="44">
        <v>44385</v>
      </c>
      <c r="C13" s="43" t="str">
        <f t="shared" si="1"/>
        <v>木</v>
      </c>
      <c r="D13" s="46">
        <v>298838</v>
      </c>
      <c r="E13" s="48">
        <f t="shared" si="2"/>
        <v>-780</v>
      </c>
      <c r="F13" s="49">
        <f t="shared" si="0"/>
        <v>-2.5999999999999999E-3</v>
      </c>
      <c r="G13" s="50">
        <v>-1168</v>
      </c>
      <c r="J13" s="53" t="s">
        <v>74</v>
      </c>
    </row>
    <row r="14" spans="2:11" ht="18.600000000000001" customHeight="1">
      <c r="B14" s="44">
        <v>44384</v>
      </c>
      <c r="C14" s="43" t="str">
        <f t="shared" si="1"/>
        <v>水</v>
      </c>
      <c r="D14" s="46">
        <v>299618</v>
      </c>
      <c r="E14" s="48">
        <f t="shared" si="2"/>
        <v>-1250</v>
      </c>
      <c r="F14" s="49">
        <f t="shared" si="0"/>
        <v>-4.1000000000000003E-3</v>
      </c>
      <c r="G14" s="50">
        <v>-368</v>
      </c>
      <c r="J14" s="53" t="s">
        <v>152</v>
      </c>
    </row>
    <row r="15" spans="2:11" ht="18.600000000000001" customHeight="1">
      <c r="B15" s="44">
        <v>44383</v>
      </c>
      <c r="C15" s="43" t="str">
        <f t="shared" si="1"/>
        <v>火</v>
      </c>
      <c r="D15" s="46">
        <v>300868</v>
      </c>
      <c r="E15" s="48">
        <f t="shared" si="2"/>
        <v>847</v>
      </c>
      <c r="F15" s="49">
        <f t="shared" si="0"/>
        <v>2.8E-3</v>
      </c>
      <c r="G15" s="50">
        <v>861</v>
      </c>
      <c r="J15" s="53" t="s">
        <v>73</v>
      </c>
    </row>
    <row r="16" spans="2:11" ht="18.600000000000001" customHeight="1">
      <c r="B16" s="44">
        <v>44383</v>
      </c>
      <c r="C16" s="43" t="str">
        <f t="shared" si="1"/>
        <v>火</v>
      </c>
      <c r="D16" s="46">
        <v>300021</v>
      </c>
      <c r="E16" s="48" t="str">
        <f t="shared" si="2"/>
        <v/>
      </c>
      <c r="F16" s="49" t="str">
        <f t="shared" si="0"/>
        <v/>
      </c>
      <c r="G16" s="50">
        <v>14</v>
      </c>
    </row>
    <row r="17" spans="2:7" ht="18.600000000000001" customHeight="1">
      <c r="B17" s="44">
        <v>44379</v>
      </c>
      <c r="C17" s="43" t="str">
        <f t="shared" si="1"/>
        <v>金</v>
      </c>
      <c r="D17" s="46"/>
      <c r="E17" s="48" t="str">
        <f t="shared" si="2"/>
        <v/>
      </c>
      <c r="F17" s="49" t="str">
        <f t="shared" si="0"/>
        <v/>
      </c>
      <c r="G17" s="50"/>
    </row>
    <row r="18" spans="2:7" ht="18.600000000000001" customHeight="1">
      <c r="B18" s="44">
        <v>44378</v>
      </c>
      <c r="C18" s="43" t="str">
        <f t="shared" si="1"/>
        <v>木</v>
      </c>
      <c r="D18" s="46"/>
      <c r="E18" s="48" t="str">
        <f t="shared" si="2"/>
        <v/>
      </c>
      <c r="F18" s="49" t="str">
        <f t="shared" si="0"/>
        <v/>
      </c>
      <c r="G18" s="50"/>
    </row>
    <row r="19" spans="2:7" ht="18.600000000000001" customHeight="1">
      <c r="B19" s="44">
        <v>44377</v>
      </c>
      <c r="C19" s="43" t="str">
        <f t="shared" si="1"/>
        <v>水</v>
      </c>
      <c r="D19" s="46"/>
      <c r="E19" s="48" t="str">
        <f t="shared" si="2"/>
        <v/>
      </c>
      <c r="F19" s="49" t="str">
        <f t="shared" si="0"/>
        <v/>
      </c>
      <c r="G19" s="50"/>
    </row>
    <row r="20" spans="2:7" ht="18.600000000000001" customHeight="1">
      <c r="B20" s="44">
        <v>44376</v>
      </c>
      <c r="C20" s="43" t="str">
        <f t="shared" si="1"/>
        <v>火</v>
      </c>
      <c r="D20" s="46"/>
      <c r="E20" s="48" t="str">
        <f t="shared" si="2"/>
        <v/>
      </c>
      <c r="F20" s="49" t="str">
        <f t="shared" si="0"/>
        <v/>
      </c>
      <c r="G20" s="50"/>
    </row>
    <row r="21" spans="2:7" ht="18.600000000000001" customHeight="1">
      <c r="B21" s="44">
        <v>44375</v>
      </c>
      <c r="C21" s="43" t="str">
        <f t="shared" si="1"/>
        <v>月</v>
      </c>
      <c r="D21" s="46"/>
      <c r="E21" s="48" t="str">
        <f t="shared" si="2"/>
        <v/>
      </c>
      <c r="F21" s="49" t="str">
        <f t="shared" si="0"/>
        <v/>
      </c>
      <c r="G21" s="50"/>
    </row>
    <row r="22" spans="2:7" ht="18.600000000000001" customHeight="1">
      <c r="B22" s="44">
        <v>44372</v>
      </c>
      <c r="C22" s="43" t="str">
        <f t="shared" si="1"/>
        <v>金</v>
      </c>
      <c r="D22" s="46"/>
      <c r="E22" s="48" t="str">
        <f t="shared" si="2"/>
        <v/>
      </c>
      <c r="F22" s="49" t="str">
        <f t="shared" si="0"/>
        <v/>
      </c>
      <c r="G22" s="50"/>
    </row>
    <row r="23" spans="2:7" ht="18.600000000000001" customHeight="1">
      <c r="B23" s="44"/>
      <c r="C23" s="43" t="str">
        <f t="shared" ref="C23:C28" si="3">IF(B23="","",TEXT(B23,"aaa"))</f>
        <v/>
      </c>
      <c r="D23" s="46"/>
      <c r="E23" s="48" t="str">
        <f t="shared" ref="E23:E28" si="4">IF(D24="","",(D23-D24))</f>
        <v/>
      </c>
      <c r="F23" s="49" t="str">
        <f t="shared" ref="F23:F28" si="5">IF(D24="","",ROUNDDOWN(E23/D24,4))</f>
        <v/>
      </c>
      <c r="G23" s="50"/>
    </row>
    <row r="24" spans="2:7" ht="18.600000000000001" customHeight="1">
      <c r="B24" s="44"/>
      <c r="C24" s="43" t="str">
        <f t="shared" si="3"/>
        <v/>
      </c>
      <c r="D24" s="46"/>
      <c r="E24" s="48" t="str">
        <f t="shared" si="4"/>
        <v/>
      </c>
      <c r="F24" s="49" t="str">
        <f t="shared" si="5"/>
        <v/>
      </c>
      <c r="G24" s="50"/>
    </row>
    <row r="25" spans="2:7" ht="18.600000000000001" customHeight="1">
      <c r="B25" s="44"/>
      <c r="C25" s="43" t="str">
        <f t="shared" si="3"/>
        <v/>
      </c>
      <c r="D25" s="46"/>
      <c r="E25" s="48" t="str">
        <f t="shared" si="4"/>
        <v/>
      </c>
      <c r="F25" s="49" t="str">
        <f t="shared" si="5"/>
        <v/>
      </c>
      <c r="G25" s="50"/>
    </row>
    <row r="26" spans="2:7" ht="18.600000000000001" customHeight="1">
      <c r="B26" s="44"/>
      <c r="C26" s="43" t="str">
        <f t="shared" si="3"/>
        <v/>
      </c>
      <c r="D26" s="46"/>
      <c r="E26" s="48" t="str">
        <f t="shared" si="4"/>
        <v/>
      </c>
      <c r="F26" s="49" t="str">
        <f t="shared" si="5"/>
        <v/>
      </c>
      <c r="G26" s="50"/>
    </row>
    <row r="27" spans="2:7" ht="18.600000000000001" customHeight="1">
      <c r="B27" s="44"/>
      <c r="C27" s="43" t="str">
        <f t="shared" si="3"/>
        <v/>
      </c>
      <c r="D27" s="46"/>
      <c r="E27" s="48" t="str">
        <f t="shared" si="4"/>
        <v/>
      </c>
      <c r="F27" s="49" t="str">
        <f t="shared" si="5"/>
        <v/>
      </c>
      <c r="G27" s="50"/>
    </row>
    <row r="28" spans="2:7" ht="18.600000000000001" customHeight="1">
      <c r="B28" s="44"/>
      <c r="C28" s="43" t="str">
        <f t="shared" si="3"/>
        <v/>
      </c>
      <c r="D28" s="46"/>
      <c r="E28" s="48" t="str">
        <f t="shared" si="4"/>
        <v/>
      </c>
      <c r="F28" s="49" t="str">
        <f t="shared" si="5"/>
        <v/>
      </c>
      <c r="G28" s="50"/>
    </row>
  </sheetData>
  <mergeCells count="1">
    <mergeCell ref="B2:C2"/>
  </mergeCells>
  <phoneticPr fontId="2"/>
  <conditionalFormatting sqref="F6:F1001">
    <cfRule type="expression" dxfId="32" priority="1">
      <formula>$F6&gt;0</formula>
    </cfRule>
    <cfRule type="expression" dxfId="31" priority="2">
      <formula>$F6&lt;0</formula>
    </cfRule>
  </conditionalFormatting>
  <pageMargins left="0.7" right="0.7" top="0.75" bottom="0.75" header="0.3" footer="0.3"/>
  <pageSetup paperSize="9" orientation="landscape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69" r:id="rId4" name="Button 1">
              <controlPr defaultSize="0" print="0" autoFill="0" autoPict="0" macro="[0]!Macro1">
                <anchor moveWithCells="1" sizeWithCells="1">
                  <from>
                    <xdr:col>9</xdr:col>
                    <xdr:colOff>83820</xdr:colOff>
                    <xdr:row>1</xdr:row>
                    <xdr:rowOff>129540</xdr:rowOff>
                  </from>
                  <to>
                    <xdr:col>11</xdr:col>
                    <xdr:colOff>213360</xdr:colOff>
                    <xdr:row>3</xdr:row>
                    <xdr:rowOff>68580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>
    <tabColor theme="8" tint="0.79998168889431442"/>
    <pageSetUpPr fitToPage="1"/>
  </sheetPr>
  <dimension ref="B2:AB320"/>
  <sheetViews>
    <sheetView showGridLines="0" zoomScale="80" zoomScaleNormal="80" workbookViewId="0">
      <selection activeCell="E17" sqref="E17"/>
    </sheetView>
  </sheetViews>
  <sheetFormatPr defaultColWidth="8.80859375" defaultRowHeight="18.600000000000001" customHeight="1"/>
  <cols>
    <col min="1" max="1" width="2.1875" style="22" customWidth="1"/>
    <col min="2" max="2" width="1.7109375" style="22" customWidth="1"/>
    <col min="3" max="3" width="11.1875" style="20" customWidth="1"/>
    <col min="4" max="4" width="3" style="53" customWidth="1"/>
    <col min="5" max="5" width="1.37890625" style="20" customWidth="1"/>
    <col min="6" max="6" width="6.47265625" style="20" customWidth="1"/>
    <col min="7" max="7" width="1.47265625" style="20" customWidth="1"/>
    <col min="8" max="8" width="1.37890625" style="20" customWidth="1"/>
    <col min="9" max="9" width="15.37890625" style="22" customWidth="1"/>
    <col min="10" max="10" width="2.6171875" style="22" customWidth="1"/>
    <col min="11" max="11" width="1.28515625" style="22" customWidth="1"/>
    <col min="12" max="12" width="1.7109375" style="22" customWidth="1"/>
    <col min="13" max="13" width="0.37890625" style="22" customWidth="1"/>
    <col min="14" max="14" width="10.09375" style="22" bestFit="1" customWidth="1"/>
    <col min="15" max="16" width="8.90234375" style="22" customWidth="1"/>
    <col min="17" max="17" width="1.7109375" style="22" customWidth="1"/>
    <col min="18" max="18" width="8.6171875" style="22" customWidth="1"/>
    <col min="19" max="19" width="6.47265625" style="22" customWidth="1"/>
    <col min="20" max="20" width="14.7109375" style="22" customWidth="1"/>
    <col min="21" max="21" width="2.09375" style="22" customWidth="1"/>
    <col min="22" max="22" width="8.80859375" style="22"/>
    <col min="23" max="23" width="18" style="22" bestFit="1" customWidth="1"/>
    <col min="24" max="24" width="11.7109375" style="22" bestFit="1" customWidth="1"/>
    <col min="25" max="26" width="9.1875" style="22" customWidth="1"/>
    <col min="27" max="16384" width="8.80859375" style="22"/>
  </cols>
  <sheetData>
    <row r="2" spans="2:28" ht="25.05" customHeight="1">
      <c r="B2" s="99" t="s">
        <v>71</v>
      </c>
      <c r="C2" s="99"/>
      <c r="D2" s="99"/>
      <c r="E2" s="99"/>
      <c r="F2" s="99"/>
      <c r="G2" s="99"/>
    </row>
    <row r="4" spans="2:28" ht="25.8" customHeight="1">
      <c r="B4" s="52"/>
      <c r="C4" s="101">
        <v>44393</v>
      </c>
      <c r="D4" s="101"/>
      <c r="E4" s="101"/>
      <c r="F4" s="55"/>
      <c r="G4" s="55"/>
      <c r="H4" s="55"/>
      <c r="I4" s="52"/>
      <c r="J4" s="52"/>
      <c r="K4" s="52"/>
      <c r="L4" s="52"/>
      <c r="M4" s="52"/>
      <c r="N4" s="80" t="s">
        <v>80</v>
      </c>
      <c r="O4" s="52"/>
      <c r="P4" s="52"/>
      <c r="Q4" s="52"/>
      <c r="R4" s="52"/>
      <c r="S4" s="52"/>
      <c r="T4" s="52"/>
    </row>
    <row r="5" spans="2:28" ht="18.600000000000001" customHeight="1">
      <c r="B5" s="52"/>
      <c r="C5" s="54" t="s">
        <v>77</v>
      </c>
      <c r="D5" s="54"/>
      <c r="E5" s="54"/>
      <c r="F5" s="54"/>
      <c r="G5" s="54"/>
      <c r="H5" s="54"/>
      <c r="L5" s="52"/>
      <c r="M5" s="52"/>
      <c r="N5" s="80" t="s">
        <v>27</v>
      </c>
      <c r="O5" s="102" t="s">
        <v>60</v>
      </c>
      <c r="P5" s="103"/>
      <c r="Q5" s="52"/>
      <c r="R5" s="52"/>
      <c r="S5" s="52"/>
      <c r="T5" s="52"/>
      <c r="AB5" s="53"/>
    </row>
    <row r="6" spans="2:28" ht="5.4" customHeight="1">
      <c r="B6" s="52"/>
      <c r="C6" s="54"/>
      <c r="D6" s="54"/>
      <c r="E6" s="54"/>
      <c r="F6" s="54"/>
      <c r="G6" s="54"/>
      <c r="H6" s="54"/>
      <c r="L6" s="52"/>
      <c r="M6" s="52"/>
      <c r="N6" s="80"/>
      <c r="O6" s="80"/>
      <c r="P6" s="80"/>
      <c r="Q6" s="52"/>
      <c r="R6" s="52"/>
      <c r="S6" s="52"/>
      <c r="T6" s="52"/>
    </row>
    <row r="7" spans="2:28" ht="18.600000000000001" customHeight="1">
      <c r="B7" s="52"/>
      <c r="E7" s="100">
        <f>VLOOKUP($C$4,②時系列!$B:$G,3,FALSE)</f>
        <v>301030</v>
      </c>
      <c r="F7" s="100"/>
      <c r="G7" s="100"/>
      <c r="H7" s="100"/>
      <c r="I7" s="100"/>
      <c r="J7" s="64" t="s">
        <v>72</v>
      </c>
      <c r="K7" s="64"/>
      <c r="L7" s="52"/>
      <c r="M7" s="52"/>
      <c r="N7" s="80" t="s">
        <v>81</v>
      </c>
      <c r="O7" s="66" t="s">
        <v>84</v>
      </c>
      <c r="P7" s="68" t="s">
        <v>85</v>
      </c>
      <c r="Q7" s="52"/>
      <c r="R7" s="52" t="s">
        <v>94</v>
      </c>
      <c r="S7" s="66" t="s">
        <v>88</v>
      </c>
      <c r="T7" s="52"/>
    </row>
    <row r="8" spans="2:28" ht="6.6" customHeight="1">
      <c r="B8" s="52"/>
      <c r="L8" s="52"/>
      <c r="M8" s="52"/>
      <c r="N8" s="52"/>
      <c r="O8" s="52"/>
      <c r="P8" s="52"/>
      <c r="Q8" s="52"/>
      <c r="R8" s="52"/>
      <c r="S8" s="52"/>
      <c r="T8" s="52"/>
    </row>
    <row r="9" spans="2:28" ht="6" customHeight="1">
      <c r="B9" s="52"/>
      <c r="C9" s="21"/>
      <c r="D9" s="63"/>
      <c r="E9" s="21"/>
      <c r="F9" s="21"/>
      <c r="G9" s="21"/>
      <c r="H9" s="21"/>
      <c r="I9" s="52"/>
      <c r="J9" s="52"/>
      <c r="K9" s="52"/>
      <c r="L9" s="52"/>
      <c r="M9" s="52"/>
      <c r="N9" s="52"/>
      <c r="O9" s="52"/>
      <c r="P9" s="52"/>
      <c r="Q9" s="52"/>
      <c r="R9" s="52"/>
      <c r="S9" s="52"/>
      <c r="T9" s="52"/>
    </row>
    <row r="10" spans="2:28" ht="18.600000000000001" customHeight="1">
      <c r="B10" s="52"/>
      <c r="C10" s="56" t="s">
        <v>78</v>
      </c>
      <c r="D10" s="54"/>
      <c r="E10" s="56"/>
      <c r="F10" s="56"/>
      <c r="G10" s="56"/>
      <c r="H10" s="57"/>
      <c r="I10" s="22" t="s">
        <v>79</v>
      </c>
      <c r="L10" s="52"/>
      <c r="M10" s="52"/>
      <c r="N10" s="80" t="s">
        <v>89</v>
      </c>
      <c r="O10" s="52"/>
      <c r="P10" s="67" t="s">
        <v>91</v>
      </c>
      <c r="Q10" s="52"/>
      <c r="R10" s="52"/>
      <c r="S10" s="52"/>
      <c r="T10" s="52"/>
      <c r="W10" s="82" t="s">
        <v>100</v>
      </c>
      <c r="X10" s="82" t="s">
        <v>97</v>
      </c>
      <c r="Y10"/>
      <c r="Z10"/>
    </row>
    <row r="11" spans="2:28" ht="17.7">
      <c r="B11" s="52"/>
      <c r="C11" s="59">
        <f>VLOOKUP($C$4,②時系列!$B:$G,4,FALSE)</f>
        <v>0</v>
      </c>
      <c r="D11" s="62" t="s">
        <v>72</v>
      </c>
      <c r="E11" s="58" t="s">
        <v>76</v>
      </c>
      <c r="F11" s="65">
        <f>VLOOKUP($C$4,②時系列!$B:$G,5,FALSE)</f>
        <v>0</v>
      </c>
      <c r="G11" s="60" t="s">
        <v>75</v>
      </c>
      <c r="H11" s="21"/>
      <c r="I11" s="61">
        <f>VLOOKUP($C$4,②時系列!$B:$G,6,FALSE)</f>
        <v>1023</v>
      </c>
      <c r="J11" s="62" t="s">
        <v>72</v>
      </c>
      <c r="K11" s="62"/>
      <c r="L11" s="52"/>
      <c r="M11" s="52"/>
      <c r="N11" s="52"/>
      <c r="O11" s="52"/>
      <c r="P11" s="52"/>
      <c r="Q11" s="52"/>
      <c r="R11" s="52"/>
      <c r="S11" s="52"/>
      <c r="T11" s="52"/>
      <c r="W11" s="82" t="s">
        <v>95</v>
      </c>
      <c r="X11" t="s">
        <v>98</v>
      </c>
      <c r="Y11" t="s">
        <v>99</v>
      </c>
      <c r="Z11" t="s">
        <v>139</v>
      </c>
    </row>
    <row r="12" spans="2:28" ht="16.2" customHeight="1">
      <c r="B12" s="52"/>
      <c r="C12" s="21"/>
      <c r="D12" s="63"/>
      <c r="E12" s="21"/>
      <c r="F12" s="21"/>
      <c r="G12" s="21"/>
      <c r="H12" s="21"/>
      <c r="I12" s="52"/>
      <c r="J12" s="52"/>
      <c r="K12" s="52"/>
      <c r="L12" s="52"/>
      <c r="M12" s="52"/>
      <c r="N12" s="52"/>
      <c r="O12" s="52"/>
      <c r="P12" s="52"/>
      <c r="Q12" s="52"/>
      <c r="R12" s="52"/>
      <c r="S12" s="52"/>
      <c r="T12" s="52"/>
      <c r="W12" s="83" t="s">
        <v>105</v>
      </c>
      <c r="X12" s="85"/>
      <c r="Y12" s="85"/>
      <c r="Z12" s="85"/>
    </row>
    <row r="13" spans="2:28" ht="18.600000000000001" customHeight="1">
      <c r="B13" s="52"/>
      <c r="C13" s="21"/>
      <c r="D13" s="63"/>
      <c r="E13" s="21"/>
      <c r="F13" s="21"/>
      <c r="G13" s="21"/>
      <c r="H13" s="21"/>
      <c r="I13" s="52"/>
      <c r="J13" s="52"/>
      <c r="K13" s="52"/>
      <c r="L13" s="52"/>
      <c r="M13" s="52"/>
      <c r="N13" s="52"/>
      <c r="O13" s="52"/>
      <c r="P13" s="52"/>
      <c r="Q13" s="52"/>
      <c r="R13" s="52"/>
      <c r="S13" s="52"/>
      <c r="T13" s="52"/>
      <c r="W13" s="84">
        <v>1</v>
      </c>
      <c r="X13" s="85">
        <v>2000</v>
      </c>
      <c r="Y13" s="85">
        <v>2000</v>
      </c>
      <c r="Z13" s="85">
        <v>2000</v>
      </c>
    </row>
    <row r="14" spans="2:28" ht="18.600000000000001" customHeight="1">
      <c r="B14" s="52"/>
      <c r="C14" s="21"/>
      <c r="D14" s="63"/>
      <c r="E14" s="21"/>
      <c r="F14" s="21"/>
      <c r="G14" s="21"/>
      <c r="H14" s="21"/>
      <c r="I14" s="52"/>
      <c r="J14" s="52"/>
      <c r="K14" s="52"/>
      <c r="L14" s="52"/>
      <c r="M14" s="52"/>
      <c r="N14" s="52"/>
      <c r="O14" s="52"/>
      <c r="P14" s="52"/>
      <c r="Q14" s="52"/>
      <c r="R14" s="52"/>
      <c r="S14" s="52"/>
      <c r="T14" s="52"/>
      <c r="W14" s="84">
        <v>2</v>
      </c>
      <c r="X14" s="85">
        <v>1000</v>
      </c>
      <c r="Y14" s="85">
        <v>3000</v>
      </c>
      <c r="Z14" s="85">
        <v>3000</v>
      </c>
    </row>
    <row r="15" spans="2:28" ht="18.600000000000001" customHeight="1">
      <c r="B15" s="52"/>
      <c r="C15" s="21"/>
      <c r="D15" s="63"/>
      <c r="E15" s="21"/>
      <c r="F15" s="21"/>
      <c r="G15" s="21"/>
      <c r="H15" s="21"/>
      <c r="I15" s="52"/>
      <c r="J15" s="52"/>
      <c r="K15" s="52"/>
      <c r="L15" s="52"/>
      <c r="M15" s="52"/>
      <c r="N15" s="52"/>
      <c r="O15" s="52"/>
      <c r="P15" s="52"/>
      <c r="Q15" s="52"/>
      <c r="R15" s="52"/>
      <c r="S15" s="52"/>
      <c r="T15" s="52"/>
      <c r="W15" s="84">
        <v>3</v>
      </c>
      <c r="X15" s="85">
        <v>1000</v>
      </c>
      <c r="Y15" s="85">
        <v>2000</v>
      </c>
      <c r="Z15" s="85">
        <v>2000</v>
      </c>
    </row>
    <row r="16" spans="2:28" ht="18.600000000000001" customHeight="1">
      <c r="B16" s="52"/>
      <c r="C16" s="21"/>
      <c r="D16" s="63"/>
      <c r="E16" s="21"/>
      <c r="F16" s="21"/>
      <c r="G16" s="21"/>
      <c r="H16" s="21"/>
      <c r="I16" s="52"/>
      <c r="J16" s="52"/>
      <c r="K16" s="52"/>
      <c r="L16" s="52"/>
      <c r="M16" s="52"/>
      <c r="N16" s="52"/>
      <c r="O16" s="52"/>
      <c r="P16" s="52"/>
      <c r="Q16" s="52"/>
      <c r="R16" s="52"/>
      <c r="S16" s="52"/>
      <c r="T16" s="52"/>
      <c r="W16" s="84">
        <v>4</v>
      </c>
      <c r="X16" s="85">
        <v>2000</v>
      </c>
      <c r="Y16" s="85">
        <v>1000</v>
      </c>
      <c r="Z16" s="85">
        <v>1000</v>
      </c>
    </row>
    <row r="17" spans="2:26" ht="18.600000000000001" customHeight="1">
      <c r="B17" s="52"/>
      <c r="C17" s="21"/>
      <c r="D17" s="63"/>
      <c r="E17" s="21"/>
      <c r="F17" s="21"/>
      <c r="G17" s="21"/>
      <c r="H17" s="21"/>
      <c r="I17" s="52"/>
      <c r="J17" s="52"/>
      <c r="K17" s="52"/>
      <c r="L17" s="52"/>
      <c r="M17" s="52"/>
      <c r="N17" s="52"/>
      <c r="O17" s="52"/>
      <c r="P17" s="52"/>
      <c r="Q17" s="52"/>
      <c r="R17" s="52"/>
      <c r="S17" s="52"/>
      <c r="T17" s="52"/>
      <c r="W17" s="84">
        <v>5</v>
      </c>
      <c r="X17" s="85">
        <v>3000</v>
      </c>
      <c r="Y17" s="85">
        <v>1000</v>
      </c>
      <c r="Z17" s="85">
        <v>1000</v>
      </c>
    </row>
    <row r="18" spans="2:26" ht="18.600000000000001" customHeight="1">
      <c r="B18" s="52"/>
      <c r="C18" s="21"/>
      <c r="D18" s="63"/>
      <c r="E18" s="21"/>
      <c r="F18" s="21"/>
      <c r="G18" s="21"/>
      <c r="H18" s="21"/>
      <c r="I18" s="52"/>
      <c r="J18" s="52"/>
      <c r="K18" s="52"/>
      <c r="L18" s="52"/>
      <c r="M18" s="52"/>
      <c r="N18" s="52"/>
      <c r="O18" s="52"/>
      <c r="P18" s="52"/>
      <c r="Q18" s="52"/>
      <c r="R18" s="52"/>
      <c r="S18" s="52"/>
      <c r="T18" s="52"/>
      <c r="W18" s="84">
        <v>6</v>
      </c>
      <c r="X18" s="85">
        <v>2000</v>
      </c>
      <c r="Y18" s="85">
        <v>2000</v>
      </c>
      <c r="Z18" s="85">
        <v>2000</v>
      </c>
    </row>
    <row r="19" spans="2:26" ht="18.600000000000001" customHeight="1">
      <c r="B19" s="52"/>
      <c r="C19" s="21"/>
      <c r="D19" s="63"/>
      <c r="E19" s="21"/>
      <c r="F19" s="21"/>
      <c r="G19" s="21"/>
      <c r="H19" s="21"/>
      <c r="I19" s="52"/>
      <c r="J19" s="52"/>
      <c r="K19" s="52"/>
      <c r="L19" s="52"/>
      <c r="M19" s="52"/>
      <c r="N19" s="52"/>
      <c r="O19" s="52"/>
      <c r="P19" s="52"/>
      <c r="Q19" s="52"/>
      <c r="R19" s="52"/>
      <c r="S19" s="52"/>
      <c r="T19" s="52"/>
      <c r="W19" s="84">
        <v>7</v>
      </c>
      <c r="X19" s="85">
        <v>1000</v>
      </c>
      <c r="Y19" s="85">
        <v>3000</v>
      </c>
      <c r="Z19" s="85">
        <v>3000</v>
      </c>
    </row>
    <row r="20" spans="2:26" ht="18.600000000000001" customHeight="1">
      <c r="B20" s="52"/>
      <c r="C20" s="21"/>
      <c r="D20" s="63"/>
      <c r="E20" s="21"/>
      <c r="F20" s="21"/>
      <c r="G20" s="21"/>
      <c r="H20" s="21"/>
      <c r="I20" s="52"/>
      <c r="J20" s="52"/>
      <c r="K20" s="52"/>
      <c r="L20" s="52"/>
      <c r="M20" s="52"/>
      <c r="N20" s="52"/>
      <c r="O20" s="52"/>
      <c r="P20" s="52"/>
      <c r="Q20" s="52"/>
      <c r="R20" s="52"/>
      <c r="S20" s="52"/>
      <c r="T20" s="52"/>
      <c r="W20" s="84">
        <v>8</v>
      </c>
      <c r="X20" s="85">
        <v>1000</v>
      </c>
      <c r="Y20" s="85">
        <v>2000</v>
      </c>
      <c r="Z20" s="85">
        <v>2000</v>
      </c>
    </row>
    <row r="21" spans="2:26" ht="17.7">
      <c r="B21" s="52"/>
      <c r="C21" s="21"/>
      <c r="D21" s="63"/>
      <c r="E21" s="21"/>
      <c r="F21" s="21"/>
      <c r="G21" s="21"/>
      <c r="H21" s="21"/>
      <c r="I21" s="52"/>
      <c r="J21" s="52"/>
      <c r="K21" s="52"/>
      <c r="L21" s="52"/>
      <c r="M21" s="52"/>
      <c r="N21" s="52"/>
      <c r="O21" s="52"/>
      <c r="P21" s="52"/>
      <c r="Q21" s="52"/>
      <c r="R21" s="52"/>
      <c r="S21" s="52"/>
      <c r="T21" s="52"/>
      <c r="W21" s="84">
        <v>9</v>
      </c>
      <c r="X21" s="85">
        <v>2000</v>
      </c>
      <c r="Y21" s="85">
        <v>1000</v>
      </c>
      <c r="Z21" s="85">
        <v>1000</v>
      </c>
    </row>
    <row r="22" spans="2:26" ht="17.7">
      <c r="B22" s="52"/>
      <c r="C22" s="21"/>
      <c r="D22" s="63"/>
      <c r="E22" s="21"/>
      <c r="F22" s="21"/>
      <c r="G22" s="21"/>
      <c r="H22" s="21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W22" s="84">
        <v>10</v>
      </c>
      <c r="X22" s="85">
        <v>3000</v>
      </c>
      <c r="Y22" s="85">
        <v>1000</v>
      </c>
      <c r="Z22" s="85">
        <v>1000</v>
      </c>
    </row>
    <row r="23" spans="2:26" ht="17.7">
      <c r="B23" s="52"/>
      <c r="C23" s="21"/>
      <c r="D23" s="63"/>
      <c r="E23" s="21"/>
      <c r="F23" s="21"/>
      <c r="G23" s="21"/>
      <c r="H23" s="21"/>
      <c r="I23" s="52"/>
      <c r="J23" s="52"/>
      <c r="K23" s="52"/>
      <c r="L23" s="52"/>
      <c r="M23" s="52"/>
      <c r="N23" s="52"/>
      <c r="O23" s="52"/>
      <c r="P23" s="52"/>
      <c r="Q23" s="52"/>
      <c r="R23" s="52"/>
      <c r="S23" s="52"/>
      <c r="T23" s="52"/>
      <c r="W23" s="84">
        <v>11</v>
      </c>
      <c r="X23" s="85">
        <v>2000</v>
      </c>
      <c r="Y23" s="85">
        <v>2000</v>
      </c>
      <c r="Z23" s="85">
        <v>2000</v>
      </c>
    </row>
    <row r="24" spans="2:26" ht="17.7">
      <c r="B24" s="52"/>
      <c r="C24" s="21"/>
      <c r="D24" s="63"/>
      <c r="E24" s="21"/>
      <c r="F24" s="21"/>
      <c r="G24" s="21"/>
      <c r="H24" s="21"/>
      <c r="I24" s="52"/>
      <c r="J24" s="52"/>
      <c r="K24" s="52"/>
      <c r="L24" s="52"/>
      <c r="M24" s="52"/>
      <c r="N24" s="52"/>
      <c r="O24" s="52"/>
      <c r="P24" s="52"/>
      <c r="Q24" s="52"/>
      <c r="R24" s="52"/>
      <c r="S24" s="52"/>
      <c r="T24" s="52"/>
      <c r="W24" s="84">
        <v>12</v>
      </c>
      <c r="X24" s="85">
        <v>1000</v>
      </c>
      <c r="Y24" s="85">
        <v>3000</v>
      </c>
      <c r="Z24" s="85">
        <v>3000</v>
      </c>
    </row>
    <row r="25" spans="2:26" ht="17.7">
      <c r="B25" s="52"/>
      <c r="C25" s="21"/>
      <c r="D25" s="63"/>
      <c r="E25" s="21"/>
      <c r="F25" s="21"/>
      <c r="G25" s="21"/>
      <c r="H25" s="21"/>
      <c r="I25" s="52"/>
      <c r="J25" s="52"/>
      <c r="K25" s="52"/>
      <c r="L25" s="52"/>
      <c r="M25" s="52"/>
      <c r="N25" s="52"/>
      <c r="O25" s="52"/>
      <c r="P25" s="52"/>
      <c r="Q25" s="52"/>
      <c r="R25" s="52"/>
      <c r="S25" s="52"/>
      <c r="T25" s="52"/>
      <c r="W25" s="84">
        <v>13</v>
      </c>
      <c r="X25" s="85">
        <v>1000</v>
      </c>
      <c r="Y25" s="85">
        <v>2000</v>
      </c>
      <c r="Z25" s="85">
        <v>2000</v>
      </c>
    </row>
    <row r="26" spans="2:26" ht="17.7">
      <c r="B26" s="52"/>
      <c r="C26" s="21"/>
      <c r="D26" s="63"/>
      <c r="E26" s="21"/>
      <c r="F26" s="21"/>
      <c r="G26" s="21"/>
      <c r="H26" s="21"/>
      <c r="I26" s="52"/>
      <c r="J26" s="52"/>
      <c r="K26" s="52"/>
      <c r="L26" s="52"/>
      <c r="M26" s="52"/>
      <c r="N26" s="52"/>
      <c r="O26" s="52"/>
      <c r="P26" s="52"/>
      <c r="Q26" s="52"/>
      <c r="R26" s="52"/>
      <c r="S26" s="52"/>
      <c r="T26" s="52"/>
      <c r="W26" s="84">
        <v>14</v>
      </c>
      <c r="X26" s="85">
        <v>2000</v>
      </c>
      <c r="Y26" s="85">
        <v>1000</v>
      </c>
      <c r="Z26" s="85">
        <v>1000</v>
      </c>
    </row>
    <row r="27" spans="2:26" ht="17.7">
      <c r="B27" s="52"/>
      <c r="C27" s="21"/>
      <c r="D27" s="63"/>
      <c r="E27" s="21"/>
      <c r="F27" s="21"/>
      <c r="G27" s="21"/>
      <c r="H27" s="21"/>
      <c r="I27" s="52"/>
      <c r="J27" s="52"/>
      <c r="K27" s="52"/>
      <c r="L27" s="52"/>
      <c r="M27" s="52"/>
      <c r="N27" s="52"/>
      <c r="O27" s="52"/>
      <c r="P27" s="52"/>
      <c r="Q27" s="52"/>
      <c r="R27" s="52"/>
      <c r="S27" s="52"/>
      <c r="T27" s="52"/>
      <c r="W27" s="84">
        <v>15</v>
      </c>
      <c r="X27" s="85">
        <v>3000</v>
      </c>
      <c r="Y27" s="85">
        <v>1000</v>
      </c>
      <c r="Z27" s="85">
        <v>1000</v>
      </c>
    </row>
    <row r="28" spans="2:26" ht="17.7">
      <c r="B28" s="52"/>
      <c r="C28" s="21"/>
      <c r="D28" s="63"/>
      <c r="E28" s="21"/>
      <c r="F28" s="21"/>
      <c r="G28" s="21"/>
      <c r="H28" s="21"/>
      <c r="I28" s="52"/>
      <c r="J28" s="52"/>
      <c r="K28" s="52"/>
      <c r="L28" s="52"/>
      <c r="M28" s="52"/>
      <c r="N28" s="52"/>
      <c r="O28" s="52"/>
      <c r="P28" s="52"/>
      <c r="Q28" s="52"/>
      <c r="R28" s="52"/>
      <c r="S28" s="52"/>
      <c r="T28" s="52"/>
      <c r="W28" s="84">
        <v>16</v>
      </c>
      <c r="X28" s="85">
        <v>2000</v>
      </c>
      <c r="Y28" s="85">
        <v>2000</v>
      </c>
      <c r="Z28" s="85">
        <v>2000</v>
      </c>
    </row>
    <row r="29" spans="2:26" ht="17.7">
      <c r="B29" s="86"/>
      <c r="C29" s="87"/>
      <c r="D29" s="88"/>
      <c r="E29" s="87"/>
      <c r="F29" s="87"/>
      <c r="G29" s="87"/>
      <c r="H29" s="87"/>
      <c r="I29" s="86"/>
      <c r="J29" s="86"/>
      <c r="K29" s="86"/>
      <c r="L29" s="86"/>
      <c r="M29" s="86"/>
      <c r="N29" s="86"/>
      <c r="O29" s="86"/>
      <c r="P29" s="86"/>
      <c r="Q29" s="86"/>
      <c r="R29" s="86"/>
      <c r="S29" s="86"/>
      <c r="T29" s="86"/>
      <c r="W29" s="84">
        <v>17</v>
      </c>
      <c r="X29" s="85">
        <v>1000</v>
      </c>
      <c r="Y29" s="85">
        <v>3000</v>
      </c>
      <c r="Z29" s="85">
        <v>3000</v>
      </c>
    </row>
    <row r="30" spans="2:26" ht="17.7">
      <c r="B30" s="86"/>
      <c r="C30" s="87"/>
      <c r="D30" s="88"/>
      <c r="E30" s="87"/>
      <c r="F30" s="87"/>
      <c r="G30" s="87"/>
      <c r="H30" s="87"/>
      <c r="I30" s="86"/>
      <c r="J30" s="86"/>
      <c r="K30" s="86"/>
      <c r="L30" s="86"/>
      <c r="M30" s="86"/>
      <c r="N30" s="86"/>
      <c r="O30" s="86"/>
      <c r="P30" s="86"/>
      <c r="Q30" s="86"/>
      <c r="R30" s="86"/>
      <c r="S30" s="86"/>
      <c r="T30" s="86"/>
      <c r="W30" s="84">
        <v>18</v>
      </c>
      <c r="X30" s="85">
        <v>1000</v>
      </c>
      <c r="Y30" s="85">
        <v>2000</v>
      </c>
      <c r="Z30" s="85">
        <v>2000</v>
      </c>
    </row>
    <row r="31" spans="2:26" ht="17.7">
      <c r="B31" s="86"/>
      <c r="C31" s="87"/>
      <c r="D31" s="88"/>
      <c r="E31" s="87"/>
      <c r="F31" s="87"/>
      <c r="G31" s="87"/>
      <c r="H31" s="87"/>
      <c r="I31" s="86"/>
      <c r="J31" s="86"/>
      <c r="K31" s="86"/>
      <c r="L31" s="86"/>
      <c r="M31" s="86"/>
      <c r="N31" s="86"/>
      <c r="O31" s="86"/>
      <c r="P31" s="86"/>
      <c r="Q31" s="86"/>
      <c r="R31" s="86"/>
      <c r="S31" s="86"/>
      <c r="T31" s="86"/>
      <c r="W31" s="84">
        <v>19</v>
      </c>
      <c r="X31" s="85">
        <v>2000</v>
      </c>
      <c r="Y31" s="85">
        <v>1000</v>
      </c>
      <c r="Z31" s="85">
        <v>1000</v>
      </c>
    </row>
    <row r="32" spans="2:26" ht="17.7">
      <c r="B32" s="86"/>
      <c r="C32" s="87"/>
      <c r="D32" s="88"/>
      <c r="E32" s="87"/>
      <c r="F32" s="87"/>
      <c r="G32" s="87"/>
      <c r="H32" s="87"/>
      <c r="I32" s="86"/>
      <c r="J32" s="86"/>
      <c r="K32" s="86"/>
      <c r="L32" s="86"/>
      <c r="M32" s="86"/>
      <c r="N32" s="86"/>
      <c r="O32" s="86"/>
      <c r="P32" s="86"/>
      <c r="Q32" s="86"/>
      <c r="R32" s="86"/>
      <c r="S32" s="86"/>
      <c r="T32" s="86"/>
      <c r="W32" s="84">
        <v>20</v>
      </c>
      <c r="X32" s="85">
        <v>3000</v>
      </c>
      <c r="Y32" s="85">
        <v>1000</v>
      </c>
      <c r="Z32" s="85">
        <v>1000</v>
      </c>
    </row>
    <row r="33" spans="3:26" ht="17.7">
      <c r="G33"/>
      <c r="W33" s="84">
        <v>21</v>
      </c>
      <c r="X33" s="85">
        <v>2000</v>
      </c>
      <c r="Y33" s="85">
        <v>2000</v>
      </c>
      <c r="Z33" s="85">
        <v>2000</v>
      </c>
    </row>
    <row r="34" spans="3:26" ht="17.7">
      <c r="G34"/>
      <c r="W34" s="84">
        <v>22</v>
      </c>
      <c r="X34" s="85">
        <v>1000</v>
      </c>
      <c r="Y34" s="85">
        <v>3000</v>
      </c>
      <c r="Z34" s="85">
        <v>3000</v>
      </c>
    </row>
    <row r="35" spans="3:26" ht="17.7">
      <c r="G35"/>
      <c r="W35" s="84">
        <v>23</v>
      </c>
      <c r="X35" s="85">
        <v>1000</v>
      </c>
      <c r="Y35" s="85">
        <v>2000</v>
      </c>
      <c r="Z35" s="85">
        <v>2000</v>
      </c>
    </row>
    <row r="36" spans="3:26" ht="17.7">
      <c r="G36"/>
      <c r="W36" s="84">
        <v>24</v>
      </c>
      <c r="X36" s="85">
        <v>2000</v>
      </c>
      <c r="Y36" s="85">
        <v>1000</v>
      </c>
      <c r="Z36" s="85">
        <v>1000</v>
      </c>
    </row>
    <row r="37" spans="3:26" ht="17.7">
      <c r="G37"/>
      <c r="W37" s="84">
        <v>25</v>
      </c>
      <c r="X37" s="85">
        <v>3000</v>
      </c>
      <c r="Y37" s="85">
        <v>1000</v>
      </c>
      <c r="Z37" s="85">
        <v>1000</v>
      </c>
    </row>
    <row r="38" spans="3:26" ht="17.7">
      <c r="G38"/>
      <c r="W38" s="84">
        <v>26</v>
      </c>
      <c r="X38" s="85">
        <v>2000</v>
      </c>
      <c r="Y38" s="85">
        <v>2000</v>
      </c>
      <c r="Z38" s="85">
        <v>2000</v>
      </c>
    </row>
    <row r="39" spans="3:26" ht="17.7">
      <c r="G39"/>
      <c r="W39" s="84">
        <v>27</v>
      </c>
      <c r="X39" s="85">
        <v>1000</v>
      </c>
      <c r="Y39" s="85">
        <v>3000</v>
      </c>
      <c r="Z39" s="85">
        <v>3000</v>
      </c>
    </row>
    <row r="40" spans="3:26" ht="17.7">
      <c r="G40"/>
      <c r="W40" s="84">
        <v>28</v>
      </c>
      <c r="X40" s="85">
        <v>1000</v>
      </c>
      <c r="Y40" s="85">
        <v>2000</v>
      </c>
      <c r="Z40" s="85">
        <v>2000</v>
      </c>
    </row>
    <row r="41" spans="3:26" ht="17.7">
      <c r="C41"/>
      <c r="D41"/>
      <c r="E41"/>
      <c r="F41"/>
      <c r="G41"/>
      <c r="W41" s="84">
        <v>29</v>
      </c>
      <c r="X41" s="85">
        <v>2000</v>
      </c>
      <c r="Y41" s="85">
        <v>1000</v>
      </c>
      <c r="Z41" s="85">
        <v>1000</v>
      </c>
    </row>
    <row r="42" spans="3:26" ht="17.7">
      <c r="C42"/>
      <c r="D42"/>
      <c r="E42"/>
      <c r="W42" s="84">
        <v>30</v>
      </c>
      <c r="X42" s="85">
        <v>3000</v>
      </c>
      <c r="Y42" s="85">
        <v>1000</v>
      </c>
      <c r="Z42" s="85">
        <v>1000</v>
      </c>
    </row>
    <row r="43" spans="3:26" ht="17.7">
      <c r="C43"/>
      <c r="D43"/>
      <c r="E43"/>
      <c r="W43" s="84">
        <v>31</v>
      </c>
      <c r="X43" s="85">
        <v>2000</v>
      </c>
      <c r="Y43" s="85">
        <v>2000</v>
      </c>
      <c r="Z43" s="85">
        <v>2000</v>
      </c>
    </row>
    <row r="44" spans="3:26" ht="17.7">
      <c r="C44"/>
      <c r="D44"/>
      <c r="E44"/>
      <c r="W44"/>
      <c r="X44"/>
      <c r="Y44"/>
      <c r="Z44"/>
    </row>
    <row r="45" spans="3:26" ht="17.7">
      <c r="C45"/>
      <c r="D45"/>
      <c r="E45"/>
      <c r="W45"/>
      <c r="X45"/>
      <c r="Y45"/>
      <c r="Z45"/>
    </row>
    <row r="46" spans="3:26" ht="17.7">
      <c r="C46"/>
      <c r="D46"/>
      <c r="E46"/>
      <c r="W46"/>
      <c r="X46"/>
      <c r="Y46"/>
      <c r="Z46"/>
    </row>
    <row r="47" spans="3:26" ht="17.7">
      <c r="C47"/>
      <c r="D47"/>
      <c r="E47"/>
      <c r="W47"/>
      <c r="X47"/>
      <c r="Y47"/>
      <c r="Z47"/>
    </row>
    <row r="48" spans="3:26" ht="17.7">
      <c r="C48"/>
      <c r="D48"/>
      <c r="E48"/>
      <c r="W48"/>
      <c r="X48"/>
      <c r="Y48"/>
      <c r="Z48"/>
    </row>
    <row r="49" spans="3:26" ht="17.7">
      <c r="C49"/>
      <c r="D49"/>
      <c r="E49"/>
      <c r="W49"/>
      <c r="X49"/>
      <c r="Y49"/>
      <c r="Z49"/>
    </row>
    <row r="50" spans="3:26" ht="17.7">
      <c r="C50"/>
      <c r="D50"/>
      <c r="E50"/>
      <c r="W50"/>
      <c r="X50"/>
      <c r="Y50"/>
      <c r="Z50"/>
    </row>
    <row r="51" spans="3:26" ht="17.7">
      <c r="C51"/>
      <c r="W51"/>
      <c r="X51"/>
      <c r="Y51"/>
      <c r="Z51"/>
    </row>
    <row r="52" spans="3:26" ht="17.7">
      <c r="C52"/>
      <c r="W52"/>
      <c r="X52"/>
      <c r="Y52"/>
      <c r="Z52"/>
    </row>
    <row r="53" spans="3:26" ht="17.7">
      <c r="C53"/>
      <c r="W53"/>
      <c r="X53"/>
      <c r="Y53"/>
      <c r="Z53"/>
    </row>
    <row r="54" spans="3:26" ht="17.7">
      <c r="C54"/>
      <c r="W54"/>
      <c r="X54"/>
      <c r="Y54"/>
      <c r="Z54"/>
    </row>
    <row r="55" spans="3:26" ht="17.7">
      <c r="C55"/>
      <c r="W55"/>
      <c r="X55"/>
      <c r="Y55"/>
      <c r="Z55"/>
    </row>
    <row r="56" spans="3:26" ht="17.7">
      <c r="C56"/>
      <c r="W56"/>
      <c r="X56"/>
      <c r="Y56"/>
      <c r="Z56"/>
    </row>
    <row r="57" spans="3:26" ht="17.7">
      <c r="C57"/>
      <c r="W57"/>
      <c r="X57"/>
      <c r="Y57"/>
      <c r="Z57"/>
    </row>
    <row r="58" spans="3:26" ht="17.7">
      <c r="C58"/>
      <c r="W58"/>
      <c r="X58"/>
      <c r="Y58"/>
      <c r="Z58"/>
    </row>
    <row r="59" spans="3:26" ht="17.7">
      <c r="C59"/>
      <c r="W59"/>
      <c r="X59"/>
      <c r="Y59"/>
      <c r="Z59"/>
    </row>
    <row r="60" spans="3:26" ht="17.7">
      <c r="C60"/>
      <c r="W60"/>
      <c r="X60"/>
      <c r="Y60"/>
      <c r="Z60"/>
    </row>
    <row r="61" spans="3:26" ht="17.7">
      <c r="C61"/>
      <c r="W61"/>
      <c r="X61"/>
      <c r="Y61"/>
      <c r="Z61"/>
    </row>
    <row r="62" spans="3:26" ht="17.7">
      <c r="C62"/>
      <c r="W62"/>
      <c r="X62"/>
      <c r="Y62"/>
      <c r="Z62"/>
    </row>
    <row r="63" spans="3:26" ht="17.7">
      <c r="C63"/>
      <c r="W63"/>
      <c r="X63"/>
      <c r="Y63"/>
      <c r="Z63"/>
    </row>
    <row r="64" spans="3:26" ht="17.7">
      <c r="C64"/>
      <c r="W64"/>
      <c r="X64"/>
      <c r="Y64"/>
      <c r="Z64"/>
    </row>
    <row r="65" spans="3:26" ht="17.7">
      <c r="C65"/>
      <c r="W65"/>
      <c r="X65"/>
      <c r="Y65"/>
      <c r="Z65"/>
    </row>
    <row r="66" spans="3:26" ht="17.7">
      <c r="C66"/>
      <c r="W66"/>
      <c r="X66"/>
      <c r="Y66"/>
      <c r="Z66"/>
    </row>
    <row r="67" spans="3:26" ht="17.7">
      <c r="C67"/>
      <c r="W67"/>
      <c r="X67"/>
      <c r="Y67"/>
      <c r="Z67"/>
    </row>
    <row r="68" spans="3:26" ht="17.7">
      <c r="C68"/>
      <c r="W68"/>
      <c r="X68"/>
      <c r="Y68"/>
      <c r="Z68"/>
    </row>
    <row r="69" spans="3:26" ht="17.7">
      <c r="C69"/>
      <c r="W69"/>
      <c r="X69"/>
      <c r="Y69"/>
      <c r="Z69"/>
    </row>
    <row r="70" spans="3:26" ht="17.7">
      <c r="C70"/>
      <c r="W70"/>
      <c r="X70"/>
      <c r="Y70"/>
      <c r="Z70"/>
    </row>
    <row r="71" spans="3:26" ht="17.7">
      <c r="C71"/>
      <c r="W71"/>
      <c r="X71"/>
      <c r="Y71"/>
      <c r="Z71"/>
    </row>
    <row r="72" spans="3:26" ht="17.7">
      <c r="C72"/>
      <c r="W72"/>
      <c r="X72"/>
      <c r="Y72"/>
      <c r="Z72"/>
    </row>
    <row r="73" spans="3:26" ht="17.7">
      <c r="C73"/>
      <c r="W73"/>
      <c r="X73"/>
      <c r="Y73"/>
      <c r="Z73"/>
    </row>
    <row r="74" spans="3:26" ht="17.7">
      <c r="C74"/>
      <c r="W74"/>
      <c r="X74"/>
      <c r="Y74"/>
      <c r="Z74"/>
    </row>
    <row r="75" spans="3:26" ht="17.7">
      <c r="C75"/>
      <c r="W75"/>
      <c r="X75"/>
      <c r="Y75"/>
      <c r="Z75"/>
    </row>
    <row r="76" spans="3:26" ht="17.7">
      <c r="C76"/>
      <c r="W76"/>
      <c r="X76"/>
      <c r="Y76"/>
      <c r="Z76"/>
    </row>
    <row r="77" spans="3:26" ht="17.7">
      <c r="C77"/>
      <c r="W77"/>
      <c r="X77"/>
      <c r="Y77"/>
      <c r="Z77"/>
    </row>
    <row r="78" spans="3:26" ht="17.7">
      <c r="C78"/>
      <c r="W78"/>
      <c r="X78"/>
      <c r="Y78"/>
      <c r="Z78"/>
    </row>
    <row r="79" spans="3:26" ht="17.7">
      <c r="C79"/>
      <c r="W79"/>
      <c r="X79"/>
      <c r="Y79"/>
      <c r="Z79"/>
    </row>
    <row r="80" spans="3:26" ht="17.7">
      <c r="C80"/>
      <c r="W80"/>
      <c r="X80"/>
      <c r="Y80"/>
      <c r="Z80"/>
    </row>
    <row r="81" spans="3:26" ht="17.7">
      <c r="C81"/>
      <c r="W81"/>
      <c r="X81"/>
      <c r="Y81"/>
      <c r="Z81"/>
    </row>
    <row r="82" spans="3:26" ht="17.7">
      <c r="C82"/>
      <c r="W82"/>
      <c r="X82"/>
      <c r="Y82"/>
      <c r="Z82"/>
    </row>
    <row r="83" spans="3:26" ht="17.7">
      <c r="C83"/>
      <c r="W83"/>
      <c r="X83"/>
      <c r="Y83"/>
      <c r="Z83"/>
    </row>
    <row r="84" spans="3:26" ht="17.7">
      <c r="C84"/>
      <c r="W84"/>
      <c r="X84"/>
      <c r="Y84"/>
      <c r="Z84"/>
    </row>
    <row r="85" spans="3:26" ht="17.7">
      <c r="C85"/>
      <c r="W85"/>
      <c r="X85"/>
      <c r="Y85"/>
      <c r="Z85"/>
    </row>
    <row r="86" spans="3:26" ht="17.7">
      <c r="C86"/>
      <c r="W86"/>
      <c r="X86"/>
      <c r="Y86"/>
      <c r="Z86"/>
    </row>
    <row r="87" spans="3:26" ht="17.7">
      <c r="C87"/>
      <c r="W87"/>
      <c r="X87"/>
      <c r="Y87"/>
      <c r="Z87"/>
    </row>
    <row r="88" spans="3:26" ht="17.7">
      <c r="C88"/>
      <c r="W88"/>
      <c r="X88"/>
      <c r="Y88"/>
      <c r="Z88"/>
    </row>
    <row r="89" spans="3:26" ht="17.7">
      <c r="C89"/>
      <c r="W89"/>
      <c r="X89"/>
      <c r="Y89"/>
      <c r="Z89"/>
    </row>
    <row r="90" spans="3:26" ht="17.7">
      <c r="C90"/>
      <c r="W90"/>
      <c r="X90"/>
      <c r="Y90"/>
      <c r="Z90"/>
    </row>
    <row r="91" spans="3:26" ht="17.7">
      <c r="C91"/>
      <c r="W91"/>
      <c r="X91"/>
      <c r="Y91"/>
      <c r="Z91"/>
    </row>
    <row r="92" spans="3:26" ht="17.7">
      <c r="C92"/>
      <c r="W92"/>
      <c r="X92"/>
      <c r="Y92"/>
      <c r="Z92"/>
    </row>
    <row r="93" spans="3:26" ht="17.7">
      <c r="C93"/>
      <c r="W93"/>
      <c r="X93"/>
      <c r="Y93"/>
      <c r="Z93"/>
    </row>
    <row r="94" spans="3:26" ht="17.7">
      <c r="C94"/>
      <c r="W94"/>
      <c r="X94"/>
      <c r="Y94"/>
      <c r="Z94"/>
    </row>
    <row r="95" spans="3:26" ht="17.7">
      <c r="C95"/>
      <c r="W95"/>
      <c r="X95"/>
      <c r="Y95"/>
      <c r="Z95"/>
    </row>
    <row r="96" spans="3:26" ht="17.7">
      <c r="C96"/>
      <c r="W96"/>
      <c r="X96"/>
      <c r="Y96"/>
      <c r="Z96"/>
    </row>
    <row r="97" spans="3:26" ht="17.7">
      <c r="C97"/>
      <c r="W97"/>
      <c r="X97"/>
      <c r="Y97"/>
      <c r="Z97"/>
    </row>
    <row r="98" spans="3:26" ht="17.7">
      <c r="C98"/>
      <c r="W98"/>
      <c r="X98"/>
      <c r="Y98"/>
      <c r="Z98"/>
    </row>
    <row r="99" spans="3:26" ht="17.7">
      <c r="C99"/>
      <c r="W99"/>
      <c r="X99"/>
      <c r="Y99"/>
      <c r="Z99"/>
    </row>
    <row r="100" spans="3:26" ht="17.7">
      <c r="C100"/>
      <c r="W100"/>
      <c r="X100"/>
      <c r="Y100"/>
      <c r="Z100"/>
    </row>
    <row r="101" spans="3:26" ht="17.7">
      <c r="C101"/>
      <c r="W101"/>
      <c r="X101"/>
      <c r="Y101"/>
      <c r="Z101"/>
    </row>
    <row r="102" spans="3:26" ht="17.7">
      <c r="C102"/>
      <c r="W102"/>
      <c r="X102"/>
      <c r="Y102"/>
      <c r="Z102"/>
    </row>
    <row r="103" spans="3:26" ht="17.7">
      <c r="C103"/>
      <c r="W103"/>
      <c r="X103"/>
      <c r="Y103"/>
      <c r="Z103"/>
    </row>
    <row r="104" spans="3:26" ht="17.7">
      <c r="C104"/>
      <c r="W104"/>
      <c r="X104"/>
      <c r="Y104"/>
      <c r="Z104"/>
    </row>
    <row r="105" spans="3:26" ht="17.7">
      <c r="C105"/>
      <c r="W105"/>
      <c r="X105"/>
      <c r="Y105"/>
      <c r="Z105"/>
    </row>
    <row r="106" spans="3:26" ht="17.7">
      <c r="C106"/>
      <c r="W106"/>
      <c r="X106"/>
      <c r="Y106"/>
      <c r="Z106"/>
    </row>
    <row r="107" spans="3:26" ht="17.7">
      <c r="C107"/>
      <c r="W107"/>
      <c r="X107"/>
      <c r="Y107"/>
      <c r="Z107"/>
    </row>
    <row r="108" spans="3:26" ht="17.7">
      <c r="C108"/>
      <c r="W108"/>
      <c r="X108"/>
      <c r="Y108"/>
      <c r="Z108"/>
    </row>
    <row r="109" spans="3:26" ht="17.7">
      <c r="C109"/>
      <c r="W109"/>
      <c r="X109"/>
      <c r="Y109"/>
      <c r="Z109"/>
    </row>
    <row r="110" spans="3:26" ht="17.7">
      <c r="C110"/>
      <c r="W110"/>
      <c r="X110"/>
      <c r="Y110"/>
      <c r="Z110"/>
    </row>
    <row r="111" spans="3:26" ht="17.7">
      <c r="C111"/>
      <c r="W111"/>
      <c r="X111"/>
      <c r="Y111"/>
      <c r="Z111"/>
    </row>
    <row r="112" spans="3:26" ht="17.7">
      <c r="C112"/>
      <c r="W112"/>
      <c r="X112"/>
      <c r="Y112"/>
      <c r="Z112"/>
    </row>
    <row r="113" spans="3:26" ht="17.7">
      <c r="C113"/>
      <c r="W113"/>
      <c r="X113"/>
      <c r="Y113"/>
      <c r="Z113"/>
    </row>
    <row r="114" spans="3:26" ht="17.7">
      <c r="C114"/>
      <c r="W114"/>
      <c r="X114"/>
      <c r="Y114"/>
      <c r="Z114"/>
    </row>
    <row r="115" spans="3:26" ht="17.7">
      <c r="C115"/>
      <c r="W115"/>
      <c r="X115"/>
      <c r="Y115"/>
      <c r="Z115"/>
    </row>
    <row r="116" spans="3:26" ht="17.7">
      <c r="C116"/>
      <c r="W116"/>
      <c r="X116"/>
      <c r="Y116"/>
      <c r="Z116"/>
    </row>
    <row r="117" spans="3:26" ht="17.7">
      <c r="C117"/>
      <c r="W117"/>
      <c r="X117"/>
      <c r="Y117"/>
      <c r="Z117"/>
    </row>
    <row r="118" spans="3:26" ht="17.7">
      <c r="C118"/>
      <c r="W118"/>
      <c r="X118"/>
      <c r="Y118"/>
      <c r="Z118"/>
    </row>
    <row r="119" spans="3:26" ht="17.7">
      <c r="C119"/>
      <c r="W119"/>
      <c r="X119"/>
      <c r="Y119"/>
      <c r="Z119"/>
    </row>
    <row r="120" spans="3:26" ht="17.7">
      <c r="C120"/>
      <c r="W120"/>
      <c r="X120"/>
      <c r="Y120"/>
      <c r="Z120"/>
    </row>
    <row r="121" spans="3:26" ht="17.7">
      <c r="C121"/>
      <c r="W121"/>
      <c r="X121"/>
      <c r="Y121"/>
      <c r="Z121"/>
    </row>
    <row r="122" spans="3:26" ht="17.7">
      <c r="C122"/>
      <c r="W122"/>
      <c r="X122"/>
      <c r="Y122"/>
      <c r="Z122"/>
    </row>
    <row r="123" spans="3:26" ht="17.7">
      <c r="C123"/>
      <c r="W123"/>
      <c r="X123"/>
      <c r="Y123"/>
      <c r="Z123"/>
    </row>
    <row r="124" spans="3:26" ht="17.7">
      <c r="C124"/>
      <c r="W124"/>
      <c r="X124"/>
      <c r="Y124"/>
      <c r="Z124"/>
    </row>
    <row r="125" spans="3:26" ht="17.7">
      <c r="C125"/>
      <c r="W125"/>
      <c r="X125"/>
      <c r="Y125"/>
      <c r="Z125"/>
    </row>
    <row r="126" spans="3:26" ht="17.7">
      <c r="C126"/>
      <c r="W126"/>
      <c r="X126"/>
      <c r="Y126"/>
      <c r="Z126"/>
    </row>
    <row r="127" spans="3:26" ht="17.7">
      <c r="C127"/>
      <c r="W127"/>
      <c r="X127"/>
      <c r="Y127"/>
      <c r="Z127"/>
    </row>
    <row r="128" spans="3:26" ht="17.7">
      <c r="C128"/>
      <c r="W128"/>
      <c r="X128"/>
      <c r="Y128"/>
      <c r="Z128"/>
    </row>
    <row r="129" spans="3:26" ht="17.7">
      <c r="C129"/>
      <c r="W129"/>
      <c r="X129"/>
      <c r="Y129"/>
      <c r="Z129"/>
    </row>
    <row r="130" spans="3:26" ht="17.7">
      <c r="C130"/>
      <c r="W130"/>
      <c r="X130"/>
      <c r="Y130"/>
      <c r="Z130"/>
    </row>
    <row r="131" spans="3:26" ht="17.7">
      <c r="C131"/>
      <c r="W131"/>
      <c r="X131"/>
      <c r="Y131"/>
      <c r="Z131"/>
    </row>
    <row r="132" spans="3:26" ht="17.7">
      <c r="C132"/>
      <c r="W132"/>
      <c r="X132"/>
      <c r="Y132"/>
      <c r="Z132"/>
    </row>
    <row r="133" spans="3:26" ht="17.7">
      <c r="C133"/>
      <c r="W133"/>
      <c r="X133"/>
      <c r="Y133"/>
      <c r="Z133"/>
    </row>
    <row r="134" spans="3:26" ht="17.7">
      <c r="C134"/>
      <c r="W134"/>
      <c r="X134"/>
      <c r="Y134"/>
      <c r="Z134"/>
    </row>
    <row r="135" spans="3:26" ht="17.7">
      <c r="C135"/>
      <c r="W135"/>
      <c r="X135"/>
      <c r="Y135"/>
      <c r="Z135"/>
    </row>
    <row r="136" spans="3:26" ht="17.7">
      <c r="C136"/>
      <c r="W136"/>
      <c r="X136"/>
      <c r="Y136"/>
      <c r="Z136"/>
    </row>
    <row r="137" spans="3:26" ht="17.7">
      <c r="C137"/>
      <c r="W137"/>
      <c r="X137"/>
      <c r="Y137"/>
      <c r="Z137"/>
    </row>
    <row r="138" spans="3:26" ht="17.7">
      <c r="C138"/>
      <c r="W138"/>
      <c r="X138"/>
      <c r="Y138"/>
      <c r="Z138"/>
    </row>
    <row r="139" spans="3:26" ht="17.7">
      <c r="C139"/>
      <c r="W139"/>
      <c r="X139"/>
      <c r="Y139"/>
      <c r="Z139"/>
    </row>
    <row r="140" spans="3:26" ht="17.7">
      <c r="C140"/>
      <c r="W140"/>
      <c r="X140"/>
      <c r="Y140"/>
      <c r="Z140"/>
    </row>
    <row r="141" spans="3:26" ht="17.7">
      <c r="C141"/>
      <c r="W141"/>
      <c r="X141"/>
      <c r="Y141"/>
      <c r="Z141"/>
    </row>
    <row r="142" spans="3:26" ht="17.7">
      <c r="C142"/>
      <c r="W142"/>
      <c r="X142"/>
      <c r="Y142"/>
      <c r="Z142"/>
    </row>
    <row r="143" spans="3:26" ht="17.7">
      <c r="C143"/>
      <c r="W143"/>
      <c r="X143"/>
      <c r="Y143"/>
      <c r="Z143"/>
    </row>
    <row r="144" spans="3:26" ht="17.7">
      <c r="C144"/>
      <c r="W144"/>
      <c r="X144"/>
      <c r="Y144"/>
      <c r="Z144"/>
    </row>
    <row r="145" spans="3:26" ht="17.7">
      <c r="C145"/>
      <c r="W145"/>
      <c r="X145"/>
      <c r="Y145"/>
      <c r="Z145"/>
    </row>
    <row r="146" spans="3:26" ht="17.7">
      <c r="C146"/>
      <c r="W146"/>
      <c r="X146"/>
      <c r="Y146"/>
      <c r="Z146"/>
    </row>
    <row r="147" spans="3:26" ht="17.7">
      <c r="C147"/>
      <c r="W147"/>
      <c r="X147"/>
      <c r="Y147"/>
      <c r="Z147"/>
    </row>
    <row r="148" spans="3:26" ht="17.7">
      <c r="C148"/>
      <c r="W148"/>
      <c r="X148"/>
      <c r="Y148"/>
      <c r="Z148"/>
    </row>
    <row r="149" spans="3:26" ht="17.7">
      <c r="C149"/>
      <c r="W149"/>
      <c r="X149"/>
      <c r="Y149"/>
      <c r="Z149"/>
    </row>
    <row r="150" spans="3:26" ht="17.7">
      <c r="C150"/>
      <c r="W150"/>
      <c r="X150"/>
      <c r="Y150"/>
      <c r="Z150"/>
    </row>
    <row r="151" spans="3:26" ht="17.7">
      <c r="C151"/>
      <c r="W151"/>
      <c r="X151"/>
      <c r="Y151"/>
      <c r="Z151"/>
    </row>
    <row r="152" spans="3:26" ht="17.7">
      <c r="C152"/>
      <c r="W152"/>
      <c r="X152"/>
      <c r="Y152"/>
      <c r="Z152"/>
    </row>
    <row r="153" spans="3:26" ht="17.7">
      <c r="C153"/>
      <c r="W153"/>
      <c r="X153"/>
      <c r="Y153"/>
      <c r="Z153"/>
    </row>
    <row r="154" spans="3:26" ht="17.7">
      <c r="C154"/>
      <c r="W154"/>
      <c r="X154"/>
      <c r="Y154"/>
      <c r="Z154"/>
    </row>
    <row r="155" spans="3:26" ht="17.7">
      <c r="C155"/>
      <c r="W155"/>
      <c r="X155"/>
      <c r="Y155"/>
      <c r="Z155"/>
    </row>
    <row r="156" spans="3:26" ht="17.7">
      <c r="C156"/>
      <c r="W156"/>
      <c r="X156"/>
      <c r="Y156"/>
      <c r="Z156"/>
    </row>
    <row r="157" spans="3:26" ht="17.7">
      <c r="C157"/>
      <c r="W157"/>
      <c r="X157"/>
      <c r="Y157"/>
      <c r="Z157"/>
    </row>
    <row r="158" spans="3:26" ht="17.7">
      <c r="C158"/>
      <c r="W158"/>
      <c r="X158"/>
      <c r="Y158"/>
      <c r="Z158"/>
    </row>
    <row r="159" spans="3:26" ht="17.7">
      <c r="C159"/>
      <c r="W159"/>
      <c r="X159"/>
      <c r="Y159"/>
      <c r="Z159"/>
    </row>
    <row r="160" spans="3:26" ht="17.7">
      <c r="C160"/>
      <c r="W160"/>
      <c r="X160"/>
      <c r="Y160"/>
      <c r="Z160"/>
    </row>
    <row r="161" spans="3:26" ht="17.7">
      <c r="C161"/>
      <c r="W161"/>
      <c r="X161"/>
      <c r="Y161"/>
      <c r="Z161"/>
    </row>
    <row r="162" spans="3:26" ht="17.7">
      <c r="C162"/>
      <c r="W162"/>
      <c r="X162"/>
      <c r="Y162"/>
      <c r="Z162"/>
    </row>
    <row r="163" spans="3:26" ht="17.7">
      <c r="C163"/>
      <c r="W163"/>
      <c r="X163"/>
      <c r="Y163"/>
      <c r="Z163"/>
    </row>
    <row r="164" spans="3:26" ht="17.7">
      <c r="C164"/>
      <c r="W164"/>
      <c r="X164"/>
      <c r="Y164"/>
      <c r="Z164"/>
    </row>
    <row r="165" spans="3:26" ht="17.7">
      <c r="C165"/>
      <c r="W165"/>
      <c r="X165"/>
      <c r="Y165"/>
      <c r="Z165"/>
    </row>
    <row r="166" spans="3:26" ht="17.7">
      <c r="C166"/>
      <c r="W166"/>
      <c r="X166"/>
      <c r="Y166"/>
      <c r="Z166"/>
    </row>
    <row r="167" spans="3:26" ht="17.7">
      <c r="C167"/>
      <c r="W167"/>
      <c r="X167"/>
      <c r="Y167"/>
      <c r="Z167"/>
    </row>
    <row r="168" spans="3:26" ht="17.7">
      <c r="C168"/>
      <c r="W168"/>
      <c r="X168"/>
      <c r="Y168"/>
      <c r="Z168"/>
    </row>
    <row r="169" spans="3:26" ht="17.7">
      <c r="C169"/>
      <c r="W169"/>
      <c r="X169"/>
      <c r="Y169"/>
      <c r="Z169"/>
    </row>
    <row r="170" spans="3:26" ht="17.7">
      <c r="C170"/>
      <c r="W170"/>
      <c r="X170"/>
      <c r="Y170"/>
      <c r="Z170"/>
    </row>
    <row r="171" spans="3:26" ht="17.7">
      <c r="C171"/>
      <c r="W171"/>
      <c r="X171"/>
      <c r="Y171"/>
    </row>
    <row r="172" spans="3:26" ht="17.7">
      <c r="C172"/>
      <c r="W172"/>
      <c r="X172"/>
      <c r="Y172"/>
    </row>
    <row r="173" spans="3:26" ht="17.7">
      <c r="C173"/>
      <c r="W173"/>
      <c r="X173"/>
      <c r="Y173"/>
    </row>
    <row r="174" spans="3:26" ht="17.7">
      <c r="C174"/>
      <c r="W174"/>
      <c r="X174"/>
      <c r="Y174"/>
    </row>
    <row r="175" spans="3:26" ht="17.7">
      <c r="C175"/>
      <c r="W175"/>
      <c r="X175"/>
      <c r="Y175"/>
    </row>
    <row r="176" spans="3:26" ht="17.7">
      <c r="C176"/>
      <c r="W176"/>
      <c r="X176"/>
      <c r="Y176"/>
    </row>
    <row r="177" spans="3:25" ht="17.7">
      <c r="C177"/>
      <c r="W177"/>
      <c r="X177"/>
      <c r="Y177"/>
    </row>
    <row r="178" spans="3:25" ht="17.7">
      <c r="C178"/>
      <c r="W178"/>
      <c r="X178"/>
      <c r="Y178"/>
    </row>
    <row r="179" spans="3:25" ht="17.7">
      <c r="C179"/>
      <c r="W179"/>
      <c r="X179"/>
      <c r="Y179"/>
    </row>
    <row r="180" spans="3:25" ht="17.7">
      <c r="C180"/>
      <c r="W180"/>
      <c r="X180"/>
      <c r="Y180"/>
    </row>
    <row r="181" spans="3:25" ht="17.7">
      <c r="C181"/>
      <c r="W181"/>
      <c r="X181"/>
      <c r="Y181"/>
    </row>
    <row r="182" spans="3:25" ht="17.7">
      <c r="C182"/>
      <c r="W182"/>
      <c r="X182"/>
      <c r="Y182"/>
    </row>
    <row r="183" spans="3:25" ht="17.7">
      <c r="C183"/>
      <c r="W183"/>
      <c r="X183"/>
      <c r="Y183"/>
    </row>
    <row r="184" spans="3:25" ht="17.7">
      <c r="C184"/>
      <c r="W184"/>
      <c r="X184"/>
      <c r="Y184"/>
    </row>
    <row r="185" spans="3:25" ht="17.7">
      <c r="C185"/>
      <c r="W185"/>
      <c r="X185"/>
      <c r="Y185"/>
    </row>
    <row r="186" spans="3:25" ht="17.7">
      <c r="C186"/>
      <c r="W186"/>
      <c r="X186"/>
      <c r="Y186"/>
    </row>
    <row r="187" spans="3:25" ht="17.7">
      <c r="C187"/>
      <c r="W187"/>
      <c r="X187"/>
      <c r="Y187"/>
    </row>
    <row r="188" spans="3:25" ht="17.7">
      <c r="C188"/>
      <c r="W188"/>
      <c r="X188"/>
      <c r="Y188"/>
    </row>
    <row r="189" spans="3:25" ht="17.7">
      <c r="C189"/>
      <c r="W189"/>
      <c r="X189"/>
      <c r="Y189"/>
    </row>
    <row r="190" spans="3:25" ht="17.7">
      <c r="C190"/>
      <c r="W190"/>
      <c r="X190"/>
      <c r="Y190"/>
    </row>
    <row r="191" spans="3:25" ht="17.7">
      <c r="C191"/>
      <c r="W191"/>
      <c r="X191"/>
      <c r="Y191"/>
    </row>
    <row r="192" spans="3:25" ht="17.7">
      <c r="C192"/>
      <c r="W192"/>
      <c r="X192"/>
      <c r="Y192"/>
    </row>
    <row r="193" spans="3:25" ht="17.7">
      <c r="C193"/>
      <c r="W193"/>
      <c r="X193"/>
      <c r="Y193"/>
    </row>
    <row r="194" spans="3:25" ht="17.7">
      <c r="C194"/>
      <c r="W194"/>
      <c r="X194"/>
      <c r="Y194"/>
    </row>
    <row r="195" spans="3:25" ht="17.7">
      <c r="W195"/>
      <c r="X195"/>
      <c r="Y195"/>
    </row>
    <row r="196" spans="3:25" ht="17.7">
      <c r="W196"/>
      <c r="X196"/>
      <c r="Y196"/>
    </row>
    <row r="197" spans="3:25" ht="17.7">
      <c r="W197"/>
      <c r="X197"/>
      <c r="Y197"/>
    </row>
    <row r="198" spans="3:25" ht="17.7">
      <c r="W198"/>
      <c r="X198"/>
      <c r="Y198"/>
    </row>
    <row r="199" spans="3:25" ht="17.7">
      <c r="W199"/>
      <c r="X199"/>
      <c r="Y199"/>
    </row>
    <row r="200" spans="3:25" ht="17.7">
      <c r="W200"/>
      <c r="X200"/>
      <c r="Y200"/>
    </row>
    <row r="201" spans="3:25" ht="17.7">
      <c r="W201"/>
      <c r="X201"/>
      <c r="Y201"/>
    </row>
    <row r="202" spans="3:25" ht="17.7">
      <c r="W202"/>
      <c r="X202"/>
      <c r="Y202"/>
    </row>
    <row r="203" spans="3:25" ht="17.7">
      <c r="W203"/>
      <c r="X203"/>
      <c r="Y203"/>
    </row>
    <row r="204" spans="3:25" ht="17.7">
      <c r="W204"/>
      <c r="X204"/>
      <c r="Y204"/>
    </row>
    <row r="205" spans="3:25" ht="17.7">
      <c r="W205"/>
      <c r="X205"/>
      <c r="Y205"/>
    </row>
    <row r="206" spans="3:25" ht="17.7">
      <c r="W206"/>
      <c r="X206"/>
      <c r="Y206"/>
    </row>
    <row r="207" spans="3:25" ht="17.7">
      <c r="W207"/>
      <c r="X207"/>
      <c r="Y207"/>
    </row>
    <row r="208" spans="3:25" ht="17.7">
      <c r="W208"/>
      <c r="X208"/>
      <c r="Y208"/>
    </row>
    <row r="209" spans="23:25" ht="17.7">
      <c r="W209"/>
      <c r="X209"/>
      <c r="Y209"/>
    </row>
    <row r="210" spans="23:25" ht="17.7">
      <c r="W210"/>
      <c r="X210"/>
      <c r="Y210"/>
    </row>
    <row r="211" spans="23:25" ht="17.7">
      <c r="W211"/>
      <c r="X211"/>
      <c r="Y211"/>
    </row>
    <row r="212" spans="23:25" ht="17.7">
      <c r="W212"/>
      <c r="X212"/>
      <c r="Y212"/>
    </row>
    <row r="213" spans="23:25" ht="17.7">
      <c r="W213"/>
      <c r="X213"/>
      <c r="Y213"/>
    </row>
    <row r="214" spans="23:25" ht="17.7">
      <c r="W214"/>
      <c r="X214"/>
      <c r="Y214"/>
    </row>
    <row r="215" spans="23:25" ht="17.7">
      <c r="W215"/>
      <c r="X215"/>
      <c r="Y215"/>
    </row>
    <row r="216" spans="23:25" ht="17.7">
      <c r="W216"/>
      <c r="X216"/>
      <c r="Y216"/>
    </row>
    <row r="217" spans="23:25" ht="17.7">
      <c r="W217"/>
      <c r="X217"/>
      <c r="Y217"/>
    </row>
    <row r="218" spans="23:25" ht="17.7">
      <c r="W218"/>
      <c r="X218"/>
      <c r="Y218"/>
    </row>
    <row r="219" spans="23:25" ht="17.7">
      <c r="W219"/>
      <c r="X219"/>
      <c r="Y219"/>
    </row>
    <row r="220" spans="23:25" ht="17.7">
      <c r="W220"/>
      <c r="X220"/>
      <c r="Y220"/>
    </row>
    <row r="221" spans="23:25" ht="17.7">
      <c r="W221"/>
      <c r="X221"/>
      <c r="Y221"/>
    </row>
    <row r="222" spans="23:25" ht="17.7">
      <c r="W222"/>
      <c r="X222"/>
      <c r="Y222"/>
    </row>
    <row r="223" spans="23:25" ht="17.7">
      <c r="W223"/>
      <c r="X223"/>
      <c r="Y223"/>
    </row>
    <row r="224" spans="23:25" ht="17.7">
      <c r="W224"/>
      <c r="X224"/>
      <c r="Y224"/>
    </row>
    <row r="225" spans="23:25" ht="17.7">
      <c r="W225"/>
      <c r="X225"/>
      <c r="Y225"/>
    </row>
    <row r="226" spans="23:25" ht="17.7">
      <c r="W226"/>
      <c r="X226"/>
      <c r="Y226"/>
    </row>
    <row r="227" spans="23:25" ht="17.7">
      <c r="W227"/>
      <c r="X227"/>
      <c r="Y227"/>
    </row>
    <row r="228" spans="23:25" ht="17.7">
      <c r="W228"/>
      <c r="X228"/>
      <c r="Y228"/>
    </row>
    <row r="229" spans="23:25" ht="17.7">
      <c r="W229"/>
      <c r="X229"/>
      <c r="Y229"/>
    </row>
    <row r="230" spans="23:25" ht="17.7">
      <c r="W230"/>
      <c r="X230"/>
      <c r="Y230"/>
    </row>
    <row r="231" spans="23:25" ht="17.7">
      <c r="W231"/>
      <c r="X231"/>
      <c r="Y231"/>
    </row>
    <row r="232" spans="23:25" ht="17.7">
      <c r="W232"/>
      <c r="X232"/>
      <c r="Y232"/>
    </row>
    <row r="233" spans="23:25" ht="17.7">
      <c r="W233"/>
      <c r="X233"/>
      <c r="Y233"/>
    </row>
    <row r="234" spans="23:25" ht="17.7">
      <c r="W234"/>
      <c r="X234"/>
      <c r="Y234"/>
    </row>
    <row r="235" spans="23:25" ht="17.7">
      <c r="W235"/>
      <c r="X235"/>
      <c r="Y235"/>
    </row>
    <row r="236" spans="23:25" ht="17.7">
      <c r="W236"/>
      <c r="X236"/>
      <c r="Y236"/>
    </row>
    <row r="237" spans="23:25" ht="17.7">
      <c r="W237"/>
      <c r="X237"/>
      <c r="Y237"/>
    </row>
    <row r="238" spans="23:25" ht="17.7">
      <c r="W238"/>
      <c r="X238"/>
      <c r="Y238"/>
    </row>
    <row r="239" spans="23:25" ht="17.7">
      <c r="W239"/>
      <c r="X239"/>
      <c r="Y239"/>
    </row>
    <row r="240" spans="23:25" ht="17.7">
      <c r="W240"/>
      <c r="X240"/>
      <c r="Y240"/>
    </row>
    <row r="241" spans="23:25" ht="17.7">
      <c r="W241"/>
      <c r="X241"/>
      <c r="Y241"/>
    </row>
    <row r="242" spans="23:25" ht="17.7">
      <c r="W242"/>
      <c r="X242"/>
      <c r="Y242"/>
    </row>
    <row r="243" spans="23:25" ht="17.7">
      <c r="W243"/>
      <c r="X243"/>
      <c r="Y243"/>
    </row>
    <row r="244" spans="23:25" ht="17.7">
      <c r="W244"/>
      <c r="X244"/>
      <c r="Y244"/>
    </row>
    <row r="245" spans="23:25" ht="17.7">
      <c r="W245"/>
      <c r="X245"/>
      <c r="Y245"/>
    </row>
    <row r="246" spans="23:25" ht="17.7">
      <c r="W246"/>
      <c r="X246"/>
      <c r="Y246"/>
    </row>
    <row r="247" spans="23:25" ht="17.7">
      <c r="W247"/>
      <c r="X247"/>
      <c r="Y247"/>
    </row>
    <row r="248" spans="23:25" ht="17.7">
      <c r="W248"/>
      <c r="X248"/>
      <c r="Y248"/>
    </row>
    <row r="249" spans="23:25" ht="17.7">
      <c r="W249"/>
      <c r="X249"/>
      <c r="Y249"/>
    </row>
    <row r="250" spans="23:25" ht="17.7">
      <c r="W250"/>
      <c r="X250"/>
      <c r="Y250"/>
    </row>
    <row r="251" spans="23:25" ht="17.7">
      <c r="W251"/>
      <c r="X251"/>
      <c r="Y251"/>
    </row>
    <row r="252" spans="23:25" ht="17.7">
      <c r="W252"/>
      <c r="X252"/>
      <c r="Y252"/>
    </row>
    <row r="253" spans="23:25" ht="17.7">
      <c r="W253"/>
      <c r="X253"/>
      <c r="Y253"/>
    </row>
    <row r="254" spans="23:25" ht="17.7">
      <c r="W254"/>
      <c r="X254"/>
      <c r="Y254"/>
    </row>
    <row r="255" spans="23:25" ht="17.7">
      <c r="W255"/>
      <c r="X255"/>
      <c r="Y255"/>
    </row>
    <row r="256" spans="23:25" ht="17.7">
      <c r="W256"/>
      <c r="X256"/>
      <c r="Y256"/>
    </row>
    <row r="257" spans="23:25" ht="17.7">
      <c r="W257"/>
      <c r="X257"/>
      <c r="Y257"/>
    </row>
    <row r="258" spans="23:25" ht="17.7">
      <c r="W258"/>
      <c r="X258"/>
      <c r="Y258"/>
    </row>
    <row r="259" spans="23:25" ht="17.7">
      <c r="W259"/>
      <c r="X259"/>
      <c r="Y259"/>
    </row>
    <row r="260" spans="23:25" ht="17.7">
      <c r="W260"/>
      <c r="X260"/>
      <c r="Y260"/>
    </row>
    <row r="261" spans="23:25" ht="17.7">
      <c r="W261"/>
      <c r="X261"/>
      <c r="Y261"/>
    </row>
    <row r="262" spans="23:25" ht="17.7">
      <c r="W262"/>
      <c r="X262"/>
      <c r="Y262"/>
    </row>
    <row r="263" spans="23:25" ht="17.7">
      <c r="W263"/>
      <c r="X263"/>
      <c r="Y263"/>
    </row>
    <row r="264" spans="23:25" ht="17.7">
      <c r="W264"/>
      <c r="X264"/>
      <c r="Y264"/>
    </row>
    <row r="265" spans="23:25" ht="17.7">
      <c r="W265"/>
      <c r="X265"/>
      <c r="Y265"/>
    </row>
    <row r="266" spans="23:25" ht="17.7">
      <c r="W266"/>
      <c r="X266"/>
      <c r="Y266"/>
    </row>
    <row r="267" spans="23:25" ht="17.7">
      <c r="W267"/>
      <c r="X267"/>
      <c r="Y267"/>
    </row>
    <row r="268" spans="23:25" ht="17.7">
      <c r="W268"/>
      <c r="X268"/>
      <c r="Y268"/>
    </row>
    <row r="269" spans="23:25" ht="17.7">
      <c r="W269"/>
      <c r="X269"/>
      <c r="Y269"/>
    </row>
    <row r="270" spans="23:25" ht="17.7">
      <c r="W270"/>
      <c r="X270"/>
      <c r="Y270"/>
    </row>
    <row r="271" spans="23:25" ht="17.7">
      <c r="W271"/>
      <c r="X271"/>
      <c r="Y271"/>
    </row>
    <row r="272" spans="23:25" ht="17.7">
      <c r="W272"/>
      <c r="X272"/>
      <c r="Y272"/>
    </row>
    <row r="273" spans="23:25" ht="17.7">
      <c r="W273"/>
      <c r="X273"/>
      <c r="Y273"/>
    </row>
    <row r="274" spans="23:25" ht="17.7">
      <c r="W274"/>
      <c r="X274"/>
      <c r="Y274"/>
    </row>
    <row r="275" spans="23:25" ht="17.7">
      <c r="W275"/>
      <c r="X275"/>
      <c r="Y275"/>
    </row>
    <row r="276" spans="23:25" ht="17.7">
      <c r="W276"/>
      <c r="X276"/>
      <c r="Y276"/>
    </row>
    <row r="277" spans="23:25" ht="17.7">
      <c r="W277"/>
      <c r="X277"/>
      <c r="Y277"/>
    </row>
    <row r="278" spans="23:25" ht="17.7">
      <c r="W278"/>
      <c r="X278"/>
      <c r="Y278"/>
    </row>
    <row r="279" spans="23:25" ht="17.7">
      <c r="W279"/>
      <c r="X279"/>
      <c r="Y279"/>
    </row>
    <row r="280" spans="23:25" ht="17.7">
      <c r="W280"/>
      <c r="X280"/>
      <c r="Y280"/>
    </row>
    <row r="281" spans="23:25" ht="17.7">
      <c r="W281"/>
      <c r="X281"/>
      <c r="Y281"/>
    </row>
    <row r="282" spans="23:25" ht="17.7">
      <c r="W282"/>
      <c r="X282"/>
      <c r="Y282"/>
    </row>
    <row r="283" spans="23:25" ht="17.7">
      <c r="W283"/>
      <c r="X283"/>
      <c r="Y283"/>
    </row>
    <row r="284" spans="23:25" ht="17.7">
      <c r="W284"/>
      <c r="X284"/>
      <c r="Y284"/>
    </row>
    <row r="285" spans="23:25" ht="17.7">
      <c r="W285"/>
      <c r="X285"/>
      <c r="Y285"/>
    </row>
    <row r="286" spans="23:25" ht="17.7">
      <c r="W286"/>
      <c r="X286"/>
      <c r="Y286"/>
    </row>
    <row r="287" spans="23:25" ht="17.7">
      <c r="W287"/>
      <c r="X287"/>
      <c r="Y287"/>
    </row>
    <row r="288" spans="23:25" ht="17.7">
      <c r="W288"/>
      <c r="X288"/>
      <c r="Y288"/>
    </row>
    <row r="289" spans="23:25" ht="17.7">
      <c r="W289"/>
      <c r="X289"/>
      <c r="Y289"/>
    </row>
    <row r="290" spans="23:25" ht="17.7">
      <c r="W290"/>
      <c r="X290"/>
      <c r="Y290"/>
    </row>
    <row r="291" spans="23:25" ht="17.7">
      <c r="W291"/>
      <c r="X291"/>
      <c r="Y291"/>
    </row>
    <row r="292" spans="23:25" ht="17.7">
      <c r="W292"/>
      <c r="X292"/>
      <c r="Y292"/>
    </row>
    <row r="293" spans="23:25" ht="17.7">
      <c r="W293"/>
      <c r="X293"/>
      <c r="Y293"/>
    </row>
    <row r="294" spans="23:25" ht="17.7">
      <c r="W294"/>
      <c r="X294"/>
      <c r="Y294"/>
    </row>
    <row r="295" spans="23:25" ht="17.7">
      <c r="W295"/>
      <c r="X295"/>
      <c r="Y295"/>
    </row>
    <row r="296" spans="23:25" ht="17.7">
      <c r="W296"/>
      <c r="X296"/>
      <c r="Y296"/>
    </row>
    <row r="297" spans="23:25" ht="17.7">
      <c r="W297"/>
      <c r="X297"/>
      <c r="Y297"/>
    </row>
    <row r="298" spans="23:25" ht="17.7">
      <c r="W298"/>
      <c r="X298"/>
      <c r="Y298"/>
    </row>
    <row r="299" spans="23:25" ht="17.7">
      <c r="W299"/>
      <c r="X299"/>
      <c r="Y299"/>
    </row>
    <row r="300" spans="23:25" ht="17.7">
      <c r="W300"/>
      <c r="X300"/>
      <c r="Y300"/>
    </row>
    <row r="301" spans="23:25" ht="17.7">
      <c r="W301"/>
      <c r="X301"/>
      <c r="Y301"/>
    </row>
    <row r="302" spans="23:25" ht="17.7">
      <c r="W302"/>
      <c r="X302"/>
      <c r="Y302"/>
    </row>
    <row r="303" spans="23:25" ht="17.7">
      <c r="W303"/>
      <c r="X303"/>
      <c r="Y303"/>
    </row>
    <row r="304" spans="23:25" ht="17.7">
      <c r="W304"/>
      <c r="X304"/>
      <c r="Y304"/>
    </row>
    <row r="305" spans="23:25" ht="17.7">
      <c r="W305"/>
      <c r="X305"/>
      <c r="Y305"/>
    </row>
    <row r="306" spans="23:25" ht="17.7">
      <c r="W306"/>
      <c r="X306"/>
      <c r="Y306"/>
    </row>
    <row r="307" spans="23:25" ht="17.7">
      <c r="W307"/>
      <c r="X307"/>
      <c r="Y307"/>
    </row>
    <row r="308" spans="23:25" ht="17.7">
      <c r="W308"/>
      <c r="X308"/>
      <c r="Y308"/>
    </row>
    <row r="309" spans="23:25" ht="17.7">
      <c r="W309"/>
      <c r="X309"/>
      <c r="Y309"/>
    </row>
    <row r="310" spans="23:25" ht="17.7">
      <c r="W310"/>
      <c r="X310"/>
      <c r="Y310"/>
    </row>
    <row r="311" spans="23:25" ht="17.7">
      <c r="W311"/>
      <c r="X311"/>
      <c r="Y311"/>
    </row>
    <row r="312" spans="23:25" ht="17.7">
      <c r="W312"/>
      <c r="X312"/>
      <c r="Y312"/>
    </row>
    <row r="313" spans="23:25" ht="17.7">
      <c r="W313"/>
      <c r="X313"/>
      <c r="Y313"/>
    </row>
    <row r="314" spans="23:25" ht="17.7">
      <c r="W314"/>
      <c r="X314"/>
      <c r="Y314"/>
    </row>
    <row r="315" spans="23:25" ht="17.7">
      <c r="W315"/>
      <c r="X315"/>
      <c r="Y315"/>
    </row>
    <row r="316" spans="23:25" ht="17.7">
      <c r="W316"/>
      <c r="X316"/>
      <c r="Y316"/>
    </row>
    <row r="317" spans="23:25" ht="17.7">
      <c r="W317"/>
      <c r="X317"/>
      <c r="Y317"/>
    </row>
    <row r="318" spans="23:25" ht="15"/>
    <row r="319" spans="23:25" ht="15"/>
    <row r="320" spans="23:25" ht="15"/>
  </sheetData>
  <mergeCells count="4">
    <mergeCell ref="E7:I7"/>
    <mergeCell ref="B2:G2"/>
    <mergeCell ref="C4:E4"/>
    <mergeCell ref="O5:P5"/>
  </mergeCells>
  <phoneticPr fontId="2"/>
  <pageMargins left="0.7" right="0.7" top="0.75" bottom="0.75" header="0.3" footer="0.3"/>
  <pageSetup paperSize="9" scale="84" orientation="landscape" horizontalDpi="4294967293" verticalDpi="0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Macro3">
                <anchor moveWithCells="1" sizeWithCells="1">
                  <from>
                    <xdr:col>26</xdr:col>
                    <xdr:colOff>449580</xdr:colOff>
                    <xdr:row>0</xdr:row>
                    <xdr:rowOff>129540</xdr:rowOff>
                  </from>
                  <to>
                    <xdr:col>28</xdr:col>
                    <xdr:colOff>342900</xdr:colOff>
                    <xdr:row>1</xdr:row>
                    <xdr:rowOff>304800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00000000-0002-0000-0500-000000000000}">
          <x14:formula1>
            <xm:f>リスト!$F$3:$F$20</xm:f>
          </x14:formula1>
          <xm:sqref>O5</xm:sqref>
        </x14:dataValidation>
        <x14:dataValidation type="list" allowBlank="1" showInputMessage="1" showErrorMessage="1" xr:uid="{00000000-0002-0000-0500-000001000000}">
          <x14:formula1>
            <xm:f>リスト!$I$3:$I$11</xm:f>
          </x14:formula1>
          <xm:sqref>O7:P7</xm:sqref>
        </x14:dataValidation>
        <x14:dataValidation type="list" allowBlank="1" showInputMessage="1" showErrorMessage="1" xr:uid="{00000000-0002-0000-0500-000002000000}">
          <x14:formula1>
            <xm:f>リスト!$K$3:$K$4</xm:f>
          </x14:formula1>
          <xm:sqref>P10</xm:sqref>
        </x14:dataValidation>
        <x14:dataValidation type="list" allowBlank="1" showInputMessage="1" showErrorMessage="1" xr:uid="{00000000-0002-0000-0500-000003000000}">
          <x14:formula1>
            <xm:f>リスト!$J$3:$J$5</xm:f>
          </x14:formula1>
          <xm:sqref>S7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10">
    <tabColor theme="8" tint="0.79998168889431442"/>
    <pageSetUpPr fitToPage="1"/>
  </sheetPr>
  <dimension ref="B2:AA320"/>
  <sheetViews>
    <sheetView showGridLines="0" zoomScale="70" zoomScaleNormal="70" workbookViewId="0">
      <selection activeCell="E17" sqref="E17"/>
    </sheetView>
  </sheetViews>
  <sheetFormatPr defaultColWidth="8.80859375" defaultRowHeight="18.600000000000001" customHeight="1"/>
  <cols>
    <col min="1" max="1" width="2.1875" style="22" customWidth="1"/>
    <col min="2" max="2" width="1.7109375" style="22" customWidth="1"/>
    <col min="3" max="3" width="11.1875" style="20" customWidth="1"/>
    <col min="4" max="4" width="3" style="53" customWidth="1"/>
    <col min="5" max="5" width="1.37890625" style="20" customWidth="1"/>
    <col min="6" max="6" width="6.47265625" style="20" customWidth="1"/>
    <col min="7" max="7" width="1.47265625" style="20" customWidth="1"/>
    <col min="8" max="8" width="1.37890625" style="20" customWidth="1"/>
    <col min="9" max="9" width="15.37890625" style="22" customWidth="1"/>
    <col min="10" max="10" width="2.6171875" style="22" customWidth="1"/>
    <col min="11" max="11" width="1.28515625" style="22" customWidth="1"/>
    <col min="12" max="12" width="1.7109375" style="22" customWidth="1"/>
    <col min="13" max="13" width="0.37890625" style="22" customWidth="1"/>
    <col min="14" max="14" width="10.09375" style="22" bestFit="1" customWidth="1"/>
    <col min="15" max="16" width="8.90234375" style="22" customWidth="1"/>
    <col min="17" max="17" width="1.7109375" style="22" customWidth="1"/>
    <col min="18" max="18" width="8.6171875" style="22" customWidth="1"/>
    <col min="19" max="19" width="6.47265625" style="22" customWidth="1"/>
    <col min="20" max="20" width="14.7109375" style="22" customWidth="1"/>
    <col min="21" max="21" width="2.09375" style="22" customWidth="1"/>
    <col min="22" max="22" width="8.80859375" style="22"/>
    <col min="23" max="23" width="18" style="22" bestFit="1" customWidth="1"/>
    <col min="24" max="24" width="12" style="22" bestFit="1" customWidth="1"/>
    <col min="25" max="25" width="9.09375" style="22" customWidth="1"/>
    <col min="26" max="26" width="8.37890625" style="22" customWidth="1"/>
    <col min="27" max="16384" width="8.80859375" style="22"/>
  </cols>
  <sheetData>
    <row r="2" spans="2:27" ht="25.05" customHeight="1">
      <c r="B2" s="99" t="s">
        <v>71</v>
      </c>
      <c r="C2" s="99"/>
      <c r="D2" s="99"/>
      <c r="E2" s="99"/>
      <c r="F2" s="99"/>
      <c r="G2" s="99"/>
    </row>
    <row r="3" spans="2:27" ht="18.600000000000001" customHeight="1">
      <c r="AA3" s="53"/>
    </row>
    <row r="4" spans="2:27" ht="25.8" customHeight="1">
      <c r="B4" s="52"/>
      <c r="C4" s="101">
        <v>44393</v>
      </c>
      <c r="D4" s="101"/>
      <c r="E4" s="101"/>
      <c r="F4" s="55"/>
      <c r="G4" s="55"/>
      <c r="H4" s="55"/>
      <c r="I4" s="52"/>
      <c r="J4" s="52"/>
      <c r="K4" s="52"/>
      <c r="L4" s="52"/>
      <c r="M4" s="52"/>
      <c r="N4" s="80" t="s">
        <v>80</v>
      </c>
      <c r="O4" s="52"/>
      <c r="P4" s="52"/>
      <c r="Q4" s="52"/>
      <c r="R4" s="52"/>
      <c r="S4" s="52"/>
      <c r="T4" s="52"/>
    </row>
    <row r="5" spans="2:27" ht="18.600000000000001" customHeight="1">
      <c r="B5" s="52"/>
      <c r="C5" s="54" t="s">
        <v>77</v>
      </c>
      <c r="D5" s="54"/>
      <c r="E5" s="54"/>
      <c r="F5" s="54"/>
      <c r="G5" s="54"/>
      <c r="H5" s="54"/>
      <c r="L5" s="52"/>
      <c r="M5" s="52"/>
      <c r="N5" s="80" t="s">
        <v>27</v>
      </c>
      <c r="O5" s="102" t="s">
        <v>60</v>
      </c>
      <c r="P5" s="103"/>
      <c r="Q5" s="52"/>
      <c r="R5" s="52"/>
      <c r="S5" s="52"/>
      <c r="T5" s="52"/>
    </row>
    <row r="6" spans="2:27" ht="5.4" customHeight="1">
      <c r="B6" s="52"/>
      <c r="C6" s="54"/>
      <c r="D6" s="54"/>
      <c r="E6" s="54"/>
      <c r="F6" s="54"/>
      <c r="G6" s="54"/>
      <c r="H6" s="54"/>
      <c r="L6" s="52"/>
      <c r="M6" s="52"/>
      <c r="N6" s="80"/>
      <c r="O6" s="80"/>
      <c r="P6" s="80"/>
      <c r="Q6" s="52"/>
      <c r="R6" s="52"/>
      <c r="S6" s="52"/>
      <c r="T6" s="52"/>
    </row>
    <row r="7" spans="2:27" ht="18.600000000000001" customHeight="1">
      <c r="B7" s="52"/>
      <c r="E7" s="100">
        <f>VLOOKUP($C$4,②時系列!$B:$G,3,FALSE)</f>
        <v>301030</v>
      </c>
      <c r="F7" s="100"/>
      <c r="G7" s="100"/>
      <c r="H7" s="100"/>
      <c r="I7" s="100"/>
      <c r="J7" s="64" t="s">
        <v>72</v>
      </c>
      <c r="K7" s="64"/>
      <c r="L7" s="52"/>
      <c r="M7" s="52"/>
      <c r="N7" s="80" t="s">
        <v>81</v>
      </c>
      <c r="O7" s="66" t="s">
        <v>84</v>
      </c>
      <c r="P7" s="68" t="s">
        <v>85</v>
      </c>
      <c r="Q7" s="52"/>
      <c r="R7" s="52" t="s">
        <v>83</v>
      </c>
      <c r="S7" s="66" t="s">
        <v>87</v>
      </c>
      <c r="T7" s="52"/>
    </row>
    <row r="8" spans="2:27" ht="6.6" customHeight="1">
      <c r="B8" s="52"/>
      <c r="L8" s="52"/>
      <c r="M8" s="52"/>
      <c r="N8" s="52"/>
      <c r="O8" s="52"/>
      <c r="P8" s="52"/>
      <c r="Q8" s="52"/>
      <c r="R8" s="52"/>
      <c r="S8" s="52"/>
      <c r="T8" s="52"/>
    </row>
    <row r="9" spans="2:27" ht="6" customHeight="1">
      <c r="B9" s="52"/>
      <c r="C9" s="21"/>
      <c r="D9" s="63"/>
      <c r="E9" s="21"/>
      <c r="F9" s="21"/>
      <c r="G9" s="21"/>
      <c r="H9" s="21"/>
      <c r="I9" s="52"/>
      <c r="J9" s="52"/>
      <c r="K9" s="52"/>
      <c r="L9" s="52"/>
      <c r="M9" s="52"/>
      <c r="N9" s="52"/>
      <c r="O9" s="52"/>
      <c r="P9" s="52"/>
      <c r="Q9" s="52"/>
      <c r="R9" s="52"/>
      <c r="S9" s="52"/>
      <c r="T9" s="52"/>
    </row>
    <row r="10" spans="2:27" ht="18.600000000000001" customHeight="1">
      <c r="B10" s="52"/>
      <c r="C10" s="56" t="s">
        <v>78</v>
      </c>
      <c r="D10" s="54"/>
      <c r="E10" s="56"/>
      <c r="F10" s="56"/>
      <c r="G10" s="56"/>
      <c r="H10" s="57"/>
      <c r="I10" s="22" t="s">
        <v>79</v>
      </c>
      <c r="L10" s="52"/>
      <c r="M10" s="52"/>
      <c r="N10" s="80" t="s">
        <v>89</v>
      </c>
      <c r="O10" s="52"/>
      <c r="P10" s="67" t="s">
        <v>91</v>
      </c>
      <c r="Q10" s="52"/>
      <c r="R10" s="52"/>
      <c r="S10" s="52"/>
      <c r="T10" s="52"/>
      <c r="W10" s="82" t="s">
        <v>100</v>
      </c>
      <c r="X10" s="82" t="s">
        <v>97</v>
      </c>
      <c r="Y10"/>
      <c r="Z10"/>
    </row>
    <row r="11" spans="2:27" ht="17.7">
      <c r="B11" s="52"/>
      <c r="C11" s="59">
        <f>VLOOKUP($C$4,②時系列!$B:$G,4,FALSE)</f>
        <v>0</v>
      </c>
      <c r="D11" s="62" t="s">
        <v>72</v>
      </c>
      <c r="E11" s="58" t="s">
        <v>76</v>
      </c>
      <c r="F11" s="65">
        <f>VLOOKUP($C$4,②時系列!$B:$G,5,FALSE)</f>
        <v>0</v>
      </c>
      <c r="G11" s="60" t="s">
        <v>75</v>
      </c>
      <c r="H11" s="21"/>
      <c r="I11" s="61">
        <f>VLOOKUP($C$4,②時系列!$B:$G,6,FALSE)</f>
        <v>1023</v>
      </c>
      <c r="J11" s="62" t="s">
        <v>72</v>
      </c>
      <c r="K11" s="62"/>
      <c r="L11" s="52"/>
      <c r="M11" s="52"/>
      <c r="N11" s="52"/>
      <c r="O11" s="52"/>
      <c r="P11" s="52"/>
      <c r="Q11" s="52"/>
      <c r="R11" s="52"/>
      <c r="S11" s="52"/>
      <c r="T11" s="52"/>
      <c r="W11" s="82" t="s">
        <v>95</v>
      </c>
      <c r="X11" t="s">
        <v>98</v>
      </c>
      <c r="Y11" t="s">
        <v>99</v>
      </c>
      <c r="Z11"/>
    </row>
    <row r="12" spans="2:27" ht="16.2" customHeight="1">
      <c r="B12" s="52"/>
      <c r="C12" s="21"/>
      <c r="D12" s="63"/>
      <c r="E12" s="21"/>
      <c r="F12" s="21"/>
      <c r="G12" s="21"/>
      <c r="H12" s="21"/>
      <c r="I12" s="52"/>
      <c r="J12" s="52"/>
      <c r="K12" s="52"/>
      <c r="L12" s="52"/>
      <c r="M12" s="52"/>
      <c r="N12" s="52"/>
      <c r="O12" s="52"/>
      <c r="P12" s="52"/>
      <c r="Q12" s="52"/>
      <c r="R12" s="52"/>
      <c r="S12" s="52"/>
      <c r="T12" s="52"/>
      <c r="W12" s="83" t="s">
        <v>162</v>
      </c>
      <c r="X12" s="85">
        <v>54000</v>
      </c>
      <c r="Y12" s="85">
        <v>54000</v>
      </c>
      <c r="Z12"/>
    </row>
    <row r="13" spans="2:27" ht="18.600000000000001" customHeight="1">
      <c r="B13" s="52"/>
      <c r="C13" s="21"/>
      <c r="D13" s="63"/>
      <c r="E13" s="21"/>
      <c r="F13" s="21"/>
      <c r="G13" s="21"/>
      <c r="H13" s="21"/>
      <c r="I13" s="52"/>
      <c r="J13" s="52"/>
      <c r="K13" s="52"/>
      <c r="L13" s="52"/>
      <c r="M13" s="52"/>
      <c r="N13" s="52"/>
      <c r="O13" s="52"/>
      <c r="P13" s="52"/>
      <c r="Q13" s="52"/>
      <c r="R13" s="52"/>
      <c r="S13" s="52"/>
      <c r="T13" s="52"/>
      <c r="W13" s="83" t="s">
        <v>163</v>
      </c>
      <c r="X13" s="85">
        <v>57000</v>
      </c>
      <c r="Y13" s="85">
        <v>55000</v>
      </c>
      <c r="Z13"/>
    </row>
    <row r="14" spans="2:27" ht="18.600000000000001" customHeight="1">
      <c r="B14" s="52"/>
      <c r="C14" s="21"/>
      <c r="D14" s="63"/>
      <c r="E14" s="21"/>
      <c r="F14" s="21"/>
      <c r="G14" s="21"/>
      <c r="H14" s="21"/>
      <c r="I14" s="52"/>
      <c r="J14" s="52"/>
      <c r="K14" s="52"/>
      <c r="L14" s="52"/>
      <c r="M14" s="52"/>
      <c r="N14" s="52"/>
      <c r="O14" s="52"/>
      <c r="P14" s="52"/>
      <c r="Q14" s="52"/>
      <c r="R14" s="52"/>
      <c r="S14" s="52"/>
      <c r="T14" s="52"/>
      <c r="W14" s="83" t="s">
        <v>164</v>
      </c>
      <c r="X14" s="85">
        <v>54000</v>
      </c>
      <c r="Y14" s="85">
        <v>54000</v>
      </c>
      <c r="Z14"/>
    </row>
    <row r="15" spans="2:27" ht="18.600000000000001" customHeight="1">
      <c r="B15" s="52"/>
      <c r="C15" s="21"/>
      <c r="D15" s="63"/>
      <c r="E15" s="21"/>
      <c r="F15" s="21"/>
      <c r="G15" s="21"/>
      <c r="H15" s="21"/>
      <c r="I15" s="52"/>
      <c r="J15" s="52"/>
      <c r="K15" s="52"/>
      <c r="L15" s="52"/>
      <c r="M15" s="52"/>
      <c r="N15" s="52"/>
      <c r="O15" s="52"/>
      <c r="P15" s="52"/>
      <c r="Q15" s="52"/>
      <c r="R15" s="52"/>
      <c r="S15" s="52"/>
      <c r="T15" s="52"/>
      <c r="W15" s="83" t="s">
        <v>105</v>
      </c>
      <c r="X15" s="85">
        <v>56000</v>
      </c>
      <c r="Y15" s="85">
        <v>56000</v>
      </c>
      <c r="Z15"/>
    </row>
    <row r="16" spans="2:27" ht="18.600000000000001" customHeight="1">
      <c r="B16" s="52"/>
      <c r="C16" s="21"/>
      <c r="D16" s="63"/>
      <c r="E16" s="21"/>
      <c r="F16" s="21"/>
      <c r="G16" s="21"/>
      <c r="H16" s="21"/>
      <c r="I16" s="52"/>
      <c r="J16" s="52"/>
      <c r="K16" s="52"/>
      <c r="L16" s="52"/>
      <c r="M16" s="52"/>
      <c r="N16" s="52"/>
      <c r="O16" s="52"/>
      <c r="P16" s="52"/>
      <c r="Q16" s="52"/>
      <c r="R16" s="52"/>
      <c r="S16" s="52"/>
      <c r="T16" s="52"/>
      <c r="W16"/>
      <c r="X16"/>
      <c r="Y16"/>
      <c r="Z16"/>
    </row>
    <row r="17" spans="2:26" ht="18.600000000000001" customHeight="1">
      <c r="B17" s="52"/>
      <c r="C17" s="21"/>
      <c r="D17" s="63"/>
      <c r="E17" s="21"/>
      <c r="F17" s="21"/>
      <c r="G17" s="21"/>
      <c r="H17" s="21"/>
      <c r="I17" s="52"/>
      <c r="J17" s="52"/>
      <c r="K17" s="52"/>
      <c r="L17" s="52"/>
      <c r="M17" s="52"/>
      <c r="N17" s="52"/>
      <c r="O17" s="52"/>
      <c r="P17" s="52"/>
      <c r="Q17" s="52"/>
      <c r="R17" s="52"/>
      <c r="S17" s="52"/>
      <c r="T17" s="52"/>
      <c r="W17"/>
      <c r="X17"/>
      <c r="Y17"/>
      <c r="Z17"/>
    </row>
    <row r="18" spans="2:26" ht="18.600000000000001" customHeight="1">
      <c r="B18" s="52"/>
      <c r="C18" s="21"/>
      <c r="D18" s="63"/>
      <c r="E18" s="21"/>
      <c r="F18" s="21"/>
      <c r="G18" s="21"/>
      <c r="H18" s="21"/>
      <c r="I18" s="52"/>
      <c r="J18" s="52"/>
      <c r="K18" s="52"/>
      <c r="L18" s="52"/>
      <c r="M18" s="52"/>
      <c r="N18" s="52"/>
      <c r="O18" s="52"/>
      <c r="P18" s="52"/>
      <c r="Q18" s="52"/>
      <c r="R18" s="52"/>
      <c r="S18" s="52"/>
      <c r="T18" s="52"/>
      <c r="W18"/>
      <c r="X18"/>
      <c r="Y18"/>
      <c r="Z18"/>
    </row>
    <row r="19" spans="2:26" ht="18.600000000000001" customHeight="1">
      <c r="B19" s="52"/>
      <c r="C19" s="21"/>
      <c r="D19" s="63"/>
      <c r="E19" s="21"/>
      <c r="F19" s="21"/>
      <c r="G19" s="21"/>
      <c r="H19" s="21"/>
      <c r="I19" s="52"/>
      <c r="J19" s="52"/>
      <c r="K19" s="52"/>
      <c r="L19" s="52"/>
      <c r="M19" s="52"/>
      <c r="N19" s="52"/>
      <c r="O19" s="52"/>
      <c r="P19" s="52"/>
      <c r="Q19" s="52"/>
      <c r="R19" s="52"/>
      <c r="S19" s="52"/>
      <c r="T19" s="52"/>
      <c r="W19"/>
      <c r="X19"/>
      <c r="Y19"/>
      <c r="Z19"/>
    </row>
    <row r="20" spans="2:26" ht="18.600000000000001" customHeight="1">
      <c r="B20" s="52"/>
      <c r="C20" s="21"/>
      <c r="D20" s="63"/>
      <c r="E20" s="21"/>
      <c r="F20" s="21"/>
      <c r="G20" s="21"/>
      <c r="H20" s="21"/>
      <c r="I20" s="52"/>
      <c r="J20" s="52"/>
      <c r="K20" s="52"/>
      <c r="L20" s="52"/>
      <c r="M20" s="52"/>
      <c r="N20" s="52"/>
      <c r="O20" s="52"/>
      <c r="P20" s="52"/>
      <c r="Q20" s="52"/>
      <c r="R20" s="52"/>
      <c r="S20" s="52"/>
      <c r="T20" s="52"/>
      <c r="W20"/>
      <c r="X20"/>
      <c r="Y20"/>
      <c r="Z20"/>
    </row>
    <row r="21" spans="2:26" ht="17.7">
      <c r="B21" s="52"/>
      <c r="C21" s="21"/>
      <c r="D21" s="63"/>
      <c r="E21" s="21"/>
      <c r="F21" s="21"/>
      <c r="G21" s="21"/>
      <c r="H21" s="21"/>
      <c r="I21" s="52"/>
      <c r="J21" s="52"/>
      <c r="K21" s="52"/>
      <c r="L21" s="52"/>
      <c r="M21" s="52"/>
      <c r="N21" s="52"/>
      <c r="O21" s="52"/>
      <c r="P21" s="52"/>
      <c r="Q21" s="52"/>
      <c r="R21" s="52"/>
      <c r="S21" s="52"/>
      <c r="T21" s="52"/>
      <c r="W21"/>
      <c r="X21"/>
      <c r="Y21"/>
      <c r="Z21"/>
    </row>
    <row r="22" spans="2:26" ht="17.7">
      <c r="B22" s="52"/>
      <c r="C22" s="21"/>
      <c r="D22" s="63"/>
      <c r="E22" s="21"/>
      <c r="F22" s="21"/>
      <c r="G22" s="21"/>
      <c r="H22" s="21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W22"/>
      <c r="X22"/>
      <c r="Y22"/>
      <c r="Z22"/>
    </row>
    <row r="23" spans="2:26" ht="17.7">
      <c r="B23" s="52"/>
      <c r="C23" s="21"/>
      <c r="D23" s="63"/>
      <c r="E23" s="21"/>
      <c r="F23" s="21"/>
      <c r="G23" s="21"/>
      <c r="H23" s="21"/>
      <c r="I23" s="52"/>
      <c r="J23" s="52"/>
      <c r="K23" s="52"/>
      <c r="L23" s="52"/>
      <c r="M23" s="52"/>
      <c r="N23" s="52"/>
      <c r="O23" s="52"/>
      <c r="P23" s="52"/>
      <c r="Q23" s="52"/>
      <c r="R23" s="52"/>
      <c r="S23" s="52"/>
      <c r="T23" s="52"/>
      <c r="W23"/>
      <c r="X23"/>
      <c r="Y23"/>
      <c r="Z23"/>
    </row>
    <row r="24" spans="2:26" ht="17.7">
      <c r="B24" s="52"/>
      <c r="C24" s="21"/>
      <c r="D24" s="63"/>
      <c r="E24" s="21"/>
      <c r="F24" s="21"/>
      <c r="G24" s="21"/>
      <c r="H24" s="21"/>
      <c r="I24" s="52"/>
      <c r="J24" s="52"/>
      <c r="K24" s="52"/>
      <c r="L24" s="52"/>
      <c r="M24" s="52"/>
      <c r="N24" s="52"/>
      <c r="O24" s="52"/>
      <c r="P24" s="52"/>
      <c r="Q24" s="52"/>
      <c r="R24" s="52"/>
      <c r="S24" s="52"/>
      <c r="T24" s="52"/>
      <c r="W24"/>
      <c r="X24"/>
      <c r="Y24"/>
      <c r="Z24"/>
    </row>
    <row r="25" spans="2:26" ht="17.7">
      <c r="B25" s="52"/>
      <c r="C25" s="21"/>
      <c r="D25" s="63"/>
      <c r="E25" s="21"/>
      <c r="F25" s="21"/>
      <c r="G25" s="21"/>
      <c r="H25" s="21"/>
      <c r="I25" s="52"/>
      <c r="J25" s="52"/>
      <c r="K25" s="52"/>
      <c r="L25" s="52"/>
      <c r="M25" s="52"/>
      <c r="N25" s="52"/>
      <c r="O25" s="52"/>
      <c r="P25" s="52"/>
      <c r="Q25" s="52"/>
      <c r="R25" s="52"/>
      <c r="S25" s="52"/>
      <c r="T25" s="52"/>
      <c r="W25"/>
      <c r="X25"/>
      <c r="Y25"/>
      <c r="Z25"/>
    </row>
    <row r="26" spans="2:26" ht="17.7">
      <c r="B26" s="52"/>
      <c r="C26" s="21"/>
      <c r="D26" s="63"/>
      <c r="E26" s="21"/>
      <c r="F26" s="21"/>
      <c r="G26" s="21"/>
      <c r="H26" s="21"/>
      <c r="I26" s="52"/>
      <c r="J26" s="52"/>
      <c r="K26" s="52"/>
      <c r="L26" s="52"/>
      <c r="M26" s="52"/>
      <c r="N26" s="52"/>
      <c r="O26" s="52"/>
      <c r="P26" s="52"/>
      <c r="Q26" s="52"/>
      <c r="R26" s="52"/>
      <c r="S26" s="52"/>
      <c r="T26" s="52"/>
      <c r="W26"/>
      <c r="X26"/>
      <c r="Y26"/>
      <c r="Z26"/>
    </row>
    <row r="27" spans="2:26" ht="17.7">
      <c r="B27" s="52"/>
      <c r="C27" s="21"/>
      <c r="D27" s="63"/>
      <c r="E27" s="21"/>
      <c r="F27" s="21"/>
      <c r="G27" s="21"/>
      <c r="H27" s="21"/>
      <c r="I27" s="52"/>
      <c r="J27" s="52"/>
      <c r="K27" s="52"/>
      <c r="L27" s="52"/>
      <c r="M27" s="52"/>
      <c r="N27" s="52"/>
      <c r="O27" s="52"/>
      <c r="P27" s="52"/>
      <c r="Q27" s="52"/>
      <c r="R27" s="52"/>
      <c r="S27" s="52"/>
      <c r="T27" s="52"/>
      <c r="W27"/>
      <c r="X27"/>
      <c r="Y27"/>
      <c r="Z27"/>
    </row>
    <row r="28" spans="2:26" ht="17.7">
      <c r="B28" s="52"/>
      <c r="C28" s="21"/>
      <c r="D28" s="63"/>
      <c r="E28" s="21"/>
      <c r="F28" s="21"/>
      <c r="G28" s="21"/>
      <c r="H28" s="21"/>
      <c r="I28" s="52"/>
      <c r="J28" s="52"/>
      <c r="K28" s="52"/>
      <c r="L28" s="52"/>
      <c r="M28" s="52"/>
      <c r="N28" s="52"/>
      <c r="O28" s="52"/>
      <c r="P28" s="52"/>
      <c r="Q28" s="52"/>
      <c r="R28" s="52"/>
      <c r="S28" s="52"/>
      <c r="T28" s="52"/>
      <c r="W28"/>
      <c r="X28"/>
      <c r="Y28"/>
      <c r="Z28"/>
    </row>
    <row r="29" spans="2:26" ht="17.7">
      <c r="B29" s="86"/>
      <c r="C29" s="87"/>
      <c r="D29" s="88"/>
      <c r="E29" s="87"/>
      <c r="F29" s="87"/>
      <c r="G29" s="87"/>
      <c r="H29" s="87"/>
      <c r="I29" s="86"/>
      <c r="J29" s="86"/>
      <c r="K29" s="86"/>
      <c r="L29" s="86"/>
      <c r="M29" s="86"/>
      <c r="N29" s="86"/>
      <c r="O29" s="86"/>
      <c r="P29" s="86"/>
      <c r="Q29" s="86"/>
      <c r="R29" s="86"/>
      <c r="S29" s="86"/>
      <c r="T29" s="86"/>
      <c r="W29"/>
      <c r="X29"/>
      <c r="Y29"/>
      <c r="Z29"/>
    </row>
    <row r="30" spans="2:26" ht="17.7">
      <c r="B30" s="86"/>
      <c r="C30" s="87"/>
      <c r="D30" s="88"/>
      <c r="E30" s="87"/>
      <c r="F30" s="87"/>
      <c r="G30" s="87"/>
      <c r="H30" s="87"/>
      <c r="I30" s="86"/>
      <c r="J30" s="86"/>
      <c r="K30" s="86"/>
      <c r="L30" s="86"/>
      <c r="M30" s="86"/>
      <c r="N30" s="86"/>
      <c r="O30" s="86"/>
      <c r="P30" s="86"/>
      <c r="Q30" s="86"/>
      <c r="R30" s="86"/>
      <c r="S30" s="86"/>
      <c r="T30" s="86"/>
      <c r="W30"/>
      <c r="X30"/>
      <c r="Y30"/>
      <c r="Z30"/>
    </row>
    <row r="31" spans="2:26" ht="17.7">
      <c r="B31" s="86"/>
      <c r="C31" s="87"/>
      <c r="D31" s="88"/>
      <c r="E31" s="87"/>
      <c r="F31" s="87"/>
      <c r="G31" s="87"/>
      <c r="H31" s="87"/>
      <c r="I31" s="86"/>
      <c r="J31" s="86"/>
      <c r="K31" s="86"/>
      <c r="L31" s="86"/>
      <c r="M31" s="86"/>
      <c r="N31" s="86"/>
      <c r="O31" s="86"/>
      <c r="P31" s="86"/>
      <c r="Q31" s="86"/>
      <c r="R31" s="86"/>
      <c r="S31" s="86"/>
      <c r="T31" s="86"/>
      <c r="W31"/>
      <c r="X31"/>
      <c r="Y31"/>
      <c r="Z31"/>
    </row>
    <row r="32" spans="2:26" ht="17.7">
      <c r="B32" s="86"/>
      <c r="C32" s="87"/>
      <c r="D32" s="88"/>
      <c r="E32" s="87"/>
      <c r="F32" s="87"/>
      <c r="G32" s="87"/>
      <c r="H32" s="87"/>
      <c r="I32" s="86"/>
      <c r="J32" s="86"/>
      <c r="K32" s="86"/>
      <c r="L32" s="86"/>
      <c r="M32" s="86"/>
      <c r="N32" s="86"/>
      <c r="O32" s="86"/>
      <c r="P32" s="86"/>
      <c r="Q32" s="86"/>
      <c r="R32" s="86"/>
      <c r="S32" s="86"/>
      <c r="T32" s="86"/>
      <c r="W32"/>
      <c r="X32"/>
      <c r="Y32"/>
      <c r="Z32"/>
    </row>
    <row r="33" spans="3:26" ht="17.7">
      <c r="G33"/>
      <c r="W33"/>
      <c r="X33"/>
      <c r="Y33"/>
      <c r="Z33"/>
    </row>
    <row r="34" spans="3:26" ht="17.7">
      <c r="G34"/>
      <c r="W34"/>
      <c r="X34"/>
      <c r="Y34"/>
      <c r="Z34"/>
    </row>
    <row r="35" spans="3:26" ht="17.7">
      <c r="G35"/>
      <c r="W35"/>
      <c r="X35"/>
      <c r="Y35"/>
      <c r="Z35"/>
    </row>
    <row r="36" spans="3:26" ht="17.7">
      <c r="G36"/>
      <c r="W36"/>
      <c r="X36"/>
      <c r="Y36"/>
      <c r="Z36"/>
    </row>
    <row r="37" spans="3:26" ht="17.7">
      <c r="G37"/>
      <c r="W37"/>
      <c r="X37"/>
      <c r="Y37"/>
      <c r="Z37"/>
    </row>
    <row r="38" spans="3:26" ht="17.7">
      <c r="G38"/>
      <c r="W38"/>
      <c r="X38"/>
      <c r="Y38"/>
      <c r="Z38"/>
    </row>
    <row r="39" spans="3:26" ht="17.7">
      <c r="G39"/>
      <c r="W39"/>
      <c r="X39"/>
      <c r="Y39"/>
      <c r="Z39"/>
    </row>
    <row r="40" spans="3:26" ht="17.7">
      <c r="G40"/>
      <c r="W40"/>
      <c r="X40"/>
      <c r="Y40"/>
      <c r="Z40"/>
    </row>
    <row r="41" spans="3:26" ht="17.7">
      <c r="C41"/>
      <c r="D41"/>
      <c r="E41"/>
      <c r="F41"/>
      <c r="G41"/>
      <c r="W41"/>
      <c r="X41"/>
      <c r="Y41"/>
      <c r="Z41"/>
    </row>
    <row r="42" spans="3:26" ht="17.7">
      <c r="C42"/>
      <c r="D42"/>
      <c r="E42"/>
      <c r="W42"/>
      <c r="X42"/>
      <c r="Y42"/>
      <c r="Z42"/>
    </row>
    <row r="43" spans="3:26" ht="17.7">
      <c r="C43"/>
      <c r="D43"/>
      <c r="E43"/>
      <c r="W43"/>
      <c r="X43"/>
      <c r="Y43"/>
      <c r="Z43"/>
    </row>
    <row r="44" spans="3:26" ht="17.7">
      <c r="C44"/>
      <c r="D44"/>
      <c r="E44"/>
      <c r="W44"/>
      <c r="X44"/>
      <c r="Y44"/>
      <c r="Z44"/>
    </row>
    <row r="45" spans="3:26" ht="17.7">
      <c r="C45"/>
      <c r="D45"/>
      <c r="E45"/>
      <c r="W45"/>
      <c r="X45"/>
      <c r="Y45"/>
      <c r="Z45"/>
    </row>
    <row r="46" spans="3:26" ht="17.7">
      <c r="C46"/>
      <c r="D46"/>
      <c r="E46"/>
      <c r="W46"/>
      <c r="X46"/>
      <c r="Y46"/>
      <c r="Z46"/>
    </row>
    <row r="47" spans="3:26" ht="17.7">
      <c r="C47"/>
      <c r="D47"/>
      <c r="E47"/>
      <c r="W47"/>
      <c r="X47"/>
      <c r="Y47"/>
      <c r="Z47"/>
    </row>
    <row r="48" spans="3:26" ht="17.7">
      <c r="C48"/>
      <c r="D48"/>
      <c r="E48"/>
      <c r="W48"/>
      <c r="X48"/>
      <c r="Y48"/>
      <c r="Z48"/>
    </row>
    <row r="49" spans="3:26" ht="17.7">
      <c r="C49"/>
      <c r="D49"/>
      <c r="E49"/>
      <c r="W49"/>
      <c r="X49"/>
      <c r="Y49"/>
      <c r="Z49"/>
    </row>
    <row r="50" spans="3:26" ht="17.7">
      <c r="C50"/>
      <c r="D50"/>
      <c r="E50"/>
      <c r="W50"/>
      <c r="X50"/>
      <c r="Y50"/>
      <c r="Z50"/>
    </row>
    <row r="51" spans="3:26" ht="17.7">
      <c r="C51"/>
      <c r="W51"/>
      <c r="X51"/>
      <c r="Y51"/>
      <c r="Z51"/>
    </row>
    <row r="52" spans="3:26" ht="17.7">
      <c r="C52"/>
      <c r="W52"/>
      <c r="X52"/>
      <c r="Y52"/>
      <c r="Z52"/>
    </row>
    <row r="53" spans="3:26" ht="17.7">
      <c r="C53"/>
      <c r="W53"/>
      <c r="X53"/>
      <c r="Y53"/>
      <c r="Z53"/>
    </row>
    <row r="54" spans="3:26" ht="17.7">
      <c r="C54"/>
      <c r="W54"/>
      <c r="X54"/>
      <c r="Y54"/>
      <c r="Z54"/>
    </row>
    <row r="55" spans="3:26" ht="17.7">
      <c r="C55"/>
      <c r="W55"/>
      <c r="X55"/>
      <c r="Y55"/>
      <c r="Z55"/>
    </row>
    <row r="56" spans="3:26" ht="17.7">
      <c r="C56"/>
      <c r="W56"/>
      <c r="X56"/>
      <c r="Y56"/>
      <c r="Z56"/>
    </row>
    <row r="57" spans="3:26" ht="17.7">
      <c r="C57"/>
      <c r="W57"/>
      <c r="X57"/>
      <c r="Y57"/>
      <c r="Z57"/>
    </row>
    <row r="58" spans="3:26" ht="17.7">
      <c r="C58"/>
      <c r="W58"/>
      <c r="X58"/>
      <c r="Y58"/>
      <c r="Z58"/>
    </row>
    <row r="59" spans="3:26" ht="17.7">
      <c r="C59"/>
      <c r="W59"/>
      <c r="X59"/>
      <c r="Y59"/>
      <c r="Z59"/>
    </row>
    <row r="60" spans="3:26" ht="17.7">
      <c r="C60"/>
      <c r="W60"/>
      <c r="X60"/>
      <c r="Y60"/>
      <c r="Z60"/>
    </row>
    <row r="61" spans="3:26" ht="17.7">
      <c r="C61"/>
      <c r="W61"/>
      <c r="X61"/>
      <c r="Y61"/>
      <c r="Z61"/>
    </row>
    <row r="62" spans="3:26" ht="17.7">
      <c r="C62"/>
      <c r="W62"/>
      <c r="X62"/>
      <c r="Y62"/>
      <c r="Z62"/>
    </row>
    <row r="63" spans="3:26" ht="17.7">
      <c r="C63"/>
      <c r="W63"/>
      <c r="X63"/>
      <c r="Y63"/>
      <c r="Z63"/>
    </row>
    <row r="64" spans="3:26" ht="17.7">
      <c r="C64"/>
      <c r="W64"/>
      <c r="X64"/>
      <c r="Y64"/>
      <c r="Z64"/>
    </row>
    <row r="65" spans="3:26" ht="17.7">
      <c r="C65"/>
      <c r="W65"/>
      <c r="X65"/>
      <c r="Y65"/>
      <c r="Z65"/>
    </row>
    <row r="66" spans="3:26" ht="17.7">
      <c r="C66"/>
      <c r="W66"/>
      <c r="X66"/>
      <c r="Y66"/>
      <c r="Z66"/>
    </row>
    <row r="67" spans="3:26" ht="17.7">
      <c r="C67"/>
      <c r="W67"/>
      <c r="X67"/>
      <c r="Y67"/>
      <c r="Z67"/>
    </row>
    <row r="68" spans="3:26" ht="17.7">
      <c r="C68"/>
      <c r="W68"/>
      <c r="X68"/>
      <c r="Y68"/>
      <c r="Z68"/>
    </row>
    <row r="69" spans="3:26" ht="17.7">
      <c r="C69"/>
      <c r="W69"/>
      <c r="X69"/>
      <c r="Y69"/>
      <c r="Z69"/>
    </row>
    <row r="70" spans="3:26" ht="17.7">
      <c r="C70"/>
      <c r="W70"/>
      <c r="X70"/>
      <c r="Y70"/>
      <c r="Z70"/>
    </row>
    <row r="71" spans="3:26" ht="17.7">
      <c r="C71"/>
      <c r="W71"/>
      <c r="X71"/>
      <c r="Y71"/>
      <c r="Z71"/>
    </row>
    <row r="72" spans="3:26" ht="17.7">
      <c r="C72"/>
      <c r="W72"/>
      <c r="X72"/>
      <c r="Y72"/>
      <c r="Z72"/>
    </row>
    <row r="73" spans="3:26" ht="17.7">
      <c r="C73"/>
      <c r="W73"/>
      <c r="X73"/>
      <c r="Y73"/>
      <c r="Z73"/>
    </row>
    <row r="74" spans="3:26" ht="17.7">
      <c r="C74"/>
      <c r="W74"/>
      <c r="X74"/>
      <c r="Y74"/>
      <c r="Z74"/>
    </row>
    <row r="75" spans="3:26" ht="17.7">
      <c r="C75"/>
      <c r="W75"/>
      <c r="X75"/>
      <c r="Y75"/>
      <c r="Z75"/>
    </row>
    <row r="76" spans="3:26" ht="17.7">
      <c r="C76"/>
      <c r="W76"/>
      <c r="X76"/>
      <c r="Y76"/>
      <c r="Z76"/>
    </row>
    <row r="77" spans="3:26" ht="17.7">
      <c r="C77"/>
      <c r="W77"/>
      <c r="X77"/>
      <c r="Y77"/>
      <c r="Z77"/>
    </row>
    <row r="78" spans="3:26" ht="17.7">
      <c r="C78"/>
      <c r="W78"/>
      <c r="X78"/>
      <c r="Y78"/>
      <c r="Z78"/>
    </row>
    <row r="79" spans="3:26" ht="17.7">
      <c r="C79"/>
      <c r="W79"/>
      <c r="X79"/>
      <c r="Y79"/>
      <c r="Z79"/>
    </row>
    <row r="80" spans="3:26" ht="17.7">
      <c r="C80"/>
      <c r="W80"/>
      <c r="X80"/>
      <c r="Y80"/>
      <c r="Z80"/>
    </row>
    <row r="81" spans="3:26" ht="17.7">
      <c r="C81"/>
      <c r="W81"/>
      <c r="X81"/>
      <c r="Y81"/>
      <c r="Z81"/>
    </row>
    <row r="82" spans="3:26" ht="17.7">
      <c r="C82"/>
      <c r="W82"/>
      <c r="X82"/>
      <c r="Y82"/>
      <c r="Z82"/>
    </row>
    <row r="83" spans="3:26" ht="17.7">
      <c r="C83"/>
      <c r="W83"/>
      <c r="X83"/>
      <c r="Y83"/>
      <c r="Z83"/>
    </row>
    <row r="84" spans="3:26" ht="17.7">
      <c r="C84"/>
      <c r="W84"/>
      <c r="X84"/>
      <c r="Y84"/>
      <c r="Z84"/>
    </row>
    <row r="85" spans="3:26" ht="17.7">
      <c r="C85"/>
      <c r="W85"/>
      <c r="X85"/>
      <c r="Y85"/>
      <c r="Z85"/>
    </row>
    <row r="86" spans="3:26" ht="17.7">
      <c r="C86"/>
      <c r="W86"/>
      <c r="X86"/>
      <c r="Y86"/>
      <c r="Z86"/>
    </row>
    <row r="87" spans="3:26" ht="17.7">
      <c r="C87"/>
      <c r="W87"/>
      <c r="X87"/>
      <c r="Y87"/>
      <c r="Z87"/>
    </row>
    <row r="88" spans="3:26" ht="17.7">
      <c r="C88"/>
      <c r="W88"/>
      <c r="X88"/>
      <c r="Y88"/>
      <c r="Z88"/>
    </row>
    <row r="89" spans="3:26" ht="17.7">
      <c r="C89"/>
      <c r="W89"/>
      <c r="X89"/>
      <c r="Y89"/>
      <c r="Z89"/>
    </row>
    <row r="90" spans="3:26" ht="17.7">
      <c r="C90"/>
      <c r="W90"/>
      <c r="X90"/>
      <c r="Y90"/>
      <c r="Z90"/>
    </row>
    <row r="91" spans="3:26" ht="17.7">
      <c r="C91"/>
      <c r="W91"/>
      <c r="X91"/>
      <c r="Y91"/>
      <c r="Z91"/>
    </row>
    <row r="92" spans="3:26" ht="17.7">
      <c r="C92"/>
      <c r="W92"/>
      <c r="X92"/>
      <c r="Y92"/>
      <c r="Z92"/>
    </row>
    <row r="93" spans="3:26" ht="17.7">
      <c r="C93"/>
      <c r="W93"/>
      <c r="X93"/>
      <c r="Y93"/>
      <c r="Z93"/>
    </row>
    <row r="94" spans="3:26" ht="17.7">
      <c r="C94"/>
      <c r="W94"/>
      <c r="X94"/>
      <c r="Y94"/>
      <c r="Z94"/>
    </row>
    <row r="95" spans="3:26" ht="17.7">
      <c r="C95"/>
      <c r="W95"/>
      <c r="X95"/>
      <c r="Y95"/>
      <c r="Z95"/>
    </row>
    <row r="96" spans="3:26" ht="17.7">
      <c r="C96"/>
      <c r="W96"/>
      <c r="X96"/>
      <c r="Y96"/>
      <c r="Z96"/>
    </row>
    <row r="97" spans="3:26" ht="17.7">
      <c r="C97"/>
      <c r="W97"/>
      <c r="X97"/>
      <c r="Y97"/>
      <c r="Z97"/>
    </row>
    <row r="98" spans="3:26" ht="17.7">
      <c r="C98"/>
      <c r="W98"/>
      <c r="X98"/>
      <c r="Y98"/>
      <c r="Z98"/>
    </row>
    <row r="99" spans="3:26" ht="17.7">
      <c r="C99"/>
      <c r="W99"/>
      <c r="X99"/>
      <c r="Y99"/>
      <c r="Z99"/>
    </row>
    <row r="100" spans="3:26" ht="17.7">
      <c r="C100"/>
      <c r="W100"/>
      <c r="X100"/>
      <c r="Y100"/>
      <c r="Z100"/>
    </row>
    <row r="101" spans="3:26" ht="17.7">
      <c r="C101"/>
      <c r="W101"/>
      <c r="X101"/>
      <c r="Y101"/>
      <c r="Z101"/>
    </row>
    <row r="102" spans="3:26" ht="17.7">
      <c r="C102"/>
      <c r="W102"/>
      <c r="X102"/>
      <c r="Y102"/>
      <c r="Z102"/>
    </row>
    <row r="103" spans="3:26" ht="17.7">
      <c r="C103"/>
      <c r="W103"/>
      <c r="X103"/>
      <c r="Y103"/>
      <c r="Z103"/>
    </row>
    <row r="104" spans="3:26" ht="17.7">
      <c r="C104"/>
      <c r="W104"/>
      <c r="X104"/>
      <c r="Y104"/>
      <c r="Z104"/>
    </row>
    <row r="105" spans="3:26" ht="17.7">
      <c r="C105"/>
      <c r="W105"/>
      <c r="X105"/>
      <c r="Y105"/>
      <c r="Z105"/>
    </row>
    <row r="106" spans="3:26" ht="17.7">
      <c r="C106"/>
      <c r="W106"/>
      <c r="X106"/>
      <c r="Y106"/>
      <c r="Z106"/>
    </row>
    <row r="107" spans="3:26" ht="17.7">
      <c r="C107"/>
      <c r="W107"/>
      <c r="X107"/>
      <c r="Y107"/>
      <c r="Z107"/>
    </row>
    <row r="108" spans="3:26" ht="17.7">
      <c r="C108"/>
      <c r="W108"/>
      <c r="X108"/>
      <c r="Y108"/>
      <c r="Z108"/>
    </row>
    <row r="109" spans="3:26" ht="17.7">
      <c r="C109"/>
      <c r="W109"/>
      <c r="X109"/>
      <c r="Y109"/>
      <c r="Z109"/>
    </row>
    <row r="110" spans="3:26" ht="17.7">
      <c r="C110"/>
      <c r="W110"/>
      <c r="X110"/>
      <c r="Y110"/>
      <c r="Z110"/>
    </row>
    <row r="111" spans="3:26" ht="17.7">
      <c r="C111"/>
      <c r="W111"/>
      <c r="X111"/>
      <c r="Y111"/>
      <c r="Z111"/>
    </row>
    <row r="112" spans="3:26" ht="17.7">
      <c r="C112"/>
      <c r="W112"/>
      <c r="X112"/>
      <c r="Y112"/>
      <c r="Z112"/>
    </row>
    <row r="113" spans="3:26" ht="17.7">
      <c r="C113"/>
      <c r="W113"/>
      <c r="X113"/>
      <c r="Y113"/>
      <c r="Z113"/>
    </row>
    <row r="114" spans="3:26" ht="17.7">
      <c r="C114"/>
      <c r="W114"/>
      <c r="X114"/>
      <c r="Y114"/>
      <c r="Z114"/>
    </row>
    <row r="115" spans="3:26" ht="17.7">
      <c r="C115"/>
      <c r="W115"/>
      <c r="X115"/>
      <c r="Y115"/>
      <c r="Z115"/>
    </row>
    <row r="116" spans="3:26" ht="17.7">
      <c r="C116"/>
      <c r="W116"/>
      <c r="X116"/>
      <c r="Y116"/>
      <c r="Z116"/>
    </row>
    <row r="117" spans="3:26" ht="17.7">
      <c r="C117"/>
      <c r="W117"/>
      <c r="X117"/>
      <c r="Y117"/>
      <c r="Z117"/>
    </row>
    <row r="118" spans="3:26" ht="17.7">
      <c r="C118"/>
      <c r="W118"/>
      <c r="X118"/>
      <c r="Y118"/>
      <c r="Z118"/>
    </row>
    <row r="119" spans="3:26" ht="17.7">
      <c r="C119"/>
      <c r="W119"/>
      <c r="X119"/>
      <c r="Y119"/>
      <c r="Z119"/>
    </row>
    <row r="120" spans="3:26" ht="17.7">
      <c r="C120"/>
      <c r="W120"/>
      <c r="X120"/>
      <c r="Y120"/>
      <c r="Z120"/>
    </row>
    <row r="121" spans="3:26" ht="17.7">
      <c r="C121"/>
      <c r="W121"/>
      <c r="X121"/>
      <c r="Y121"/>
      <c r="Z121"/>
    </row>
    <row r="122" spans="3:26" ht="17.7">
      <c r="C122"/>
      <c r="W122"/>
      <c r="X122"/>
      <c r="Y122"/>
      <c r="Z122"/>
    </row>
    <row r="123" spans="3:26" ht="17.7">
      <c r="C123"/>
      <c r="W123"/>
      <c r="X123"/>
      <c r="Y123"/>
      <c r="Z123"/>
    </row>
    <row r="124" spans="3:26" ht="17.7">
      <c r="C124"/>
      <c r="W124"/>
      <c r="X124"/>
      <c r="Y124"/>
      <c r="Z124"/>
    </row>
    <row r="125" spans="3:26" ht="17.7">
      <c r="C125"/>
      <c r="W125"/>
      <c r="X125"/>
      <c r="Y125"/>
      <c r="Z125"/>
    </row>
    <row r="126" spans="3:26" ht="17.7">
      <c r="C126"/>
      <c r="W126"/>
      <c r="X126"/>
      <c r="Y126"/>
      <c r="Z126"/>
    </row>
    <row r="127" spans="3:26" ht="17.7">
      <c r="C127"/>
      <c r="W127"/>
      <c r="X127"/>
      <c r="Y127"/>
      <c r="Z127"/>
    </row>
    <row r="128" spans="3:26" ht="17.7">
      <c r="C128"/>
      <c r="W128"/>
      <c r="X128"/>
      <c r="Y128"/>
      <c r="Z128"/>
    </row>
    <row r="129" spans="3:26" ht="17.7">
      <c r="C129"/>
      <c r="W129"/>
      <c r="X129"/>
      <c r="Y129"/>
      <c r="Z129"/>
    </row>
    <row r="130" spans="3:26" ht="17.7">
      <c r="C130"/>
      <c r="W130"/>
      <c r="X130"/>
      <c r="Y130"/>
      <c r="Z130"/>
    </row>
    <row r="131" spans="3:26" ht="17.7">
      <c r="C131"/>
      <c r="W131"/>
      <c r="X131"/>
      <c r="Y131"/>
      <c r="Z131"/>
    </row>
    <row r="132" spans="3:26" ht="17.7">
      <c r="C132"/>
      <c r="W132"/>
      <c r="X132"/>
      <c r="Y132"/>
      <c r="Z132"/>
    </row>
    <row r="133" spans="3:26" ht="17.7">
      <c r="C133"/>
      <c r="W133"/>
      <c r="X133"/>
      <c r="Y133"/>
      <c r="Z133"/>
    </row>
    <row r="134" spans="3:26" ht="17.7">
      <c r="C134"/>
      <c r="W134"/>
      <c r="X134"/>
      <c r="Y134"/>
      <c r="Z134"/>
    </row>
    <row r="135" spans="3:26" ht="17.7">
      <c r="C135"/>
      <c r="W135"/>
      <c r="X135"/>
      <c r="Y135"/>
      <c r="Z135"/>
    </row>
    <row r="136" spans="3:26" ht="17.7">
      <c r="C136"/>
      <c r="W136"/>
      <c r="X136"/>
      <c r="Y136"/>
      <c r="Z136"/>
    </row>
    <row r="137" spans="3:26" ht="17.7">
      <c r="C137"/>
      <c r="W137"/>
      <c r="X137"/>
      <c r="Y137"/>
      <c r="Z137"/>
    </row>
    <row r="138" spans="3:26" ht="17.7">
      <c r="C138"/>
      <c r="W138"/>
      <c r="X138"/>
      <c r="Y138"/>
      <c r="Z138"/>
    </row>
    <row r="139" spans="3:26" ht="17.7">
      <c r="C139"/>
      <c r="W139"/>
      <c r="X139"/>
      <c r="Y139"/>
      <c r="Z139"/>
    </row>
    <row r="140" spans="3:26" ht="17.7">
      <c r="C140"/>
      <c r="W140"/>
      <c r="X140"/>
      <c r="Y140"/>
      <c r="Z140"/>
    </row>
    <row r="141" spans="3:26" ht="17.7">
      <c r="C141"/>
      <c r="W141"/>
      <c r="X141"/>
      <c r="Y141"/>
      <c r="Z141"/>
    </row>
    <row r="142" spans="3:26" ht="17.7">
      <c r="C142"/>
      <c r="W142"/>
      <c r="X142"/>
      <c r="Y142"/>
      <c r="Z142"/>
    </row>
    <row r="143" spans="3:26" ht="17.7">
      <c r="C143"/>
      <c r="W143"/>
      <c r="X143"/>
      <c r="Y143"/>
      <c r="Z143"/>
    </row>
    <row r="144" spans="3:26" ht="17.7">
      <c r="C144"/>
      <c r="W144"/>
      <c r="X144"/>
      <c r="Y144"/>
      <c r="Z144"/>
    </row>
    <row r="145" spans="3:26" ht="17.7">
      <c r="C145"/>
      <c r="W145"/>
      <c r="X145"/>
      <c r="Y145"/>
      <c r="Z145"/>
    </row>
    <row r="146" spans="3:26" ht="17.7">
      <c r="C146"/>
      <c r="W146"/>
      <c r="X146"/>
      <c r="Y146"/>
      <c r="Z146"/>
    </row>
    <row r="147" spans="3:26" ht="17.7">
      <c r="C147"/>
      <c r="W147"/>
      <c r="X147"/>
      <c r="Y147"/>
      <c r="Z147"/>
    </row>
    <row r="148" spans="3:26" ht="17.7">
      <c r="C148"/>
      <c r="W148"/>
      <c r="X148"/>
      <c r="Y148"/>
      <c r="Z148"/>
    </row>
    <row r="149" spans="3:26" ht="17.7">
      <c r="C149"/>
      <c r="W149"/>
      <c r="X149"/>
      <c r="Y149"/>
      <c r="Z149"/>
    </row>
    <row r="150" spans="3:26" ht="17.7">
      <c r="C150"/>
      <c r="W150"/>
      <c r="X150"/>
      <c r="Y150"/>
      <c r="Z150"/>
    </row>
    <row r="151" spans="3:26" ht="17.7">
      <c r="C151"/>
      <c r="W151"/>
      <c r="X151"/>
      <c r="Y151"/>
      <c r="Z151"/>
    </row>
    <row r="152" spans="3:26" ht="17.7">
      <c r="C152"/>
      <c r="W152"/>
      <c r="X152"/>
      <c r="Y152"/>
      <c r="Z152"/>
    </row>
    <row r="153" spans="3:26" ht="17.7">
      <c r="C153"/>
      <c r="W153"/>
      <c r="X153"/>
      <c r="Y153"/>
      <c r="Z153"/>
    </row>
    <row r="154" spans="3:26" ht="17.7">
      <c r="C154"/>
      <c r="W154"/>
      <c r="X154"/>
      <c r="Y154"/>
      <c r="Z154"/>
    </row>
    <row r="155" spans="3:26" ht="17.7">
      <c r="C155"/>
      <c r="W155"/>
      <c r="X155"/>
      <c r="Y155"/>
      <c r="Z155"/>
    </row>
    <row r="156" spans="3:26" ht="17.7">
      <c r="C156"/>
      <c r="W156"/>
      <c r="X156"/>
      <c r="Y156"/>
      <c r="Z156"/>
    </row>
    <row r="157" spans="3:26" ht="17.7">
      <c r="C157"/>
      <c r="W157"/>
      <c r="X157"/>
      <c r="Y157"/>
      <c r="Z157"/>
    </row>
    <row r="158" spans="3:26" ht="17.7">
      <c r="C158"/>
      <c r="W158"/>
      <c r="X158"/>
      <c r="Y158"/>
      <c r="Z158"/>
    </row>
    <row r="159" spans="3:26" ht="17.7">
      <c r="C159"/>
      <c r="W159"/>
      <c r="X159"/>
      <c r="Y159"/>
      <c r="Z159"/>
    </row>
    <row r="160" spans="3:26" ht="17.7">
      <c r="C160"/>
      <c r="W160"/>
      <c r="X160"/>
      <c r="Y160"/>
      <c r="Z160"/>
    </row>
    <row r="161" spans="3:26" ht="17.7">
      <c r="C161"/>
      <c r="W161"/>
      <c r="X161"/>
      <c r="Y161"/>
      <c r="Z161"/>
    </row>
    <row r="162" spans="3:26" ht="17.7">
      <c r="C162"/>
      <c r="W162"/>
      <c r="X162"/>
      <c r="Y162"/>
      <c r="Z162"/>
    </row>
    <row r="163" spans="3:26" ht="17.7">
      <c r="C163"/>
      <c r="W163"/>
      <c r="X163"/>
      <c r="Y163"/>
      <c r="Z163"/>
    </row>
    <row r="164" spans="3:26" ht="17.7">
      <c r="C164"/>
      <c r="W164"/>
      <c r="X164"/>
      <c r="Y164"/>
      <c r="Z164"/>
    </row>
    <row r="165" spans="3:26" ht="17.7">
      <c r="C165"/>
      <c r="W165"/>
      <c r="X165"/>
      <c r="Y165"/>
      <c r="Z165"/>
    </row>
    <row r="166" spans="3:26" ht="17.7">
      <c r="C166"/>
      <c r="W166"/>
      <c r="X166"/>
      <c r="Y166"/>
      <c r="Z166"/>
    </row>
    <row r="167" spans="3:26" ht="17.7">
      <c r="C167"/>
      <c r="W167"/>
      <c r="X167"/>
      <c r="Y167"/>
      <c r="Z167"/>
    </row>
    <row r="168" spans="3:26" ht="17.7">
      <c r="C168"/>
      <c r="W168"/>
      <c r="X168"/>
      <c r="Y168"/>
      <c r="Z168"/>
    </row>
    <row r="169" spans="3:26" ht="17.7">
      <c r="C169"/>
      <c r="W169"/>
      <c r="X169"/>
      <c r="Y169"/>
      <c r="Z169"/>
    </row>
    <row r="170" spans="3:26" ht="17.7">
      <c r="C170"/>
      <c r="W170"/>
      <c r="X170"/>
      <c r="Y170"/>
      <c r="Z170"/>
    </row>
    <row r="171" spans="3:26" ht="17.7">
      <c r="C171"/>
      <c r="W171"/>
      <c r="X171"/>
      <c r="Y171"/>
    </row>
    <row r="172" spans="3:26" ht="17.7">
      <c r="C172"/>
      <c r="W172"/>
      <c r="X172"/>
      <c r="Y172"/>
    </row>
    <row r="173" spans="3:26" ht="17.7">
      <c r="C173"/>
      <c r="W173"/>
      <c r="X173"/>
      <c r="Y173"/>
    </row>
    <row r="174" spans="3:26" ht="17.7">
      <c r="C174"/>
      <c r="W174"/>
      <c r="X174"/>
      <c r="Y174"/>
    </row>
    <row r="175" spans="3:26" ht="17.7">
      <c r="C175"/>
      <c r="W175"/>
      <c r="X175"/>
      <c r="Y175"/>
    </row>
    <row r="176" spans="3:26" ht="17.7">
      <c r="C176"/>
      <c r="W176"/>
      <c r="X176"/>
      <c r="Y176"/>
    </row>
    <row r="177" spans="3:25" ht="17.7">
      <c r="C177"/>
      <c r="W177"/>
      <c r="X177"/>
      <c r="Y177"/>
    </row>
    <row r="178" spans="3:25" ht="17.7">
      <c r="C178"/>
      <c r="W178"/>
      <c r="X178"/>
      <c r="Y178"/>
    </row>
    <row r="179" spans="3:25" ht="17.7">
      <c r="C179"/>
      <c r="W179"/>
      <c r="X179"/>
      <c r="Y179"/>
    </row>
    <row r="180" spans="3:25" ht="17.7">
      <c r="C180"/>
      <c r="W180"/>
      <c r="X180"/>
      <c r="Y180"/>
    </row>
    <row r="181" spans="3:25" ht="17.7">
      <c r="C181"/>
      <c r="W181"/>
      <c r="X181"/>
      <c r="Y181"/>
    </row>
    <row r="182" spans="3:25" ht="17.7">
      <c r="C182"/>
      <c r="W182"/>
      <c r="X182"/>
      <c r="Y182"/>
    </row>
    <row r="183" spans="3:25" ht="17.7">
      <c r="C183"/>
      <c r="W183"/>
      <c r="X183"/>
      <c r="Y183"/>
    </row>
    <row r="184" spans="3:25" ht="17.7">
      <c r="C184"/>
      <c r="W184"/>
      <c r="X184"/>
      <c r="Y184"/>
    </row>
    <row r="185" spans="3:25" ht="17.7">
      <c r="C185"/>
      <c r="W185"/>
      <c r="X185"/>
      <c r="Y185"/>
    </row>
    <row r="186" spans="3:25" ht="17.7">
      <c r="C186"/>
      <c r="W186"/>
      <c r="X186"/>
      <c r="Y186"/>
    </row>
    <row r="187" spans="3:25" ht="17.7">
      <c r="C187"/>
      <c r="W187"/>
      <c r="X187"/>
      <c r="Y187"/>
    </row>
    <row r="188" spans="3:25" ht="17.7">
      <c r="C188"/>
      <c r="W188"/>
      <c r="X188"/>
      <c r="Y188"/>
    </row>
    <row r="189" spans="3:25" ht="17.7">
      <c r="C189"/>
      <c r="W189"/>
      <c r="X189"/>
      <c r="Y189"/>
    </row>
    <row r="190" spans="3:25" ht="17.7">
      <c r="C190"/>
      <c r="W190"/>
      <c r="X190"/>
      <c r="Y190"/>
    </row>
    <row r="191" spans="3:25" ht="17.7">
      <c r="C191"/>
      <c r="W191"/>
      <c r="X191"/>
      <c r="Y191"/>
    </row>
    <row r="192" spans="3:25" ht="17.7">
      <c r="C192"/>
      <c r="W192"/>
      <c r="X192"/>
      <c r="Y192"/>
    </row>
    <row r="193" spans="3:25" ht="17.7">
      <c r="C193"/>
      <c r="W193"/>
      <c r="X193"/>
      <c r="Y193"/>
    </row>
    <row r="194" spans="3:25" ht="17.7">
      <c r="C194"/>
      <c r="W194"/>
      <c r="X194"/>
      <c r="Y194"/>
    </row>
    <row r="195" spans="3:25" ht="17.7">
      <c r="W195"/>
      <c r="X195"/>
      <c r="Y195"/>
    </row>
    <row r="196" spans="3:25" ht="17.7">
      <c r="W196"/>
      <c r="X196"/>
      <c r="Y196"/>
    </row>
    <row r="197" spans="3:25" ht="17.7">
      <c r="W197"/>
      <c r="X197"/>
      <c r="Y197"/>
    </row>
    <row r="198" spans="3:25" ht="17.7">
      <c r="W198"/>
      <c r="X198"/>
      <c r="Y198"/>
    </row>
    <row r="199" spans="3:25" ht="17.7">
      <c r="W199"/>
      <c r="X199"/>
      <c r="Y199"/>
    </row>
    <row r="200" spans="3:25" ht="17.7">
      <c r="W200"/>
      <c r="X200"/>
      <c r="Y200"/>
    </row>
    <row r="201" spans="3:25" ht="17.7">
      <c r="W201"/>
      <c r="X201"/>
      <c r="Y201"/>
    </row>
    <row r="202" spans="3:25" ht="17.7">
      <c r="W202"/>
      <c r="X202"/>
      <c r="Y202"/>
    </row>
    <row r="203" spans="3:25" ht="17.7">
      <c r="W203"/>
      <c r="X203"/>
      <c r="Y203"/>
    </row>
    <row r="204" spans="3:25" ht="17.7">
      <c r="W204"/>
      <c r="X204"/>
      <c r="Y204"/>
    </row>
    <row r="205" spans="3:25" ht="17.7">
      <c r="W205"/>
      <c r="X205"/>
      <c r="Y205"/>
    </row>
    <row r="206" spans="3:25" ht="17.7">
      <c r="W206"/>
      <c r="X206"/>
      <c r="Y206"/>
    </row>
    <row r="207" spans="3:25" ht="17.7">
      <c r="W207"/>
      <c r="X207"/>
      <c r="Y207"/>
    </row>
    <row r="208" spans="3:25" ht="17.7">
      <c r="W208"/>
      <c r="X208"/>
      <c r="Y208"/>
    </row>
    <row r="209" spans="23:25" ht="17.7">
      <c r="W209"/>
      <c r="X209"/>
      <c r="Y209"/>
    </row>
    <row r="210" spans="23:25" ht="17.7">
      <c r="W210"/>
      <c r="X210"/>
      <c r="Y210"/>
    </row>
    <row r="211" spans="23:25" ht="17.7">
      <c r="W211"/>
      <c r="X211"/>
      <c r="Y211"/>
    </row>
    <row r="212" spans="23:25" ht="17.7">
      <c r="W212"/>
      <c r="X212"/>
      <c r="Y212"/>
    </row>
    <row r="213" spans="23:25" ht="17.7">
      <c r="W213"/>
      <c r="X213"/>
      <c r="Y213"/>
    </row>
    <row r="214" spans="23:25" ht="17.7">
      <c r="W214"/>
      <c r="X214"/>
      <c r="Y214"/>
    </row>
    <row r="215" spans="23:25" ht="17.7">
      <c r="W215"/>
      <c r="X215"/>
      <c r="Y215"/>
    </row>
    <row r="216" spans="23:25" ht="17.7">
      <c r="W216"/>
      <c r="X216"/>
      <c r="Y216"/>
    </row>
    <row r="217" spans="23:25" ht="17.7">
      <c r="W217"/>
      <c r="X217"/>
      <c r="Y217"/>
    </row>
    <row r="218" spans="23:25" ht="17.7">
      <c r="W218"/>
      <c r="X218"/>
      <c r="Y218"/>
    </row>
    <row r="219" spans="23:25" ht="17.7">
      <c r="W219"/>
      <c r="X219"/>
      <c r="Y219"/>
    </row>
    <row r="220" spans="23:25" ht="17.7">
      <c r="W220"/>
      <c r="X220"/>
      <c r="Y220"/>
    </row>
    <row r="221" spans="23:25" ht="17.7">
      <c r="W221"/>
      <c r="X221"/>
      <c r="Y221"/>
    </row>
    <row r="222" spans="23:25" ht="17.7">
      <c r="W222"/>
      <c r="X222"/>
      <c r="Y222"/>
    </row>
    <row r="223" spans="23:25" ht="17.7">
      <c r="W223"/>
      <c r="X223"/>
      <c r="Y223"/>
    </row>
    <row r="224" spans="23:25" ht="17.7">
      <c r="W224"/>
      <c r="X224"/>
      <c r="Y224"/>
    </row>
    <row r="225" spans="23:25" ht="17.7">
      <c r="W225"/>
      <c r="X225"/>
      <c r="Y225"/>
    </row>
    <row r="226" spans="23:25" ht="17.7">
      <c r="W226"/>
      <c r="X226"/>
      <c r="Y226"/>
    </row>
    <row r="227" spans="23:25" ht="17.7">
      <c r="W227"/>
      <c r="X227"/>
      <c r="Y227"/>
    </row>
    <row r="228" spans="23:25" ht="17.7">
      <c r="W228"/>
      <c r="X228"/>
      <c r="Y228"/>
    </row>
    <row r="229" spans="23:25" ht="17.7">
      <c r="W229"/>
      <c r="X229"/>
      <c r="Y229"/>
    </row>
    <row r="230" spans="23:25" ht="17.7">
      <c r="W230"/>
      <c r="X230"/>
      <c r="Y230"/>
    </row>
    <row r="231" spans="23:25" ht="17.7">
      <c r="W231"/>
      <c r="X231"/>
      <c r="Y231"/>
    </row>
    <row r="232" spans="23:25" ht="17.7">
      <c r="W232"/>
      <c r="X232"/>
      <c r="Y232"/>
    </row>
    <row r="233" spans="23:25" ht="17.7">
      <c r="W233"/>
      <c r="X233"/>
      <c r="Y233"/>
    </row>
    <row r="234" spans="23:25" ht="17.7">
      <c r="W234"/>
      <c r="X234"/>
      <c r="Y234"/>
    </row>
    <row r="235" spans="23:25" ht="17.7">
      <c r="W235"/>
      <c r="X235"/>
      <c r="Y235"/>
    </row>
    <row r="236" spans="23:25" ht="17.7">
      <c r="W236"/>
      <c r="X236"/>
      <c r="Y236"/>
    </row>
    <row r="237" spans="23:25" ht="17.7">
      <c r="W237"/>
      <c r="X237"/>
      <c r="Y237"/>
    </row>
    <row r="238" spans="23:25" ht="17.7">
      <c r="W238"/>
      <c r="X238"/>
      <c r="Y238"/>
    </row>
    <row r="239" spans="23:25" ht="17.7">
      <c r="W239"/>
      <c r="X239"/>
      <c r="Y239"/>
    </row>
    <row r="240" spans="23:25" ht="17.7">
      <c r="W240"/>
      <c r="X240"/>
      <c r="Y240"/>
    </row>
    <row r="241" spans="23:25" ht="17.7">
      <c r="W241"/>
      <c r="X241"/>
      <c r="Y241"/>
    </row>
    <row r="242" spans="23:25" ht="17.7">
      <c r="W242"/>
      <c r="X242"/>
      <c r="Y242"/>
    </row>
    <row r="243" spans="23:25" ht="17.7">
      <c r="W243"/>
      <c r="X243"/>
      <c r="Y243"/>
    </row>
    <row r="244" spans="23:25" ht="17.7">
      <c r="W244"/>
      <c r="X244"/>
      <c r="Y244"/>
    </row>
    <row r="245" spans="23:25" ht="17.7">
      <c r="W245"/>
      <c r="X245"/>
      <c r="Y245"/>
    </row>
    <row r="246" spans="23:25" ht="17.7">
      <c r="W246"/>
      <c r="X246"/>
      <c r="Y246"/>
    </row>
    <row r="247" spans="23:25" ht="17.7">
      <c r="W247"/>
      <c r="X247"/>
      <c r="Y247"/>
    </row>
    <row r="248" spans="23:25" ht="17.7">
      <c r="W248"/>
      <c r="X248"/>
      <c r="Y248"/>
    </row>
    <row r="249" spans="23:25" ht="17.7">
      <c r="W249"/>
      <c r="X249"/>
      <c r="Y249"/>
    </row>
    <row r="250" spans="23:25" ht="17.7">
      <c r="W250"/>
      <c r="X250"/>
      <c r="Y250"/>
    </row>
    <row r="251" spans="23:25" ht="17.7">
      <c r="W251"/>
      <c r="X251"/>
      <c r="Y251"/>
    </row>
    <row r="252" spans="23:25" ht="17.7">
      <c r="W252"/>
      <c r="X252"/>
      <c r="Y252"/>
    </row>
    <row r="253" spans="23:25" ht="17.7">
      <c r="W253"/>
      <c r="X253"/>
      <c r="Y253"/>
    </row>
    <row r="254" spans="23:25" ht="17.7">
      <c r="W254"/>
      <c r="X254"/>
      <c r="Y254"/>
    </row>
    <row r="255" spans="23:25" ht="17.7">
      <c r="W255"/>
      <c r="X255"/>
      <c r="Y255"/>
    </row>
    <row r="256" spans="23:25" ht="17.7">
      <c r="W256"/>
      <c r="X256"/>
      <c r="Y256"/>
    </row>
    <row r="257" spans="23:25" ht="17.7">
      <c r="W257"/>
      <c r="X257"/>
      <c r="Y257"/>
    </row>
    <row r="258" spans="23:25" ht="17.7">
      <c r="W258"/>
      <c r="X258"/>
      <c r="Y258"/>
    </row>
    <row r="259" spans="23:25" ht="17.7">
      <c r="W259"/>
      <c r="X259"/>
      <c r="Y259"/>
    </row>
    <row r="260" spans="23:25" ht="17.7">
      <c r="W260"/>
      <c r="X260"/>
      <c r="Y260"/>
    </row>
    <row r="261" spans="23:25" ht="17.7">
      <c r="W261"/>
      <c r="X261"/>
      <c r="Y261"/>
    </row>
    <row r="262" spans="23:25" ht="17.7">
      <c r="W262"/>
      <c r="X262"/>
      <c r="Y262"/>
    </row>
    <row r="263" spans="23:25" ht="17.7">
      <c r="W263"/>
      <c r="X263"/>
      <c r="Y263"/>
    </row>
    <row r="264" spans="23:25" ht="17.7">
      <c r="W264"/>
      <c r="X264"/>
      <c r="Y264"/>
    </row>
    <row r="265" spans="23:25" ht="17.7">
      <c r="W265"/>
      <c r="X265"/>
      <c r="Y265"/>
    </row>
    <row r="266" spans="23:25" ht="17.7">
      <c r="W266"/>
      <c r="X266"/>
      <c r="Y266"/>
    </row>
    <row r="267" spans="23:25" ht="17.7">
      <c r="W267"/>
      <c r="X267"/>
      <c r="Y267"/>
    </row>
    <row r="268" spans="23:25" ht="17.7">
      <c r="W268"/>
      <c r="X268"/>
      <c r="Y268"/>
    </row>
    <row r="269" spans="23:25" ht="17.7">
      <c r="W269"/>
      <c r="X269"/>
      <c r="Y269"/>
    </row>
    <row r="270" spans="23:25" ht="17.7">
      <c r="W270"/>
      <c r="X270"/>
      <c r="Y270"/>
    </row>
    <row r="271" spans="23:25" ht="17.7">
      <c r="W271"/>
      <c r="X271"/>
      <c r="Y271"/>
    </row>
    <row r="272" spans="23:25" ht="17.7">
      <c r="W272"/>
      <c r="X272"/>
      <c r="Y272"/>
    </row>
    <row r="273" spans="23:25" ht="17.7">
      <c r="W273"/>
      <c r="X273"/>
      <c r="Y273"/>
    </row>
    <row r="274" spans="23:25" ht="17.7">
      <c r="W274"/>
      <c r="X274"/>
      <c r="Y274"/>
    </row>
    <row r="275" spans="23:25" ht="17.7">
      <c r="W275"/>
      <c r="X275"/>
      <c r="Y275"/>
    </row>
    <row r="276" spans="23:25" ht="17.7">
      <c r="W276"/>
      <c r="X276"/>
      <c r="Y276"/>
    </row>
    <row r="277" spans="23:25" ht="17.7">
      <c r="W277"/>
      <c r="X277"/>
      <c r="Y277"/>
    </row>
    <row r="278" spans="23:25" ht="17.7">
      <c r="W278"/>
      <c r="X278"/>
      <c r="Y278"/>
    </row>
    <row r="279" spans="23:25" ht="17.7">
      <c r="W279"/>
      <c r="X279"/>
      <c r="Y279"/>
    </row>
    <row r="280" spans="23:25" ht="17.7">
      <c r="W280"/>
      <c r="X280"/>
      <c r="Y280"/>
    </row>
    <row r="281" spans="23:25" ht="17.7">
      <c r="W281"/>
      <c r="X281"/>
      <c r="Y281"/>
    </row>
    <row r="282" spans="23:25" ht="17.7">
      <c r="W282"/>
      <c r="X282"/>
      <c r="Y282"/>
    </row>
    <row r="283" spans="23:25" ht="17.7">
      <c r="W283"/>
      <c r="X283"/>
      <c r="Y283"/>
    </row>
    <row r="284" spans="23:25" ht="17.7">
      <c r="W284"/>
      <c r="X284"/>
      <c r="Y284"/>
    </row>
    <row r="285" spans="23:25" ht="17.7">
      <c r="W285"/>
      <c r="X285"/>
      <c r="Y285"/>
    </row>
    <row r="286" spans="23:25" ht="17.7">
      <c r="W286"/>
      <c r="X286"/>
      <c r="Y286"/>
    </row>
    <row r="287" spans="23:25" ht="17.7">
      <c r="W287"/>
      <c r="X287"/>
      <c r="Y287"/>
    </row>
    <row r="288" spans="23:25" ht="17.7">
      <c r="W288"/>
      <c r="X288"/>
      <c r="Y288"/>
    </row>
    <row r="289" spans="23:25" ht="17.7">
      <c r="W289"/>
      <c r="X289"/>
      <c r="Y289"/>
    </row>
    <row r="290" spans="23:25" ht="17.7">
      <c r="W290"/>
      <c r="X290"/>
      <c r="Y290"/>
    </row>
    <row r="291" spans="23:25" ht="17.7">
      <c r="W291"/>
      <c r="X291"/>
      <c r="Y291"/>
    </row>
    <row r="292" spans="23:25" ht="17.7">
      <c r="W292"/>
      <c r="X292"/>
      <c r="Y292"/>
    </row>
    <row r="293" spans="23:25" ht="17.7">
      <c r="W293"/>
      <c r="X293"/>
      <c r="Y293"/>
    </row>
    <row r="294" spans="23:25" ht="17.7">
      <c r="W294"/>
      <c r="X294"/>
      <c r="Y294"/>
    </row>
    <row r="295" spans="23:25" ht="17.7">
      <c r="W295"/>
      <c r="X295"/>
      <c r="Y295"/>
    </row>
    <row r="296" spans="23:25" ht="17.7">
      <c r="W296"/>
      <c r="X296"/>
      <c r="Y296"/>
    </row>
    <row r="297" spans="23:25" ht="17.7">
      <c r="W297"/>
      <c r="X297"/>
      <c r="Y297"/>
    </row>
    <row r="298" spans="23:25" ht="17.7">
      <c r="W298"/>
      <c r="X298"/>
      <c r="Y298"/>
    </row>
    <row r="299" spans="23:25" ht="17.7">
      <c r="W299"/>
      <c r="X299"/>
      <c r="Y299"/>
    </row>
    <row r="300" spans="23:25" ht="17.7">
      <c r="W300"/>
      <c r="X300"/>
      <c r="Y300"/>
    </row>
    <row r="301" spans="23:25" ht="17.7">
      <c r="W301"/>
      <c r="X301"/>
      <c r="Y301"/>
    </row>
    <row r="302" spans="23:25" ht="17.7">
      <c r="W302"/>
      <c r="X302"/>
      <c r="Y302"/>
    </row>
    <row r="303" spans="23:25" ht="17.7">
      <c r="W303"/>
      <c r="X303"/>
      <c r="Y303"/>
    </row>
    <row r="304" spans="23:25" ht="17.7">
      <c r="W304"/>
      <c r="X304"/>
      <c r="Y304"/>
    </row>
    <row r="305" spans="23:25" ht="17.7">
      <c r="W305"/>
      <c r="X305"/>
      <c r="Y305"/>
    </row>
    <row r="306" spans="23:25" ht="17.7">
      <c r="W306"/>
      <c r="X306"/>
      <c r="Y306"/>
    </row>
    <row r="307" spans="23:25" ht="17.7">
      <c r="W307"/>
      <c r="X307"/>
      <c r="Y307"/>
    </row>
    <row r="308" spans="23:25" ht="17.7">
      <c r="W308"/>
      <c r="X308"/>
      <c r="Y308"/>
    </row>
    <row r="309" spans="23:25" ht="17.7">
      <c r="W309"/>
      <c r="X309"/>
      <c r="Y309"/>
    </row>
    <row r="310" spans="23:25" ht="17.7">
      <c r="W310"/>
      <c r="X310"/>
      <c r="Y310"/>
    </row>
    <row r="311" spans="23:25" ht="17.7">
      <c r="W311"/>
      <c r="X311"/>
      <c r="Y311"/>
    </row>
    <row r="312" spans="23:25" ht="17.7">
      <c r="W312"/>
      <c r="X312"/>
      <c r="Y312"/>
    </row>
    <row r="313" spans="23:25" ht="17.7">
      <c r="W313"/>
      <c r="X313"/>
      <c r="Y313"/>
    </row>
    <row r="314" spans="23:25" ht="17.7">
      <c r="W314"/>
      <c r="X314"/>
      <c r="Y314"/>
    </row>
    <row r="315" spans="23:25" ht="17.7">
      <c r="W315"/>
      <c r="X315"/>
      <c r="Y315"/>
    </row>
    <row r="316" spans="23:25" ht="17.7">
      <c r="W316"/>
      <c r="X316"/>
      <c r="Y316"/>
    </row>
    <row r="317" spans="23:25" ht="17.7">
      <c r="W317"/>
      <c r="X317"/>
      <c r="Y317"/>
    </row>
    <row r="318" spans="23:25" ht="15"/>
    <row r="319" spans="23:25" ht="15"/>
    <row r="320" spans="23:25" ht="15"/>
  </sheetData>
  <mergeCells count="4">
    <mergeCell ref="B2:G2"/>
    <mergeCell ref="C4:E4"/>
    <mergeCell ref="O5:P5"/>
    <mergeCell ref="E7:I7"/>
  </mergeCells>
  <phoneticPr fontId="2"/>
  <pageMargins left="0.7" right="0.7" top="0.75" bottom="0.75" header="0.3" footer="0.3"/>
  <pageSetup paperSize="9" scale="84" orientation="landscape" horizontalDpi="4294967293" verticalDpi="0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42" r:id="rId5" name="Button 2">
              <controlPr defaultSize="0" print="0" autoFill="0" autoPict="0" macro="[0]!Macro4">
                <anchor moveWithCells="1" sizeWithCells="1">
                  <from>
                    <xdr:col>25</xdr:col>
                    <xdr:colOff>632460</xdr:colOff>
                    <xdr:row>0</xdr:row>
                    <xdr:rowOff>99060</xdr:rowOff>
                  </from>
                  <to>
                    <xdr:col>27</xdr:col>
                    <xdr:colOff>548640</xdr:colOff>
                    <xdr:row>1</xdr:row>
                    <xdr:rowOff>274320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00000000-0002-0000-0600-000000000000}">
          <x14:formula1>
            <xm:f>リスト!$J$3:$J$5</xm:f>
          </x14:formula1>
          <xm:sqref>S7</xm:sqref>
        </x14:dataValidation>
        <x14:dataValidation type="list" allowBlank="1" showInputMessage="1" showErrorMessage="1" xr:uid="{00000000-0002-0000-0600-000001000000}">
          <x14:formula1>
            <xm:f>リスト!$K$3:$K$4</xm:f>
          </x14:formula1>
          <xm:sqref>P10</xm:sqref>
        </x14:dataValidation>
        <x14:dataValidation type="list" allowBlank="1" showInputMessage="1" showErrorMessage="1" xr:uid="{00000000-0002-0000-0600-000002000000}">
          <x14:formula1>
            <xm:f>リスト!$I$3:$I$11</xm:f>
          </x14:formula1>
          <xm:sqref>O7:P7</xm:sqref>
        </x14:dataValidation>
        <x14:dataValidation type="list" allowBlank="1" showInputMessage="1" showErrorMessage="1" xr:uid="{00000000-0002-0000-0600-000003000000}">
          <x14:formula1>
            <xm:f>リスト!$F$3:$F$20</xm:f>
          </x14:formula1>
          <xm:sqref>O5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7">
    <tabColor theme="8" tint="0.79998168889431442"/>
  </sheetPr>
  <dimension ref="B2:O62"/>
  <sheetViews>
    <sheetView showGridLines="0" workbookViewId="0">
      <selection activeCell="E17" sqref="E17"/>
    </sheetView>
  </sheetViews>
  <sheetFormatPr defaultColWidth="8.80859375" defaultRowHeight="15"/>
  <cols>
    <col min="1" max="1" width="8.80859375" style="18"/>
    <col min="2" max="2" width="20.80859375" style="18" customWidth="1"/>
    <col min="3" max="4" width="11.7109375" style="18" customWidth="1"/>
    <col min="5" max="5" width="10.37890625" style="18" customWidth="1"/>
    <col min="6" max="6" width="6.1875" style="18" customWidth="1"/>
    <col min="7" max="16384" width="8.80859375" style="18"/>
  </cols>
  <sheetData>
    <row r="2" spans="2:15">
      <c r="B2" s="89" t="s">
        <v>102</v>
      </c>
      <c r="C2" s="90">
        <v>44393</v>
      </c>
    </row>
    <row r="4" spans="2:15">
      <c r="B4" s="89" t="s">
        <v>95</v>
      </c>
      <c r="C4" s="18" t="s">
        <v>137</v>
      </c>
    </row>
    <row r="5" spans="2:15">
      <c r="B5" s="54" t="s">
        <v>98</v>
      </c>
      <c r="C5" s="91">
        <v>2000</v>
      </c>
      <c r="O5" s="53" t="s">
        <v>150</v>
      </c>
    </row>
    <row r="6" spans="2:15">
      <c r="B6" s="54" t="s">
        <v>99</v>
      </c>
      <c r="C6" s="91">
        <v>2000</v>
      </c>
      <c r="O6" s="18" t="s">
        <v>165</v>
      </c>
    </row>
    <row r="7" spans="2:15">
      <c r="B7" s="54" t="s">
        <v>139</v>
      </c>
      <c r="C7" s="91">
        <v>2000</v>
      </c>
      <c r="O7" s="18" t="s">
        <v>166</v>
      </c>
    </row>
    <row r="8" spans="2:15">
      <c r="B8" s="54" t="s">
        <v>140</v>
      </c>
      <c r="C8" s="91">
        <v>2000</v>
      </c>
    </row>
    <row r="9" spans="2:15">
      <c r="B9" s="54" t="s">
        <v>96</v>
      </c>
      <c r="C9" s="91">
        <v>8000</v>
      </c>
    </row>
    <row r="15" spans="2:15">
      <c r="B15" s="89" t="s">
        <v>102</v>
      </c>
      <c r="C15" s="90">
        <v>44393</v>
      </c>
    </row>
    <row r="17" spans="2:4">
      <c r="B17" s="89" t="s">
        <v>95</v>
      </c>
      <c r="C17" s="18" t="s">
        <v>100</v>
      </c>
    </row>
    <row r="18" spans="2:4">
      <c r="B18" s="54" t="s">
        <v>141</v>
      </c>
      <c r="C18" s="91">
        <v>2000</v>
      </c>
    </row>
    <row r="19" spans="2:4">
      <c r="B19" s="54" t="s">
        <v>142</v>
      </c>
      <c r="C19" s="91">
        <v>6000</v>
      </c>
    </row>
    <row r="20" spans="2:4">
      <c r="B20" s="54" t="s">
        <v>96</v>
      </c>
      <c r="C20" s="91">
        <v>8000</v>
      </c>
    </row>
    <row r="29" spans="2:4">
      <c r="B29" s="89" t="s">
        <v>138</v>
      </c>
      <c r="C29" s="89" t="s">
        <v>97</v>
      </c>
    </row>
    <row r="30" spans="2:4">
      <c r="B30" s="89" t="s">
        <v>95</v>
      </c>
      <c r="C30" s="18" t="s">
        <v>98</v>
      </c>
      <c r="D30" s="18" t="s">
        <v>99</v>
      </c>
    </row>
    <row r="31" spans="2:4">
      <c r="B31" s="54" t="s">
        <v>105</v>
      </c>
      <c r="C31" s="91">
        <v>7734500</v>
      </c>
      <c r="D31" s="91">
        <v>3332500</v>
      </c>
    </row>
    <row r="32" spans="2:4">
      <c r="B32" s="92" t="s">
        <v>106</v>
      </c>
      <c r="C32" s="91">
        <v>234500</v>
      </c>
      <c r="D32" s="91">
        <v>92500</v>
      </c>
    </row>
    <row r="33" spans="2:4">
      <c r="B33" s="92" t="s">
        <v>107</v>
      </c>
      <c r="C33" s="91">
        <v>235500</v>
      </c>
      <c r="D33" s="91">
        <v>93500</v>
      </c>
    </row>
    <row r="34" spans="2:4">
      <c r="B34" s="92" t="s">
        <v>108</v>
      </c>
      <c r="C34" s="91">
        <v>236500</v>
      </c>
      <c r="D34" s="91">
        <v>94500</v>
      </c>
    </row>
    <row r="35" spans="2:4">
      <c r="B35" s="92" t="s">
        <v>109</v>
      </c>
      <c r="C35" s="91">
        <v>237500</v>
      </c>
      <c r="D35" s="91">
        <v>95500</v>
      </c>
    </row>
    <row r="36" spans="2:4">
      <c r="B36" s="92" t="s">
        <v>110</v>
      </c>
      <c r="C36" s="91">
        <v>238500</v>
      </c>
      <c r="D36" s="91">
        <v>96500</v>
      </c>
    </row>
    <row r="37" spans="2:4">
      <c r="B37" s="92" t="s">
        <v>111</v>
      </c>
      <c r="C37" s="91">
        <v>239500</v>
      </c>
      <c r="D37" s="91">
        <v>97500</v>
      </c>
    </row>
    <row r="38" spans="2:4">
      <c r="B38" s="92" t="s">
        <v>112</v>
      </c>
      <c r="C38" s="91">
        <v>240500</v>
      </c>
      <c r="D38" s="91">
        <v>98500</v>
      </c>
    </row>
    <row r="39" spans="2:4">
      <c r="B39" s="92" t="s">
        <v>113</v>
      </c>
      <c r="C39" s="91">
        <v>241500</v>
      </c>
      <c r="D39" s="91">
        <v>99500</v>
      </c>
    </row>
    <row r="40" spans="2:4">
      <c r="B40" s="92" t="s">
        <v>114</v>
      </c>
      <c r="C40" s="91">
        <v>242500</v>
      </c>
      <c r="D40" s="91">
        <v>100500</v>
      </c>
    </row>
    <row r="41" spans="2:4">
      <c r="B41" s="92" t="s">
        <v>115</v>
      </c>
      <c r="C41" s="91">
        <v>243500</v>
      </c>
      <c r="D41" s="91">
        <v>101500</v>
      </c>
    </row>
    <row r="42" spans="2:4">
      <c r="B42" s="92" t="s">
        <v>116</v>
      </c>
      <c r="C42" s="91">
        <v>244500</v>
      </c>
      <c r="D42" s="91">
        <v>102500</v>
      </c>
    </row>
    <row r="43" spans="2:4">
      <c r="B43" s="92" t="s">
        <v>117</v>
      </c>
      <c r="C43" s="91">
        <v>245500</v>
      </c>
      <c r="D43" s="91">
        <v>103500</v>
      </c>
    </row>
    <row r="44" spans="2:4">
      <c r="B44" s="92" t="s">
        <v>118</v>
      </c>
      <c r="C44" s="91">
        <v>246500</v>
      </c>
      <c r="D44" s="91">
        <v>104500</v>
      </c>
    </row>
    <row r="45" spans="2:4">
      <c r="B45" s="92" t="s">
        <v>119</v>
      </c>
      <c r="C45" s="91">
        <v>247500</v>
      </c>
      <c r="D45" s="91">
        <v>105500</v>
      </c>
    </row>
    <row r="46" spans="2:4">
      <c r="B46" s="92" t="s">
        <v>120</v>
      </c>
      <c r="C46" s="91">
        <v>248500</v>
      </c>
      <c r="D46" s="91">
        <v>106500</v>
      </c>
    </row>
    <row r="47" spans="2:4">
      <c r="B47" s="92" t="s">
        <v>121</v>
      </c>
      <c r="C47" s="91">
        <v>249500</v>
      </c>
      <c r="D47" s="91">
        <v>107500</v>
      </c>
    </row>
    <row r="48" spans="2:4">
      <c r="B48" s="92" t="s">
        <v>122</v>
      </c>
      <c r="C48" s="91">
        <v>250500</v>
      </c>
      <c r="D48" s="91">
        <v>108500</v>
      </c>
    </row>
    <row r="49" spans="2:4">
      <c r="B49" s="92" t="s">
        <v>123</v>
      </c>
      <c r="C49" s="91">
        <v>251500</v>
      </c>
      <c r="D49" s="91">
        <v>109500</v>
      </c>
    </row>
    <row r="50" spans="2:4">
      <c r="B50" s="92" t="s">
        <v>124</v>
      </c>
      <c r="C50" s="91">
        <v>252500</v>
      </c>
      <c r="D50" s="91">
        <v>110500</v>
      </c>
    </row>
    <row r="51" spans="2:4">
      <c r="B51" s="92" t="s">
        <v>125</v>
      </c>
      <c r="C51" s="91">
        <v>253500</v>
      </c>
      <c r="D51" s="91">
        <v>111500</v>
      </c>
    </row>
    <row r="52" spans="2:4">
      <c r="B52" s="92" t="s">
        <v>126</v>
      </c>
      <c r="C52" s="91">
        <v>254500</v>
      </c>
      <c r="D52" s="91">
        <v>112500</v>
      </c>
    </row>
    <row r="53" spans="2:4">
      <c r="B53" s="92" t="s">
        <v>127</v>
      </c>
      <c r="C53" s="91">
        <v>255500</v>
      </c>
      <c r="D53" s="91">
        <v>113500</v>
      </c>
    </row>
    <row r="54" spans="2:4">
      <c r="B54" s="92" t="s">
        <v>128</v>
      </c>
      <c r="C54" s="91">
        <v>256500</v>
      </c>
      <c r="D54" s="91">
        <v>114500</v>
      </c>
    </row>
    <row r="55" spans="2:4">
      <c r="B55" s="92" t="s">
        <v>129</v>
      </c>
      <c r="C55" s="91">
        <v>257500</v>
      </c>
      <c r="D55" s="91">
        <v>115500</v>
      </c>
    </row>
    <row r="56" spans="2:4">
      <c r="B56" s="92" t="s">
        <v>130</v>
      </c>
      <c r="C56" s="91">
        <v>258500</v>
      </c>
      <c r="D56" s="91">
        <v>116500</v>
      </c>
    </row>
    <row r="57" spans="2:4">
      <c r="B57" s="92" t="s">
        <v>131</v>
      </c>
      <c r="C57" s="91">
        <v>259500</v>
      </c>
      <c r="D57" s="91">
        <v>117500</v>
      </c>
    </row>
    <row r="58" spans="2:4">
      <c r="B58" s="92" t="s">
        <v>132</v>
      </c>
      <c r="C58" s="91">
        <v>260500</v>
      </c>
      <c r="D58" s="91">
        <v>118500</v>
      </c>
    </row>
    <row r="59" spans="2:4">
      <c r="B59" s="92" t="s">
        <v>133</v>
      </c>
      <c r="C59" s="91">
        <v>261500</v>
      </c>
      <c r="D59" s="91">
        <v>119500</v>
      </c>
    </row>
    <row r="60" spans="2:4">
      <c r="B60" s="92" t="s">
        <v>134</v>
      </c>
      <c r="C60" s="91">
        <v>262500</v>
      </c>
      <c r="D60" s="91">
        <v>120500</v>
      </c>
    </row>
    <row r="61" spans="2:4">
      <c r="B61" s="92" t="s">
        <v>135</v>
      </c>
      <c r="C61" s="91">
        <v>263500</v>
      </c>
      <c r="D61" s="91">
        <v>121500</v>
      </c>
    </row>
    <row r="62" spans="2:4">
      <c r="B62" s="92" t="s">
        <v>136</v>
      </c>
      <c r="C62" s="91">
        <v>264500</v>
      </c>
      <c r="D62" s="91">
        <v>122500</v>
      </c>
    </row>
  </sheetData>
  <phoneticPr fontId="2"/>
  <pageMargins left="0.7" right="0.7" top="0.75" bottom="0.75" header="0.3" footer="0.3"/>
  <pageSetup paperSize="9" orientation="portrait" horizontalDpi="4294967293" verticalDpi="0" r:id="rId4"/>
  <drawing r:id="rId5"/>
  <legacyDrawing r:id="rId6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7" name="Button 1">
              <controlPr defaultSize="0" print="0" autoFill="0" autoPict="0" macro="[0]!Macro2">
                <anchor moveWithCells="1" sizeWithCells="1">
                  <from>
                    <xdr:col>13</xdr:col>
                    <xdr:colOff>624840</xdr:colOff>
                    <xdr:row>1</xdr:row>
                    <xdr:rowOff>15240</xdr:rowOff>
                  </from>
                  <to>
                    <xdr:col>15</xdr:col>
                    <xdr:colOff>518160</xdr:colOff>
                    <xdr:row>3</xdr:row>
                    <xdr:rowOff>45720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8">
    <tabColor theme="8" tint="0.79998168889431442"/>
  </sheetPr>
  <dimension ref="A1:M580"/>
  <sheetViews>
    <sheetView workbookViewId="0">
      <pane ySplit="1" topLeftCell="A2" activePane="bottomLeft" state="frozen"/>
      <selection activeCell="E17" sqref="E17"/>
      <selection pane="bottomLeft" activeCell="E17" sqref="E17"/>
    </sheetView>
  </sheetViews>
  <sheetFormatPr defaultColWidth="8.80859375" defaultRowHeight="15"/>
  <cols>
    <col min="1" max="1" width="10.47265625" style="96" bestFit="1" customWidth="1"/>
    <col min="2" max="2" width="8.90234375" style="96" customWidth="1"/>
    <col min="3" max="6" width="15.6171875" style="19" customWidth="1"/>
    <col min="7" max="7" width="11.80859375" style="77" customWidth="1"/>
    <col min="8" max="8" width="18" style="77" customWidth="1"/>
    <col min="9" max="9" width="9.90234375" style="77" customWidth="1"/>
    <col min="10" max="10" width="15.6171875" style="77" customWidth="1"/>
    <col min="11" max="11" width="15.6171875" style="78" customWidth="1"/>
    <col min="12" max="12" width="15.6171875" style="79" customWidth="1"/>
    <col min="13" max="13" width="15.6171875" style="19" customWidth="1"/>
    <col min="14" max="16384" width="8.80859375" style="18"/>
  </cols>
  <sheetData>
    <row r="1" spans="1:13" s="20" customFormat="1">
      <c r="A1" s="94" t="s">
        <v>104</v>
      </c>
      <c r="B1" s="94" t="s">
        <v>101</v>
      </c>
      <c r="C1" s="69" t="s">
        <v>103</v>
      </c>
      <c r="D1" s="69" t="s">
        <v>0</v>
      </c>
      <c r="E1" s="69" t="s">
        <v>1</v>
      </c>
      <c r="F1" s="69" t="s">
        <v>2</v>
      </c>
      <c r="G1" s="70" t="s">
        <v>23</v>
      </c>
      <c r="H1" s="70" t="s">
        <v>4</v>
      </c>
      <c r="I1" s="70" t="s">
        <v>3</v>
      </c>
      <c r="J1" s="70" t="s">
        <v>5</v>
      </c>
      <c r="K1" s="71" t="s">
        <v>6</v>
      </c>
      <c r="L1" s="72" t="s">
        <v>7</v>
      </c>
      <c r="M1" s="69" t="s">
        <v>9</v>
      </c>
    </row>
    <row r="2" spans="1:13">
      <c r="A2" s="95" t="str">
        <f t="shared" ref="A2:A65" si="0">IF($C2="","",TEXT($C2,"yyyyy年m月"))</f>
        <v>2021年4月</v>
      </c>
      <c r="B2" s="97">
        <f>IF($C2="","",DAY($C2))</f>
        <v>1</v>
      </c>
      <c r="C2" s="81">
        <v>44287</v>
      </c>
      <c r="D2" s="73" t="s">
        <v>8</v>
      </c>
      <c r="E2" s="73" t="s">
        <v>15</v>
      </c>
      <c r="F2" s="73" t="s">
        <v>22</v>
      </c>
      <c r="G2" s="74">
        <v>1100</v>
      </c>
      <c r="H2" s="74">
        <v>1000</v>
      </c>
      <c r="I2" s="74">
        <v>5</v>
      </c>
      <c r="J2" s="74">
        <v>1000</v>
      </c>
      <c r="K2" s="75">
        <v>1500</v>
      </c>
      <c r="L2" s="76">
        <v>0.1</v>
      </c>
      <c r="M2" s="73" t="s">
        <v>19</v>
      </c>
    </row>
    <row r="3" spans="1:13">
      <c r="A3" s="95" t="str">
        <f t="shared" si="0"/>
        <v>2021年4月</v>
      </c>
      <c r="B3" s="97">
        <f t="shared" ref="B3:B66" si="1">IF($C3="","",DAY($C3))</f>
        <v>2</v>
      </c>
      <c r="C3" s="81">
        <v>44288</v>
      </c>
      <c r="D3" s="73" t="s">
        <v>8</v>
      </c>
      <c r="E3" s="73" t="s">
        <v>15</v>
      </c>
      <c r="F3" s="73" t="s">
        <v>22</v>
      </c>
      <c r="G3" s="74">
        <v>500</v>
      </c>
      <c r="H3" s="74">
        <v>1000</v>
      </c>
      <c r="I3" s="74">
        <v>1</v>
      </c>
      <c r="J3" s="74">
        <v>2000</v>
      </c>
      <c r="K3" s="75">
        <v>1000</v>
      </c>
      <c r="L3" s="76">
        <v>0.1</v>
      </c>
      <c r="M3" s="73" t="s">
        <v>19</v>
      </c>
    </row>
    <row r="4" spans="1:13">
      <c r="A4" s="95" t="str">
        <f t="shared" si="0"/>
        <v>2021年4月</v>
      </c>
      <c r="B4" s="97">
        <f t="shared" si="1"/>
        <v>3</v>
      </c>
      <c r="C4" s="81">
        <v>44289</v>
      </c>
      <c r="D4" s="73" t="s">
        <v>8</v>
      </c>
      <c r="E4" s="73" t="s">
        <v>15</v>
      </c>
      <c r="F4" s="73" t="s">
        <v>22</v>
      </c>
      <c r="G4" s="74">
        <v>1100</v>
      </c>
      <c r="H4" s="74">
        <v>1000</v>
      </c>
      <c r="I4" s="74">
        <v>5</v>
      </c>
      <c r="J4" s="74">
        <v>3000</v>
      </c>
      <c r="K4" s="75">
        <v>5000</v>
      </c>
      <c r="L4" s="76">
        <v>0.1</v>
      </c>
      <c r="M4" s="73" t="s">
        <v>19</v>
      </c>
    </row>
    <row r="5" spans="1:13">
      <c r="A5" s="95" t="str">
        <f t="shared" si="0"/>
        <v>2021年4月</v>
      </c>
      <c r="B5" s="97">
        <f t="shared" si="1"/>
        <v>4</v>
      </c>
      <c r="C5" s="81">
        <v>44290</v>
      </c>
      <c r="D5" s="73" t="s">
        <v>8</v>
      </c>
      <c r="E5" s="73" t="s">
        <v>15</v>
      </c>
      <c r="F5" s="73" t="s">
        <v>22</v>
      </c>
      <c r="G5" s="74">
        <v>1100</v>
      </c>
      <c r="H5" s="74">
        <v>1000</v>
      </c>
      <c r="I5" s="74">
        <v>5</v>
      </c>
      <c r="J5" s="74">
        <v>2000</v>
      </c>
      <c r="K5" s="75">
        <v>6000</v>
      </c>
      <c r="L5" s="76">
        <v>0.1</v>
      </c>
      <c r="M5" s="73" t="s">
        <v>19</v>
      </c>
    </row>
    <row r="6" spans="1:13">
      <c r="A6" s="95" t="str">
        <f t="shared" si="0"/>
        <v>2021年4月</v>
      </c>
      <c r="B6" s="97">
        <f t="shared" si="1"/>
        <v>5</v>
      </c>
      <c r="C6" s="81">
        <v>44291</v>
      </c>
      <c r="D6" s="73" t="s">
        <v>8</v>
      </c>
      <c r="E6" s="73" t="s">
        <v>15</v>
      </c>
      <c r="F6" s="73" t="s">
        <v>22</v>
      </c>
      <c r="G6" s="74">
        <v>1100</v>
      </c>
      <c r="H6" s="74">
        <v>1000</v>
      </c>
      <c r="I6" s="74">
        <v>5</v>
      </c>
      <c r="J6" s="74">
        <v>1000</v>
      </c>
      <c r="K6" s="75">
        <v>4000</v>
      </c>
      <c r="L6" s="76">
        <v>0.1</v>
      </c>
      <c r="M6" s="73" t="s">
        <v>19</v>
      </c>
    </row>
    <row r="7" spans="1:13">
      <c r="A7" s="95" t="str">
        <f t="shared" si="0"/>
        <v>2021年4月</v>
      </c>
      <c r="B7" s="97">
        <f t="shared" si="1"/>
        <v>6</v>
      </c>
      <c r="C7" s="81">
        <v>44292</v>
      </c>
      <c r="D7" s="73" t="s">
        <v>8</v>
      </c>
      <c r="E7" s="73" t="s">
        <v>15</v>
      </c>
      <c r="F7" s="73" t="s">
        <v>22</v>
      </c>
      <c r="G7" s="74">
        <v>1100</v>
      </c>
      <c r="H7" s="74">
        <v>1000</v>
      </c>
      <c r="I7" s="74">
        <v>5</v>
      </c>
      <c r="J7" s="74">
        <v>1000</v>
      </c>
      <c r="K7" s="75">
        <v>6500</v>
      </c>
      <c r="L7" s="76">
        <v>0.1</v>
      </c>
      <c r="M7" s="73" t="s">
        <v>19</v>
      </c>
    </row>
    <row r="8" spans="1:13">
      <c r="A8" s="95" t="str">
        <f t="shared" si="0"/>
        <v>2021年4月</v>
      </c>
      <c r="B8" s="97">
        <f t="shared" si="1"/>
        <v>7</v>
      </c>
      <c r="C8" s="81">
        <v>44293</v>
      </c>
      <c r="D8" s="73" t="s">
        <v>8</v>
      </c>
      <c r="E8" s="73" t="s">
        <v>15</v>
      </c>
      <c r="F8" s="73" t="s">
        <v>22</v>
      </c>
      <c r="G8" s="74">
        <v>1100</v>
      </c>
      <c r="H8" s="74">
        <v>1000</v>
      </c>
      <c r="I8" s="74">
        <v>5</v>
      </c>
      <c r="J8" s="74">
        <v>2000</v>
      </c>
      <c r="K8" s="75">
        <v>7500</v>
      </c>
      <c r="L8" s="76">
        <v>0.1</v>
      </c>
      <c r="M8" s="73" t="s">
        <v>19</v>
      </c>
    </row>
    <row r="9" spans="1:13">
      <c r="A9" s="95" t="str">
        <f t="shared" si="0"/>
        <v>2021年4月</v>
      </c>
      <c r="B9" s="97">
        <f t="shared" si="1"/>
        <v>8</v>
      </c>
      <c r="C9" s="81">
        <v>44294</v>
      </c>
      <c r="D9" s="73" t="s">
        <v>8</v>
      </c>
      <c r="E9" s="73" t="s">
        <v>15</v>
      </c>
      <c r="F9" s="73" t="s">
        <v>22</v>
      </c>
      <c r="G9" s="74">
        <v>1100</v>
      </c>
      <c r="H9" s="74">
        <v>1000</v>
      </c>
      <c r="I9" s="74">
        <v>5</v>
      </c>
      <c r="J9" s="74">
        <v>3000</v>
      </c>
      <c r="K9" s="75">
        <v>8500</v>
      </c>
      <c r="L9" s="76">
        <v>0.1</v>
      </c>
      <c r="M9" s="73" t="s">
        <v>19</v>
      </c>
    </row>
    <row r="10" spans="1:13">
      <c r="A10" s="95" t="str">
        <f t="shared" si="0"/>
        <v>2021年4月</v>
      </c>
      <c r="B10" s="97">
        <f t="shared" si="1"/>
        <v>9</v>
      </c>
      <c r="C10" s="81">
        <v>44295</v>
      </c>
      <c r="D10" s="73" t="s">
        <v>8</v>
      </c>
      <c r="E10" s="73" t="s">
        <v>15</v>
      </c>
      <c r="F10" s="73" t="s">
        <v>22</v>
      </c>
      <c r="G10" s="74">
        <v>1100</v>
      </c>
      <c r="H10" s="74">
        <v>1000</v>
      </c>
      <c r="I10" s="74">
        <v>5</v>
      </c>
      <c r="J10" s="74">
        <v>2000</v>
      </c>
      <c r="K10" s="75">
        <v>9500</v>
      </c>
      <c r="L10" s="76">
        <v>0.1</v>
      </c>
      <c r="M10" s="73" t="s">
        <v>19</v>
      </c>
    </row>
    <row r="11" spans="1:13">
      <c r="A11" s="95" t="str">
        <f t="shared" si="0"/>
        <v>2021年4月</v>
      </c>
      <c r="B11" s="97">
        <f t="shared" si="1"/>
        <v>10</v>
      </c>
      <c r="C11" s="81">
        <v>44296</v>
      </c>
      <c r="D11" s="73" t="s">
        <v>8</v>
      </c>
      <c r="E11" s="73" t="s">
        <v>15</v>
      </c>
      <c r="F11" s="73" t="s">
        <v>22</v>
      </c>
      <c r="G11" s="74">
        <v>1100</v>
      </c>
      <c r="H11" s="74">
        <v>1000</v>
      </c>
      <c r="I11" s="74">
        <v>5</v>
      </c>
      <c r="J11" s="74">
        <v>1000</v>
      </c>
      <c r="K11" s="75">
        <v>10500</v>
      </c>
      <c r="L11" s="76">
        <v>0.1</v>
      </c>
      <c r="M11" s="73" t="s">
        <v>19</v>
      </c>
    </row>
    <row r="12" spans="1:13">
      <c r="A12" s="95" t="str">
        <f t="shared" si="0"/>
        <v>2021年4月</v>
      </c>
      <c r="B12" s="97">
        <f t="shared" si="1"/>
        <v>11</v>
      </c>
      <c r="C12" s="81">
        <v>44297</v>
      </c>
      <c r="D12" s="73" t="s">
        <v>8</v>
      </c>
      <c r="E12" s="73" t="s">
        <v>15</v>
      </c>
      <c r="F12" s="73" t="s">
        <v>22</v>
      </c>
      <c r="G12" s="74">
        <v>1100</v>
      </c>
      <c r="H12" s="74">
        <v>1000</v>
      </c>
      <c r="I12" s="74">
        <v>5</v>
      </c>
      <c r="J12" s="74">
        <v>1000</v>
      </c>
      <c r="K12" s="75">
        <v>11500</v>
      </c>
      <c r="L12" s="76">
        <v>0.1</v>
      </c>
      <c r="M12" s="73" t="s">
        <v>19</v>
      </c>
    </row>
    <row r="13" spans="1:13">
      <c r="A13" s="95" t="str">
        <f t="shared" si="0"/>
        <v>2021年4月</v>
      </c>
      <c r="B13" s="97">
        <f t="shared" si="1"/>
        <v>12</v>
      </c>
      <c r="C13" s="81">
        <v>44298</v>
      </c>
      <c r="D13" s="73" t="s">
        <v>8</v>
      </c>
      <c r="E13" s="73" t="s">
        <v>15</v>
      </c>
      <c r="F13" s="73" t="s">
        <v>22</v>
      </c>
      <c r="G13" s="74">
        <v>1100</v>
      </c>
      <c r="H13" s="74">
        <v>1000</v>
      </c>
      <c r="I13" s="74">
        <v>5</v>
      </c>
      <c r="J13" s="74">
        <v>2000</v>
      </c>
      <c r="K13" s="75">
        <v>12500</v>
      </c>
      <c r="L13" s="76">
        <v>0.1</v>
      </c>
      <c r="M13" s="73" t="s">
        <v>19</v>
      </c>
    </row>
    <row r="14" spans="1:13">
      <c r="A14" s="95" t="str">
        <f t="shared" si="0"/>
        <v>2021年4月</v>
      </c>
      <c r="B14" s="97">
        <f t="shared" si="1"/>
        <v>13</v>
      </c>
      <c r="C14" s="81">
        <v>44299</v>
      </c>
      <c r="D14" s="73" t="s">
        <v>8</v>
      </c>
      <c r="E14" s="73" t="s">
        <v>15</v>
      </c>
      <c r="F14" s="73" t="s">
        <v>22</v>
      </c>
      <c r="G14" s="74">
        <v>1100</v>
      </c>
      <c r="H14" s="74">
        <v>1000</v>
      </c>
      <c r="I14" s="74">
        <v>5</v>
      </c>
      <c r="J14" s="74">
        <v>3000</v>
      </c>
      <c r="K14" s="75">
        <v>13500</v>
      </c>
      <c r="L14" s="76">
        <v>0.1</v>
      </c>
      <c r="M14" s="73" t="s">
        <v>19</v>
      </c>
    </row>
    <row r="15" spans="1:13">
      <c r="A15" s="95" t="str">
        <f t="shared" si="0"/>
        <v>2021年4月</v>
      </c>
      <c r="B15" s="97">
        <f t="shared" si="1"/>
        <v>14</v>
      </c>
      <c r="C15" s="81">
        <v>44300</v>
      </c>
      <c r="D15" s="73" t="s">
        <v>8</v>
      </c>
      <c r="E15" s="73" t="s">
        <v>15</v>
      </c>
      <c r="F15" s="73" t="s">
        <v>22</v>
      </c>
      <c r="G15" s="74">
        <v>1100</v>
      </c>
      <c r="H15" s="74">
        <v>1000</v>
      </c>
      <c r="I15" s="74">
        <v>5</v>
      </c>
      <c r="J15" s="74">
        <v>2000</v>
      </c>
      <c r="K15" s="75">
        <v>14500</v>
      </c>
      <c r="L15" s="76">
        <v>0.1</v>
      </c>
      <c r="M15" s="73" t="s">
        <v>19</v>
      </c>
    </row>
    <row r="16" spans="1:13">
      <c r="A16" s="95" t="str">
        <f t="shared" si="0"/>
        <v>2021年4月</v>
      </c>
      <c r="B16" s="97">
        <f t="shared" si="1"/>
        <v>15</v>
      </c>
      <c r="C16" s="81">
        <v>44301</v>
      </c>
      <c r="D16" s="73" t="s">
        <v>8</v>
      </c>
      <c r="E16" s="73" t="s">
        <v>15</v>
      </c>
      <c r="F16" s="73" t="s">
        <v>22</v>
      </c>
      <c r="G16" s="74">
        <v>1100</v>
      </c>
      <c r="H16" s="74">
        <v>1000</v>
      </c>
      <c r="I16" s="74">
        <v>5</v>
      </c>
      <c r="J16" s="74">
        <v>1000</v>
      </c>
      <c r="K16" s="75">
        <v>15500</v>
      </c>
      <c r="L16" s="76">
        <v>0.1</v>
      </c>
      <c r="M16" s="73" t="s">
        <v>19</v>
      </c>
    </row>
    <row r="17" spans="1:13">
      <c r="A17" s="95" t="str">
        <f t="shared" si="0"/>
        <v>2021年4月</v>
      </c>
      <c r="B17" s="97">
        <f t="shared" si="1"/>
        <v>16</v>
      </c>
      <c r="C17" s="81">
        <v>44302</v>
      </c>
      <c r="D17" s="73" t="s">
        <v>8</v>
      </c>
      <c r="E17" s="73" t="s">
        <v>15</v>
      </c>
      <c r="F17" s="73" t="s">
        <v>22</v>
      </c>
      <c r="G17" s="74">
        <v>1100</v>
      </c>
      <c r="H17" s="74">
        <v>1000</v>
      </c>
      <c r="I17" s="74">
        <v>5</v>
      </c>
      <c r="J17" s="74">
        <v>1000</v>
      </c>
      <c r="K17" s="75">
        <v>16500</v>
      </c>
      <c r="L17" s="76">
        <v>0.1</v>
      </c>
      <c r="M17" s="73" t="s">
        <v>19</v>
      </c>
    </row>
    <row r="18" spans="1:13">
      <c r="A18" s="95" t="str">
        <f t="shared" si="0"/>
        <v>2021年4月</v>
      </c>
      <c r="B18" s="97">
        <f t="shared" si="1"/>
        <v>17</v>
      </c>
      <c r="C18" s="81">
        <v>44303</v>
      </c>
      <c r="D18" s="73" t="s">
        <v>8</v>
      </c>
      <c r="E18" s="73" t="s">
        <v>15</v>
      </c>
      <c r="F18" s="73" t="s">
        <v>22</v>
      </c>
      <c r="G18" s="74">
        <v>1100</v>
      </c>
      <c r="H18" s="74">
        <v>1000</v>
      </c>
      <c r="I18" s="74">
        <v>5</v>
      </c>
      <c r="J18" s="74">
        <v>2000</v>
      </c>
      <c r="K18" s="75">
        <v>17500</v>
      </c>
      <c r="L18" s="76">
        <v>0.1</v>
      </c>
      <c r="M18" s="73" t="s">
        <v>19</v>
      </c>
    </row>
    <row r="19" spans="1:13">
      <c r="A19" s="95" t="str">
        <f t="shared" si="0"/>
        <v>2021年4月</v>
      </c>
      <c r="B19" s="97">
        <f t="shared" si="1"/>
        <v>18</v>
      </c>
      <c r="C19" s="81">
        <v>44304</v>
      </c>
      <c r="D19" s="73" t="s">
        <v>8</v>
      </c>
      <c r="E19" s="73" t="s">
        <v>15</v>
      </c>
      <c r="F19" s="73" t="s">
        <v>22</v>
      </c>
      <c r="G19" s="74">
        <v>1100</v>
      </c>
      <c r="H19" s="74">
        <v>1000</v>
      </c>
      <c r="I19" s="74">
        <v>5</v>
      </c>
      <c r="J19" s="74">
        <v>3000</v>
      </c>
      <c r="K19" s="75">
        <v>18500</v>
      </c>
      <c r="L19" s="76">
        <v>0.1</v>
      </c>
      <c r="M19" s="73" t="s">
        <v>19</v>
      </c>
    </row>
    <row r="20" spans="1:13">
      <c r="A20" s="95" t="str">
        <f t="shared" si="0"/>
        <v>2021年4月</v>
      </c>
      <c r="B20" s="97">
        <f t="shared" si="1"/>
        <v>19</v>
      </c>
      <c r="C20" s="81">
        <v>44305</v>
      </c>
      <c r="D20" s="73" t="s">
        <v>8</v>
      </c>
      <c r="E20" s="73" t="s">
        <v>15</v>
      </c>
      <c r="F20" s="73" t="s">
        <v>22</v>
      </c>
      <c r="G20" s="74">
        <v>1100</v>
      </c>
      <c r="H20" s="74">
        <v>1000</v>
      </c>
      <c r="I20" s="74">
        <v>5</v>
      </c>
      <c r="J20" s="74">
        <v>2000</v>
      </c>
      <c r="K20" s="75">
        <v>19500</v>
      </c>
      <c r="L20" s="76">
        <v>0.1</v>
      </c>
      <c r="M20" s="73" t="s">
        <v>19</v>
      </c>
    </row>
    <row r="21" spans="1:13">
      <c r="A21" s="95" t="str">
        <f t="shared" si="0"/>
        <v>2021年4月</v>
      </c>
      <c r="B21" s="97">
        <f t="shared" si="1"/>
        <v>20</v>
      </c>
      <c r="C21" s="81">
        <v>44306</v>
      </c>
      <c r="D21" s="73" t="s">
        <v>8</v>
      </c>
      <c r="E21" s="73" t="s">
        <v>15</v>
      </c>
      <c r="F21" s="73" t="s">
        <v>22</v>
      </c>
      <c r="G21" s="74">
        <v>1100</v>
      </c>
      <c r="H21" s="74">
        <v>1000</v>
      </c>
      <c r="I21" s="74">
        <v>5</v>
      </c>
      <c r="J21" s="74">
        <v>1000</v>
      </c>
      <c r="K21" s="75">
        <v>20500</v>
      </c>
      <c r="L21" s="76">
        <v>0.1</v>
      </c>
      <c r="M21" s="73" t="s">
        <v>19</v>
      </c>
    </row>
    <row r="22" spans="1:13">
      <c r="A22" s="95" t="str">
        <f t="shared" si="0"/>
        <v>2021年4月</v>
      </c>
      <c r="B22" s="97">
        <f t="shared" si="1"/>
        <v>21</v>
      </c>
      <c r="C22" s="81">
        <v>44307</v>
      </c>
      <c r="D22" s="73" t="s">
        <v>8</v>
      </c>
      <c r="E22" s="73" t="s">
        <v>15</v>
      </c>
      <c r="F22" s="73" t="s">
        <v>22</v>
      </c>
      <c r="G22" s="74">
        <v>1100</v>
      </c>
      <c r="H22" s="74">
        <v>1000</v>
      </c>
      <c r="I22" s="74">
        <v>5</v>
      </c>
      <c r="J22" s="74">
        <v>1000</v>
      </c>
      <c r="K22" s="75">
        <v>21500</v>
      </c>
      <c r="L22" s="76">
        <v>0.1</v>
      </c>
      <c r="M22" s="73" t="s">
        <v>19</v>
      </c>
    </row>
    <row r="23" spans="1:13">
      <c r="A23" s="95" t="str">
        <f t="shared" si="0"/>
        <v>2021年4月</v>
      </c>
      <c r="B23" s="97">
        <f t="shared" si="1"/>
        <v>22</v>
      </c>
      <c r="C23" s="81">
        <v>44308</v>
      </c>
      <c r="D23" s="73" t="s">
        <v>8</v>
      </c>
      <c r="E23" s="73" t="s">
        <v>15</v>
      </c>
      <c r="F23" s="73" t="s">
        <v>22</v>
      </c>
      <c r="G23" s="74">
        <v>1100</v>
      </c>
      <c r="H23" s="74">
        <v>1000</v>
      </c>
      <c r="I23" s="74">
        <v>5</v>
      </c>
      <c r="J23" s="74">
        <v>2000</v>
      </c>
      <c r="K23" s="75">
        <v>22500</v>
      </c>
      <c r="L23" s="76">
        <v>0.1</v>
      </c>
      <c r="M23" s="73" t="s">
        <v>19</v>
      </c>
    </row>
    <row r="24" spans="1:13">
      <c r="A24" s="95" t="str">
        <f t="shared" si="0"/>
        <v>2021年4月</v>
      </c>
      <c r="B24" s="97">
        <f t="shared" si="1"/>
        <v>23</v>
      </c>
      <c r="C24" s="81">
        <v>44309</v>
      </c>
      <c r="D24" s="73" t="s">
        <v>8</v>
      </c>
      <c r="E24" s="73" t="s">
        <v>15</v>
      </c>
      <c r="F24" s="73" t="s">
        <v>22</v>
      </c>
      <c r="G24" s="74">
        <v>1100</v>
      </c>
      <c r="H24" s="74">
        <v>1000</v>
      </c>
      <c r="I24" s="74">
        <v>5</v>
      </c>
      <c r="J24" s="74">
        <v>3000</v>
      </c>
      <c r="K24" s="75">
        <v>23500</v>
      </c>
      <c r="L24" s="76">
        <v>0.1</v>
      </c>
      <c r="M24" s="73" t="s">
        <v>19</v>
      </c>
    </row>
    <row r="25" spans="1:13">
      <c r="A25" s="95" t="str">
        <f t="shared" si="0"/>
        <v>2021年4月</v>
      </c>
      <c r="B25" s="97">
        <f t="shared" si="1"/>
        <v>24</v>
      </c>
      <c r="C25" s="81">
        <v>44310</v>
      </c>
      <c r="D25" s="73" t="s">
        <v>8</v>
      </c>
      <c r="E25" s="73" t="s">
        <v>15</v>
      </c>
      <c r="F25" s="73" t="s">
        <v>22</v>
      </c>
      <c r="G25" s="74">
        <v>1100</v>
      </c>
      <c r="H25" s="74">
        <v>1000</v>
      </c>
      <c r="I25" s="74">
        <v>5</v>
      </c>
      <c r="J25" s="74">
        <v>2000</v>
      </c>
      <c r="K25" s="75">
        <v>24500</v>
      </c>
      <c r="L25" s="76">
        <v>0.1</v>
      </c>
      <c r="M25" s="73" t="s">
        <v>19</v>
      </c>
    </row>
    <row r="26" spans="1:13">
      <c r="A26" s="95" t="str">
        <f t="shared" si="0"/>
        <v>2021年4月</v>
      </c>
      <c r="B26" s="97">
        <f t="shared" si="1"/>
        <v>25</v>
      </c>
      <c r="C26" s="81">
        <v>44311</v>
      </c>
      <c r="D26" s="73" t="s">
        <v>8</v>
      </c>
      <c r="E26" s="73" t="s">
        <v>15</v>
      </c>
      <c r="F26" s="73" t="s">
        <v>22</v>
      </c>
      <c r="G26" s="74">
        <v>1100</v>
      </c>
      <c r="H26" s="74">
        <v>1000</v>
      </c>
      <c r="I26" s="74">
        <v>5</v>
      </c>
      <c r="J26" s="74">
        <v>1000</v>
      </c>
      <c r="K26" s="75">
        <v>25500</v>
      </c>
      <c r="L26" s="76">
        <v>0.1</v>
      </c>
      <c r="M26" s="73" t="s">
        <v>19</v>
      </c>
    </row>
    <row r="27" spans="1:13">
      <c r="A27" s="95" t="str">
        <f t="shared" si="0"/>
        <v>2021年4月</v>
      </c>
      <c r="B27" s="97">
        <f t="shared" si="1"/>
        <v>26</v>
      </c>
      <c r="C27" s="81">
        <v>44312</v>
      </c>
      <c r="D27" s="73" t="s">
        <v>8</v>
      </c>
      <c r="E27" s="73" t="s">
        <v>15</v>
      </c>
      <c r="F27" s="73" t="s">
        <v>22</v>
      </c>
      <c r="G27" s="74">
        <v>1100</v>
      </c>
      <c r="H27" s="74">
        <v>1000</v>
      </c>
      <c r="I27" s="74">
        <v>5</v>
      </c>
      <c r="J27" s="74">
        <v>1000</v>
      </c>
      <c r="K27" s="75">
        <v>26500</v>
      </c>
      <c r="L27" s="76">
        <v>0.1</v>
      </c>
      <c r="M27" s="73" t="s">
        <v>19</v>
      </c>
    </row>
    <row r="28" spans="1:13">
      <c r="A28" s="95" t="str">
        <f t="shared" si="0"/>
        <v>2021年4月</v>
      </c>
      <c r="B28" s="97">
        <f t="shared" si="1"/>
        <v>27</v>
      </c>
      <c r="C28" s="81">
        <v>44313</v>
      </c>
      <c r="D28" s="73" t="s">
        <v>8</v>
      </c>
      <c r="E28" s="73" t="s">
        <v>15</v>
      </c>
      <c r="F28" s="73" t="s">
        <v>22</v>
      </c>
      <c r="G28" s="74">
        <v>1100</v>
      </c>
      <c r="H28" s="74">
        <v>1000</v>
      </c>
      <c r="I28" s="74">
        <v>5</v>
      </c>
      <c r="J28" s="74">
        <v>2000</v>
      </c>
      <c r="K28" s="75">
        <v>27500</v>
      </c>
      <c r="L28" s="76">
        <v>0.1</v>
      </c>
      <c r="M28" s="73" t="s">
        <v>19</v>
      </c>
    </row>
    <row r="29" spans="1:13">
      <c r="A29" s="95" t="str">
        <f t="shared" si="0"/>
        <v>2021年4月</v>
      </c>
      <c r="B29" s="97">
        <f t="shared" si="1"/>
        <v>28</v>
      </c>
      <c r="C29" s="81">
        <v>44314</v>
      </c>
      <c r="D29" s="73" t="s">
        <v>8</v>
      </c>
      <c r="E29" s="73" t="s">
        <v>15</v>
      </c>
      <c r="F29" s="73" t="s">
        <v>22</v>
      </c>
      <c r="G29" s="74">
        <v>1100</v>
      </c>
      <c r="H29" s="74">
        <v>1000</v>
      </c>
      <c r="I29" s="74">
        <v>5</v>
      </c>
      <c r="J29" s="74">
        <v>3000</v>
      </c>
      <c r="K29" s="75">
        <v>28500</v>
      </c>
      <c r="L29" s="76">
        <v>0.1</v>
      </c>
      <c r="M29" s="73" t="s">
        <v>19</v>
      </c>
    </row>
    <row r="30" spans="1:13">
      <c r="A30" s="95" t="str">
        <f t="shared" si="0"/>
        <v>2021年4月</v>
      </c>
      <c r="B30" s="97">
        <f t="shared" si="1"/>
        <v>29</v>
      </c>
      <c r="C30" s="81">
        <v>44315</v>
      </c>
      <c r="D30" s="73" t="s">
        <v>8</v>
      </c>
      <c r="E30" s="73" t="s">
        <v>15</v>
      </c>
      <c r="F30" s="73" t="s">
        <v>22</v>
      </c>
      <c r="G30" s="74">
        <v>1100</v>
      </c>
      <c r="H30" s="74">
        <v>1000</v>
      </c>
      <c r="I30" s="74">
        <v>5</v>
      </c>
      <c r="J30" s="74">
        <v>2000</v>
      </c>
      <c r="K30" s="75">
        <v>29500</v>
      </c>
      <c r="L30" s="76">
        <v>0.1</v>
      </c>
      <c r="M30" s="73" t="s">
        <v>19</v>
      </c>
    </row>
    <row r="31" spans="1:13">
      <c r="A31" s="95" t="str">
        <f t="shared" si="0"/>
        <v>2021年4月</v>
      </c>
      <c r="B31" s="97">
        <f t="shared" si="1"/>
        <v>30</v>
      </c>
      <c r="C31" s="81">
        <v>44316</v>
      </c>
      <c r="D31" s="73" t="s">
        <v>8</v>
      </c>
      <c r="E31" s="73" t="s">
        <v>15</v>
      </c>
      <c r="F31" s="73" t="s">
        <v>22</v>
      </c>
      <c r="G31" s="74">
        <v>1100</v>
      </c>
      <c r="H31" s="74">
        <v>1000</v>
      </c>
      <c r="I31" s="74">
        <v>5</v>
      </c>
      <c r="J31" s="74">
        <v>1000</v>
      </c>
      <c r="K31" s="75">
        <v>30500</v>
      </c>
      <c r="L31" s="76">
        <v>0.1</v>
      </c>
      <c r="M31" s="73" t="s">
        <v>19</v>
      </c>
    </row>
    <row r="32" spans="1:13">
      <c r="A32" s="95" t="str">
        <f t="shared" si="0"/>
        <v>2021年5月</v>
      </c>
      <c r="B32" s="97">
        <f t="shared" si="1"/>
        <v>1</v>
      </c>
      <c r="C32" s="81">
        <v>44317</v>
      </c>
      <c r="D32" s="73" t="s">
        <v>8</v>
      </c>
      <c r="E32" s="73" t="s">
        <v>15</v>
      </c>
      <c r="F32" s="73" t="s">
        <v>22</v>
      </c>
      <c r="G32" s="74">
        <v>1100</v>
      </c>
      <c r="H32" s="74">
        <v>1000</v>
      </c>
      <c r="I32" s="74">
        <v>5</v>
      </c>
      <c r="J32" s="74">
        <v>1000</v>
      </c>
      <c r="K32" s="75">
        <v>31500</v>
      </c>
      <c r="L32" s="76">
        <v>0.1</v>
      </c>
      <c r="M32" s="73" t="s">
        <v>19</v>
      </c>
    </row>
    <row r="33" spans="1:13">
      <c r="A33" s="95" t="str">
        <f t="shared" si="0"/>
        <v>2021年5月</v>
      </c>
      <c r="B33" s="97">
        <f t="shared" si="1"/>
        <v>2</v>
      </c>
      <c r="C33" s="81">
        <v>44318</v>
      </c>
      <c r="D33" s="73" t="s">
        <v>8</v>
      </c>
      <c r="E33" s="73" t="s">
        <v>15</v>
      </c>
      <c r="F33" s="73" t="s">
        <v>22</v>
      </c>
      <c r="G33" s="74">
        <v>1100</v>
      </c>
      <c r="H33" s="74">
        <v>1000</v>
      </c>
      <c r="I33" s="74">
        <v>5</v>
      </c>
      <c r="J33" s="74">
        <v>2000</v>
      </c>
      <c r="K33" s="75">
        <v>32500</v>
      </c>
      <c r="L33" s="76">
        <v>0.1</v>
      </c>
      <c r="M33" s="73" t="s">
        <v>19</v>
      </c>
    </row>
    <row r="34" spans="1:13">
      <c r="A34" s="95" t="str">
        <f t="shared" si="0"/>
        <v>2021年5月</v>
      </c>
      <c r="B34" s="97">
        <f t="shared" si="1"/>
        <v>3</v>
      </c>
      <c r="C34" s="81">
        <v>44319</v>
      </c>
      <c r="D34" s="73" t="s">
        <v>8</v>
      </c>
      <c r="E34" s="73" t="s">
        <v>15</v>
      </c>
      <c r="F34" s="73" t="s">
        <v>22</v>
      </c>
      <c r="G34" s="74">
        <v>1100</v>
      </c>
      <c r="H34" s="74">
        <v>1000</v>
      </c>
      <c r="I34" s="74">
        <v>5</v>
      </c>
      <c r="J34" s="74">
        <v>3000</v>
      </c>
      <c r="K34" s="75">
        <v>33500</v>
      </c>
      <c r="L34" s="76">
        <v>0.1</v>
      </c>
      <c r="M34" s="73" t="s">
        <v>19</v>
      </c>
    </row>
    <row r="35" spans="1:13">
      <c r="A35" s="95" t="str">
        <f t="shared" si="0"/>
        <v>2021年5月</v>
      </c>
      <c r="B35" s="97">
        <f t="shared" si="1"/>
        <v>4</v>
      </c>
      <c r="C35" s="81">
        <v>44320</v>
      </c>
      <c r="D35" s="73" t="s">
        <v>8</v>
      </c>
      <c r="E35" s="73" t="s">
        <v>15</v>
      </c>
      <c r="F35" s="73" t="s">
        <v>22</v>
      </c>
      <c r="G35" s="74">
        <v>1100</v>
      </c>
      <c r="H35" s="74">
        <v>1000</v>
      </c>
      <c r="I35" s="74">
        <v>5</v>
      </c>
      <c r="J35" s="74">
        <v>2000</v>
      </c>
      <c r="K35" s="75">
        <v>34500</v>
      </c>
      <c r="L35" s="76">
        <v>0.1</v>
      </c>
      <c r="M35" s="73" t="s">
        <v>19</v>
      </c>
    </row>
    <row r="36" spans="1:13">
      <c r="A36" s="95" t="str">
        <f t="shared" si="0"/>
        <v>2021年5月</v>
      </c>
      <c r="B36" s="97">
        <f t="shared" si="1"/>
        <v>5</v>
      </c>
      <c r="C36" s="81">
        <v>44321</v>
      </c>
      <c r="D36" s="73" t="s">
        <v>8</v>
      </c>
      <c r="E36" s="73" t="s">
        <v>15</v>
      </c>
      <c r="F36" s="73" t="s">
        <v>22</v>
      </c>
      <c r="G36" s="74">
        <v>1100</v>
      </c>
      <c r="H36" s="74">
        <v>1000</v>
      </c>
      <c r="I36" s="74">
        <v>5</v>
      </c>
      <c r="J36" s="74">
        <v>1000</v>
      </c>
      <c r="K36" s="75">
        <v>35500</v>
      </c>
      <c r="L36" s="76">
        <v>0.1</v>
      </c>
      <c r="M36" s="73" t="s">
        <v>19</v>
      </c>
    </row>
    <row r="37" spans="1:13">
      <c r="A37" s="95" t="str">
        <f t="shared" si="0"/>
        <v>2021年5月</v>
      </c>
      <c r="B37" s="97">
        <f t="shared" si="1"/>
        <v>6</v>
      </c>
      <c r="C37" s="81">
        <v>44322</v>
      </c>
      <c r="D37" s="73" t="s">
        <v>8</v>
      </c>
      <c r="E37" s="73" t="s">
        <v>15</v>
      </c>
      <c r="F37" s="73" t="s">
        <v>22</v>
      </c>
      <c r="G37" s="74">
        <v>1100</v>
      </c>
      <c r="H37" s="74">
        <v>1000</v>
      </c>
      <c r="I37" s="74">
        <v>5</v>
      </c>
      <c r="J37" s="74">
        <v>1000</v>
      </c>
      <c r="K37" s="75">
        <v>36500</v>
      </c>
      <c r="L37" s="76">
        <v>0.1</v>
      </c>
      <c r="M37" s="73" t="s">
        <v>19</v>
      </c>
    </row>
    <row r="38" spans="1:13">
      <c r="A38" s="95" t="str">
        <f t="shared" si="0"/>
        <v>2021年5月</v>
      </c>
      <c r="B38" s="97">
        <f t="shared" si="1"/>
        <v>7</v>
      </c>
      <c r="C38" s="81">
        <v>44323</v>
      </c>
      <c r="D38" s="73" t="s">
        <v>8</v>
      </c>
      <c r="E38" s="73" t="s">
        <v>15</v>
      </c>
      <c r="F38" s="73" t="s">
        <v>22</v>
      </c>
      <c r="G38" s="74">
        <v>1100</v>
      </c>
      <c r="H38" s="74">
        <v>1000</v>
      </c>
      <c r="I38" s="74">
        <v>5</v>
      </c>
      <c r="J38" s="74">
        <v>2000</v>
      </c>
      <c r="K38" s="75">
        <v>37500</v>
      </c>
      <c r="L38" s="76">
        <v>0.1</v>
      </c>
      <c r="M38" s="73" t="s">
        <v>19</v>
      </c>
    </row>
    <row r="39" spans="1:13">
      <c r="A39" s="95" t="str">
        <f t="shared" si="0"/>
        <v>2021年5月</v>
      </c>
      <c r="B39" s="97">
        <f t="shared" si="1"/>
        <v>8</v>
      </c>
      <c r="C39" s="81">
        <v>44324</v>
      </c>
      <c r="D39" s="73" t="s">
        <v>8</v>
      </c>
      <c r="E39" s="73" t="s">
        <v>15</v>
      </c>
      <c r="F39" s="73" t="s">
        <v>22</v>
      </c>
      <c r="G39" s="74">
        <v>1100</v>
      </c>
      <c r="H39" s="74">
        <v>1000</v>
      </c>
      <c r="I39" s="74">
        <v>5</v>
      </c>
      <c r="J39" s="74">
        <v>3000</v>
      </c>
      <c r="K39" s="75">
        <v>38500</v>
      </c>
      <c r="L39" s="76">
        <v>0.1</v>
      </c>
      <c r="M39" s="73" t="s">
        <v>19</v>
      </c>
    </row>
    <row r="40" spans="1:13">
      <c r="A40" s="95" t="str">
        <f t="shared" si="0"/>
        <v>2021年5月</v>
      </c>
      <c r="B40" s="97">
        <f t="shared" si="1"/>
        <v>9</v>
      </c>
      <c r="C40" s="81">
        <v>44325</v>
      </c>
      <c r="D40" s="73" t="s">
        <v>8</v>
      </c>
      <c r="E40" s="73" t="s">
        <v>15</v>
      </c>
      <c r="F40" s="73" t="s">
        <v>22</v>
      </c>
      <c r="G40" s="74">
        <v>1100</v>
      </c>
      <c r="H40" s="74">
        <v>1000</v>
      </c>
      <c r="I40" s="74">
        <v>5</v>
      </c>
      <c r="J40" s="74">
        <v>2000</v>
      </c>
      <c r="K40" s="75">
        <v>39500</v>
      </c>
      <c r="L40" s="76">
        <v>0.1</v>
      </c>
      <c r="M40" s="73" t="s">
        <v>19</v>
      </c>
    </row>
    <row r="41" spans="1:13">
      <c r="A41" s="95" t="str">
        <f t="shared" si="0"/>
        <v>2021年5月</v>
      </c>
      <c r="B41" s="97">
        <f t="shared" si="1"/>
        <v>10</v>
      </c>
      <c r="C41" s="81">
        <v>44326</v>
      </c>
      <c r="D41" s="73" t="s">
        <v>8</v>
      </c>
      <c r="E41" s="73" t="s">
        <v>15</v>
      </c>
      <c r="F41" s="73" t="s">
        <v>22</v>
      </c>
      <c r="G41" s="74">
        <v>1100</v>
      </c>
      <c r="H41" s="74">
        <v>1000</v>
      </c>
      <c r="I41" s="74">
        <v>5</v>
      </c>
      <c r="J41" s="74">
        <v>1000</v>
      </c>
      <c r="K41" s="75">
        <v>40500</v>
      </c>
      <c r="L41" s="76">
        <v>0.1</v>
      </c>
      <c r="M41" s="73" t="s">
        <v>19</v>
      </c>
    </row>
    <row r="42" spans="1:13">
      <c r="A42" s="95" t="str">
        <f t="shared" si="0"/>
        <v>2021年5月</v>
      </c>
      <c r="B42" s="97">
        <f t="shared" si="1"/>
        <v>11</v>
      </c>
      <c r="C42" s="81">
        <v>44327</v>
      </c>
      <c r="D42" s="73" t="s">
        <v>8</v>
      </c>
      <c r="E42" s="73" t="s">
        <v>15</v>
      </c>
      <c r="F42" s="73" t="s">
        <v>22</v>
      </c>
      <c r="G42" s="74">
        <v>1100</v>
      </c>
      <c r="H42" s="74">
        <v>1000</v>
      </c>
      <c r="I42" s="74">
        <v>5</v>
      </c>
      <c r="J42" s="74">
        <v>1000</v>
      </c>
      <c r="K42" s="75">
        <v>41500</v>
      </c>
      <c r="L42" s="76">
        <v>0.1</v>
      </c>
      <c r="M42" s="73" t="s">
        <v>19</v>
      </c>
    </row>
    <row r="43" spans="1:13">
      <c r="A43" s="95" t="str">
        <f t="shared" si="0"/>
        <v>2021年5月</v>
      </c>
      <c r="B43" s="97">
        <f t="shared" si="1"/>
        <v>12</v>
      </c>
      <c r="C43" s="81">
        <v>44328</v>
      </c>
      <c r="D43" s="73" t="s">
        <v>8</v>
      </c>
      <c r="E43" s="73" t="s">
        <v>15</v>
      </c>
      <c r="F43" s="73" t="s">
        <v>22</v>
      </c>
      <c r="G43" s="74">
        <v>1100</v>
      </c>
      <c r="H43" s="74">
        <v>1000</v>
      </c>
      <c r="I43" s="74">
        <v>5</v>
      </c>
      <c r="J43" s="74">
        <v>2000</v>
      </c>
      <c r="K43" s="75">
        <v>42500</v>
      </c>
      <c r="L43" s="76">
        <v>0.1</v>
      </c>
      <c r="M43" s="73" t="s">
        <v>19</v>
      </c>
    </row>
    <row r="44" spans="1:13">
      <c r="A44" s="95" t="str">
        <f t="shared" si="0"/>
        <v>2021年5月</v>
      </c>
      <c r="B44" s="97">
        <f t="shared" si="1"/>
        <v>13</v>
      </c>
      <c r="C44" s="81">
        <v>44329</v>
      </c>
      <c r="D44" s="73" t="s">
        <v>8</v>
      </c>
      <c r="E44" s="73" t="s">
        <v>15</v>
      </c>
      <c r="F44" s="73" t="s">
        <v>22</v>
      </c>
      <c r="G44" s="74">
        <v>1100</v>
      </c>
      <c r="H44" s="74">
        <v>1000</v>
      </c>
      <c r="I44" s="74">
        <v>5</v>
      </c>
      <c r="J44" s="74">
        <v>3000</v>
      </c>
      <c r="K44" s="75">
        <v>43500</v>
      </c>
      <c r="L44" s="76">
        <v>0.1</v>
      </c>
      <c r="M44" s="73" t="s">
        <v>19</v>
      </c>
    </row>
    <row r="45" spans="1:13">
      <c r="A45" s="95" t="str">
        <f t="shared" si="0"/>
        <v>2021年5月</v>
      </c>
      <c r="B45" s="97">
        <f t="shared" si="1"/>
        <v>14</v>
      </c>
      <c r="C45" s="81">
        <v>44330</v>
      </c>
      <c r="D45" s="73" t="s">
        <v>8</v>
      </c>
      <c r="E45" s="73" t="s">
        <v>15</v>
      </c>
      <c r="F45" s="73" t="s">
        <v>22</v>
      </c>
      <c r="G45" s="74">
        <v>1100</v>
      </c>
      <c r="H45" s="74">
        <v>1000</v>
      </c>
      <c r="I45" s="74">
        <v>5</v>
      </c>
      <c r="J45" s="74">
        <v>2000</v>
      </c>
      <c r="K45" s="75">
        <v>44500</v>
      </c>
      <c r="L45" s="76">
        <v>0.1</v>
      </c>
      <c r="M45" s="73" t="s">
        <v>19</v>
      </c>
    </row>
    <row r="46" spans="1:13">
      <c r="A46" s="95" t="str">
        <f t="shared" si="0"/>
        <v>2021年5月</v>
      </c>
      <c r="B46" s="97">
        <f t="shared" si="1"/>
        <v>15</v>
      </c>
      <c r="C46" s="81">
        <v>44331</v>
      </c>
      <c r="D46" s="73" t="s">
        <v>8</v>
      </c>
      <c r="E46" s="73" t="s">
        <v>15</v>
      </c>
      <c r="F46" s="73" t="s">
        <v>22</v>
      </c>
      <c r="G46" s="74">
        <v>1100</v>
      </c>
      <c r="H46" s="74">
        <v>1000</v>
      </c>
      <c r="I46" s="74">
        <v>5</v>
      </c>
      <c r="J46" s="74">
        <v>1000</v>
      </c>
      <c r="K46" s="75">
        <v>45500</v>
      </c>
      <c r="L46" s="76">
        <v>0.1</v>
      </c>
      <c r="M46" s="73" t="s">
        <v>19</v>
      </c>
    </row>
    <row r="47" spans="1:13">
      <c r="A47" s="95" t="str">
        <f t="shared" si="0"/>
        <v>2021年5月</v>
      </c>
      <c r="B47" s="97">
        <f t="shared" si="1"/>
        <v>16</v>
      </c>
      <c r="C47" s="81">
        <v>44332</v>
      </c>
      <c r="D47" s="73" t="s">
        <v>8</v>
      </c>
      <c r="E47" s="73" t="s">
        <v>15</v>
      </c>
      <c r="F47" s="73" t="s">
        <v>22</v>
      </c>
      <c r="G47" s="74">
        <v>1100</v>
      </c>
      <c r="H47" s="74">
        <v>1000</v>
      </c>
      <c r="I47" s="74">
        <v>5</v>
      </c>
      <c r="J47" s="74">
        <v>1000</v>
      </c>
      <c r="K47" s="75">
        <v>46500</v>
      </c>
      <c r="L47" s="76">
        <v>0.1</v>
      </c>
      <c r="M47" s="73" t="s">
        <v>19</v>
      </c>
    </row>
    <row r="48" spans="1:13">
      <c r="A48" s="95" t="str">
        <f t="shared" si="0"/>
        <v>2021年5月</v>
      </c>
      <c r="B48" s="97">
        <f t="shared" si="1"/>
        <v>17</v>
      </c>
      <c r="C48" s="81">
        <v>44333</v>
      </c>
      <c r="D48" s="73" t="s">
        <v>8</v>
      </c>
      <c r="E48" s="73" t="s">
        <v>15</v>
      </c>
      <c r="F48" s="73" t="s">
        <v>22</v>
      </c>
      <c r="G48" s="74">
        <v>1100</v>
      </c>
      <c r="H48" s="74">
        <v>1000</v>
      </c>
      <c r="I48" s="74">
        <v>5</v>
      </c>
      <c r="J48" s="74">
        <v>2000</v>
      </c>
      <c r="K48" s="75">
        <v>47500</v>
      </c>
      <c r="L48" s="76">
        <v>0.1</v>
      </c>
      <c r="M48" s="73" t="s">
        <v>19</v>
      </c>
    </row>
    <row r="49" spans="1:13">
      <c r="A49" s="95" t="str">
        <f t="shared" si="0"/>
        <v>2021年5月</v>
      </c>
      <c r="B49" s="97">
        <f t="shared" si="1"/>
        <v>18</v>
      </c>
      <c r="C49" s="81">
        <v>44334</v>
      </c>
      <c r="D49" s="73" t="s">
        <v>8</v>
      </c>
      <c r="E49" s="73" t="s">
        <v>15</v>
      </c>
      <c r="F49" s="73" t="s">
        <v>22</v>
      </c>
      <c r="G49" s="74">
        <v>1100</v>
      </c>
      <c r="H49" s="74">
        <v>1000</v>
      </c>
      <c r="I49" s="74">
        <v>5</v>
      </c>
      <c r="J49" s="74">
        <v>3000</v>
      </c>
      <c r="K49" s="75">
        <v>48500</v>
      </c>
      <c r="L49" s="76">
        <v>0.1</v>
      </c>
      <c r="M49" s="73" t="s">
        <v>19</v>
      </c>
    </row>
    <row r="50" spans="1:13">
      <c r="A50" s="95" t="str">
        <f t="shared" si="0"/>
        <v>2021年5月</v>
      </c>
      <c r="B50" s="97">
        <f t="shared" si="1"/>
        <v>19</v>
      </c>
      <c r="C50" s="81">
        <v>44335</v>
      </c>
      <c r="D50" s="73" t="s">
        <v>8</v>
      </c>
      <c r="E50" s="73" t="s">
        <v>15</v>
      </c>
      <c r="F50" s="73" t="s">
        <v>22</v>
      </c>
      <c r="G50" s="74">
        <v>1100</v>
      </c>
      <c r="H50" s="74">
        <v>1000</v>
      </c>
      <c r="I50" s="74">
        <v>5</v>
      </c>
      <c r="J50" s="74">
        <v>2000</v>
      </c>
      <c r="K50" s="75">
        <v>49500</v>
      </c>
      <c r="L50" s="76">
        <v>0.1</v>
      </c>
      <c r="M50" s="73" t="s">
        <v>19</v>
      </c>
    </row>
    <row r="51" spans="1:13">
      <c r="A51" s="95" t="str">
        <f t="shared" si="0"/>
        <v>2021年5月</v>
      </c>
      <c r="B51" s="97">
        <f t="shared" si="1"/>
        <v>20</v>
      </c>
      <c r="C51" s="81">
        <v>44336</v>
      </c>
      <c r="D51" s="73" t="s">
        <v>8</v>
      </c>
      <c r="E51" s="73" t="s">
        <v>15</v>
      </c>
      <c r="F51" s="73" t="s">
        <v>22</v>
      </c>
      <c r="G51" s="74">
        <v>1100</v>
      </c>
      <c r="H51" s="74">
        <v>1000</v>
      </c>
      <c r="I51" s="74">
        <v>5</v>
      </c>
      <c r="J51" s="74">
        <v>1000</v>
      </c>
      <c r="K51" s="75">
        <v>50500</v>
      </c>
      <c r="L51" s="76">
        <v>0.1</v>
      </c>
      <c r="M51" s="73" t="s">
        <v>19</v>
      </c>
    </row>
    <row r="52" spans="1:13">
      <c r="A52" s="95" t="str">
        <f t="shared" si="0"/>
        <v>2021年5月</v>
      </c>
      <c r="B52" s="97">
        <f t="shared" si="1"/>
        <v>21</v>
      </c>
      <c r="C52" s="81">
        <v>44337</v>
      </c>
      <c r="D52" s="73" t="s">
        <v>8</v>
      </c>
      <c r="E52" s="73" t="s">
        <v>15</v>
      </c>
      <c r="F52" s="73" t="s">
        <v>22</v>
      </c>
      <c r="G52" s="74">
        <v>1100</v>
      </c>
      <c r="H52" s="74">
        <v>1000</v>
      </c>
      <c r="I52" s="74">
        <v>5</v>
      </c>
      <c r="J52" s="74">
        <v>1000</v>
      </c>
      <c r="K52" s="75">
        <v>51500</v>
      </c>
      <c r="L52" s="76">
        <v>0.1</v>
      </c>
      <c r="M52" s="73" t="s">
        <v>19</v>
      </c>
    </row>
    <row r="53" spans="1:13">
      <c r="A53" s="95" t="str">
        <f t="shared" si="0"/>
        <v>2021年5月</v>
      </c>
      <c r="B53" s="97">
        <f t="shared" si="1"/>
        <v>22</v>
      </c>
      <c r="C53" s="81">
        <v>44338</v>
      </c>
      <c r="D53" s="73" t="s">
        <v>8</v>
      </c>
      <c r="E53" s="73" t="s">
        <v>15</v>
      </c>
      <c r="F53" s="73" t="s">
        <v>22</v>
      </c>
      <c r="G53" s="74">
        <v>1100</v>
      </c>
      <c r="H53" s="74">
        <v>1000</v>
      </c>
      <c r="I53" s="74">
        <v>5</v>
      </c>
      <c r="J53" s="74">
        <v>2000</v>
      </c>
      <c r="K53" s="75">
        <v>52500</v>
      </c>
      <c r="L53" s="76">
        <v>0.1</v>
      </c>
      <c r="M53" s="73" t="s">
        <v>19</v>
      </c>
    </row>
    <row r="54" spans="1:13">
      <c r="A54" s="95" t="str">
        <f t="shared" si="0"/>
        <v>2021年5月</v>
      </c>
      <c r="B54" s="97">
        <f t="shared" si="1"/>
        <v>23</v>
      </c>
      <c r="C54" s="81">
        <v>44339</v>
      </c>
      <c r="D54" s="73" t="s">
        <v>8</v>
      </c>
      <c r="E54" s="73" t="s">
        <v>15</v>
      </c>
      <c r="F54" s="73" t="s">
        <v>22</v>
      </c>
      <c r="G54" s="74">
        <v>1100</v>
      </c>
      <c r="H54" s="74">
        <v>1000</v>
      </c>
      <c r="I54" s="74">
        <v>5</v>
      </c>
      <c r="J54" s="74">
        <v>3000</v>
      </c>
      <c r="K54" s="75">
        <v>53500</v>
      </c>
      <c r="L54" s="76">
        <v>0.1</v>
      </c>
      <c r="M54" s="73" t="s">
        <v>19</v>
      </c>
    </row>
    <row r="55" spans="1:13">
      <c r="A55" s="95" t="str">
        <f t="shared" si="0"/>
        <v>2021年5月</v>
      </c>
      <c r="B55" s="97">
        <f t="shared" si="1"/>
        <v>24</v>
      </c>
      <c r="C55" s="81">
        <v>44340</v>
      </c>
      <c r="D55" s="73" t="s">
        <v>8</v>
      </c>
      <c r="E55" s="73" t="s">
        <v>15</v>
      </c>
      <c r="F55" s="73" t="s">
        <v>22</v>
      </c>
      <c r="G55" s="74">
        <v>1100</v>
      </c>
      <c r="H55" s="74">
        <v>1000</v>
      </c>
      <c r="I55" s="74">
        <v>5</v>
      </c>
      <c r="J55" s="74">
        <v>2000</v>
      </c>
      <c r="K55" s="75">
        <v>54500</v>
      </c>
      <c r="L55" s="76">
        <v>0.1</v>
      </c>
      <c r="M55" s="73" t="s">
        <v>19</v>
      </c>
    </row>
    <row r="56" spans="1:13">
      <c r="A56" s="95" t="str">
        <f t="shared" si="0"/>
        <v>2021年5月</v>
      </c>
      <c r="B56" s="97">
        <f t="shared" si="1"/>
        <v>25</v>
      </c>
      <c r="C56" s="81">
        <v>44341</v>
      </c>
      <c r="D56" s="73" t="s">
        <v>8</v>
      </c>
      <c r="E56" s="73" t="s">
        <v>15</v>
      </c>
      <c r="F56" s="73" t="s">
        <v>22</v>
      </c>
      <c r="G56" s="74">
        <v>1100</v>
      </c>
      <c r="H56" s="74">
        <v>1000</v>
      </c>
      <c r="I56" s="74">
        <v>5</v>
      </c>
      <c r="J56" s="74">
        <v>1000</v>
      </c>
      <c r="K56" s="75">
        <v>55500</v>
      </c>
      <c r="L56" s="76">
        <v>0.1</v>
      </c>
      <c r="M56" s="73" t="s">
        <v>19</v>
      </c>
    </row>
    <row r="57" spans="1:13">
      <c r="A57" s="95" t="str">
        <f t="shared" si="0"/>
        <v>2021年5月</v>
      </c>
      <c r="B57" s="97">
        <f t="shared" si="1"/>
        <v>26</v>
      </c>
      <c r="C57" s="81">
        <v>44342</v>
      </c>
      <c r="D57" s="73" t="s">
        <v>8</v>
      </c>
      <c r="E57" s="73" t="s">
        <v>15</v>
      </c>
      <c r="F57" s="73" t="s">
        <v>22</v>
      </c>
      <c r="G57" s="74">
        <v>1100</v>
      </c>
      <c r="H57" s="74">
        <v>1000</v>
      </c>
      <c r="I57" s="74">
        <v>5</v>
      </c>
      <c r="J57" s="74">
        <v>1000</v>
      </c>
      <c r="K57" s="75">
        <v>56500</v>
      </c>
      <c r="L57" s="76">
        <v>0.1</v>
      </c>
      <c r="M57" s="73" t="s">
        <v>19</v>
      </c>
    </row>
    <row r="58" spans="1:13">
      <c r="A58" s="95" t="str">
        <f t="shared" si="0"/>
        <v>2021年5月</v>
      </c>
      <c r="B58" s="97">
        <f t="shared" si="1"/>
        <v>27</v>
      </c>
      <c r="C58" s="81">
        <v>44343</v>
      </c>
      <c r="D58" s="73" t="s">
        <v>8</v>
      </c>
      <c r="E58" s="73" t="s">
        <v>15</v>
      </c>
      <c r="F58" s="73" t="s">
        <v>22</v>
      </c>
      <c r="G58" s="74">
        <v>1100</v>
      </c>
      <c r="H58" s="74">
        <v>1000</v>
      </c>
      <c r="I58" s="74">
        <v>5</v>
      </c>
      <c r="J58" s="74">
        <v>2000</v>
      </c>
      <c r="K58" s="75">
        <v>57500</v>
      </c>
      <c r="L58" s="76">
        <v>0.1</v>
      </c>
      <c r="M58" s="73" t="s">
        <v>19</v>
      </c>
    </row>
    <row r="59" spans="1:13">
      <c r="A59" s="95" t="str">
        <f t="shared" si="0"/>
        <v>2021年5月</v>
      </c>
      <c r="B59" s="97">
        <f t="shared" si="1"/>
        <v>28</v>
      </c>
      <c r="C59" s="81">
        <v>44344</v>
      </c>
      <c r="D59" s="73" t="s">
        <v>8</v>
      </c>
      <c r="E59" s="73" t="s">
        <v>15</v>
      </c>
      <c r="F59" s="73" t="s">
        <v>22</v>
      </c>
      <c r="G59" s="74">
        <v>1100</v>
      </c>
      <c r="H59" s="74">
        <v>1000</v>
      </c>
      <c r="I59" s="74">
        <v>5</v>
      </c>
      <c r="J59" s="74">
        <v>3000</v>
      </c>
      <c r="K59" s="75">
        <v>58500</v>
      </c>
      <c r="L59" s="76">
        <v>0.1</v>
      </c>
      <c r="M59" s="73" t="s">
        <v>19</v>
      </c>
    </row>
    <row r="60" spans="1:13">
      <c r="A60" s="95" t="str">
        <f t="shared" si="0"/>
        <v>2021年5月</v>
      </c>
      <c r="B60" s="97">
        <f t="shared" si="1"/>
        <v>29</v>
      </c>
      <c r="C60" s="81">
        <v>44345</v>
      </c>
      <c r="D60" s="73" t="s">
        <v>8</v>
      </c>
      <c r="E60" s="73" t="s">
        <v>15</v>
      </c>
      <c r="F60" s="73" t="s">
        <v>22</v>
      </c>
      <c r="G60" s="74">
        <v>1100</v>
      </c>
      <c r="H60" s="74">
        <v>1000</v>
      </c>
      <c r="I60" s="74">
        <v>5</v>
      </c>
      <c r="J60" s="74">
        <v>2000</v>
      </c>
      <c r="K60" s="75">
        <v>59500</v>
      </c>
      <c r="L60" s="76">
        <v>0.1</v>
      </c>
      <c r="M60" s="73" t="s">
        <v>19</v>
      </c>
    </row>
    <row r="61" spans="1:13">
      <c r="A61" s="95" t="str">
        <f t="shared" si="0"/>
        <v>2021年5月</v>
      </c>
      <c r="B61" s="97">
        <f t="shared" si="1"/>
        <v>30</v>
      </c>
      <c r="C61" s="81">
        <v>44346</v>
      </c>
      <c r="D61" s="73" t="s">
        <v>8</v>
      </c>
      <c r="E61" s="73" t="s">
        <v>15</v>
      </c>
      <c r="F61" s="73" t="s">
        <v>22</v>
      </c>
      <c r="G61" s="74">
        <v>1100</v>
      </c>
      <c r="H61" s="74">
        <v>1000</v>
      </c>
      <c r="I61" s="74">
        <v>5</v>
      </c>
      <c r="J61" s="74">
        <v>1000</v>
      </c>
      <c r="K61" s="75">
        <v>60500</v>
      </c>
      <c r="L61" s="76">
        <v>0.1</v>
      </c>
      <c r="M61" s="73" t="s">
        <v>19</v>
      </c>
    </row>
    <row r="62" spans="1:13">
      <c r="A62" s="95" t="str">
        <f t="shared" si="0"/>
        <v>2021年5月</v>
      </c>
      <c r="B62" s="97">
        <f t="shared" si="1"/>
        <v>31</v>
      </c>
      <c r="C62" s="81">
        <v>44347</v>
      </c>
      <c r="D62" s="73" t="s">
        <v>8</v>
      </c>
      <c r="E62" s="73" t="s">
        <v>15</v>
      </c>
      <c r="F62" s="73" t="s">
        <v>22</v>
      </c>
      <c r="G62" s="74">
        <v>1100</v>
      </c>
      <c r="H62" s="74">
        <v>1000</v>
      </c>
      <c r="I62" s="74">
        <v>5</v>
      </c>
      <c r="J62" s="74">
        <v>1000</v>
      </c>
      <c r="K62" s="75">
        <v>61500</v>
      </c>
      <c r="L62" s="76">
        <v>0.1</v>
      </c>
      <c r="M62" s="73" t="s">
        <v>19</v>
      </c>
    </row>
    <row r="63" spans="1:13">
      <c r="A63" s="95" t="str">
        <f t="shared" si="0"/>
        <v>2021年6月</v>
      </c>
      <c r="B63" s="97">
        <f t="shared" si="1"/>
        <v>1</v>
      </c>
      <c r="C63" s="81">
        <v>44348</v>
      </c>
      <c r="D63" s="73" t="s">
        <v>8</v>
      </c>
      <c r="E63" s="73" t="s">
        <v>15</v>
      </c>
      <c r="F63" s="73" t="s">
        <v>22</v>
      </c>
      <c r="G63" s="74">
        <v>1100</v>
      </c>
      <c r="H63" s="74">
        <v>1000</v>
      </c>
      <c r="I63" s="74">
        <v>5</v>
      </c>
      <c r="J63" s="74">
        <v>2000</v>
      </c>
      <c r="K63" s="75">
        <v>62500</v>
      </c>
      <c r="L63" s="76">
        <v>0.1</v>
      </c>
      <c r="M63" s="73" t="s">
        <v>19</v>
      </c>
    </row>
    <row r="64" spans="1:13">
      <c r="A64" s="95" t="str">
        <f t="shared" si="0"/>
        <v>2021年6月</v>
      </c>
      <c r="B64" s="97">
        <f t="shared" si="1"/>
        <v>2</v>
      </c>
      <c r="C64" s="81">
        <v>44349</v>
      </c>
      <c r="D64" s="73" t="s">
        <v>8</v>
      </c>
      <c r="E64" s="73" t="s">
        <v>15</v>
      </c>
      <c r="F64" s="73" t="s">
        <v>22</v>
      </c>
      <c r="G64" s="74">
        <v>1100</v>
      </c>
      <c r="H64" s="74">
        <v>1000</v>
      </c>
      <c r="I64" s="74">
        <v>5</v>
      </c>
      <c r="J64" s="74">
        <v>3000</v>
      </c>
      <c r="K64" s="75">
        <v>63500</v>
      </c>
      <c r="L64" s="76">
        <v>0.1</v>
      </c>
      <c r="M64" s="73" t="s">
        <v>19</v>
      </c>
    </row>
    <row r="65" spans="1:13">
      <c r="A65" s="95" t="str">
        <f t="shared" si="0"/>
        <v>2021年6月</v>
      </c>
      <c r="B65" s="97">
        <f t="shared" si="1"/>
        <v>3</v>
      </c>
      <c r="C65" s="81">
        <v>44350</v>
      </c>
      <c r="D65" s="73" t="s">
        <v>8</v>
      </c>
      <c r="E65" s="73" t="s">
        <v>15</v>
      </c>
      <c r="F65" s="73" t="s">
        <v>22</v>
      </c>
      <c r="G65" s="74">
        <v>1100</v>
      </c>
      <c r="H65" s="74">
        <v>1000</v>
      </c>
      <c r="I65" s="74">
        <v>5</v>
      </c>
      <c r="J65" s="74">
        <v>2000</v>
      </c>
      <c r="K65" s="75">
        <v>64500</v>
      </c>
      <c r="L65" s="76">
        <v>0.1</v>
      </c>
      <c r="M65" s="73" t="s">
        <v>19</v>
      </c>
    </row>
    <row r="66" spans="1:13">
      <c r="A66" s="95" t="str">
        <f t="shared" ref="A66:A129" si="2">IF($C66="","",TEXT($C66,"yyyyy年m月"))</f>
        <v>2021年6月</v>
      </c>
      <c r="B66" s="97">
        <f t="shared" si="1"/>
        <v>4</v>
      </c>
      <c r="C66" s="81">
        <v>44351</v>
      </c>
      <c r="D66" s="73" t="s">
        <v>8</v>
      </c>
      <c r="E66" s="73" t="s">
        <v>15</v>
      </c>
      <c r="F66" s="73" t="s">
        <v>22</v>
      </c>
      <c r="G66" s="74">
        <v>1100</v>
      </c>
      <c r="H66" s="74">
        <v>1000</v>
      </c>
      <c r="I66" s="74">
        <v>5</v>
      </c>
      <c r="J66" s="74">
        <v>1000</v>
      </c>
      <c r="K66" s="75">
        <v>65500</v>
      </c>
      <c r="L66" s="76">
        <v>0.1</v>
      </c>
      <c r="M66" s="73" t="s">
        <v>19</v>
      </c>
    </row>
    <row r="67" spans="1:13">
      <c r="A67" s="95" t="str">
        <f t="shared" si="2"/>
        <v>2021年6月</v>
      </c>
      <c r="B67" s="97">
        <f t="shared" ref="B67:B130" si="3">IF($C67="","",DAY($C67))</f>
        <v>5</v>
      </c>
      <c r="C67" s="81">
        <v>44352</v>
      </c>
      <c r="D67" s="73" t="s">
        <v>8</v>
      </c>
      <c r="E67" s="73" t="s">
        <v>15</v>
      </c>
      <c r="F67" s="73" t="s">
        <v>22</v>
      </c>
      <c r="G67" s="74">
        <v>1100</v>
      </c>
      <c r="H67" s="74">
        <v>1000</v>
      </c>
      <c r="I67" s="74">
        <v>5</v>
      </c>
      <c r="J67" s="74">
        <v>1000</v>
      </c>
      <c r="K67" s="75">
        <v>66500</v>
      </c>
      <c r="L67" s="76">
        <v>0.1</v>
      </c>
      <c r="M67" s="73" t="s">
        <v>19</v>
      </c>
    </row>
    <row r="68" spans="1:13">
      <c r="A68" s="95" t="str">
        <f t="shared" si="2"/>
        <v>2021年6月</v>
      </c>
      <c r="B68" s="97">
        <f t="shared" si="3"/>
        <v>6</v>
      </c>
      <c r="C68" s="81">
        <v>44353</v>
      </c>
      <c r="D68" s="73" t="s">
        <v>8</v>
      </c>
      <c r="E68" s="73" t="s">
        <v>15</v>
      </c>
      <c r="F68" s="73" t="s">
        <v>22</v>
      </c>
      <c r="G68" s="74">
        <v>1100</v>
      </c>
      <c r="H68" s="74">
        <v>1000</v>
      </c>
      <c r="I68" s="74">
        <v>5</v>
      </c>
      <c r="J68" s="74">
        <v>2000</v>
      </c>
      <c r="K68" s="75">
        <v>67500</v>
      </c>
      <c r="L68" s="76">
        <v>0.1</v>
      </c>
      <c r="M68" s="73" t="s">
        <v>19</v>
      </c>
    </row>
    <row r="69" spans="1:13">
      <c r="A69" s="95" t="str">
        <f t="shared" si="2"/>
        <v>2021年6月</v>
      </c>
      <c r="B69" s="97">
        <f t="shared" si="3"/>
        <v>7</v>
      </c>
      <c r="C69" s="81">
        <v>44354</v>
      </c>
      <c r="D69" s="73" t="s">
        <v>8</v>
      </c>
      <c r="E69" s="73" t="s">
        <v>15</v>
      </c>
      <c r="F69" s="73" t="s">
        <v>22</v>
      </c>
      <c r="G69" s="74">
        <v>1100</v>
      </c>
      <c r="H69" s="74">
        <v>1000</v>
      </c>
      <c r="I69" s="74">
        <v>5</v>
      </c>
      <c r="J69" s="74">
        <v>3000</v>
      </c>
      <c r="K69" s="75">
        <v>68500</v>
      </c>
      <c r="L69" s="76">
        <v>0.1</v>
      </c>
      <c r="M69" s="73" t="s">
        <v>19</v>
      </c>
    </row>
    <row r="70" spans="1:13">
      <c r="A70" s="95" t="str">
        <f t="shared" si="2"/>
        <v>2021年6月</v>
      </c>
      <c r="B70" s="97">
        <f t="shared" si="3"/>
        <v>8</v>
      </c>
      <c r="C70" s="81">
        <v>44355</v>
      </c>
      <c r="D70" s="73" t="s">
        <v>8</v>
      </c>
      <c r="E70" s="73" t="s">
        <v>15</v>
      </c>
      <c r="F70" s="73" t="s">
        <v>22</v>
      </c>
      <c r="G70" s="74">
        <v>1100</v>
      </c>
      <c r="H70" s="74">
        <v>1000</v>
      </c>
      <c r="I70" s="74">
        <v>5</v>
      </c>
      <c r="J70" s="74">
        <v>2000</v>
      </c>
      <c r="K70" s="75">
        <v>69500</v>
      </c>
      <c r="L70" s="76">
        <v>0.1</v>
      </c>
      <c r="M70" s="73" t="s">
        <v>19</v>
      </c>
    </row>
    <row r="71" spans="1:13">
      <c r="A71" s="95" t="str">
        <f t="shared" si="2"/>
        <v>2021年6月</v>
      </c>
      <c r="B71" s="97">
        <f t="shared" si="3"/>
        <v>9</v>
      </c>
      <c r="C71" s="81">
        <v>44356</v>
      </c>
      <c r="D71" s="73" t="s">
        <v>8</v>
      </c>
      <c r="E71" s="73" t="s">
        <v>15</v>
      </c>
      <c r="F71" s="73" t="s">
        <v>22</v>
      </c>
      <c r="G71" s="74">
        <v>1100</v>
      </c>
      <c r="H71" s="74">
        <v>1000</v>
      </c>
      <c r="I71" s="74">
        <v>5</v>
      </c>
      <c r="J71" s="74">
        <v>1000</v>
      </c>
      <c r="K71" s="75">
        <v>70500</v>
      </c>
      <c r="L71" s="76">
        <v>0.1</v>
      </c>
      <c r="M71" s="73" t="s">
        <v>19</v>
      </c>
    </row>
    <row r="72" spans="1:13">
      <c r="A72" s="95" t="str">
        <f t="shared" si="2"/>
        <v>2021年6月</v>
      </c>
      <c r="B72" s="97">
        <f t="shared" si="3"/>
        <v>10</v>
      </c>
      <c r="C72" s="81">
        <v>44357</v>
      </c>
      <c r="D72" s="73" t="s">
        <v>8</v>
      </c>
      <c r="E72" s="73" t="s">
        <v>15</v>
      </c>
      <c r="F72" s="73" t="s">
        <v>22</v>
      </c>
      <c r="G72" s="74">
        <v>1100</v>
      </c>
      <c r="H72" s="74">
        <v>1000</v>
      </c>
      <c r="I72" s="74">
        <v>5</v>
      </c>
      <c r="J72" s="74">
        <v>1000</v>
      </c>
      <c r="K72" s="75">
        <v>71500</v>
      </c>
      <c r="L72" s="76">
        <v>0.1</v>
      </c>
      <c r="M72" s="73" t="s">
        <v>19</v>
      </c>
    </row>
    <row r="73" spans="1:13">
      <c r="A73" s="95" t="str">
        <f t="shared" si="2"/>
        <v>2021年6月</v>
      </c>
      <c r="B73" s="97">
        <f t="shared" si="3"/>
        <v>11</v>
      </c>
      <c r="C73" s="81">
        <v>44358</v>
      </c>
      <c r="D73" s="73" t="s">
        <v>8</v>
      </c>
      <c r="E73" s="73" t="s">
        <v>15</v>
      </c>
      <c r="F73" s="73" t="s">
        <v>22</v>
      </c>
      <c r="G73" s="74">
        <v>1100</v>
      </c>
      <c r="H73" s="74">
        <v>1000</v>
      </c>
      <c r="I73" s="74">
        <v>5</v>
      </c>
      <c r="J73" s="74">
        <v>2000</v>
      </c>
      <c r="K73" s="75">
        <v>72500</v>
      </c>
      <c r="L73" s="76">
        <v>0.1</v>
      </c>
      <c r="M73" s="73" t="s">
        <v>19</v>
      </c>
    </row>
    <row r="74" spans="1:13">
      <c r="A74" s="95" t="str">
        <f t="shared" si="2"/>
        <v>2021年6月</v>
      </c>
      <c r="B74" s="97">
        <f t="shared" si="3"/>
        <v>12</v>
      </c>
      <c r="C74" s="81">
        <v>44359</v>
      </c>
      <c r="D74" s="73" t="s">
        <v>8</v>
      </c>
      <c r="E74" s="73" t="s">
        <v>15</v>
      </c>
      <c r="F74" s="73" t="s">
        <v>22</v>
      </c>
      <c r="G74" s="74">
        <v>1100</v>
      </c>
      <c r="H74" s="74">
        <v>1000</v>
      </c>
      <c r="I74" s="74">
        <v>5</v>
      </c>
      <c r="J74" s="74">
        <v>3000</v>
      </c>
      <c r="K74" s="75">
        <v>73500</v>
      </c>
      <c r="L74" s="76">
        <v>0.1</v>
      </c>
      <c r="M74" s="73" t="s">
        <v>19</v>
      </c>
    </row>
    <row r="75" spans="1:13">
      <c r="A75" s="95" t="str">
        <f t="shared" si="2"/>
        <v>2021年6月</v>
      </c>
      <c r="B75" s="97">
        <f t="shared" si="3"/>
        <v>13</v>
      </c>
      <c r="C75" s="81">
        <v>44360</v>
      </c>
      <c r="D75" s="73" t="s">
        <v>8</v>
      </c>
      <c r="E75" s="73" t="s">
        <v>15</v>
      </c>
      <c r="F75" s="73" t="s">
        <v>22</v>
      </c>
      <c r="G75" s="74">
        <v>1100</v>
      </c>
      <c r="H75" s="74">
        <v>1000</v>
      </c>
      <c r="I75" s="74">
        <v>5</v>
      </c>
      <c r="J75" s="74">
        <v>2000</v>
      </c>
      <c r="K75" s="75">
        <v>74500</v>
      </c>
      <c r="L75" s="76">
        <v>0.1</v>
      </c>
      <c r="M75" s="73" t="s">
        <v>19</v>
      </c>
    </row>
    <row r="76" spans="1:13">
      <c r="A76" s="95" t="str">
        <f t="shared" si="2"/>
        <v>2021年6月</v>
      </c>
      <c r="B76" s="97">
        <f t="shared" si="3"/>
        <v>14</v>
      </c>
      <c r="C76" s="81">
        <v>44361</v>
      </c>
      <c r="D76" s="73" t="s">
        <v>8</v>
      </c>
      <c r="E76" s="73" t="s">
        <v>15</v>
      </c>
      <c r="F76" s="73" t="s">
        <v>22</v>
      </c>
      <c r="G76" s="74">
        <v>1100</v>
      </c>
      <c r="H76" s="74">
        <v>1000</v>
      </c>
      <c r="I76" s="74">
        <v>5</v>
      </c>
      <c r="J76" s="74">
        <v>1000</v>
      </c>
      <c r="K76" s="75">
        <v>75500</v>
      </c>
      <c r="L76" s="76">
        <v>0.1</v>
      </c>
      <c r="M76" s="73" t="s">
        <v>19</v>
      </c>
    </row>
    <row r="77" spans="1:13">
      <c r="A77" s="95" t="str">
        <f t="shared" si="2"/>
        <v>2021年6月</v>
      </c>
      <c r="B77" s="97">
        <f t="shared" si="3"/>
        <v>15</v>
      </c>
      <c r="C77" s="81">
        <v>44362</v>
      </c>
      <c r="D77" s="73" t="s">
        <v>8</v>
      </c>
      <c r="E77" s="73" t="s">
        <v>15</v>
      </c>
      <c r="F77" s="73" t="s">
        <v>22</v>
      </c>
      <c r="G77" s="74">
        <v>1100</v>
      </c>
      <c r="H77" s="74">
        <v>1000</v>
      </c>
      <c r="I77" s="74">
        <v>5</v>
      </c>
      <c r="J77" s="74">
        <v>1000</v>
      </c>
      <c r="K77" s="75">
        <v>76500</v>
      </c>
      <c r="L77" s="76">
        <v>0.1</v>
      </c>
      <c r="M77" s="73" t="s">
        <v>19</v>
      </c>
    </row>
    <row r="78" spans="1:13">
      <c r="A78" s="95" t="str">
        <f t="shared" si="2"/>
        <v>2021年6月</v>
      </c>
      <c r="B78" s="97">
        <f t="shared" si="3"/>
        <v>16</v>
      </c>
      <c r="C78" s="81">
        <v>44363</v>
      </c>
      <c r="D78" s="73" t="s">
        <v>8</v>
      </c>
      <c r="E78" s="73" t="s">
        <v>15</v>
      </c>
      <c r="F78" s="73" t="s">
        <v>22</v>
      </c>
      <c r="G78" s="74">
        <v>1100</v>
      </c>
      <c r="H78" s="74">
        <v>1000</v>
      </c>
      <c r="I78" s="74">
        <v>5</v>
      </c>
      <c r="J78" s="74">
        <v>2000</v>
      </c>
      <c r="K78" s="75">
        <v>77500</v>
      </c>
      <c r="L78" s="76">
        <v>0.1</v>
      </c>
      <c r="M78" s="73" t="s">
        <v>19</v>
      </c>
    </row>
    <row r="79" spans="1:13">
      <c r="A79" s="95" t="str">
        <f t="shared" si="2"/>
        <v>2021年6月</v>
      </c>
      <c r="B79" s="97">
        <f t="shared" si="3"/>
        <v>17</v>
      </c>
      <c r="C79" s="81">
        <v>44364</v>
      </c>
      <c r="D79" s="73" t="s">
        <v>8</v>
      </c>
      <c r="E79" s="73" t="s">
        <v>15</v>
      </c>
      <c r="F79" s="73" t="s">
        <v>22</v>
      </c>
      <c r="G79" s="74">
        <v>1100</v>
      </c>
      <c r="H79" s="74">
        <v>1000</v>
      </c>
      <c r="I79" s="74">
        <v>5</v>
      </c>
      <c r="J79" s="74">
        <v>3000</v>
      </c>
      <c r="K79" s="75">
        <v>78500</v>
      </c>
      <c r="L79" s="76">
        <v>0.1</v>
      </c>
      <c r="M79" s="73" t="s">
        <v>19</v>
      </c>
    </row>
    <row r="80" spans="1:13">
      <c r="A80" s="95" t="str">
        <f t="shared" si="2"/>
        <v>2021年6月</v>
      </c>
      <c r="B80" s="97">
        <f t="shared" si="3"/>
        <v>18</v>
      </c>
      <c r="C80" s="81">
        <v>44365</v>
      </c>
      <c r="D80" s="73" t="s">
        <v>8</v>
      </c>
      <c r="E80" s="73" t="s">
        <v>15</v>
      </c>
      <c r="F80" s="73" t="s">
        <v>22</v>
      </c>
      <c r="G80" s="74">
        <v>1100</v>
      </c>
      <c r="H80" s="74">
        <v>1000</v>
      </c>
      <c r="I80" s="74">
        <v>5</v>
      </c>
      <c r="J80" s="74">
        <v>2000</v>
      </c>
      <c r="K80" s="75">
        <v>79500</v>
      </c>
      <c r="L80" s="76">
        <v>0.1</v>
      </c>
      <c r="M80" s="73" t="s">
        <v>19</v>
      </c>
    </row>
    <row r="81" spans="1:13">
      <c r="A81" s="95" t="str">
        <f t="shared" si="2"/>
        <v>2021年6月</v>
      </c>
      <c r="B81" s="97">
        <f t="shared" si="3"/>
        <v>19</v>
      </c>
      <c r="C81" s="81">
        <v>44366</v>
      </c>
      <c r="D81" s="73" t="s">
        <v>8</v>
      </c>
      <c r="E81" s="73" t="s">
        <v>15</v>
      </c>
      <c r="F81" s="73" t="s">
        <v>22</v>
      </c>
      <c r="G81" s="74">
        <v>1100</v>
      </c>
      <c r="H81" s="74">
        <v>1000</v>
      </c>
      <c r="I81" s="74">
        <v>5</v>
      </c>
      <c r="J81" s="74">
        <v>1000</v>
      </c>
      <c r="K81" s="75">
        <v>80500</v>
      </c>
      <c r="L81" s="76">
        <v>0.1</v>
      </c>
      <c r="M81" s="73" t="s">
        <v>19</v>
      </c>
    </row>
    <row r="82" spans="1:13">
      <c r="A82" s="95" t="str">
        <f t="shared" si="2"/>
        <v>2021年6月</v>
      </c>
      <c r="B82" s="97">
        <f t="shared" si="3"/>
        <v>20</v>
      </c>
      <c r="C82" s="81">
        <v>44367</v>
      </c>
      <c r="D82" s="73" t="s">
        <v>8</v>
      </c>
      <c r="E82" s="73" t="s">
        <v>15</v>
      </c>
      <c r="F82" s="73" t="s">
        <v>22</v>
      </c>
      <c r="G82" s="74">
        <v>1100</v>
      </c>
      <c r="H82" s="74">
        <v>1000</v>
      </c>
      <c r="I82" s="74">
        <v>5</v>
      </c>
      <c r="J82" s="74">
        <v>1000</v>
      </c>
      <c r="K82" s="75">
        <v>81500</v>
      </c>
      <c r="L82" s="76">
        <v>0.1</v>
      </c>
      <c r="M82" s="73" t="s">
        <v>19</v>
      </c>
    </row>
    <row r="83" spans="1:13">
      <c r="A83" s="95" t="str">
        <f t="shared" si="2"/>
        <v>2021年6月</v>
      </c>
      <c r="B83" s="97">
        <f t="shared" si="3"/>
        <v>21</v>
      </c>
      <c r="C83" s="81">
        <v>44368</v>
      </c>
      <c r="D83" s="73" t="s">
        <v>8</v>
      </c>
      <c r="E83" s="73" t="s">
        <v>15</v>
      </c>
      <c r="F83" s="73" t="s">
        <v>22</v>
      </c>
      <c r="G83" s="74">
        <v>1100</v>
      </c>
      <c r="H83" s="74">
        <v>1000</v>
      </c>
      <c r="I83" s="74">
        <v>5</v>
      </c>
      <c r="J83" s="74">
        <v>2000</v>
      </c>
      <c r="K83" s="75">
        <v>82500</v>
      </c>
      <c r="L83" s="76">
        <v>0.1</v>
      </c>
      <c r="M83" s="73" t="s">
        <v>19</v>
      </c>
    </row>
    <row r="84" spans="1:13">
      <c r="A84" s="95" t="str">
        <f t="shared" si="2"/>
        <v>2021年6月</v>
      </c>
      <c r="B84" s="97">
        <f t="shared" si="3"/>
        <v>22</v>
      </c>
      <c r="C84" s="81">
        <v>44369</v>
      </c>
      <c r="D84" s="73" t="s">
        <v>8</v>
      </c>
      <c r="E84" s="73" t="s">
        <v>15</v>
      </c>
      <c r="F84" s="73" t="s">
        <v>22</v>
      </c>
      <c r="G84" s="74">
        <v>1100</v>
      </c>
      <c r="H84" s="74">
        <v>1000</v>
      </c>
      <c r="I84" s="74">
        <v>5</v>
      </c>
      <c r="J84" s="74">
        <v>3000</v>
      </c>
      <c r="K84" s="75">
        <v>83500</v>
      </c>
      <c r="L84" s="76">
        <v>0.1</v>
      </c>
      <c r="M84" s="73" t="s">
        <v>19</v>
      </c>
    </row>
    <row r="85" spans="1:13">
      <c r="A85" s="95" t="str">
        <f t="shared" si="2"/>
        <v>2021年6月</v>
      </c>
      <c r="B85" s="97">
        <f t="shared" si="3"/>
        <v>23</v>
      </c>
      <c r="C85" s="81">
        <v>44370</v>
      </c>
      <c r="D85" s="73" t="s">
        <v>8</v>
      </c>
      <c r="E85" s="73" t="s">
        <v>15</v>
      </c>
      <c r="F85" s="73" t="s">
        <v>22</v>
      </c>
      <c r="G85" s="74">
        <v>1100</v>
      </c>
      <c r="H85" s="74">
        <v>1000</v>
      </c>
      <c r="I85" s="74">
        <v>5</v>
      </c>
      <c r="J85" s="74">
        <v>2000</v>
      </c>
      <c r="K85" s="75">
        <v>84500</v>
      </c>
      <c r="L85" s="76">
        <v>0.1</v>
      </c>
      <c r="M85" s="73" t="s">
        <v>19</v>
      </c>
    </row>
    <row r="86" spans="1:13">
      <c r="A86" s="95" t="str">
        <f t="shared" si="2"/>
        <v>2021年6月</v>
      </c>
      <c r="B86" s="97">
        <f t="shared" si="3"/>
        <v>24</v>
      </c>
      <c r="C86" s="81">
        <v>44371</v>
      </c>
      <c r="D86" s="73" t="s">
        <v>8</v>
      </c>
      <c r="E86" s="73" t="s">
        <v>15</v>
      </c>
      <c r="F86" s="73" t="s">
        <v>22</v>
      </c>
      <c r="G86" s="74">
        <v>1100</v>
      </c>
      <c r="H86" s="74">
        <v>1000</v>
      </c>
      <c r="I86" s="74">
        <v>5</v>
      </c>
      <c r="J86" s="74">
        <v>1000</v>
      </c>
      <c r="K86" s="75">
        <v>85500</v>
      </c>
      <c r="L86" s="76">
        <v>0.1</v>
      </c>
      <c r="M86" s="73" t="s">
        <v>19</v>
      </c>
    </row>
    <row r="87" spans="1:13">
      <c r="A87" s="95" t="str">
        <f t="shared" si="2"/>
        <v>2021年6月</v>
      </c>
      <c r="B87" s="97">
        <f t="shared" si="3"/>
        <v>25</v>
      </c>
      <c r="C87" s="81">
        <v>44372</v>
      </c>
      <c r="D87" s="73" t="s">
        <v>8</v>
      </c>
      <c r="E87" s="73" t="s">
        <v>15</v>
      </c>
      <c r="F87" s="73" t="s">
        <v>22</v>
      </c>
      <c r="G87" s="74">
        <v>1100</v>
      </c>
      <c r="H87" s="74">
        <v>1000</v>
      </c>
      <c r="I87" s="74">
        <v>5</v>
      </c>
      <c r="J87" s="74">
        <v>1000</v>
      </c>
      <c r="K87" s="75">
        <v>86500</v>
      </c>
      <c r="L87" s="76">
        <v>0.1</v>
      </c>
      <c r="M87" s="73" t="s">
        <v>19</v>
      </c>
    </row>
    <row r="88" spans="1:13">
      <c r="A88" s="95" t="str">
        <f t="shared" si="2"/>
        <v>2021年6月</v>
      </c>
      <c r="B88" s="97">
        <f t="shared" si="3"/>
        <v>26</v>
      </c>
      <c r="C88" s="81">
        <v>44373</v>
      </c>
      <c r="D88" s="73" t="s">
        <v>8</v>
      </c>
      <c r="E88" s="73" t="s">
        <v>15</v>
      </c>
      <c r="F88" s="73" t="s">
        <v>22</v>
      </c>
      <c r="G88" s="74">
        <v>1100</v>
      </c>
      <c r="H88" s="74">
        <v>1000</v>
      </c>
      <c r="I88" s="74">
        <v>5</v>
      </c>
      <c r="J88" s="74">
        <v>2000</v>
      </c>
      <c r="K88" s="75">
        <v>87500</v>
      </c>
      <c r="L88" s="76">
        <v>0.1</v>
      </c>
      <c r="M88" s="73" t="s">
        <v>19</v>
      </c>
    </row>
    <row r="89" spans="1:13">
      <c r="A89" s="95" t="str">
        <f t="shared" si="2"/>
        <v>2021年6月</v>
      </c>
      <c r="B89" s="97">
        <f t="shared" si="3"/>
        <v>27</v>
      </c>
      <c r="C89" s="81">
        <v>44374</v>
      </c>
      <c r="D89" s="73" t="s">
        <v>8</v>
      </c>
      <c r="E89" s="73" t="s">
        <v>15</v>
      </c>
      <c r="F89" s="73" t="s">
        <v>22</v>
      </c>
      <c r="G89" s="74">
        <v>1100</v>
      </c>
      <c r="H89" s="74">
        <v>1000</v>
      </c>
      <c r="I89" s="74">
        <v>5</v>
      </c>
      <c r="J89" s="74">
        <v>3000</v>
      </c>
      <c r="K89" s="75">
        <v>88500</v>
      </c>
      <c r="L89" s="76">
        <v>0.1</v>
      </c>
      <c r="M89" s="73" t="s">
        <v>19</v>
      </c>
    </row>
    <row r="90" spans="1:13">
      <c r="A90" s="95" t="str">
        <f t="shared" si="2"/>
        <v>2021年6月</v>
      </c>
      <c r="B90" s="97">
        <f t="shared" si="3"/>
        <v>28</v>
      </c>
      <c r="C90" s="81">
        <v>44375</v>
      </c>
      <c r="D90" s="73" t="s">
        <v>8</v>
      </c>
      <c r="E90" s="73" t="s">
        <v>15</v>
      </c>
      <c r="F90" s="73" t="s">
        <v>22</v>
      </c>
      <c r="G90" s="74">
        <v>1100</v>
      </c>
      <c r="H90" s="74">
        <v>1000</v>
      </c>
      <c r="I90" s="74">
        <v>5</v>
      </c>
      <c r="J90" s="74">
        <v>2000</v>
      </c>
      <c r="K90" s="75">
        <v>89500</v>
      </c>
      <c r="L90" s="76">
        <v>0.1</v>
      </c>
      <c r="M90" s="73" t="s">
        <v>19</v>
      </c>
    </row>
    <row r="91" spans="1:13">
      <c r="A91" s="95" t="str">
        <f t="shared" si="2"/>
        <v>2021年6月</v>
      </c>
      <c r="B91" s="97">
        <f t="shared" si="3"/>
        <v>29</v>
      </c>
      <c r="C91" s="81">
        <v>44376</v>
      </c>
      <c r="D91" s="73" t="s">
        <v>8</v>
      </c>
      <c r="E91" s="73" t="s">
        <v>15</v>
      </c>
      <c r="F91" s="73" t="s">
        <v>22</v>
      </c>
      <c r="G91" s="74">
        <v>1100</v>
      </c>
      <c r="H91" s="74">
        <v>1000</v>
      </c>
      <c r="I91" s="74">
        <v>5</v>
      </c>
      <c r="J91" s="74">
        <v>1000</v>
      </c>
      <c r="K91" s="75">
        <v>90500</v>
      </c>
      <c r="L91" s="76">
        <v>0.1</v>
      </c>
      <c r="M91" s="73" t="s">
        <v>19</v>
      </c>
    </row>
    <row r="92" spans="1:13">
      <c r="A92" s="95" t="str">
        <f t="shared" si="2"/>
        <v>2021年6月</v>
      </c>
      <c r="B92" s="97">
        <f t="shared" si="3"/>
        <v>30</v>
      </c>
      <c r="C92" s="81">
        <v>44377</v>
      </c>
      <c r="D92" s="73" t="s">
        <v>8</v>
      </c>
      <c r="E92" s="73" t="s">
        <v>15</v>
      </c>
      <c r="F92" s="73" t="s">
        <v>22</v>
      </c>
      <c r="G92" s="74">
        <v>1100</v>
      </c>
      <c r="H92" s="74">
        <v>1000</v>
      </c>
      <c r="I92" s="74">
        <v>5</v>
      </c>
      <c r="J92" s="74">
        <v>1000</v>
      </c>
      <c r="K92" s="75">
        <v>91500</v>
      </c>
      <c r="L92" s="76">
        <v>0.1</v>
      </c>
      <c r="M92" s="73" t="s">
        <v>19</v>
      </c>
    </row>
    <row r="93" spans="1:13">
      <c r="A93" s="95" t="str">
        <f t="shared" si="2"/>
        <v>2021年7月</v>
      </c>
      <c r="B93" s="97">
        <f t="shared" si="3"/>
        <v>1</v>
      </c>
      <c r="C93" s="81">
        <v>44378</v>
      </c>
      <c r="D93" s="73" t="s">
        <v>8</v>
      </c>
      <c r="E93" s="73" t="s">
        <v>15</v>
      </c>
      <c r="F93" s="73" t="s">
        <v>22</v>
      </c>
      <c r="G93" s="74">
        <v>1100</v>
      </c>
      <c r="H93" s="74">
        <v>1000</v>
      </c>
      <c r="I93" s="74">
        <v>5</v>
      </c>
      <c r="J93" s="74">
        <v>2000</v>
      </c>
      <c r="K93" s="75">
        <v>92500</v>
      </c>
      <c r="L93" s="76">
        <v>0.1</v>
      </c>
      <c r="M93" s="73" t="s">
        <v>19</v>
      </c>
    </row>
    <row r="94" spans="1:13">
      <c r="A94" s="95" t="str">
        <f t="shared" si="2"/>
        <v>2021年7月</v>
      </c>
      <c r="B94" s="97">
        <f t="shared" si="3"/>
        <v>2</v>
      </c>
      <c r="C94" s="81">
        <v>44379</v>
      </c>
      <c r="D94" s="73" t="s">
        <v>8</v>
      </c>
      <c r="E94" s="73" t="s">
        <v>15</v>
      </c>
      <c r="F94" s="73" t="s">
        <v>22</v>
      </c>
      <c r="G94" s="74">
        <v>1100</v>
      </c>
      <c r="H94" s="74">
        <v>1000</v>
      </c>
      <c r="I94" s="74">
        <v>5</v>
      </c>
      <c r="J94" s="74">
        <v>3000</v>
      </c>
      <c r="K94" s="75">
        <v>93500</v>
      </c>
      <c r="L94" s="76">
        <v>0.1</v>
      </c>
      <c r="M94" s="73" t="s">
        <v>19</v>
      </c>
    </row>
    <row r="95" spans="1:13">
      <c r="A95" s="95" t="str">
        <f t="shared" si="2"/>
        <v>2021年7月</v>
      </c>
      <c r="B95" s="97">
        <f t="shared" si="3"/>
        <v>3</v>
      </c>
      <c r="C95" s="81">
        <v>44380</v>
      </c>
      <c r="D95" s="73" t="s">
        <v>8</v>
      </c>
      <c r="E95" s="73" t="s">
        <v>15</v>
      </c>
      <c r="F95" s="73" t="s">
        <v>22</v>
      </c>
      <c r="G95" s="74">
        <v>1100</v>
      </c>
      <c r="H95" s="74">
        <v>1000</v>
      </c>
      <c r="I95" s="74">
        <v>5</v>
      </c>
      <c r="J95" s="74">
        <v>2000</v>
      </c>
      <c r="K95" s="75">
        <v>94500</v>
      </c>
      <c r="L95" s="76">
        <v>0.1</v>
      </c>
      <c r="M95" s="73" t="s">
        <v>19</v>
      </c>
    </row>
    <row r="96" spans="1:13">
      <c r="A96" s="95" t="str">
        <f t="shared" si="2"/>
        <v>2021年7月</v>
      </c>
      <c r="B96" s="97">
        <f t="shared" si="3"/>
        <v>4</v>
      </c>
      <c r="C96" s="81">
        <v>44381</v>
      </c>
      <c r="D96" s="73" t="s">
        <v>8</v>
      </c>
      <c r="E96" s="73" t="s">
        <v>15</v>
      </c>
      <c r="F96" s="73" t="s">
        <v>22</v>
      </c>
      <c r="G96" s="74">
        <v>1100</v>
      </c>
      <c r="H96" s="74">
        <v>1000</v>
      </c>
      <c r="I96" s="74">
        <v>5</v>
      </c>
      <c r="J96" s="74">
        <v>1000</v>
      </c>
      <c r="K96" s="75">
        <v>95500</v>
      </c>
      <c r="L96" s="76">
        <v>0.1</v>
      </c>
      <c r="M96" s="73" t="s">
        <v>19</v>
      </c>
    </row>
    <row r="97" spans="1:13">
      <c r="A97" s="95" t="str">
        <f t="shared" si="2"/>
        <v>2021年7月</v>
      </c>
      <c r="B97" s="97">
        <f t="shared" si="3"/>
        <v>5</v>
      </c>
      <c r="C97" s="81">
        <v>44382</v>
      </c>
      <c r="D97" s="73" t="s">
        <v>8</v>
      </c>
      <c r="E97" s="73" t="s">
        <v>15</v>
      </c>
      <c r="F97" s="73" t="s">
        <v>22</v>
      </c>
      <c r="G97" s="74">
        <v>1100</v>
      </c>
      <c r="H97" s="74">
        <v>1000</v>
      </c>
      <c r="I97" s="74">
        <v>5</v>
      </c>
      <c r="J97" s="74">
        <v>1000</v>
      </c>
      <c r="K97" s="75">
        <v>96500</v>
      </c>
      <c r="L97" s="76">
        <v>0.1</v>
      </c>
      <c r="M97" s="73" t="s">
        <v>19</v>
      </c>
    </row>
    <row r="98" spans="1:13">
      <c r="A98" s="95" t="str">
        <f t="shared" si="2"/>
        <v>2021年7月</v>
      </c>
      <c r="B98" s="97">
        <f t="shared" si="3"/>
        <v>6</v>
      </c>
      <c r="C98" s="81">
        <v>44383</v>
      </c>
      <c r="D98" s="73" t="s">
        <v>8</v>
      </c>
      <c r="E98" s="73" t="s">
        <v>15</v>
      </c>
      <c r="F98" s="73" t="s">
        <v>22</v>
      </c>
      <c r="G98" s="74">
        <v>1100</v>
      </c>
      <c r="H98" s="74">
        <v>1000</v>
      </c>
      <c r="I98" s="74">
        <v>5</v>
      </c>
      <c r="J98" s="74">
        <v>2000</v>
      </c>
      <c r="K98" s="75">
        <v>97500</v>
      </c>
      <c r="L98" s="76">
        <v>0.1</v>
      </c>
      <c r="M98" s="73" t="s">
        <v>19</v>
      </c>
    </row>
    <row r="99" spans="1:13">
      <c r="A99" s="95" t="str">
        <f t="shared" si="2"/>
        <v>2021年7月</v>
      </c>
      <c r="B99" s="97">
        <f t="shared" si="3"/>
        <v>7</v>
      </c>
      <c r="C99" s="81">
        <v>44384</v>
      </c>
      <c r="D99" s="73" t="s">
        <v>8</v>
      </c>
      <c r="E99" s="73" t="s">
        <v>15</v>
      </c>
      <c r="F99" s="73" t="s">
        <v>22</v>
      </c>
      <c r="G99" s="74">
        <v>1100</v>
      </c>
      <c r="H99" s="74">
        <v>1000</v>
      </c>
      <c r="I99" s="74">
        <v>5</v>
      </c>
      <c r="J99" s="74">
        <v>3000</v>
      </c>
      <c r="K99" s="75">
        <v>98500</v>
      </c>
      <c r="L99" s="76">
        <v>0.1</v>
      </c>
      <c r="M99" s="73" t="s">
        <v>19</v>
      </c>
    </row>
    <row r="100" spans="1:13">
      <c r="A100" s="95" t="str">
        <f t="shared" si="2"/>
        <v>2021年7月</v>
      </c>
      <c r="B100" s="97">
        <f t="shared" si="3"/>
        <v>8</v>
      </c>
      <c r="C100" s="81">
        <v>44385</v>
      </c>
      <c r="D100" s="73" t="s">
        <v>8</v>
      </c>
      <c r="E100" s="73" t="s">
        <v>15</v>
      </c>
      <c r="F100" s="73" t="s">
        <v>22</v>
      </c>
      <c r="G100" s="74">
        <v>1100</v>
      </c>
      <c r="H100" s="74">
        <v>1000</v>
      </c>
      <c r="I100" s="74">
        <v>5</v>
      </c>
      <c r="J100" s="74">
        <v>2000</v>
      </c>
      <c r="K100" s="75">
        <v>99500</v>
      </c>
      <c r="L100" s="76">
        <v>0.1</v>
      </c>
      <c r="M100" s="73" t="s">
        <v>19</v>
      </c>
    </row>
    <row r="101" spans="1:13">
      <c r="A101" s="95" t="str">
        <f t="shared" si="2"/>
        <v>2021年7月</v>
      </c>
      <c r="B101" s="97">
        <f t="shared" si="3"/>
        <v>9</v>
      </c>
      <c r="C101" s="81">
        <v>44386</v>
      </c>
      <c r="D101" s="73" t="s">
        <v>8</v>
      </c>
      <c r="E101" s="73" t="s">
        <v>15</v>
      </c>
      <c r="F101" s="73" t="s">
        <v>22</v>
      </c>
      <c r="G101" s="74">
        <v>1100</v>
      </c>
      <c r="H101" s="74">
        <v>1000</v>
      </c>
      <c r="I101" s="74">
        <v>5</v>
      </c>
      <c r="J101" s="74">
        <v>1000</v>
      </c>
      <c r="K101" s="75">
        <v>100500</v>
      </c>
      <c r="L101" s="76">
        <v>0.1</v>
      </c>
      <c r="M101" s="73" t="s">
        <v>19</v>
      </c>
    </row>
    <row r="102" spans="1:13">
      <c r="A102" s="95" t="str">
        <f t="shared" si="2"/>
        <v>2021年7月</v>
      </c>
      <c r="B102" s="97">
        <f t="shared" si="3"/>
        <v>10</v>
      </c>
      <c r="C102" s="81">
        <v>44387</v>
      </c>
      <c r="D102" s="73" t="s">
        <v>8</v>
      </c>
      <c r="E102" s="73" t="s">
        <v>15</v>
      </c>
      <c r="F102" s="73" t="s">
        <v>22</v>
      </c>
      <c r="G102" s="74">
        <v>1100</v>
      </c>
      <c r="H102" s="74">
        <v>1000</v>
      </c>
      <c r="I102" s="74">
        <v>5</v>
      </c>
      <c r="J102" s="74">
        <v>1000</v>
      </c>
      <c r="K102" s="75">
        <v>101500</v>
      </c>
      <c r="L102" s="76">
        <v>0.1</v>
      </c>
      <c r="M102" s="73" t="s">
        <v>19</v>
      </c>
    </row>
    <row r="103" spans="1:13">
      <c r="A103" s="95" t="str">
        <f t="shared" si="2"/>
        <v>2021年7月</v>
      </c>
      <c r="B103" s="97">
        <f t="shared" si="3"/>
        <v>11</v>
      </c>
      <c r="C103" s="81">
        <v>44388</v>
      </c>
      <c r="D103" s="73" t="s">
        <v>8</v>
      </c>
      <c r="E103" s="73" t="s">
        <v>15</v>
      </c>
      <c r="F103" s="73" t="s">
        <v>22</v>
      </c>
      <c r="G103" s="74">
        <v>1100</v>
      </c>
      <c r="H103" s="74">
        <v>1000</v>
      </c>
      <c r="I103" s="74">
        <v>5</v>
      </c>
      <c r="J103" s="74">
        <v>2000</v>
      </c>
      <c r="K103" s="75">
        <v>102500</v>
      </c>
      <c r="L103" s="76">
        <v>0.1</v>
      </c>
      <c r="M103" s="73" t="s">
        <v>19</v>
      </c>
    </row>
    <row r="104" spans="1:13">
      <c r="A104" s="95" t="str">
        <f t="shared" si="2"/>
        <v>2021年7月</v>
      </c>
      <c r="B104" s="97">
        <f t="shared" si="3"/>
        <v>12</v>
      </c>
      <c r="C104" s="81">
        <v>44389</v>
      </c>
      <c r="D104" s="73" t="s">
        <v>8</v>
      </c>
      <c r="E104" s="73" t="s">
        <v>15</v>
      </c>
      <c r="F104" s="73" t="s">
        <v>22</v>
      </c>
      <c r="G104" s="74">
        <v>1100</v>
      </c>
      <c r="H104" s="74">
        <v>1000</v>
      </c>
      <c r="I104" s="74">
        <v>5</v>
      </c>
      <c r="J104" s="74">
        <v>3000</v>
      </c>
      <c r="K104" s="75">
        <v>103500</v>
      </c>
      <c r="L104" s="76">
        <v>0.1</v>
      </c>
      <c r="M104" s="73" t="s">
        <v>19</v>
      </c>
    </row>
    <row r="105" spans="1:13">
      <c r="A105" s="95" t="str">
        <f t="shared" si="2"/>
        <v>2021年7月</v>
      </c>
      <c r="B105" s="97">
        <f t="shared" si="3"/>
        <v>13</v>
      </c>
      <c r="C105" s="81">
        <v>44390</v>
      </c>
      <c r="D105" s="73" t="s">
        <v>8</v>
      </c>
      <c r="E105" s="73" t="s">
        <v>15</v>
      </c>
      <c r="F105" s="73" t="s">
        <v>22</v>
      </c>
      <c r="G105" s="74">
        <v>1100</v>
      </c>
      <c r="H105" s="74">
        <v>1000</v>
      </c>
      <c r="I105" s="74">
        <v>5</v>
      </c>
      <c r="J105" s="74">
        <v>2000</v>
      </c>
      <c r="K105" s="75">
        <v>104500</v>
      </c>
      <c r="L105" s="76">
        <v>0.1</v>
      </c>
      <c r="M105" s="73" t="s">
        <v>19</v>
      </c>
    </row>
    <row r="106" spans="1:13">
      <c r="A106" s="95" t="str">
        <f t="shared" si="2"/>
        <v>2021年7月</v>
      </c>
      <c r="B106" s="97">
        <f t="shared" si="3"/>
        <v>14</v>
      </c>
      <c r="C106" s="81">
        <v>44391</v>
      </c>
      <c r="D106" s="73" t="s">
        <v>8</v>
      </c>
      <c r="E106" s="73" t="s">
        <v>15</v>
      </c>
      <c r="F106" s="73" t="s">
        <v>22</v>
      </c>
      <c r="G106" s="74">
        <v>1100</v>
      </c>
      <c r="H106" s="74">
        <v>1000</v>
      </c>
      <c r="I106" s="74">
        <v>5</v>
      </c>
      <c r="J106" s="74">
        <v>1000</v>
      </c>
      <c r="K106" s="75">
        <v>105500</v>
      </c>
      <c r="L106" s="76">
        <v>0.1</v>
      </c>
      <c r="M106" s="73" t="s">
        <v>19</v>
      </c>
    </row>
    <row r="107" spans="1:13">
      <c r="A107" s="95" t="str">
        <f t="shared" si="2"/>
        <v>2021年7月</v>
      </c>
      <c r="B107" s="97">
        <f t="shared" si="3"/>
        <v>15</v>
      </c>
      <c r="C107" s="81">
        <v>44392</v>
      </c>
      <c r="D107" s="73" t="s">
        <v>8</v>
      </c>
      <c r="E107" s="73" t="s">
        <v>15</v>
      </c>
      <c r="F107" s="73" t="s">
        <v>22</v>
      </c>
      <c r="G107" s="74">
        <v>1100</v>
      </c>
      <c r="H107" s="74">
        <v>1000</v>
      </c>
      <c r="I107" s="74">
        <v>5</v>
      </c>
      <c r="J107" s="74">
        <v>1000</v>
      </c>
      <c r="K107" s="75">
        <v>106500</v>
      </c>
      <c r="L107" s="76">
        <v>0.1</v>
      </c>
      <c r="M107" s="73" t="s">
        <v>19</v>
      </c>
    </row>
    <row r="108" spans="1:13">
      <c r="A108" s="95" t="str">
        <f t="shared" si="2"/>
        <v>2021年7月</v>
      </c>
      <c r="B108" s="97">
        <f t="shared" si="3"/>
        <v>16</v>
      </c>
      <c r="C108" s="81">
        <v>44393</v>
      </c>
      <c r="D108" s="73" t="s">
        <v>8</v>
      </c>
      <c r="E108" s="73" t="s">
        <v>15</v>
      </c>
      <c r="F108" s="73" t="s">
        <v>22</v>
      </c>
      <c r="G108" s="74">
        <v>1100</v>
      </c>
      <c r="H108" s="74">
        <v>1000</v>
      </c>
      <c r="I108" s="74">
        <v>5</v>
      </c>
      <c r="J108" s="74">
        <v>2000</v>
      </c>
      <c r="K108" s="75">
        <v>107500</v>
      </c>
      <c r="L108" s="76">
        <v>0.1</v>
      </c>
      <c r="M108" s="73" t="s">
        <v>19</v>
      </c>
    </row>
    <row r="109" spans="1:13">
      <c r="A109" s="95" t="str">
        <f t="shared" si="2"/>
        <v>2021年7月</v>
      </c>
      <c r="B109" s="97">
        <f t="shared" si="3"/>
        <v>17</v>
      </c>
      <c r="C109" s="81">
        <v>44394</v>
      </c>
      <c r="D109" s="73" t="s">
        <v>8</v>
      </c>
      <c r="E109" s="73" t="s">
        <v>15</v>
      </c>
      <c r="F109" s="73" t="s">
        <v>22</v>
      </c>
      <c r="G109" s="74">
        <v>1100</v>
      </c>
      <c r="H109" s="74">
        <v>1000</v>
      </c>
      <c r="I109" s="74">
        <v>5</v>
      </c>
      <c r="J109" s="74">
        <v>3000</v>
      </c>
      <c r="K109" s="75">
        <v>108500</v>
      </c>
      <c r="L109" s="76">
        <v>0.1</v>
      </c>
      <c r="M109" s="73" t="s">
        <v>19</v>
      </c>
    </row>
    <row r="110" spans="1:13">
      <c r="A110" s="95" t="str">
        <f t="shared" si="2"/>
        <v>2021年7月</v>
      </c>
      <c r="B110" s="97">
        <f t="shared" si="3"/>
        <v>18</v>
      </c>
      <c r="C110" s="81">
        <v>44395</v>
      </c>
      <c r="D110" s="73" t="s">
        <v>8</v>
      </c>
      <c r="E110" s="73" t="s">
        <v>15</v>
      </c>
      <c r="F110" s="73" t="s">
        <v>22</v>
      </c>
      <c r="G110" s="74">
        <v>1100</v>
      </c>
      <c r="H110" s="74">
        <v>1000</v>
      </c>
      <c r="I110" s="74">
        <v>5</v>
      </c>
      <c r="J110" s="74">
        <v>2000</v>
      </c>
      <c r="K110" s="75">
        <v>109500</v>
      </c>
      <c r="L110" s="76">
        <v>0.1</v>
      </c>
      <c r="M110" s="73" t="s">
        <v>19</v>
      </c>
    </row>
    <row r="111" spans="1:13">
      <c r="A111" s="95" t="str">
        <f t="shared" si="2"/>
        <v>2021年7月</v>
      </c>
      <c r="B111" s="97">
        <f t="shared" si="3"/>
        <v>19</v>
      </c>
      <c r="C111" s="81">
        <v>44396</v>
      </c>
      <c r="D111" s="73" t="s">
        <v>8</v>
      </c>
      <c r="E111" s="73" t="s">
        <v>15</v>
      </c>
      <c r="F111" s="73" t="s">
        <v>22</v>
      </c>
      <c r="G111" s="74">
        <v>1100</v>
      </c>
      <c r="H111" s="74">
        <v>1000</v>
      </c>
      <c r="I111" s="74">
        <v>5</v>
      </c>
      <c r="J111" s="74">
        <v>1000</v>
      </c>
      <c r="K111" s="75">
        <v>110500</v>
      </c>
      <c r="L111" s="76">
        <v>0.1</v>
      </c>
      <c r="M111" s="73" t="s">
        <v>19</v>
      </c>
    </row>
    <row r="112" spans="1:13">
      <c r="A112" s="95" t="str">
        <f t="shared" si="2"/>
        <v>2021年7月</v>
      </c>
      <c r="B112" s="97">
        <f t="shared" si="3"/>
        <v>20</v>
      </c>
      <c r="C112" s="81">
        <v>44397</v>
      </c>
      <c r="D112" s="73" t="s">
        <v>8</v>
      </c>
      <c r="E112" s="73" t="s">
        <v>15</v>
      </c>
      <c r="F112" s="73" t="s">
        <v>22</v>
      </c>
      <c r="G112" s="74">
        <v>1100</v>
      </c>
      <c r="H112" s="74">
        <v>1000</v>
      </c>
      <c r="I112" s="74">
        <v>5</v>
      </c>
      <c r="J112" s="74">
        <v>1000</v>
      </c>
      <c r="K112" s="75">
        <v>111500</v>
      </c>
      <c r="L112" s="76">
        <v>0.1</v>
      </c>
      <c r="M112" s="73" t="s">
        <v>19</v>
      </c>
    </row>
    <row r="113" spans="1:13">
      <c r="A113" s="95" t="str">
        <f t="shared" si="2"/>
        <v>2021年7月</v>
      </c>
      <c r="B113" s="97">
        <f t="shared" si="3"/>
        <v>21</v>
      </c>
      <c r="C113" s="81">
        <v>44398</v>
      </c>
      <c r="D113" s="73" t="s">
        <v>8</v>
      </c>
      <c r="E113" s="73" t="s">
        <v>15</v>
      </c>
      <c r="F113" s="73" t="s">
        <v>22</v>
      </c>
      <c r="G113" s="74">
        <v>1100</v>
      </c>
      <c r="H113" s="74">
        <v>1000</v>
      </c>
      <c r="I113" s="74">
        <v>5</v>
      </c>
      <c r="J113" s="74">
        <v>2000</v>
      </c>
      <c r="K113" s="75">
        <v>112500</v>
      </c>
      <c r="L113" s="76">
        <v>0.1</v>
      </c>
      <c r="M113" s="73" t="s">
        <v>19</v>
      </c>
    </row>
    <row r="114" spans="1:13">
      <c r="A114" s="95" t="str">
        <f t="shared" si="2"/>
        <v>2021年7月</v>
      </c>
      <c r="B114" s="97">
        <f t="shared" si="3"/>
        <v>22</v>
      </c>
      <c r="C114" s="81">
        <v>44399</v>
      </c>
      <c r="D114" s="73" t="s">
        <v>8</v>
      </c>
      <c r="E114" s="73" t="s">
        <v>15</v>
      </c>
      <c r="F114" s="73" t="s">
        <v>22</v>
      </c>
      <c r="G114" s="74">
        <v>1100</v>
      </c>
      <c r="H114" s="74">
        <v>1000</v>
      </c>
      <c r="I114" s="74">
        <v>5</v>
      </c>
      <c r="J114" s="74">
        <v>3000</v>
      </c>
      <c r="K114" s="75">
        <v>113500</v>
      </c>
      <c r="L114" s="76">
        <v>0.1</v>
      </c>
      <c r="M114" s="73" t="s">
        <v>19</v>
      </c>
    </row>
    <row r="115" spans="1:13">
      <c r="A115" s="95" t="str">
        <f t="shared" si="2"/>
        <v>2021年7月</v>
      </c>
      <c r="B115" s="97">
        <f t="shared" si="3"/>
        <v>23</v>
      </c>
      <c r="C115" s="81">
        <v>44400</v>
      </c>
      <c r="D115" s="73" t="s">
        <v>8</v>
      </c>
      <c r="E115" s="73" t="s">
        <v>15</v>
      </c>
      <c r="F115" s="73" t="s">
        <v>22</v>
      </c>
      <c r="G115" s="74">
        <v>1100</v>
      </c>
      <c r="H115" s="74">
        <v>1000</v>
      </c>
      <c r="I115" s="74">
        <v>5</v>
      </c>
      <c r="J115" s="74">
        <v>2000</v>
      </c>
      <c r="K115" s="75">
        <v>114500</v>
      </c>
      <c r="L115" s="76">
        <v>0.1</v>
      </c>
      <c r="M115" s="73" t="s">
        <v>19</v>
      </c>
    </row>
    <row r="116" spans="1:13">
      <c r="A116" s="95" t="str">
        <f t="shared" si="2"/>
        <v>2021年7月</v>
      </c>
      <c r="B116" s="97">
        <f t="shared" si="3"/>
        <v>24</v>
      </c>
      <c r="C116" s="81">
        <v>44401</v>
      </c>
      <c r="D116" s="73" t="s">
        <v>8</v>
      </c>
      <c r="E116" s="73" t="s">
        <v>15</v>
      </c>
      <c r="F116" s="73" t="s">
        <v>22</v>
      </c>
      <c r="G116" s="74">
        <v>1100</v>
      </c>
      <c r="H116" s="74">
        <v>1000</v>
      </c>
      <c r="I116" s="74">
        <v>5</v>
      </c>
      <c r="J116" s="74">
        <v>1000</v>
      </c>
      <c r="K116" s="75">
        <v>115500</v>
      </c>
      <c r="L116" s="76">
        <v>0.1</v>
      </c>
      <c r="M116" s="73" t="s">
        <v>19</v>
      </c>
    </row>
    <row r="117" spans="1:13">
      <c r="A117" s="95" t="str">
        <f t="shared" si="2"/>
        <v>2021年7月</v>
      </c>
      <c r="B117" s="97">
        <f t="shared" si="3"/>
        <v>25</v>
      </c>
      <c r="C117" s="81">
        <v>44402</v>
      </c>
      <c r="D117" s="73" t="s">
        <v>8</v>
      </c>
      <c r="E117" s="73" t="s">
        <v>15</v>
      </c>
      <c r="F117" s="73" t="s">
        <v>22</v>
      </c>
      <c r="G117" s="74">
        <v>1100</v>
      </c>
      <c r="H117" s="74">
        <v>1000</v>
      </c>
      <c r="I117" s="74">
        <v>5</v>
      </c>
      <c r="J117" s="74">
        <v>1000</v>
      </c>
      <c r="K117" s="75">
        <v>116500</v>
      </c>
      <c r="L117" s="76">
        <v>0.1</v>
      </c>
      <c r="M117" s="73" t="s">
        <v>19</v>
      </c>
    </row>
    <row r="118" spans="1:13">
      <c r="A118" s="95" t="str">
        <f t="shared" si="2"/>
        <v>2021年7月</v>
      </c>
      <c r="B118" s="97">
        <f t="shared" si="3"/>
        <v>26</v>
      </c>
      <c r="C118" s="81">
        <v>44403</v>
      </c>
      <c r="D118" s="73" t="s">
        <v>8</v>
      </c>
      <c r="E118" s="73" t="s">
        <v>15</v>
      </c>
      <c r="F118" s="73" t="s">
        <v>22</v>
      </c>
      <c r="G118" s="74">
        <v>1100</v>
      </c>
      <c r="H118" s="74">
        <v>1000</v>
      </c>
      <c r="I118" s="74">
        <v>5</v>
      </c>
      <c r="J118" s="74">
        <v>2000</v>
      </c>
      <c r="K118" s="75">
        <v>117500</v>
      </c>
      <c r="L118" s="76">
        <v>0.1</v>
      </c>
      <c r="M118" s="73" t="s">
        <v>19</v>
      </c>
    </row>
    <row r="119" spans="1:13">
      <c r="A119" s="95" t="str">
        <f t="shared" si="2"/>
        <v>2021年7月</v>
      </c>
      <c r="B119" s="97">
        <f t="shared" si="3"/>
        <v>27</v>
      </c>
      <c r="C119" s="81">
        <v>44404</v>
      </c>
      <c r="D119" s="73" t="s">
        <v>8</v>
      </c>
      <c r="E119" s="73" t="s">
        <v>15</v>
      </c>
      <c r="F119" s="73" t="s">
        <v>22</v>
      </c>
      <c r="G119" s="74">
        <v>1100</v>
      </c>
      <c r="H119" s="74">
        <v>1000</v>
      </c>
      <c r="I119" s="74">
        <v>5</v>
      </c>
      <c r="J119" s="74">
        <v>3000</v>
      </c>
      <c r="K119" s="75">
        <v>118500</v>
      </c>
      <c r="L119" s="76">
        <v>0.1</v>
      </c>
      <c r="M119" s="73" t="s">
        <v>19</v>
      </c>
    </row>
    <row r="120" spans="1:13">
      <c r="A120" s="95" t="str">
        <f t="shared" si="2"/>
        <v>2021年7月</v>
      </c>
      <c r="B120" s="97">
        <f t="shared" si="3"/>
        <v>28</v>
      </c>
      <c r="C120" s="81">
        <v>44405</v>
      </c>
      <c r="D120" s="73" t="s">
        <v>8</v>
      </c>
      <c r="E120" s="73" t="s">
        <v>15</v>
      </c>
      <c r="F120" s="73" t="s">
        <v>22</v>
      </c>
      <c r="G120" s="74">
        <v>1100</v>
      </c>
      <c r="H120" s="74">
        <v>1000</v>
      </c>
      <c r="I120" s="74">
        <v>5</v>
      </c>
      <c r="J120" s="74">
        <v>2000</v>
      </c>
      <c r="K120" s="75">
        <v>119500</v>
      </c>
      <c r="L120" s="76">
        <v>0.1</v>
      </c>
      <c r="M120" s="73" t="s">
        <v>19</v>
      </c>
    </row>
    <row r="121" spans="1:13">
      <c r="A121" s="95" t="str">
        <f t="shared" si="2"/>
        <v>2021年7月</v>
      </c>
      <c r="B121" s="97">
        <f t="shared" si="3"/>
        <v>29</v>
      </c>
      <c r="C121" s="81">
        <v>44406</v>
      </c>
      <c r="D121" s="73" t="s">
        <v>8</v>
      </c>
      <c r="E121" s="73" t="s">
        <v>15</v>
      </c>
      <c r="F121" s="73" t="s">
        <v>22</v>
      </c>
      <c r="G121" s="74">
        <v>1100</v>
      </c>
      <c r="H121" s="74">
        <v>1000</v>
      </c>
      <c r="I121" s="74">
        <v>5</v>
      </c>
      <c r="J121" s="74">
        <v>1000</v>
      </c>
      <c r="K121" s="75">
        <v>120500</v>
      </c>
      <c r="L121" s="76">
        <v>0.1</v>
      </c>
      <c r="M121" s="73" t="s">
        <v>19</v>
      </c>
    </row>
    <row r="122" spans="1:13">
      <c r="A122" s="95" t="str">
        <f t="shared" si="2"/>
        <v>2021年7月</v>
      </c>
      <c r="B122" s="97">
        <f t="shared" si="3"/>
        <v>30</v>
      </c>
      <c r="C122" s="81">
        <v>44407</v>
      </c>
      <c r="D122" s="73" t="s">
        <v>8</v>
      </c>
      <c r="E122" s="73" t="s">
        <v>15</v>
      </c>
      <c r="F122" s="73" t="s">
        <v>22</v>
      </c>
      <c r="G122" s="74">
        <v>1100</v>
      </c>
      <c r="H122" s="74">
        <v>1000</v>
      </c>
      <c r="I122" s="74">
        <v>5</v>
      </c>
      <c r="J122" s="74">
        <v>1000</v>
      </c>
      <c r="K122" s="75">
        <v>121500</v>
      </c>
      <c r="L122" s="76">
        <v>0.1</v>
      </c>
      <c r="M122" s="73" t="s">
        <v>19</v>
      </c>
    </row>
    <row r="123" spans="1:13">
      <c r="A123" s="95" t="str">
        <f t="shared" si="2"/>
        <v>2021年7月</v>
      </c>
      <c r="B123" s="97">
        <f t="shared" si="3"/>
        <v>31</v>
      </c>
      <c r="C123" s="81">
        <v>44408</v>
      </c>
      <c r="D123" s="73" t="s">
        <v>8</v>
      </c>
      <c r="E123" s="73" t="s">
        <v>15</v>
      </c>
      <c r="F123" s="73" t="s">
        <v>22</v>
      </c>
      <c r="G123" s="74">
        <v>1100</v>
      </c>
      <c r="H123" s="74">
        <v>1000</v>
      </c>
      <c r="I123" s="74">
        <v>5</v>
      </c>
      <c r="J123" s="74">
        <v>2000</v>
      </c>
      <c r="K123" s="75">
        <v>122500</v>
      </c>
      <c r="L123" s="76">
        <v>0.1</v>
      </c>
      <c r="M123" s="73" t="s">
        <v>19</v>
      </c>
    </row>
    <row r="124" spans="1:13">
      <c r="A124" s="95" t="str">
        <f t="shared" si="2"/>
        <v>2021年8月</v>
      </c>
      <c r="B124" s="97">
        <f t="shared" si="3"/>
        <v>1</v>
      </c>
      <c r="C124" s="81">
        <v>44409</v>
      </c>
      <c r="D124" s="73" t="s">
        <v>8</v>
      </c>
      <c r="E124" s="73" t="s">
        <v>15</v>
      </c>
      <c r="F124" s="73" t="s">
        <v>22</v>
      </c>
      <c r="G124" s="74">
        <v>1100</v>
      </c>
      <c r="H124" s="74">
        <v>1000</v>
      </c>
      <c r="I124" s="74">
        <v>5</v>
      </c>
      <c r="J124" s="74">
        <v>3000</v>
      </c>
      <c r="K124" s="75">
        <v>123500</v>
      </c>
      <c r="L124" s="76">
        <v>0.1</v>
      </c>
      <c r="M124" s="73" t="s">
        <v>19</v>
      </c>
    </row>
    <row r="125" spans="1:13">
      <c r="A125" s="95" t="str">
        <f t="shared" si="2"/>
        <v>2021年8月</v>
      </c>
      <c r="B125" s="97">
        <f t="shared" si="3"/>
        <v>2</v>
      </c>
      <c r="C125" s="81">
        <v>44410</v>
      </c>
      <c r="D125" s="73" t="s">
        <v>8</v>
      </c>
      <c r="E125" s="73" t="s">
        <v>15</v>
      </c>
      <c r="F125" s="73" t="s">
        <v>22</v>
      </c>
      <c r="G125" s="74">
        <v>1100</v>
      </c>
      <c r="H125" s="74">
        <v>1000</v>
      </c>
      <c r="I125" s="74">
        <v>5</v>
      </c>
      <c r="J125" s="74">
        <v>2000</v>
      </c>
      <c r="K125" s="75">
        <v>124500</v>
      </c>
      <c r="L125" s="76">
        <v>0.1</v>
      </c>
      <c r="M125" s="73" t="s">
        <v>19</v>
      </c>
    </row>
    <row r="126" spans="1:13">
      <c r="A126" s="95" t="str">
        <f t="shared" si="2"/>
        <v>2021年8月</v>
      </c>
      <c r="B126" s="97">
        <f t="shared" si="3"/>
        <v>3</v>
      </c>
      <c r="C126" s="81">
        <v>44411</v>
      </c>
      <c r="D126" s="73" t="s">
        <v>8</v>
      </c>
      <c r="E126" s="73" t="s">
        <v>15</v>
      </c>
      <c r="F126" s="73" t="s">
        <v>22</v>
      </c>
      <c r="G126" s="74">
        <v>1100</v>
      </c>
      <c r="H126" s="74">
        <v>1000</v>
      </c>
      <c r="I126" s="74">
        <v>5</v>
      </c>
      <c r="J126" s="74">
        <v>1000</v>
      </c>
      <c r="K126" s="75">
        <v>125500</v>
      </c>
      <c r="L126" s="76">
        <v>0.1</v>
      </c>
      <c r="M126" s="73" t="s">
        <v>19</v>
      </c>
    </row>
    <row r="127" spans="1:13">
      <c r="A127" s="95" t="str">
        <f t="shared" si="2"/>
        <v>2021年8月</v>
      </c>
      <c r="B127" s="97">
        <f t="shared" si="3"/>
        <v>4</v>
      </c>
      <c r="C127" s="81">
        <v>44412</v>
      </c>
      <c r="D127" s="73" t="s">
        <v>8</v>
      </c>
      <c r="E127" s="73" t="s">
        <v>15</v>
      </c>
      <c r="F127" s="73" t="s">
        <v>22</v>
      </c>
      <c r="G127" s="74">
        <v>1100</v>
      </c>
      <c r="H127" s="74">
        <v>1000</v>
      </c>
      <c r="I127" s="74">
        <v>5</v>
      </c>
      <c r="J127" s="74">
        <v>1000</v>
      </c>
      <c r="K127" s="75">
        <v>126500</v>
      </c>
      <c r="L127" s="76">
        <v>0.1</v>
      </c>
      <c r="M127" s="73" t="s">
        <v>19</v>
      </c>
    </row>
    <row r="128" spans="1:13">
      <c r="A128" s="95" t="str">
        <f t="shared" si="2"/>
        <v>2021年8月</v>
      </c>
      <c r="B128" s="97">
        <f t="shared" si="3"/>
        <v>5</v>
      </c>
      <c r="C128" s="81">
        <v>44413</v>
      </c>
      <c r="D128" s="73" t="s">
        <v>8</v>
      </c>
      <c r="E128" s="73" t="s">
        <v>15</v>
      </c>
      <c r="F128" s="73" t="s">
        <v>22</v>
      </c>
      <c r="G128" s="74">
        <v>1100</v>
      </c>
      <c r="H128" s="74">
        <v>1000</v>
      </c>
      <c r="I128" s="74">
        <v>5</v>
      </c>
      <c r="J128" s="74">
        <v>2000</v>
      </c>
      <c r="K128" s="75">
        <v>127500</v>
      </c>
      <c r="L128" s="76">
        <v>0.1</v>
      </c>
      <c r="M128" s="73" t="s">
        <v>19</v>
      </c>
    </row>
    <row r="129" spans="1:13">
      <c r="A129" s="95" t="str">
        <f t="shared" si="2"/>
        <v>2021年8月</v>
      </c>
      <c r="B129" s="97">
        <f t="shared" si="3"/>
        <v>6</v>
      </c>
      <c r="C129" s="81">
        <v>44414</v>
      </c>
      <c r="D129" s="73" t="s">
        <v>8</v>
      </c>
      <c r="E129" s="73" t="s">
        <v>15</v>
      </c>
      <c r="F129" s="73" t="s">
        <v>22</v>
      </c>
      <c r="G129" s="74">
        <v>1100</v>
      </c>
      <c r="H129" s="74">
        <v>1000</v>
      </c>
      <c r="I129" s="74">
        <v>5</v>
      </c>
      <c r="J129" s="74">
        <v>3000</v>
      </c>
      <c r="K129" s="75">
        <v>128500</v>
      </c>
      <c r="L129" s="76">
        <v>0.1</v>
      </c>
      <c r="M129" s="73" t="s">
        <v>19</v>
      </c>
    </row>
    <row r="130" spans="1:13">
      <c r="A130" s="95" t="str">
        <f t="shared" ref="A130:A193" si="4">IF($C130="","",TEXT($C130,"yyyyy年m月"))</f>
        <v>2021年8月</v>
      </c>
      <c r="B130" s="97">
        <f t="shared" si="3"/>
        <v>7</v>
      </c>
      <c r="C130" s="81">
        <v>44415</v>
      </c>
      <c r="D130" s="73" t="s">
        <v>8</v>
      </c>
      <c r="E130" s="73" t="s">
        <v>15</v>
      </c>
      <c r="F130" s="73" t="s">
        <v>22</v>
      </c>
      <c r="G130" s="74">
        <v>1100</v>
      </c>
      <c r="H130" s="74">
        <v>1000</v>
      </c>
      <c r="I130" s="74">
        <v>5</v>
      </c>
      <c r="J130" s="74">
        <v>2000</v>
      </c>
      <c r="K130" s="75">
        <v>129500</v>
      </c>
      <c r="L130" s="76">
        <v>0.1</v>
      </c>
      <c r="M130" s="73" t="s">
        <v>19</v>
      </c>
    </row>
    <row r="131" spans="1:13">
      <c r="A131" s="95" t="str">
        <f t="shared" si="4"/>
        <v>2021年8月</v>
      </c>
      <c r="B131" s="97">
        <f t="shared" ref="B131:B194" si="5">IF($C131="","",DAY($C131))</f>
        <v>8</v>
      </c>
      <c r="C131" s="81">
        <v>44416</v>
      </c>
      <c r="D131" s="73" t="s">
        <v>8</v>
      </c>
      <c r="E131" s="73" t="s">
        <v>15</v>
      </c>
      <c r="F131" s="73" t="s">
        <v>22</v>
      </c>
      <c r="G131" s="74">
        <v>1100</v>
      </c>
      <c r="H131" s="74">
        <v>1000</v>
      </c>
      <c r="I131" s="74">
        <v>5</v>
      </c>
      <c r="J131" s="74">
        <v>1000</v>
      </c>
      <c r="K131" s="75">
        <v>130500</v>
      </c>
      <c r="L131" s="76">
        <v>0.1</v>
      </c>
      <c r="M131" s="73" t="s">
        <v>19</v>
      </c>
    </row>
    <row r="132" spans="1:13">
      <c r="A132" s="95" t="str">
        <f t="shared" si="4"/>
        <v>2021年8月</v>
      </c>
      <c r="B132" s="97">
        <f t="shared" si="5"/>
        <v>9</v>
      </c>
      <c r="C132" s="81">
        <v>44417</v>
      </c>
      <c r="D132" s="73" t="s">
        <v>8</v>
      </c>
      <c r="E132" s="73" t="s">
        <v>15</v>
      </c>
      <c r="F132" s="73" t="s">
        <v>22</v>
      </c>
      <c r="G132" s="74">
        <v>1100</v>
      </c>
      <c r="H132" s="74">
        <v>1000</v>
      </c>
      <c r="I132" s="74">
        <v>5</v>
      </c>
      <c r="J132" s="74">
        <v>1000</v>
      </c>
      <c r="K132" s="75">
        <v>131500</v>
      </c>
      <c r="L132" s="76">
        <v>0.1</v>
      </c>
      <c r="M132" s="73" t="s">
        <v>19</v>
      </c>
    </row>
    <row r="133" spans="1:13">
      <c r="A133" s="95" t="str">
        <f t="shared" si="4"/>
        <v>2021年8月</v>
      </c>
      <c r="B133" s="97">
        <f t="shared" si="5"/>
        <v>10</v>
      </c>
      <c r="C133" s="81">
        <v>44418</v>
      </c>
      <c r="D133" s="73" t="s">
        <v>8</v>
      </c>
      <c r="E133" s="73" t="s">
        <v>15</v>
      </c>
      <c r="F133" s="73" t="s">
        <v>22</v>
      </c>
      <c r="G133" s="74">
        <v>1100</v>
      </c>
      <c r="H133" s="74">
        <v>1000</v>
      </c>
      <c r="I133" s="74">
        <v>5</v>
      </c>
      <c r="J133" s="74">
        <v>2000</v>
      </c>
      <c r="K133" s="75">
        <v>132500</v>
      </c>
      <c r="L133" s="76">
        <v>0.1</v>
      </c>
      <c r="M133" s="73" t="s">
        <v>19</v>
      </c>
    </row>
    <row r="134" spans="1:13">
      <c r="A134" s="95" t="str">
        <f t="shared" si="4"/>
        <v>2021年8月</v>
      </c>
      <c r="B134" s="97">
        <f t="shared" si="5"/>
        <v>11</v>
      </c>
      <c r="C134" s="81">
        <v>44419</v>
      </c>
      <c r="D134" s="73" t="s">
        <v>8</v>
      </c>
      <c r="E134" s="73" t="s">
        <v>15</v>
      </c>
      <c r="F134" s="73" t="s">
        <v>22</v>
      </c>
      <c r="G134" s="74">
        <v>1100</v>
      </c>
      <c r="H134" s="74">
        <v>1000</v>
      </c>
      <c r="I134" s="74">
        <v>5</v>
      </c>
      <c r="J134" s="74">
        <v>3000</v>
      </c>
      <c r="K134" s="75">
        <v>133500</v>
      </c>
      <c r="L134" s="76">
        <v>0.1</v>
      </c>
      <c r="M134" s="73" t="s">
        <v>19</v>
      </c>
    </row>
    <row r="135" spans="1:13">
      <c r="A135" s="95" t="str">
        <f t="shared" si="4"/>
        <v>2021年8月</v>
      </c>
      <c r="B135" s="97">
        <f t="shared" si="5"/>
        <v>12</v>
      </c>
      <c r="C135" s="81">
        <v>44420</v>
      </c>
      <c r="D135" s="73" t="s">
        <v>8</v>
      </c>
      <c r="E135" s="73" t="s">
        <v>15</v>
      </c>
      <c r="F135" s="73" t="s">
        <v>22</v>
      </c>
      <c r="G135" s="74">
        <v>1100</v>
      </c>
      <c r="H135" s="74">
        <v>1000</v>
      </c>
      <c r="I135" s="74">
        <v>5</v>
      </c>
      <c r="J135" s="74">
        <v>2000</v>
      </c>
      <c r="K135" s="75">
        <v>134500</v>
      </c>
      <c r="L135" s="76">
        <v>0.1</v>
      </c>
      <c r="M135" s="73" t="s">
        <v>19</v>
      </c>
    </row>
    <row r="136" spans="1:13">
      <c r="A136" s="95" t="str">
        <f t="shared" si="4"/>
        <v>2021年8月</v>
      </c>
      <c r="B136" s="97">
        <f t="shared" si="5"/>
        <v>13</v>
      </c>
      <c r="C136" s="81">
        <v>44421</v>
      </c>
      <c r="D136" s="73" t="s">
        <v>8</v>
      </c>
      <c r="E136" s="73" t="s">
        <v>15</v>
      </c>
      <c r="F136" s="73" t="s">
        <v>22</v>
      </c>
      <c r="G136" s="74">
        <v>1100</v>
      </c>
      <c r="H136" s="74">
        <v>1000</v>
      </c>
      <c r="I136" s="74">
        <v>5</v>
      </c>
      <c r="J136" s="74">
        <v>1000</v>
      </c>
      <c r="K136" s="75">
        <v>135500</v>
      </c>
      <c r="L136" s="76">
        <v>0.1</v>
      </c>
      <c r="M136" s="73" t="s">
        <v>19</v>
      </c>
    </row>
    <row r="137" spans="1:13">
      <c r="A137" s="95" t="str">
        <f t="shared" si="4"/>
        <v>2021年8月</v>
      </c>
      <c r="B137" s="97">
        <f t="shared" si="5"/>
        <v>14</v>
      </c>
      <c r="C137" s="81">
        <v>44422</v>
      </c>
      <c r="D137" s="73" t="s">
        <v>8</v>
      </c>
      <c r="E137" s="73" t="s">
        <v>15</v>
      </c>
      <c r="F137" s="73" t="s">
        <v>22</v>
      </c>
      <c r="G137" s="74">
        <v>1100</v>
      </c>
      <c r="H137" s="74">
        <v>1000</v>
      </c>
      <c r="I137" s="74">
        <v>5</v>
      </c>
      <c r="J137" s="74">
        <v>1000</v>
      </c>
      <c r="K137" s="75">
        <v>136500</v>
      </c>
      <c r="L137" s="76">
        <v>0.1</v>
      </c>
      <c r="M137" s="73" t="s">
        <v>19</v>
      </c>
    </row>
    <row r="138" spans="1:13">
      <c r="A138" s="95" t="str">
        <f t="shared" si="4"/>
        <v>2021年8月</v>
      </c>
      <c r="B138" s="97">
        <f t="shared" si="5"/>
        <v>15</v>
      </c>
      <c r="C138" s="81">
        <v>44423</v>
      </c>
      <c r="D138" s="73" t="s">
        <v>8</v>
      </c>
      <c r="E138" s="73" t="s">
        <v>15</v>
      </c>
      <c r="F138" s="73" t="s">
        <v>22</v>
      </c>
      <c r="G138" s="74">
        <v>1100</v>
      </c>
      <c r="H138" s="74">
        <v>1000</v>
      </c>
      <c r="I138" s="74">
        <v>5</v>
      </c>
      <c r="J138" s="74">
        <v>2000</v>
      </c>
      <c r="K138" s="75">
        <v>137500</v>
      </c>
      <c r="L138" s="76">
        <v>0.1</v>
      </c>
      <c r="M138" s="73" t="s">
        <v>19</v>
      </c>
    </row>
    <row r="139" spans="1:13">
      <c r="A139" s="95" t="str">
        <f t="shared" si="4"/>
        <v>2021年8月</v>
      </c>
      <c r="B139" s="97">
        <f t="shared" si="5"/>
        <v>16</v>
      </c>
      <c r="C139" s="81">
        <v>44424</v>
      </c>
      <c r="D139" s="73" t="s">
        <v>8</v>
      </c>
      <c r="E139" s="73" t="s">
        <v>15</v>
      </c>
      <c r="F139" s="73" t="s">
        <v>22</v>
      </c>
      <c r="G139" s="74">
        <v>1100</v>
      </c>
      <c r="H139" s="74">
        <v>1000</v>
      </c>
      <c r="I139" s="74">
        <v>5</v>
      </c>
      <c r="J139" s="74">
        <v>3000</v>
      </c>
      <c r="K139" s="75">
        <v>138500</v>
      </c>
      <c r="L139" s="76">
        <v>0.1</v>
      </c>
      <c r="M139" s="73" t="s">
        <v>19</v>
      </c>
    </row>
    <row r="140" spans="1:13">
      <c r="A140" s="95" t="str">
        <f t="shared" si="4"/>
        <v>2021年8月</v>
      </c>
      <c r="B140" s="97">
        <f t="shared" si="5"/>
        <v>17</v>
      </c>
      <c r="C140" s="81">
        <v>44425</v>
      </c>
      <c r="D140" s="73" t="s">
        <v>8</v>
      </c>
      <c r="E140" s="73" t="s">
        <v>15</v>
      </c>
      <c r="F140" s="73" t="s">
        <v>22</v>
      </c>
      <c r="G140" s="74">
        <v>1100</v>
      </c>
      <c r="H140" s="74">
        <v>1000</v>
      </c>
      <c r="I140" s="74">
        <v>5</v>
      </c>
      <c r="J140" s="74">
        <v>2000</v>
      </c>
      <c r="K140" s="75">
        <v>139500</v>
      </c>
      <c r="L140" s="76">
        <v>0.1</v>
      </c>
      <c r="M140" s="73" t="s">
        <v>19</v>
      </c>
    </row>
    <row r="141" spans="1:13">
      <c r="A141" s="95" t="str">
        <f t="shared" si="4"/>
        <v>2021年8月</v>
      </c>
      <c r="B141" s="97">
        <f t="shared" si="5"/>
        <v>18</v>
      </c>
      <c r="C141" s="81">
        <v>44426</v>
      </c>
      <c r="D141" s="73" t="s">
        <v>8</v>
      </c>
      <c r="E141" s="73" t="s">
        <v>15</v>
      </c>
      <c r="F141" s="73" t="s">
        <v>22</v>
      </c>
      <c r="G141" s="74">
        <v>1100</v>
      </c>
      <c r="H141" s="74">
        <v>1000</v>
      </c>
      <c r="I141" s="74">
        <v>5</v>
      </c>
      <c r="J141" s="74">
        <v>1000</v>
      </c>
      <c r="K141" s="75">
        <v>140500</v>
      </c>
      <c r="L141" s="76">
        <v>0.1</v>
      </c>
      <c r="M141" s="73" t="s">
        <v>19</v>
      </c>
    </row>
    <row r="142" spans="1:13">
      <c r="A142" s="95" t="str">
        <f t="shared" si="4"/>
        <v>2021年8月</v>
      </c>
      <c r="B142" s="97">
        <f t="shared" si="5"/>
        <v>19</v>
      </c>
      <c r="C142" s="81">
        <v>44427</v>
      </c>
      <c r="D142" s="73" t="s">
        <v>8</v>
      </c>
      <c r="E142" s="73" t="s">
        <v>15</v>
      </c>
      <c r="F142" s="73" t="s">
        <v>22</v>
      </c>
      <c r="G142" s="74">
        <v>1100</v>
      </c>
      <c r="H142" s="74">
        <v>1000</v>
      </c>
      <c r="I142" s="74">
        <v>5</v>
      </c>
      <c r="J142" s="74">
        <v>1000</v>
      </c>
      <c r="K142" s="75">
        <v>141500</v>
      </c>
      <c r="L142" s="76">
        <v>0.1</v>
      </c>
      <c r="M142" s="73" t="s">
        <v>19</v>
      </c>
    </row>
    <row r="143" spans="1:13">
      <c r="A143" s="95" t="str">
        <f t="shared" si="4"/>
        <v>2021年8月</v>
      </c>
      <c r="B143" s="97">
        <f t="shared" si="5"/>
        <v>20</v>
      </c>
      <c r="C143" s="81">
        <v>44428</v>
      </c>
      <c r="D143" s="73" t="s">
        <v>8</v>
      </c>
      <c r="E143" s="73" t="s">
        <v>15</v>
      </c>
      <c r="F143" s="73" t="s">
        <v>22</v>
      </c>
      <c r="G143" s="74">
        <v>1100</v>
      </c>
      <c r="H143" s="74">
        <v>1000</v>
      </c>
      <c r="I143" s="74">
        <v>5</v>
      </c>
      <c r="J143" s="74">
        <v>2000</v>
      </c>
      <c r="K143" s="75">
        <v>142500</v>
      </c>
      <c r="L143" s="76">
        <v>0.1</v>
      </c>
      <c r="M143" s="73" t="s">
        <v>19</v>
      </c>
    </row>
    <row r="144" spans="1:13">
      <c r="A144" s="95" t="str">
        <f t="shared" si="4"/>
        <v>2021年4月</v>
      </c>
      <c r="B144" s="97">
        <f t="shared" si="5"/>
        <v>1</v>
      </c>
      <c r="C144" s="81">
        <v>44287</v>
      </c>
      <c r="D144" s="73" t="s">
        <v>8</v>
      </c>
      <c r="E144" s="73" t="s">
        <v>11</v>
      </c>
      <c r="F144" s="73" t="s">
        <v>22</v>
      </c>
      <c r="G144" s="74">
        <v>1100</v>
      </c>
      <c r="H144" s="74">
        <v>1000</v>
      </c>
      <c r="I144" s="74">
        <v>5</v>
      </c>
      <c r="J144" s="74">
        <v>3000</v>
      </c>
      <c r="K144" s="75">
        <v>143500</v>
      </c>
      <c r="L144" s="76">
        <v>0.1</v>
      </c>
      <c r="M144" s="73" t="s">
        <v>19</v>
      </c>
    </row>
    <row r="145" spans="1:13">
      <c r="A145" s="95" t="str">
        <f t="shared" si="4"/>
        <v>2021年4月</v>
      </c>
      <c r="B145" s="97">
        <f t="shared" si="5"/>
        <v>2</v>
      </c>
      <c r="C145" s="81">
        <v>44288</v>
      </c>
      <c r="D145" s="73" t="s">
        <v>10</v>
      </c>
      <c r="E145" s="73" t="s">
        <v>11</v>
      </c>
      <c r="F145" s="73" t="s">
        <v>24</v>
      </c>
      <c r="G145" s="74">
        <v>500</v>
      </c>
      <c r="H145" s="74">
        <v>1000</v>
      </c>
      <c r="I145" s="74">
        <v>1</v>
      </c>
      <c r="J145" s="74">
        <v>2000</v>
      </c>
      <c r="K145" s="75">
        <v>144500</v>
      </c>
      <c r="L145" s="76">
        <v>-0.5</v>
      </c>
      <c r="M145" s="73" t="s">
        <v>19</v>
      </c>
    </row>
    <row r="146" spans="1:13">
      <c r="A146" s="95" t="str">
        <f t="shared" si="4"/>
        <v>2021年4月</v>
      </c>
      <c r="B146" s="97">
        <f t="shared" si="5"/>
        <v>3</v>
      </c>
      <c r="C146" s="81">
        <v>44289</v>
      </c>
      <c r="D146" s="73" t="s">
        <v>10</v>
      </c>
      <c r="E146" s="73" t="s">
        <v>11</v>
      </c>
      <c r="F146" s="73" t="s">
        <v>24</v>
      </c>
      <c r="G146" s="74">
        <v>500</v>
      </c>
      <c r="H146" s="74">
        <v>1000</v>
      </c>
      <c r="I146" s="74">
        <v>1</v>
      </c>
      <c r="J146" s="74">
        <v>1000</v>
      </c>
      <c r="K146" s="75">
        <v>145500</v>
      </c>
      <c r="L146" s="76">
        <v>0.5</v>
      </c>
      <c r="M146" s="73" t="s">
        <v>19</v>
      </c>
    </row>
    <row r="147" spans="1:13">
      <c r="A147" s="95" t="str">
        <f t="shared" si="4"/>
        <v>2021年4月</v>
      </c>
      <c r="B147" s="97">
        <f t="shared" si="5"/>
        <v>4</v>
      </c>
      <c r="C147" s="81">
        <v>44290</v>
      </c>
      <c r="D147" s="73" t="s">
        <v>10</v>
      </c>
      <c r="E147" s="73" t="s">
        <v>11</v>
      </c>
      <c r="F147" s="73" t="s">
        <v>24</v>
      </c>
      <c r="G147" s="74">
        <v>500</v>
      </c>
      <c r="H147" s="74">
        <v>1000</v>
      </c>
      <c r="I147" s="74">
        <v>1</v>
      </c>
      <c r="J147" s="74">
        <v>1000</v>
      </c>
      <c r="K147" s="75">
        <v>146500</v>
      </c>
      <c r="L147" s="76">
        <v>1.5</v>
      </c>
      <c r="M147" s="73" t="s">
        <v>19</v>
      </c>
    </row>
    <row r="148" spans="1:13">
      <c r="A148" s="95" t="str">
        <f t="shared" si="4"/>
        <v>2021年4月</v>
      </c>
      <c r="B148" s="97">
        <f t="shared" si="5"/>
        <v>5</v>
      </c>
      <c r="C148" s="81">
        <v>44291</v>
      </c>
      <c r="D148" s="73" t="s">
        <v>10</v>
      </c>
      <c r="E148" s="73" t="s">
        <v>11</v>
      </c>
      <c r="F148" s="73" t="s">
        <v>24</v>
      </c>
      <c r="G148" s="74">
        <v>500</v>
      </c>
      <c r="H148" s="74">
        <v>1000</v>
      </c>
      <c r="I148" s="74">
        <v>1</v>
      </c>
      <c r="J148" s="74">
        <v>2000</v>
      </c>
      <c r="K148" s="75">
        <v>147500</v>
      </c>
      <c r="L148" s="76">
        <v>2.5</v>
      </c>
      <c r="M148" s="73" t="s">
        <v>19</v>
      </c>
    </row>
    <row r="149" spans="1:13">
      <c r="A149" s="95" t="str">
        <f t="shared" si="4"/>
        <v>2021年4月</v>
      </c>
      <c r="B149" s="97">
        <f t="shared" si="5"/>
        <v>6</v>
      </c>
      <c r="C149" s="81">
        <v>44292</v>
      </c>
      <c r="D149" s="73" t="s">
        <v>10</v>
      </c>
      <c r="E149" s="73" t="s">
        <v>11</v>
      </c>
      <c r="F149" s="73" t="s">
        <v>24</v>
      </c>
      <c r="G149" s="74">
        <v>500</v>
      </c>
      <c r="H149" s="74">
        <v>1000</v>
      </c>
      <c r="I149" s="74">
        <v>1</v>
      </c>
      <c r="J149" s="74">
        <v>3000</v>
      </c>
      <c r="K149" s="75">
        <v>148500</v>
      </c>
      <c r="L149" s="76">
        <v>3.5</v>
      </c>
      <c r="M149" s="73" t="s">
        <v>19</v>
      </c>
    </row>
    <row r="150" spans="1:13">
      <c r="A150" s="95" t="str">
        <f t="shared" si="4"/>
        <v>2021年4月</v>
      </c>
      <c r="B150" s="97">
        <f t="shared" si="5"/>
        <v>7</v>
      </c>
      <c r="C150" s="81">
        <v>44293</v>
      </c>
      <c r="D150" s="73" t="s">
        <v>10</v>
      </c>
      <c r="E150" s="73" t="s">
        <v>11</v>
      </c>
      <c r="F150" s="73" t="s">
        <v>24</v>
      </c>
      <c r="G150" s="74">
        <v>500</v>
      </c>
      <c r="H150" s="74">
        <v>1000</v>
      </c>
      <c r="I150" s="74">
        <v>1</v>
      </c>
      <c r="J150" s="74">
        <v>2000</v>
      </c>
      <c r="K150" s="75">
        <v>149500</v>
      </c>
      <c r="L150" s="76">
        <v>4.5</v>
      </c>
      <c r="M150" s="73" t="s">
        <v>19</v>
      </c>
    </row>
    <row r="151" spans="1:13">
      <c r="A151" s="95" t="str">
        <f t="shared" si="4"/>
        <v>2021年4月</v>
      </c>
      <c r="B151" s="97">
        <f t="shared" si="5"/>
        <v>8</v>
      </c>
      <c r="C151" s="81">
        <v>44294</v>
      </c>
      <c r="D151" s="73" t="s">
        <v>10</v>
      </c>
      <c r="E151" s="73" t="s">
        <v>11</v>
      </c>
      <c r="F151" s="73" t="s">
        <v>24</v>
      </c>
      <c r="G151" s="74">
        <v>500</v>
      </c>
      <c r="H151" s="74">
        <v>1000</v>
      </c>
      <c r="I151" s="74">
        <v>1</v>
      </c>
      <c r="J151" s="74">
        <v>1000</v>
      </c>
      <c r="K151" s="75">
        <v>150500</v>
      </c>
      <c r="L151" s="76">
        <v>5.5</v>
      </c>
      <c r="M151" s="73" t="s">
        <v>19</v>
      </c>
    </row>
    <row r="152" spans="1:13">
      <c r="A152" s="95" t="str">
        <f t="shared" si="4"/>
        <v>2021年4月</v>
      </c>
      <c r="B152" s="97">
        <f t="shared" si="5"/>
        <v>9</v>
      </c>
      <c r="C152" s="81">
        <v>44295</v>
      </c>
      <c r="D152" s="73" t="s">
        <v>10</v>
      </c>
      <c r="E152" s="73" t="s">
        <v>11</v>
      </c>
      <c r="F152" s="73" t="s">
        <v>24</v>
      </c>
      <c r="G152" s="74">
        <v>500</v>
      </c>
      <c r="H152" s="74">
        <v>1000</v>
      </c>
      <c r="I152" s="74">
        <v>1</v>
      </c>
      <c r="J152" s="74">
        <v>1000</v>
      </c>
      <c r="K152" s="75">
        <v>151500</v>
      </c>
      <c r="L152" s="76">
        <v>6.5</v>
      </c>
      <c r="M152" s="73" t="s">
        <v>19</v>
      </c>
    </row>
    <row r="153" spans="1:13">
      <c r="A153" s="95" t="str">
        <f t="shared" si="4"/>
        <v>2021年4月</v>
      </c>
      <c r="B153" s="97">
        <f t="shared" si="5"/>
        <v>10</v>
      </c>
      <c r="C153" s="81">
        <v>44296</v>
      </c>
      <c r="D153" s="73" t="s">
        <v>10</v>
      </c>
      <c r="E153" s="73" t="s">
        <v>11</v>
      </c>
      <c r="F153" s="73" t="s">
        <v>24</v>
      </c>
      <c r="G153" s="74">
        <v>500</v>
      </c>
      <c r="H153" s="74">
        <v>1000</v>
      </c>
      <c r="I153" s="74">
        <v>1</v>
      </c>
      <c r="J153" s="74">
        <v>2000</v>
      </c>
      <c r="K153" s="75">
        <v>152500</v>
      </c>
      <c r="L153" s="76">
        <v>7.5</v>
      </c>
      <c r="M153" s="73" t="s">
        <v>19</v>
      </c>
    </row>
    <row r="154" spans="1:13">
      <c r="A154" s="95" t="str">
        <f t="shared" si="4"/>
        <v>2021年4月</v>
      </c>
      <c r="B154" s="97">
        <f t="shared" si="5"/>
        <v>11</v>
      </c>
      <c r="C154" s="81">
        <v>44297</v>
      </c>
      <c r="D154" s="73" t="s">
        <v>10</v>
      </c>
      <c r="E154" s="73" t="s">
        <v>11</v>
      </c>
      <c r="F154" s="73" t="s">
        <v>24</v>
      </c>
      <c r="G154" s="74">
        <v>500</v>
      </c>
      <c r="H154" s="74">
        <v>1000</v>
      </c>
      <c r="I154" s="74">
        <v>1</v>
      </c>
      <c r="J154" s="74">
        <v>3000</v>
      </c>
      <c r="K154" s="75">
        <v>153500</v>
      </c>
      <c r="L154" s="76">
        <v>8.5</v>
      </c>
      <c r="M154" s="73" t="s">
        <v>19</v>
      </c>
    </row>
    <row r="155" spans="1:13">
      <c r="A155" s="95" t="str">
        <f t="shared" si="4"/>
        <v>2021年4月</v>
      </c>
      <c r="B155" s="97">
        <f t="shared" si="5"/>
        <v>12</v>
      </c>
      <c r="C155" s="81">
        <v>44298</v>
      </c>
      <c r="D155" s="73" t="s">
        <v>10</v>
      </c>
      <c r="E155" s="73" t="s">
        <v>11</v>
      </c>
      <c r="F155" s="73" t="s">
        <v>24</v>
      </c>
      <c r="G155" s="74">
        <v>500</v>
      </c>
      <c r="H155" s="74">
        <v>1000</v>
      </c>
      <c r="I155" s="74">
        <v>1</v>
      </c>
      <c r="J155" s="74">
        <v>2000</v>
      </c>
      <c r="K155" s="75">
        <v>154500</v>
      </c>
      <c r="L155" s="76">
        <v>9.5</v>
      </c>
      <c r="M155" s="73" t="s">
        <v>19</v>
      </c>
    </row>
    <row r="156" spans="1:13">
      <c r="A156" s="95" t="str">
        <f t="shared" si="4"/>
        <v>2021年4月</v>
      </c>
      <c r="B156" s="97">
        <f t="shared" si="5"/>
        <v>13</v>
      </c>
      <c r="C156" s="81">
        <v>44299</v>
      </c>
      <c r="D156" s="73" t="s">
        <v>10</v>
      </c>
      <c r="E156" s="73" t="s">
        <v>11</v>
      </c>
      <c r="F156" s="73" t="s">
        <v>24</v>
      </c>
      <c r="G156" s="74">
        <v>500</v>
      </c>
      <c r="H156" s="74">
        <v>1000</v>
      </c>
      <c r="I156" s="74">
        <v>1</v>
      </c>
      <c r="J156" s="74">
        <v>1000</v>
      </c>
      <c r="K156" s="75">
        <v>155500</v>
      </c>
      <c r="L156" s="76">
        <v>10.5</v>
      </c>
      <c r="M156" s="73" t="s">
        <v>19</v>
      </c>
    </row>
    <row r="157" spans="1:13">
      <c r="A157" s="95" t="str">
        <f t="shared" si="4"/>
        <v>2021年4月</v>
      </c>
      <c r="B157" s="97">
        <f t="shared" si="5"/>
        <v>14</v>
      </c>
      <c r="C157" s="81">
        <v>44300</v>
      </c>
      <c r="D157" s="73" t="s">
        <v>10</v>
      </c>
      <c r="E157" s="73" t="s">
        <v>11</v>
      </c>
      <c r="F157" s="73" t="s">
        <v>24</v>
      </c>
      <c r="G157" s="74">
        <v>500</v>
      </c>
      <c r="H157" s="74">
        <v>1000</v>
      </c>
      <c r="I157" s="74">
        <v>1</v>
      </c>
      <c r="J157" s="74">
        <v>1000</v>
      </c>
      <c r="K157" s="75">
        <v>156500</v>
      </c>
      <c r="L157" s="76">
        <v>11.5</v>
      </c>
      <c r="M157" s="73" t="s">
        <v>19</v>
      </c>
    </row>
    <row r="158" spans="1:13">
      <c r="A158" s="95" t="str">
        <f t="shared" si="4"/>
        <v>2021年4月</v>
      </c>
      <c r="B158" s="97">
        <f t="shared" si="5"/>
        <v>15</v>
      </c>
      <c r="C158" s="81">
        <v>44301</v>
      </c>
      <c r="D158" s="73" t="s">
        <v>10</v>
      </c>
      <c r="E158" s="73" t="s">
        <v>11</v>
      </c>
      <c r="F158" s="73" t="s">
        <v>24</v>
      </c>
      <c r="G158" s="74">
        <v>500</v>
      </c>
      <c r="H158" s="74">
        <v>1000</v>
      </c>
      <c r="I158" s="74">
        <v>1</v>
      </c>
      <c r="J158" s="74">
        <v>2000</v>
      </c>
      <c r="K158" s="75">
        <v>157500</v>
      </c>
      <c r="L158" s="76">
        <v>12.5</v>
      </c>
      <c r="M158" s="73" t="s">
        <v>19</v>
      </c>
    </row>
    <row r="159" spans="1:13">
      <c r="A159" s="95" t="str">
        <f t="shared" si="4"/>
        <v>2021年4月</v>
      </c>
      <c r="B159" s="97">
        <f t="shared" si="5"/>
        <v>16</v>
      </c>
      <c r="C159" s="81">
        <v>44302</v>
      </c>
      <c r="D159" s="73" t="s">
        <v>10</v>
      </c>
      <c r="E159" s="73" t="s">
        <v>11</v>
      </c>
      <c r="F159" s="73" t="s">
        <v>24</v>
      </c>
      <c r="G159" s="74">
        <v>500</v>
      </c>
      <c r="H159" s="74">
        <v>1000</v>
      </c>
      <c r="I159" s="74">
        <v>1</v>
      </c>
      <c r="J159" s="74">
        <v>3000</v>
      </c>
      <c r="K159" s="75">
        <v>158500</v>
      </c>
      <c r="L159" s="76">
        <v>13.5</v>
      </c>
      <c r="M159" s="73" t="s">
        <v>19</v>
      </c>
    </row>
    <row r="160" spans="1:13">
      <c r="A160" s="95" t="str">
        <f t="shared" si="4"/>
        <v>2021年4月</v>
      </c>
      <c r="B160" s="97">
        <f t="shared" si="5"/>
        <v>17</v>
      </c>
      <c r="C160" s="81">
        <v>44303</v>
      </c>
      <c r="D160" s="73" t="s">
        <v>10</v>
      </c>
      <c r="E160" s="73" t="s">
        <v>11</v>
      </c>
      <c r="F160" s="73" t="s">
        <v>24</v>
      </c>
      <c r="G160" s="74">
        <v>500</v>
      </c>
      <c r="H160" s="74">
        <v>1000</v>
      </c>
      <c r="I160" s="74">
        <v>1</v>
      </c>
      <c r="J160" s="74">
        <v>2000</v>
      </c>
      <c r="K160" s="75">
        <v>159500</v>
      </c>
      <c r="L160" s="76">
        <v>14.5</v>
      </c>
      <c r="M160" s="73" t="s">
        <v>19</v>
      </c>
    </row>
    <row r="161" spans="1:13">
      <c r="A161" s="95" t="str">
        <f t="shared" si="4"/>
        <v>2021年4月</v>
      </c>
      <c r="B161" s="97">
        <f t="shared" si="5"/>
        <v>18</v>
      </c>
      <c r="C161" s="81">
        <v>44304</v>
      </c>
      <c r="D161" s="73" t="s">
        <v>10</v>
      </c>
      <c r="E161" s="73" t="s">
        <v>11</v>
      </c>
      <c r="F161" s="73" t="s">
        <v>24</v>
      </c>
      <c r="G161" s="74">
        <v>500</v>
      </c>
      <c r="H161" s="74">
        <v>1000</v>
      </c>
      <c r="I161" s="74">
        <v>1</v>
      </c>
      <c r="J161" s="74">
        <v>1000</v>
      </c>
      <c r="K161" s="75">
        <v>160500</v>
      </c>
      <c r="L161" s="76">
        <v>15.5</v>
      </c>
      <c r="M161" s="73" t="s">
        <v>19</v>
      </c>
    </row>
    <row r="162" spans="1:13">
      <c r="A162" s="95" t="str">
        <f t="shared" si="4"/>
        <v>2021年4月</v>
      </c>
      <c r="B162" s="97">
        <f t="shared" si="5"/>
        <v>19</v>
      </c>
      <c r="C162" s="81">
        <v>44305</v>
      </c>
      <c r="D162" s="73" t="s">
        <v>10</v>
      </c>
      <c r="E162" s="73" t="s">
        <v>11</v>
      </c>
      <c r="F162" s="73" t="s">
        <v>24</v>
      </c>
      <c r="G162" s="74">
        <v>500</v>
      </c>
      <c r="H162" s="74">
        <v>1000</v>
      </c>
      <c r="I162" s="74">
        <v>1</v>
      </c>
      <c r="J162" s="74">
        <v>1000</v>
      </c>
      <c r="K162" s="75">
        <v>161500</v>
      </c>
      <c r="L162" s="76">
        <v>16.5</v>
      </c>
      <c r="M162" s="73" t="s">
        <v>19</v>
      </c>
    </row>
    <row r="163" spans="1:13">
      <c r="A163" s="95" t="str">
        <f t="shared" si="4"/>
        <v>2021年4月</v>
      </c>
      <c r="B163" s="97">
        <f t="shared" si="5"/>
        <v>20</v>
      </c>
      <c r="C163" s="81">
        <v>44306</v>
      </c>
      <c r="D163" s="73" t="s">
        <v>10</v>
      </c>
      <c r="E163" s="73" t="s">
        <v>11</v>
      </c>
      <c r="F163" s="73" t="s">
        <v>24</v>
      </c>
      <c r="G163" s="74">
        <v>500</v>
      </c>
      <c r="H163" s="74">
        <v>1000</v>
      </c>
      <c r="I163" s="74">
        <v>1</v>
      </c>
      <c r="J163" s="74">
        <v>2000</v>
      </c>
      <c r="K163" s="75">
        <v>162500</v>
      </c>
      <c r="L163" s="76">
        <v>17.5</v>
      </c>
      <c r="M163" s="73" t="s">
        <v>19</v>
      </c>
    </row>
    <row r="164" spans="1:13">
      <c r="A164" s="95" t="str">
        <f t="shared" si="4"/>
        <v>2021年4月</v>
      </c>
      <c r="B164" s="97">
        <f t="shared" si="5"/>
        <v>21</v>
      </c>
      <c r="C164" s="81">
        <v>44307</v>
      </c>
      <c r="D164" s="73" t="s">
        <v>10</v>
      </c>
      <c r="E164" s="73" t="s">
        <v>11</v>
      </c>
      <c r="F164" s="73" t="s">
        <v>24</v>
      </c>
      <c r="G164" s="74">
        <v>500</v>
      </c>
      <c r="H164" s="74">
        <v>1000</v>
      </c>
      <c r="I164" s="74">
        <v>1</v>
      </c>
      <c r="J164" s="74">
        <v>3000</v>
      </c>
      <c r="K164" s="75">
        <v>163500</v>
      </c>
      <c r="L164" s="76">
        <v>18.5</v>
      </c>
      <c r="M164" s="73" t="s">
        <v>19</v>
      </c>
    </row>
    <row r="165" spans="1:13">
      <c r="A165" s="95" t="str">
        <f t="shared" si="4"/>
        <v>2021年4月</v>
      </c>
      <c r="B165" s="97">
        <f t="shared" si="5"/>
        <v>22</v>
      </c>
      <c r="C165" s="81">
        <v>44308</v>
      </c>
      <c r="D165" s="73" t="s">
        <v>10</v>
      </c>
      <c r="E165" s="73" t="s">
        <v>11</v>
      </c>
      <c r="F165" s="73" t="s">
        <v>24</v>
      </c>
      <c r="G165" s="74">
        <v>500</v>
      </c>
      <c r="H165" s="74">
        <v>1000</v>
      </c>
      <c r="I165" s="74">
        <v>1</v>
      </c>
      <c r="J165" s="74">
        <v>2000</v>
      </c>
      <c r="K165" s="75">
        <v>164500</v>
      </c>
      <c r="L165" s="76">
        <v>19.5</v>
      </c>
      <c r="M165" s="73" t="s">
        <v>19</v>
      </c>
    </row>
    <row r="166" spans="1:13">
      <c r="A166" s="95" t="str">
        <f t="shared" si="4"/>
        <v>2021年4月</v>
      </c>
      <c r="B166" s="97">
        <f t="shared" si="5"/>
        <v>23</v>
      </c>
      <c r="C166" s="81">
        <v>44309</v>
      </c>
      <c r="D166" s="73" t="s">
        <v>10</v>
      </c>
      <c r="E166" s="73" t="s">
        <v>11</v>
      </c>
      <c r="F166" s="73" t="s">
        <v>24</v>
      </c>
      <c r="G166" s="74">
        <v>500</v>
      </c>
      <c r="H166" s="74">
        <v>1000</v>
      </c>
      <c r="I166" s="74">
        <v>1</v>
      </c>
      <c r="J166" s="74">
        <v>1000</v>
      </c>
      <c r="K166" s="75">
        <v>165500</v>
      </c>
      <c r="L166" s="76">
        <v>20.5</v>
      </c>
      <c r="M166" s="73" t="s">
        <v>19</v>
      </c>
    </row>
    <row r="167" spans="1:13">
      <c r="A167" s="95" t="str">
        <f t="shared" si="4"/>
        <v>2021年4月</v>
      </c>
      <c r="B167" s="97">
        <f t="shared" si="5"/>
        <v>24</v>
      </c>
      <c r="C167" s="81">
        <v>44310</v>
      </c>
      <c r="D167" s="73" t="s">
        <v>10</v>
      </c>
      <c r="E167" s="73" t="s">
        <v>11</v>
      </c>
      <c r="F167" s="73" t="s">
        <v>24</v>
      </c>
      <c r="G167" s="74">
        <v>500</v>
      </c>
      <c r="H167" s="74">
        <v>1000</v>
      </c>
      <c r="I167" s="74">
        <v>1</v>
      </c>
      <c r="J167" s="74">
        <v>1000</v>
      </c>
      <c r="K167" s="75">
        <v>166500</v>
      </c>
      <c r="L167" s="76">
        <v>21.5</v>
      </c>
      <c r="M167" s="73" t="s">
        <v>19</v>
      </c>
    </row>
    <row r="168" spans="1:13">
      <c r="A168" s="95" t="str">
        <f t="shared" si="4"/>
        <v>2021年4月</v>
      </c>
      <c r="B168" s="97">
        <f t="shared" si="5"/>
        <v>25</v>
      </c>
      <c r="C168" s="81">
        <v>44311</v>
      </c>
      <c r="D168" s="73" t="s">
        <v>10</v>
      </c>
      <c r="E168" s="73" t="s">
        <v>11</v>
      </c>
      <c r="F168" s="73" t="s">
        <v>24</v>
      </c>
      <c r="G168" s="74">
        <v>500</v>
      </c>
      <c r="H168" s="74">
        <v>1000</v>
      </c>
      <c r="I168" s="74">
        <v>1</v>
      </c>
      <c r="J168" s="74">
        <v>2000</v>
      </c>
      <c r="K168" s="75">
        <v>167500</v>
      </c>
      <c r="L168" s="76">
        <v>22.5</v>
      </c>
      <c r="M168" s="73" t="s">
        <v>19</v>
      </c>
    </row>
    <row r="169" spans="1:13">
      <c r="A169" s="95" t="str">
        <f t="shared" si="4"/>
        <v>2021年4月</v>
      </c>
      <c r="B169" s="97">
        <f t="shared" si="5"/>
        <v>26</v>
      </c>
      <c r="C169" s="81">
        <v>44312</v>
      </c>
      <c r="D169" s="73" t="s">
        <v>10</v>
      </c>
      <c r="E169" s="73" t="s">
        <v>11</v>
      </c>
      <c r="F169" s="73" t="s">
        <v>24</v>
      </c>
      <c r="G169" s="74">
        <v>500</v>
      </c>
      <c r="H169" s="74">
        <v>1000</v>
      </c>
      <c r="I169" s="74">
        <v>1</v>
      </c>
      <c r="J169" s="74">
        <v>3000</v>
      </c>
      <c r="K169" s="75">
        <v>168500</v>
      </c>
      <c r="L169" s="76">
        <v>23.5</v>
      </c>
      <c r="M169" s="73" t="s">
        <v>19</v>
      </c>
    </row>
    <row r="170" spans="1:13">
      <c r="A170" s="95" t="str">
        <f t="shared" si="4"/>
        <v>2021年4月</v>
      </c>
      <c r="B170" s="97">
        <f t="shared" si="5"/>
        <v>27</v>
      </c>
      <c r="C170" s="81">
        <v>44313</v>
      </c>
      <c r="D170" s="73" t="s">
        <v>10</v>
      </c>
      <c r="E170" s="73" t="s">
        <v>11</v>
      </c>
      <c r="F170" s="73" t="s">
        <v>24</v>
      </c>
      <c r="G170" s="74">
        <v>500</v>
      </c>
      <c r="H170" s="74">
        <v>1000</v>
      </c>
      <c r="I170" s="74">
        <v>1</v>
      </c>
      <c r="J170" s="74">
        <v>2000</v>
      </c>
      <c r="K170" s="75">
        <v>169500</v>
      </c>
      <c r="L170" s="76">
        <v>24.5</v>
      </c>
      <c r="M170" s="73" t="s">
        <v>19</v>
      </c>
    </row>
    <row r="171" spans="1:13">
      <c r="A171" s="95" t="str">
        <f t="shared" si="4"/>
        <v>2021年4月</v>
      </c>
      <c r="B171" s="97">
        <f t="shared" si="5"/>
        <v>28</v>
      </c>
      <c r="C171" s="81">
        <v>44314</v>
      </c>
      <c r="D171" s="73" t="s">
        <v>10</v>
      </c>
      <c r="E171" s="73" t="s">
        <v>11</v>
      </c>
      <c r="F171" s="73" t="s">
        <v>24</v>
      </c>
      <c r="G171" s="74">
        <v>500</v>
      </c>
      <c r="H171" s="74">
        <v>1000</v>
      </c>
      <c r="I171" s="74">
        <v>1</v>
      </c>
      <c r="J171" s="74">
        <v>1000</v>
      </c>
      <c r="K171" s="75">
        <v>170500</v>
      </c>
      <c r="L171" s="76">
        <v>25.5</v>
      </c>
      <c r="M171" s="73" t="s">
        <v>19</v>
      </c>
    </row>
    <row r="172" spans="1:13">
      <c r="A172" s="95" t="str">
        <f t="shared" si="4"/>
        <v>2021年4月</v>
      </c>
      <c r="B172" s="97">
        <f t="shared" si="5"/>
        <v>29</v>
      </c>
      <c r="C172" s="81">
        <v>44315</v>
      </c>
      <c r="D172" s="73" t="s">
        <v>10</v>
      </c>
      <c r="E172" s="73" t="s">
        <v>11</v>
      </c>
      <c r="F172" s="73" t="s">
        <v>24</v>
      </c>
      <c r="G172" s="74">
        <v>500</v>
      </c>
      <c r="H172" s="74">
        <v>1000</v>
      </c>
      <c r="I172" s="74">
        <v>1</v>
      </c>
      <c r="J172" s="74">
        <v>1000</v>
      </c>
      <c r="K172" s="75">
        <v>171500</v>
      </c>
      <c r="L172" s="76">
        <v>26.5</v>
      </c>
      <c r="M172" s="73" t="s">
        <v>19</v>
      </c>
    </row>
    <row r="173" spans="1:13">
      <c r="A173" s="95" t="str">
        <f t="shared" si="4"/>
        <v>2021年4月</v>
      </c>
      <c r="B173" s="97">
        <f t="shared" si="5"/>
        <v>30</v>
      </c>
      <c r="C173" s="81">
        <v>44316</v>
      </c>
      <c r="D173" s="73" t="s">
        <v>10</v>
      </c>
      <c r="E173" s="73" t="s">
        <v>11</v>
      </c>
      <c r="F173" s="73" t="s">
        <v>24</v>
      </c>
      <c r="G173" s="74">
        <v>500</v>
      </c>
      <c r="H173" s="74">
        <v>1000</v>
      </c>
      <c r="I173" s="74">
        <v>1</v>
      </c>
      <c r="J173" s="74">
        <v>2000</v>
      </c>
      <c r="K173" s="75">
        <v>172500</v>
      </c>
      <c r="L173" s="76">
        <v>27.5</v>
      </c>
      <c r="M173" s="73" t="s">
        <v>19</v>
      </c>
    </row>
    <row r="174" spans="1:13">
      <c r="A174" s="95" t="str">
        <f t="shared" si="4"/>
        <v>2021年5月</v>
      </c>
      <c r="B174" s="97">
        <f t="shared" si="5"/>
        <v>1</v>
      </c>
      <c r="C174" s="81">
        <v>44317</v>
      </c>
      <c r="D174" s="73" t="s">
        <v>10</v>
      </c>
      <c r="E174" s="73" t="s">
        <v>11</v>
      </c>
      <c r="F174" s="73" t="s">
        <v>24</v>
      </c>
      <c r="G174" s="74">
        <v>500</v>
      </c>
      <c r="H174" s="74">
        <v>1000</v>
      </c>
      <c r="I174" s="74">
        <v>1</v>
      </c>
      <c r="J174" s="74">
        <v>3000</v>
      </c>
      <c r="K174" s="75">
        <v>173500</v>
      </c>
      <c r="L174" s="76">
        <v>28.5</v>
      </c>
      <c r="M174" s="73" t="s">
        <v>19</v>
      </c>
    </row>
    <row r="175" spans="1:13">
      <c r="A175" s="95" t="str">
        <f t="shared" si="4"/>
        <v>2021年5月</v>
      </c>
      <c r="B175" s="97">
        <f t="shared" si="5"/>
        <v>2</v>
      </c>
      <c r="C175" s="81">
        <v>44318</v>
      </c>
      <c r="D175" s="73" t="s">
        <v>10</v>
      </c>
      <c r="E175" s="73" t="s">
        <v>11</v>
      </c>
      <c r="F175" s="73" t="s">
        <v>24</v>
      </c>
      <c r="G175" s="74">
        <v>500</v>
      </c>
      <c r="H175" s="74">
        <v>1000</v>
      </c>
      <c r="I175" s="74">
        <v>1</v>
      </c>
      <c r="J175" s="74">
        <v>2000</v>
      </c>
      <c r="K175" s="75">
        <v>174500</v>
      </c>
      <c r="L175" s="76">
        <v>29.5</v>
      </c>
      <c r="M175" s="73" t="s">
        <v>19</v>
      </c>
    </row>
    <row r="176" spans="1:13">
      <c r="A176" s="95" t="str">
        <f t="shared" si="4"/>
        <v>2021年5月</v>
      </c>
      <c r="B176" s="97">
        <f t="shared" si="5"/>
        <v>3</v>
      </c>
      <c r="C176" s="81">
        <v>44319</v>
      </c>
      <c r="D176" s="73" t="s">
        <v>10</v>
      </c>
      <c r="E176" s="73" t="s">
        <v>11</v>
      </c>
      <c r="F176" s="73" t="s">
        <v>24</v>
      </c>
      <c r="G176" s="74">
        <v>500</v>
      </c>
      <c r="H176" s="74">
        <v>1000</v>
      </c>
      <c r="I176" s="74">
        <v>1</v>
      </c>
      <c r="J176" s="74">
        <v>1000</v>
      </c>
      <c r="K176" s="75">
        <v>175500</v>
      </c>
      <c r="L176" s="76">
        <v>30.5</v>
      </c>
      <c r="M176" s="73" t="s">
        <v>19</v>
      </c>
    </row>
    <row r="177" spans="1:13">
      <c r="A177" s="95" t="str">
        <f t="shared" si="4"/>
        <v>2021年5月</v>
      </c>
      <c r="B177" s="97">
        <f t="shared" si="5"/>
        <v>4</v>
      </c>
      <c r="C177" s="81">
        <v>44320</v>
      </c>
      <c r="D177" s="73" t="s">
        <v>10</v>
      </c>
      <c r="E177" s="73" t="s">
        <v>11</v>
      </c>
      <c r="F177" s="73" t="s">
        <v>24</v>
      </c>
      <c r="G177" s="74">
        <v>500</v>
      </c>
      <c r="H177" s="74">
        <v>1000</v>
      </c>
      <c r="I177" s="74">
        <v>1</v>
      </c>
      <c r="J177" s="74">
        <v>1000</v>
      </c>
      <c r="K177" s="75">
        <v>176500</v>
      </c>
      <c r="L177" s="76">
        <v>31.5</v>
      </c>
      <c r="M177" s="73" t="s">
        <v>19</v>
      </c>
    </row>
    <row r="178" spans="1:13">
      <c r="A178" s="95" t="str">
        <f t="shared" si="4"/>
        <v>2021年5月</v>
      </c>
      <c r="B178" s="97">
        <f t="shared" si="5"/>
        <v>5</v>
      </c>
      <c r="C178" s="81">
        <v>44321</v>
      </c>
      <c r="D178" s="73" t="s">
        <v>10</v>
      </c>
      <c r="E178" s="73" t="s">
        <v>11</v>
      </c>
      <c r="F178" s="73" t="s">
        <v>24</v>
      </c>
      <c r="G178" s="74">
        <v>500</v>
      </c>
      <c r="H178" s="74">
        <v>1000</v>
      </c>
      <c r="I178" s="74">
        <v>1</v>
      </c>
      <c r="J178" s="74">
        <v>2000</v>
      </c>
      <c r="K178" s="75">
        <v>177500</v>
      </c>
      <c r="L178" s="76">
        <v>32.5</v>
      </c>
      <c r="M178" s="73" t="s">
        <v>19</v>
      </c>
    </row>
    <row r="179" spans="1:13">
      <c r="A179" s="95" t="str">
        <f t="shared" si="4"/>
        <v>2021年5月</v>
      </c>
      <c r="B179" s="97">
        <f t="shared" si="5"/>
        <v>6</v>
      </c>
      <c r="C179" s="81">
        <v>44322</v>
      </c>
      <c r="D179" s="73" t="s">
        <v>10</v>
      </c>
      <c r="E179" s="73" t="s">
        <v>11</v>
      </c>
      <c r="F179" s="73" t="s">
        <v>24</v>
      </c>
      <c r="G179" s="74">
        <v>500</v>
      </c>
      <c r="H179" s="74">
        <v>1000</v>
      </c>
      <c r="I179" s="74">
        <v>1</v>
      </c>
      <c r="J179" s="74">
        <v>3000</v>
      </c>
      <c r="K179" s="75">
        <v>178500</v>
      </c>
      <c r="L179" s="76">
        <v>33.5</v>
      </c>
      <c r="M179" s="73" t="s">
        <v>19</v>
      </c>
    </row>
    <row r="180" spans="1:13">
      <c r="A180" s="95" t="str">
        <f t="shared" si="4"/>
        <v>2021年5月</v>
      </c>
      <c r="B180" s="97">
        <f t="shared" si="5"/>
        <v>7</v>
      </c>
      <c r="C180" s="81">
        <v>44323</v>
      </c>
      <c r="D180" s="73" t="s">
        <v>10</v>
      </c>
      <c r="E180" s="73" t="s">
        <v>11</v>
      </c>
      <c r="F180" s="73" t="s">
        <v>24</v>
      </c>
      <c r="G180" s="74">
        <v>500</v>
      </c>
      <c r="H180" s="74">
        <v>1000</v>
      </c>
      <c r="I180" s="74">
        <v>1</v>
      </c>
      <c r="J180" s="74">
        <v>2000</v>
      </c>
      <c r="K180" s="75">
        <v>179500</v>
      </c>
      <c r="L180" s="76">
        <v>34.5</v>
      </c>
      <c r="M180" s="73" t="s">
        <v>19</v>
      </c>
    </row>
    <row r="181" spans="1:13">
      <c r="A181" s="95" t="str">
        <f t="shared" si="4"/>
        <v>2021年5月</v>
      </c>
      <c r="B181" s="97">
        <f t="shared" si="5"/>
        <v>8</v>
      </c>
      <c r="C181" s="81">
        <v>44324</v>
      </c>
      <c r="D181" s="73" t="s">
        <v>10</v>
      </c>
      <c r="E181" s="73" t="s">
        <v>11</v>
      </c>
      <c r="F181" s="73" t="s">
        <v>24</v>
      </c>
      <c r="G181" s="74">
        <v>500</v>
      </c>
      <c r="H181" s="74">
        <v>1000</v>
      </c>
      <c r="I181" s="74">
        <v>1</v>
      </c>
      <c r="J181" s="74">
        <v>1000</v>
      </c>
      <c r="K181" s="75">
        <v>180500</v>
      </c>
      <c r="L181" s="76">
        <v>35.5</v>
      </c>
      <c r="M181" s="73" t="s">
        <v>19</v>
      </c>
    </row>
    <row r="182" spans="1:13">
      <c r="A182" s="95" t="str">
        <f t="shared" si="4"/>
        <v>2021年5月</v>
      </c>
      <c r="B182" s="97">
        <f t="shared" si="5"/>
        <v>9</v>
      </c>
      <c r="C182" s="81">
        <v>44325</v>
      </c>
      <c r="D182" s="73" t="s">
        <v>10</v>
      </c>
      <c r="E182" s="73" t="s">
        <v>11</v>
      </c>
      <c r="F182" s="73" t="s">
        <v>24</v>
      </c>
      <c r="G182" s="74">
        <v>500</v>
      </c>
      <c r="H182" s="74">
        <v>1000</v>
      </c>
      <c r="I182" s="74">
        <v>1</v>
      </c>
      <c r="J182" s="74">
        <v>1000</v>
      </c>
      <c r="K182" s="75">
        <v>181500</v>
      </c>
      <c r="L182" s="76">
        <v>36.5</v>
      </c>
      <c r="M182" s="73" t="s">
        <v>19</v>
      </c>
    </row>
    <row r="183" spans="1:13">
      <c r="A183" s="95" t="str">
        <f t="shared" si="4"/>
        <v>2021年5月</v>
      </c>
      <c r="B183" s="97">
        <f t="shared" si="5"/>
        <v>10</v>
      </c>
      <c r="C183" s="81">
        <v>44326</v>
      </c>
      <c r="D183" s="73" t="s">
        <v>10</v>
      </c>
      <c r="E183" s="73" t="s">
        <v>11</v>
      </c>
      <c r="F183" s="73" t="s">
        <v>24</v>
      </c>
      <c r="G183" s="74">
        <v>500</v>
      </c>
      <c r="H183" s="74">
        <v>1000</v>
      </c>
      <c r="I183" s="74">
        <v>1</v>
      </c>
      <c r="J183" s="74">
        <v>2000</v>
      </c>
      <c r="K183" s="75">
        <v>182500</v>
      </c>
      <c r="L183" s="76">
        <v>37.5</v>
      </c>
      <c r="M183" s="73" t="s">
        <v>19</v>
      </c>
    </row>
    <row r="184" spans="1:13">
      <c r="A184" s="95" t="str">
        <f t="shared" si="4"/>
        <v>2021年5月</v>
      </c>
      <c r="B184" s="97">
        <f t="shared" si="5"/>
        <v>11</v>
      </c>
      <c r="C184" s="81">
        <v>44327</v>
      </c>
      <c r="D184" s="73" t="s">
        <v>10</v>
      </c>
      <c r="E184" s="73" t="s">
        <v>11</v>
      </c>
      <c r="F184" s="73" t="s">
        <v>24</v>
      </c>
      <c r="G184" s="74">
        <v>500</v>
      </c>
      <c r="H184" s="74">
        <v>1000</v>
      </c>
      <c r="I184" s="74">
        <v>1</v>
      </c>
      <c r="J184" s="74">
        <v>3000</v>
      </c>
      <c r="K184" s="75">
        <v>183500</v>
      </c>
      <c r="L184" s="76">
        <v>38.5</v>
      </c>
      <c r="M184" s="73" t="s">
        <v>19</v>
      </c>
    </row>
    <row r="185" spans="1:13">
      <c r="A185" s="95" t="str">
        <f t="shared" si="4"/>
        <v>2021年5月</v>
      </c>
      <c r="B185" s="97">
        <f t="shared" si="5"/>
        <v>12</v>
      </c>
      <c r="C185" s="81">
        <v>44328</v>
      </c>
      <c r="D185" s="73" t="s">
        <v>10</v>
      </c>
      <c r="E185" s="73" t="s">
        <v>11</v>
      </c>
      <c r="F185" s="73" t="s">
        <v>24</v>
      </c>
      <c r="G185" s="74">
        <v>500</v>
      </c>
      <c r="H185" s="74">
        <v>1000</v>
      </c>
      <c r="I185" s="74">
        <v>1</v>
      </c>
      <c r="J185" s="74">
        <v>2000</v>
      </c>
      <c r="K185" s="75">
        <v>184500</v>
      </c>
      <c r="L185" s="76">
        <v>39.5</v>
      </c>
      <c r="M185" s="73" t="s">
        <v>19</v>
      </c>
    </row>
    <row r="186" spans="1:13">
      <c r="A186" s="95" t="str">
        <f t="shared" si="4"/>
        <v>2021年5月</v>
      </c>
      <c r="B186" s="97">
        <f t="shared" si="5"/>
        <v>13</v>
      </c>
      <c r="C186" s="81">
        <v>44329</v>
      </c>
      <c r="D186" s="73" t="s">
        <v>10</v>
      </c>
      <c r="E186" s="73" t="s">
        <v>11</v>
      </c>
      <c r="F186" s="73" t="s">
        <v>24</v>
      </c>
      <c r="G186" s="74">
        <v>500</v>
      </c>
      <c r="H186" s="74">
        <v>1000</v>
      </c>
      <c r="I186" s="74">
        <v>1</v>
      </c>
      <c r="J186" s="74">
        <v>1000</v>
      </c>
      <c r="K186" s="75">
        <v>185500</v>
      </c>
      <c r="L186" s="76">
        <v>40.5</v>
      </c>
      <c r="M186" s="73" t="s">
        <v>19</v>
      </c>
    </row>
    <row r="187" spans="1:13">
      <c r="A187" s="95" t="str">
        <f t="shared" si="4"/>
        <v>2021年5月</v>
      </c>
      <c r="B187" s="97">
        <f t="shared" si="5"/>
        <v>14</v>
      </c>
      <c r="C187" s="81">
        <v>44330</v>
      </c>
      <c r="D187" s="73" t="s">
        <v>10</v>
      </c>
      <c r="E187" s="73" t="s">
        <v>11</v>
      </c>
      <c r="F187" s="73" t="s">
        <v>24</v>
      </c>
      <c r="G187" s="74">
        <v>500</v>
      </c>
      <c r="H187" s="74">
        <v>1000</v>
      </c>
      <c r="I187" s="74">
        <v>1</v>
      </c>
      <c r="J187" s="74">
        <v>1000</v>
      </c>
      <c r="K187" s="75">
        <v>186500</v>
      </c>
      <c r="L187" s="76">
        <v>41.5</v>
      </c>
      <c r="M187" s="73" t="s">
        <v>19</v>
      </c>
    </row>
    <row r="188" spans="1:13">
      <c r="A188" s="95" t="str">
        <f t="shared" si="4"/>
        <v>2021年5月</v>
      </c>
      <c r="B188" s="97">
        <f t="shared" si="5"/>
        <v>15</v>
      </c>
      <c r="C188" s="81">
        <v>44331</v>
      </c>
      <c r="D188" s="73" t="s">
        <v>10</v>
      </c>
      <c r="E188" s="73" t="s">
        <v>11</v>
      </c>
      <c r="F188" s="73" t="s">
        <v>24</v>
      </c>
      <c r="G188" s="74">
        <v>500</v>
      </c>
      <c r="H188" s="74">
        <v>1000</v>
      </c>
      <c r="I188" s="74">
        <v>1</v>
      </c>
      <c r="J188" s="74">
        <v>2000</v>
      </c>
      <c r="K188" s="75">
        <v>187500</v>
      </c>
      <c r="L188" s="76">
        <v>42.5</v>
      </c>
      <c r="M188" s="73" t="s">
        <v>19</v>
      </c>
    </row>
    <row r="189" spans="1:13">
      <c r="A189" s="95" t="str">
        <f t="shared" si="4"/>
        <v>2021年5月</v>
      </c>
      <c r="B189" s="97">
        <f t="shared" si="5"/>
        <v>16</v>
      </c>
      <c r="C189" s="81">
        <v>44332</v>
      </c>
      <c r="D189" s="73" t="s">
        <v>10</v>
      </c>
      <c r="E189" s="73" t="s">
        <v>11</v>
      </c>
      <c r="F189" s="73" t="s">
        <v>24</v>
      </c>
      <c r="G189" s="74">
        <v>500</v>
      </c>
      <c r="H189" s="74">
        <v>1000</v>
      </c>
      <c r="I189" s="74">
        <v>1</v>
      </c>
      <c r="J189" s="74">
        <v>3000</v>
      </c>
      <c r="K189" s="75">
        <v>188500</v>
      </c>
      <c r="L189" s="76">
        <v>43.5</v>
      </c>
      <c r="M189" s="73" t="s">
        <v>19</v>
      </c>
    </row>
    <row r="190" spans="1:13">
      <c r="A190" s="95" t="str">
        <f t="shared" si="4"/>
        <v>2021年5月</v>
      </c>
      <c r="B190" s="97">
        <f t="shared" si="5"/>
        <v>17</v>
      </c>
      <c r="C190" s="81">
        <v>44333</v>
      </c>
      <c r="D190" s="73" t="s">
        <v>10</v>
      </c>
      <c r="E190" s="73" t="s">
        <v>11</v>
      </c>
      <c r="F190" s="73" t="s">
        <v>24</v>
      </c>
      <c r="G190" s="74">
        <v>500</v>
      </c>
      <c r="H190" s="74">
        <v>1000</v>
      </c>
      <c r="I190" s="74">
        <v>1</v>
      </c>
      <c r="J190" s="74">
        <v>2000</v>
      </c>
      <c r="K190" s="75">
        <v>189500</v>
      </c>
      <c r="L190" s="76">
        <v>44.5</v>
      </c>
      <c r="M190" s="73" t="s">
        <v>19</v>
      </c>
    </row>
    <row r="191" spans="1:13">
      <c r="A191" s="95" t="str">
        <f t="shared" si="4"/>
        <v>2021年5月</v>
      </c>
      <c r="B191" s="97">
        <f t="shared" si="5"/>
        <v>18</v>
      </c>
      <c r="C191" s="81">
        <v>44334</v>
      </c>
      <c r="D191" s="73" t="s">
        <v>10</v>
      </c>
      <c r="E191" s="73" t="s">
        <v>11</v>
      </c>
      <c r="F191" s="73" t="s">
        <v>24</v>
      </c>
      <c r="G191" s="74">
        <v>500</v>
      </c>
      <c r="H191" s="74">
        <v>1000</v>
      </c>
      <c r="I191" s="74">
        <v>1</v>
      </c>
      <c r="J191" s="74">
        <v>1000</v>
      </c>
      <c r="K191" s="75">
        <v>190500</v>
      </c>
      <c r="L191" s="76">
        <v>45.5</v>
      </c>
      <c r="M191" s="73" t="s">
        <v>19</v>
      </c>
    </row>
    <row r="192" spans="1:13">
      <c r="A192" s="95" t="str">
        <f t="shared" si="4"/>
        <v>2021年5月</v>
      </c>
      <c r="B192" s="97">
        <f t="shared" si="5"/>
        <v>19</v>
      </c>
      <c r="C192" s="81">
        <v>44335</v>
      </c>
      <c r="D192" s="73" t="s">
        <v>10</v>
      </c>
      <c r="E192" s="73" t="s">
        <v>11</v>
      </c>
      <c r="F192" s="73" t="s">
        <v>24</v>
      </c>
      <c r="G192" s="74">
        <v>500</v>
      </c>
      <c r="H192" s="74">
        <v>1000</v>
      </c>
      <c r="I192" s="74">
        <v>1</v>
      </c>
      <c r="J192" s="74">
        <v>1000</v>
      </c>
      <c r="K192" s="75">
        <v>191500</v>
      </c>
      <c r="L192" s="76">
        <v>46.5</v>
      </c>
      <c r="M192" s="73" t="s">
        <v>19</v>
      </c>
    </row>
    <row r="193" spans="1:13">
      <c r="A193" s="95" t="str">
        <f t="shared" si="4"/>
        <v>2021年5月</v>
      </c>
      <c r="B193" s="97">
        <f t="shared" si="5"/>
        <v>20</v>
      </c>
      <c r="C193" s="81">
        <v>44336</v>
      </c>
      <c r="D193" s="73" t="s">
        <v>10</v>
      </c>
      <c r="E193" s="73" t="s">
        <v>11</v>
      </c>
      <c r="F193" s="73" t="s">
        <v>24</v>
      </c>
      <c r="G193" s="74">
        <v>500</v>
      </c>
      <c r="H193" s="74">
        <v>1000</v>
      </c>
      <c r="I193" s="74">
        <v>1</v>
      </c>
      <c r="J193" s="74">
        <v>2000</v>
      </c>
      <c r="K193" s="75">
        <v>192500</v>
      </c>
      <c r="L193" s="76">
        <v>47.5</v>
      </c>
      <c r="M193" s="73" t="s">
        <v>19</v>
      </c>
    </row>
    <row r="194" spans="1:13">
      <c r="A194" s="95" t="str">
        <f t="shared" ref="A194:A257" si="6">IF($C194="","",TEXT($C194,"yyyyy年m月"))</f>
        <v>2021年5月</v>
      </c>
      <c r="B194" s="97">
        <f t="shared" si="5"/>
        <v>21</v>
      </c>
      <c r="C194" s="81">
        <v>44337</v>
      </c>
      <c r="D194" s="73" t="s">
        <v>10</v>
      </c>
      <c r="E194" s="73" t="s">
        <v>11</v>
      </c>
      <c r="F194" s="73" t="s">
        <v>24</v>
      </c>
      <c r="G194" s="74">
        <v>500</v>
      </c>
      <c r="H194" s="74">
        <v>1000</v>
      </c>
      <c r="I194" s="74">
        <v>1</v>
      </c>
      <c r="J194" s="74">
        <v>3000</v>
      </c>
      <c r="K194" s="75">
        <v>193500</v>
      </c>
      <c r="L194" s="76">
        <v>48.5</v>
      </c>
      <c r="M194" s="73" t="s">
        <v>19</v>
      </c>
    </row>
    <row r="195" spans="1:13">
      <c r="A195" s="95" t="str">
        <f t="shared" si="6"/>
        <v>2021年5月</v>
      </c>
      <c r="B195" s="97">
        <f t="shared" ref="B195:B258" si="7">IF($C195="","",DAY($C195))</f>
        <v>22</v>
      </c>
      <c r="C195" s="81">
        <v>44338</v>
      </c>
      <c r="D195" s="73" t="s">
        <v>10</v>
      </c>
      <c r="E195" s="73" t="s">
        <v>11</v>
      </c>
      <c r="F195" s="73" t="s">
        <v>24</v>
      </c>
      <c r="G195" s="74">
        <v>500</v>
      </c>
      <c r="H195" s="74">
        <v>1000</v>
      </c>
      <c r="I195" s="74">
        <v>1</v>
      </c>
      <c r="J195" s="74">
        <v>2000</v>
      </c>
      <c r="K195" s="75">
        <v>194500</v>
      </c>
      <c r="L195" s="76">
        <v>49.5</v>
      </c>
      <c r="M195" s="73" t="s">
        <v>19</v>
      </c>
    </row>
    <row r="196" spans="1:13">
      <c r="A196" s="95" t="str">
        <f t="shared" si="6"/>
        <v>2021年5月</v>
      </c>
      <c r="B196" s="97">
        <f t="shared" si="7"/>
        <v>23</v>
      </c>
      <c r="C196" s="81">
        <v>44339</v>
      </c>
      <c r="D196" s="73" t="s">
        <v>10</v>
      </c>
      <c r="E196" s="73" t="s">
        <v>11</v>
      </c>
      <c r="F196" s="73" t="s">
        <v>24</v>
      </c>
      <c r="G196" s="74">
        <v>500</v>
      </c>
      <c r="H196" s="74">
        <v>1000</v>
      </c>
      <c r="I196" s="74">
        <v>1</v>
      </c>
      <c r="J196" s="74">
        <v>1000</v>
      </c>
      <c r="K196" s="75">
        <v>195500</v>
      </c>
      <c r="L196" s="76">
        <v>50.5</v>
      </c>
      <c r="M196" s="73" t="s">
        <v>19</v>
      </c>
    </row>
    <row r="197" spans="1:13">
      <c r="A197" s="95" t="str">
        <f t="shared" si="6"/>
        <v>2021年5月</v>
      </c>
      <c r="B197" s="97">
        <f t="shared" si="7"/>
        <v>24</v>
      </c>
      <c r="C197" s="81">
        <v>44340</v>
      </c>
      <c r="D197" s="73" t="s">
        <v>10</v>
      </c>
      <c r="E197" s="73" t="s">
        <v>11</v>
      </c>
      <c r="F197" s="73" t="s">
        <v>24</v>
      </c>
      <c r="G197" s="74">
        <v>500</v>
      </c>
      <c r="H197" s="74">
        <v>1000</v>
      </c>
      <c r="I197" s="74">
        <v>1</v>
      </c>
      <c r="J197" s="74">
        <v>1000</v>
      </c>
      <c r="K197" s="75">
        <v>196500</v>
      </c>
      <c r="L197" s="76">
        <v>51.5</v>
      </c>
      <c r="M197" s="73" t="s">
        <v>19</v>
      </c>
    </row>
    <row r="198" spans="1:13">
      <c r="A198" s="95" t="str">
        <f t="shared" si="6"/>
        <v>2021年5月</v>
      </c>
      <c r="B198" s="97">
        <f t="shared" si="7"/>
        <v>25</v>
      </c>
      <c r="C198" s="81">
        <v>44341</v>
      </c>
      <c r="D198" s="73" t="s">
        <v>10</v>
      </c>
      <c r="E198" s="73" t="s">
        <v>11</v>
      </c>
      <c r="F198" s="73" t="s">
        <v>24</v>
      </c>
      <c r="G198" s="74">
        <v>500</v>
      </c>
      <c r="H198" s="74">
        <v>1000</v>
      </c>
      <c r="I198" s="74">
        <v>1</v>
      </c>
      <c r="J198" s="74">
        <v>2000</v>
      </c>
      <c r="K198" s="75">
        <v>197500</v>
      </c>
      <c r="L198" s="76">
        <v>52.5</v>
      </c>
      <c r="M198" s="73" t="s">
        <v>19</v>
      </c>
    </row>
    <row r="199" spans="1:13">
      <c r="A199" s="95" t="str">
        <f t="shared" si="6"/>
        <v>2021年5月</v>
      </c>
      <c r="B199" s="97">
        <f t="shared" si="7"/>
        <v>26</v>
      </c>
      <c r="C199" s="81">
        <v>44342</v>
      </c>
      <c r="D199" s="73" t="s">
        <v>10</v>
      </c>
      <c r="E199" s="73" t="s">
        <v>11</v>
      </c>
      <c r="F199" s="73" t="s">
        <v>24</v>
      </c>
      <c r="G199" s="74">
        <v>500</v>
      </c>
      <c r="H199" s="74">
        <v>1000</v>
      </c>
      <c r="I199" s="74">
        <v>1</v>
      </c>
      <c r="J199" s="74">
        <v>3000</v>
      </c>
      <c r="K199" s="75">
        <v>198500</v>
      </c>
      <c r="L199" s="76">
        <v>53.5</v>
      </c>
      <c r="M199" s="73" t="s">
        <v>19</v>
      </c>
    </row>
    <row r="200" spans="1:13">
      <c r="A200" s="95" t="str">
        <f t="shared" si="6"/>
        <v>2021年5月</v>
      </c>
      <c r="B200" s="97">
        <f t="shared" si="7"/>
        <v>27</v>
      </c>
      <c r="C200" s="81">
        <v>44343</v>
      </c>
      <c r="D200" s="73" t="s">
        <v>10</v>
      </c>
      <c r="E200" s="73" t="s">
        <v>11</v>
      </c>
      <c r="F200" s="73" t="s">
        <v>24</v>
      </c>
      <c r="G200" s="74">
        <v>500</v>
      </c>
      <c r="H200" s="74">
        <v>1000</v>
      </c>
      <c r="I200" s="74">
        <v>1</v>
      </c>
      <c r="J200" s="74">
        <v>2000</v>
      </c>
      <c r="K200" s="75">
        <v>199500</v>
      </c>
      <c r="L200" s="76">
        <v>54.5</v>
      </c>
      <c r="M200" s="73" t="s">
        <v>19</v>
      </c>
    </row>
    <row r="201" spans="1:13">
      <c r="A201" s="95" t="str">
        <f t="shared" si="6"/>
        <v>2021年5月</v>
      </c>
      <c r="B201" s="97">
        <f t="shared" si="7"/>
        <v>28</v>
      </c>
      <c r="C201" s="81">
        <v>44344</v>
      </c>
      <c r="D201" s="73" t="s">
        <v>10</v>
      </c>
      <c r="E201" s="73" t="s">
        <v>11</v>
      </c>
      <c r="F201" s="73" t="s">
        <v>24</v>
      </c>
      <c r="G201" s="74">
        <v>500</v>
      </c>
      <c r="H201" s="74">
        <v>1000</v>
      </c>
      <c r="I201" s="74">
        <v>1</v>
      </c>
      <c r="J201" s="74">
        <v>1000</v>
      </c>
      <c r="K201" s="75">
        <v>200500</v>
      </c>
      <c r="L201" s="76">
        <v>55.5</v>
      </c>
      <c r="M201" s="73" t="s">
        <v>19</v>
      </c>
    </row>
    <row r="202" spans="1:13">
      <c r="A202" s="95" t="str">
        <f t="shared" si="6"/>
        <v>2021年5月</v>
      </c>
      <c r="B202" s="97">
        <f t="shared" si="7"/>
        <v>29</v>
      </c>
      <c r="C202" s="81">
        <v>44345</v>
      </c>
      <c r="D202" s="73" t="s">
        <v>10</v>
      </c>
      <c r="E202" s="73" t="s">
        <v>11</v>
      </c>
      <c r="F202" s="73" t="s">
        <v>24</v>
      </c>
      <c r="G202" s="74">
        <v>500</v>
      </c>
      <c r="H202" s="74">
        <v>1000</v>
      </c>
      <c r="I202" s="74">
        <v>1</v>
      </c>
      <c r="J202" s="74">
        <v>1000</v>
      </c>
      <c r="K202" s="75">
        <v>201500</v>
      </c>
      <c r="L202" s="76">
        <v>56.5</v>
      </c>
      <c r="M202" s="73" t="s">
        <v>19</v>
      </c>
    </row>
    <row r="203" spans="1:13">
      <c r="A203" s="95" t="str">
        <f t="shared" si="6"/>
        <v>2021年5月</v>
      </c>
      <c r="B203" s="97">
        <f t="shared" si="7"/>
        <v>30</v>
      </c>
      <c r="C203" s="81">
        <v>44346</v>
      </c>
      <c r="D203" s="73" t="s">
        <v>10</v>
      </c>
      <c r="E203" s="73" t="s">
        <v>11</v>
      </c>
      <c r="F203" s="73" t="s">
        <v>24</v>
      </c>
      <c r="G203" s="74">
        <v>500</v>
      </c>
      <c r="H203" s="74">
        <v>1000</v>
      </c>
      <c r="I203" s="74">
        <v>1</v>
      </c>
      <c r="J203" s="74">
        <v>2000</v>
      </c>
      <c r="K203" s="75">
        <v>202500</v>
      </c>
      <c r="L203" s="76">
        <v>57.5</v>
      </c>
      <c r="M203" s="73" t="s">
        <v>19</v>
      </c>
    </row>
    <row r="204" spans="1:13">
      <c r="A204" s="95" t="str">
        <f t="shared" si="6"/>
        <v>2021年5月</v>
      </c>
      <c r="B204" s="97">
        <f t="shared" si="7"/>
        <v>31</v>
      </c>
      <c r="C204" s="81">
        <v>44347</v>
      </c>
      <c r="D204" s="73" t="s">
        <v>10</v>
      </c>
      <c r="E204" s="73" t="s">
        <v>11</v>
      </c>
      <c r="F204" s="73" t="s">
        <v>24</v>
      </c>
      <c r="G204" s="74">
        <v>500</v>
      </c>
      <c r="H204" s="74">
        <v>1000</v>
      </c>
      <c r="I204" s="74">
        <v>1</v>
      </c>
      <c r="J204" s="74">
        <v>3000</v>
      </c>
      <c r="K204" s="75">
        <v>203500</v>
      </c>
      <c r="L204" s="76">
        <v>58.5</v>
      </c>
      <c r="M204" s="73" t="s">
        <v>19</v>
      </c>
    </row>
    <row r="205" spans="1:13">
      <c r="A205" s="95" t="str">
        <f t="shared" si="6"/>
        <v>2021年6月</v>
      </c>
      <c r="B205" s="97">
        <f t="shared" si="7"/>
        <v>1</v>
      </c>
      <c r="C205" s="81">
        <v>44348</v>
      </c>
      <c r="D205" s="73" t="s">
        <v>10</v>
      </c>
      <c r="E205" s="73" t="s">
        <v>11</v>
      </c>
      <c r="F205" s="73" t="s">
        <v>24</v>
      </c>
      <c r="G205" s="74">
        <v>500</v>
      </c>
      <c r="H205" s="74">
        <v>1000</v>
      </c>
      <c r="I205" s="74">
        <v>1</v>
      </c>
      <c r="J205" s="74">
        <v>2000</v>
      </c>
      <c r="K205" s="75">
        <v>204500</v>
      </c>
      <c r="L205" s="76">
        <v>59.5</v>
      </c>
      <c r="M205" s="73" t="s">
        <v>19</v>
      </c>
    </row>
    <row r="206" spans="1:13">
      <c r="A206" s="95" t="str">
        <f t="shared" si="6"/>
        <v>2021年6月</v>
      </c>
      <c r="B206" s="97">
        <f t="shared" si="7"/>
        <v>2</v>
      </c>
      <c r="C206" s="81">
        <v>44349</v>
      </c>
      <c r="D206" s="73" t="s">
        <v>10</v>
      </c>
      <c r="E206" s="73" t="s">
        <v>11</v>
      </c>
      <c r="F206" s="73" t="s">
        <v>24</v>
      </c>
      <c r="G206" s="74">
        <v>500</v>
      </c>
      <c r="H206" s="74">
        <v>1000</v>
      </c>
      <c r="I206" s="74">
        <v>1</v>
      </c>
      <c r="J206" s="74">
        <v>1000</v>
      </c>
      <c r="K206" s="75">
        <v>205500</v>
      </c>
      <c r="L206" s="76">
        <v>60.5</v>
      </c>
      <c r="M206" s="73" t="s">
        <v>19</v>
      </c>
    </row>
    <row r="207" spans="1:13">
      <c r="A207" s="95" t="str">
        <f t="shared" si="6"/>
        <v>2021年6月</v>
      </c>
      <c r="B207" s="97">
        <f t="shared" si="7"/>
        <v>3</v>
      </c>
      <c r="C207" s="81">
        <v>44350</v>
      </c>
      <c r="D207" s="73" t="s">
        <v>10</v>
      </c>
      <c r="E207" s="73" t="s">
        <v>11</v>
      </c>
      <c r="F207" s="73" t="s">
        <v>24</v>
      </c>
      <c r="G207" s="74">
        <v>500</v>
      </c>
      <c r="H207" s="74">
        <v>1000</v>
      </c>
      <c r="I207" s="74">
        <v>1</v>
      </c>
      <c r="J207" s="74">
        <v>1000</v>
      </c>
      <c r="K207" s="75">
        <v>206500</v>
      </c>
      <c r="L207" s="76">
        <v>61.5</v>
      </c>
      <c r="M207" s="73" t="s">
        <v>19</v>
      </c>
    </row>
    <row r="208" spans="1:13">
      <c r="A208" s="95" t="str">
        <f t="shared" si="6"/>
        <v>2021年6月</v>
      </c>
      <c r="B208" s="97">
        <f t="shared" si="7"/>
        <v>4</v>
      </c>
      <c r="C208" s="81">
        <v>44351</v>
      </c>
      <c r="D208" s="73" t="s">
        <v>10</v>
      </c>
      <c r="E208" s="73" t="s">
        <v>11</v>
      </c>
      <c r="F208" s="73" t="s">
        <v>24</v>
      </c>
      <c r="G208" s="74">
        <v>500</v>
      </c>
      <c r="H208" s="74">
        <v>1000</v>
      </c>
      <c r="I208" s="74">
        <v>1</v>
      </c>
      <c r="J208" s="74">
        <v>2000</v>
      </c>
      <c r="K208" s="75">
        <v>207500</v>
      </c>
      <c r="L208" s="76">
        <v>62.5</v>
      </c>
      <c r="M208" s="73" t="s">
        <v>19</v>
      </c>
    </row>
    <row r="209" spans="1:13">
      <c r="A209" s="95" t="str">
        <f t="shared" si="6"/>
        <v>2021年6月</v>
      </c>
      <c r="B209" s="97">
        <f t="shared" si="7"/>
        <v>5</v>
      </c>
      <c r="C209" s="81">
        <v>44352</v>
      </c>
      <c r="D209" s="73" t="s">
        <v>10</v>
      </c>
      <c r="E209" s="73" t="s">
        <v>11</v>
      </c>
      <c r="F209" s="73" t="s">
        <v>24</v>
      </c>
      <c r="G209" s="74">
        <v>500</v>
      </c>
      <c r="H209" s="74">
        <v>1000</v>
      </c>
      <c r="I209" s="74">
        <v>1</v>
      </c>
      <c r="J209" s="74">
        <v>3000</v>
      </c>
      <c r="K209" s="75">
        <v>208500</v>
      </c>
      <c r="L209" s="76">
        <v>63.5</v>
      </c>
      <c r="M209" s="73" t="s">
        <v>19</v>
      </c>
    </row>
    <row r="210" spans="1:13">
      <c r="A210" s="95" t="str">
        <f t="shared" si="6"/>
        <v>2021年6月</v>
      </c>
      <c r="B210" s="97">
        <f t="shared" si="7"/>
        <v>6</v>
      </c>
      <c r="C210" s="81">
        <v>44353</v>
      </c>
      <c r="D210" s="73" t="s">
        <v>10</v>
      </c>
      <c r="E210" s="73" t="s">
        <v>11</v>
      </c>
      <c r="F210" s="73" t="s">
        <v>24</v>
      </c>
      <c r="G210" s="74">
        <v>500</v>
      </c>
      <c r="H210" s="74">
        <v>1000</v>
      </c>
      <c r="I210" s="74">
        <v>1</v>
      </c>
      <c r="J210" s="74">
        <v>2000</v>
      </c>
      <c r="K210" s="75">
        <v>209500</v>
      </c>
      <c r="L210" s="76">
        <v>64.5</v>
      </c>
      <c r="M210" s="73" t="s">
        <v>19</v>
      </c>
    </row>
    <row r="211" spans="1:13">
      <c r="A211" s="95" t="str">
        <f t="shared" si="6"/>
        <v>2021年6月</v>
      </c>
      <c r="B211" s="97">
        <f t="shared" si="7"/>
        <v>7</v>
      </c>
      <c r="C211" s="81">
        <v>44354</v>
      </c>
      <c r="D211" s="73" t="s">
        <v>10</v>
      </c>
      <c r="E211" s="73" t="s">
        <v>11</v>
      </c>
      <c r="F211" s="73" t="s">
        <v>24</v>
      </c>
      <c r="G211" s="74">
        <v>500</v>
      </c>
      <c r="H211" s="74">
        <v>1000</v>
      </c>
      <c r="I211" s="74">
        <v>1</v>
      </c>
      <c r="J211" s="74">
        <v>1000</v>
      </c>
      <c r="K211" s="75">
        <v>210500</v>
      </c>
      <c r="L211" s="76">
        <v>65.5</v>
      </c>
      <c r="M211" s="73" t="s">
        <v>19</v>
      </c>
    </row>
    <row r="212" spans="1:13">
      <c r="A212" s="95" t="str">
        <f t="shared" si="6"/>
        <v>2021年6月</v>
      </c>
      <c r="B212" s="97">
        <f t="shared" si="7"/>
        <v>8</v>
      </c>
      <c r="C212" s="81">
        <v>44355</v>
      </c>
      <c r="D212" s="73" t="s">
        <v>10</v>
      </c>
      <c r="E212" s="73" t="s">
        <v>11</v>
      </c>
      <c r="F212" s="73" t="s">
        <v>24</v>
      </c>
      <c r="G212" s="74">
        <v>500</v>
      </c>
      <c r="H212" s="74">
        <v>1000</v>
      </c>
      <c r="I212" s="74">
        <v>1</v>
      </c>
      <c r="J212" s="74">
        <v>1000</v>
      </c>
      <c r="K212" s="75">
        <v>211500</v>
      </c>
      <c r="L212" s="76">
        <v>66.5</v>
      </c>
      <c r="M212" s="73" t="s">
        <v>19</v>
      </c>
    </row>
    <row r="213" spans="1:13">
      <c r="A213" s="95" t="str">
        <f t="shared" si="6"/>
        <v>2021年6月</v>
      </c>
      <c r="B213" s="97">
        <f t="shared" si="7"/>
        <v>9</v>
      </c>
      <c r="C213" s="81">
        <v>44356</v>
      </c>
      <c r="D213" s="73" t="s">
        <v>10</v>
      </c>
      <c r="E213" s="73" t="s">
        <v>11</v>
      </c>
      <c r="F213" s="73" t="s">
        <v>24</v>
      </c>
      <c r="G213" s="74">
        <v>500</v>
      </c>
      <c r="H213" s="74">
        <v>1000</v>
      </c>
      <c r="I213" s="74">
        <v>1</v>
      </c>
      <c r="J213" s="74">
        <v>2000</v>
      </c>
      <c r="K213" s="75">
        <v>212500</v>
      </c>
      <c r="L213" s="76">
        <v>67.5</v>
      </c>
      <c r="M213" s="73" t="s">
        <v>19</v>
      </c>
    </row>
    <row r="214" spans="1:13">
      <c r="A214" s="95" t="str">
        <f t="shared" si="6"/>
        <v>2021年6月</v>
      </c>
      <c r="B214" s="97">
        <f t="shared" si="7"/>
        <v>10</v>
      </c>
      <c r="C214" s="81">
        <v>44357</v>
      </c>
      <c r="D214" s="73" t="s">
        <v>10</v>
      </c>
      <c r="E214" s="73" t="s">
        <v>11</v>
      </c>
      <c r="F214" s="73" t="s">
        <v>24</v>
      </c>
      <c r="G214" s="74">
        <v>500</v>
      </c>
      <c r="H214" s="74">
        <v>1000</v>
      </c>
      <c r="I214" s="74">
        <v>1</v>
      </c>
      <c r="J214" s="74">
        <v>3000</v>
      </c>
      <c r="K214" s="75">
        <v>213500</v>
      </c>
      <c r="L214" s="76">
        <v>68.5</v>
      </c>
      <c r="M214" s="73" t="s">
        <v>19</v>
      </c>
    </row>
    <row r="215" spans="1:13">
      <c r="A215" s="95" t="str">
        <f t="shared" si="6"/>
        <v>2021年6月</v>
      </c>
      <c r="B215" s="97">
        <f t="shared" si="7"/>
        <v>11</v>
      </c>
      <c r="C215" s="81">
        <v>44358</v>
      </c>
      <c r="D215" s="73" t="s">
        <v>10</v>
      </c>
      <c r="E215" s="73" t="s">
        <v>11</v>
      </c>
      <c r="F215" s="73" t="s">
        <v>24</v>
      </c>
      <c r="G215" s="74">
        <v>500</v>
      </c>
      <c r="H215" s="74">
        <v>1000</v>
      </c>
      <c r="I215" s="74">
        <v>1</v>
      </c>
      <c r="J215" s="74">
        <v>2000</v>
      </c>
      <c r="K215" s="75">
        <v>214500</v>
      </c>
      <c r="L215" s="76">
        <v>69.5</v>
      </c>
      <c r="M215" s="73" t="s">
        <v>19</v>
      </c>
    </row>
    <row r="216" spans="1:13">
      <c r="A216" s="95" t="str">
        <f t="shared" si="6"/>
        <v>2021年6月</v>
      </c>
      <c r="B216" s="97">
        <f t="shared" si="7"/>
        <v>12</v>
      </c>
      <c r="C216" s="81">
        <v>44359</v>
      </c>
      <c r="D216" s="73" t="s">
        <v>10</v>
      </c>
      <c r="E216" s="73" t="s">
        <v>11</v>
      </c>
      <c r="F216" s="73" t="s">
        <v>24</v>
      </c>
      <c r="G216" s="74">
        <v>500</v>
      </c>
      <c r="H216" s="74">
        <v>1000</v>
      </c>
      <c r="I216" s="74">
        <v>1</v>
      </c>
      <c r="J216" s="74">
        <v>1000</v>
      </c>
      <c r="K216" s="75">
        <v>215500</v>
      </c>
      <c r="L216" s="76">
        <v>70.5</v>
      </c>
      <c r="M216" s="73" t="s">
        <v>19</v>
      </c>
    </row>
    <row r="217" spans="1:13">
      <c r="A217" s="95" t="str">
        <f t="shared" si="6"/>
        <v>2021年6月</v>
      </c>
      <c r="B217" s="97">
        <f t="shared" si="7"/>
        <v>13</v>
      </c>
      <c r="C217" s="81">
        <v>44360</v>
      </c>
      <c r="D217" s="73" t="s">
        <v>10</v>
      </c>
      <c r="E217" s="73" t="s">
        <v>11</v>
      </c>
      <c r="F217" s="73" t="s">
        <v>24</v>
      </c>
      <c r="G217" s="74">
        <v>500</v>
      </c>
      <c r="H217" s="74">
        <v>1000</v>
      </c>
      <c r="I217" s="74">
        <v>1</v>
      </c>
      <c r="J217" s="74">
        <v>1000</v>
      </c>
      <c r="K217" s="75">
        <v>216500</v>
      </c>
      <c r="L217" s="76">
        <v>71.5</v>
      </c>
      <c r="M217" s="73" t="s">
        <v>19</v>
      </c>
    </row>
    <row r="218" spans="1:13">
      <c r="A218" s="95" t="str">
        <f t="shared" si="6"/>
        <v>2021年6月</v>
      </c>
      <c r="B218" s="97">
        <f t="shared" si="7"/>
        <v>14</v>
      </c>
      <c r="C218" s="81">
        <v>44361</v>
      </c>
      <c r="D218" s="73" t="s">
        <v>10</v>
      </c>
      <c r="E218" s="73" t="s">
        <v>11</v>
      </c>
      <c r="F218" s="73" t="s">
        <v>24</v>
      </c>
      <c r="G218" s="74">
        <v>500</v>
      </c>
      <c r="H218" s="74">
        <v>1000</v>
      </c>
      <c r="I218" s="74">
        <v>1</v>
      </c>
      <c r="J218" s="74">
        <v>2000</v>
      </c>
      <c r="K218" s="75">
        <v>217500</v>
      </c>
      <c r="L218" s="76">
        <v>72.5</v>
      </c>
      <c r="M218" s="73" t="s">
        <v>19</v>
      </c>
    </row>
    <row r="219" spans="1:13">
      <c r="A219" s="95" t="str">
        <f t="shared" si="6"/>
        <v>2021年6月</v>
      </c>
      <c r="B219" s="97">
        <f t="shared" si="7"/>
        <v>15</v>
      </c>
      <c r="C219" s="81">
        <v>44362</v>
      </c>
      <c r="D219" s="73" t="s">
        <v>10</v>
      </c>
      <c r="E219" s="73" t="s">
        <v>11</v>
      </c>
      <c r="F219" s="73" t="s">
        <v>24</v>
      </c>
      <c r="G219" s="74">
        <v>500</v>
      </c>
      <c r="H219" s="74">
        <v>1000</v>
      </c>
      <c r="I219" s="74">
        <v>1</v>
      </c>
      <c r="J219" s="74">
        <v>3000</v>
      </c>
      <c r="K219" s="75">
        <v>218500</v>
      </c>
      <c r="L219" s="76">
        <v>73.5</v>
      </c>
      <c r="M219" s="73" t="s">
        <v>19</v>
      </c>
    </row>
    <row r="220" spans="1:13">
      <c r="A220" s="95" t="str">
        <f t="shared" si="6"/>
        <v>2021年6月</v>
      </c>
      <c r="B220" s="97">
        <f t="shared" si="7"/>
        <v>16</v>
      </c>
      <c r="C220" s="81">
        <v>44363</v>
      </c>
      <c r="D220" s="73" t="s">
        <v>10</v>
      </c>
      <c r="E220" s="73" t="s">
        <v>11</v>
      </c>
      <c r="F220" s="73" t="s">
        <v>24</v>
      </c>
      <c r="G220" s="74">
        <v>500</v>
      </c>
      <c r="H220" s="74">
        <v>1000</v>
      </c>
      <c r="I220" s="74">
        <v>1</v>
      </c>
      <c r="J220" s="74">
        <v>2000</v>
      </c>
      <c r="K220" s="75">
        <v>219500</v>
      </c>
      <c r="L220" s="76">
        <v>74.5</v>
      </c>
      <c r="M220" s="73" t="s">
        <v>19</v>
      </c>
    </row>
    <row r="221" spans="1:13">
      <c r="A221" s="95" t="str">
        <f t="shared" si="6"/>
        <v>2021年6月</v>
      </c>
      <c r="B221" s="97">
        <f t="shared" si="7"/>
        <v>17</v>
      </c>
      <c r="C221" s="81">
        <v>44364</v>
      </c>
      <c r="D221" s="73" t="s">
        <v>10</v>
      </c>
      <c r="E221" s="73" t="s">
        <v>11</v>
      </c>
      <c r="F221" s="73" t="s">
        <v>24</v>
      </c>
      <c r="G221" s="74">
        <v>500</v>
      </c>
      <c r="H221" s="74">
        <v>1000</v>
      </c>
      <c r="I221" s="74">
        <v>1</v>
      </c>
      <c r="J221" s="74">
        <v>1000</v>
      </c>
      <c r="K221" s="75">
        <v>220500</v>
      </c>
      <c r="L221" s="76">
        <v>75.5</v>
      </c>
      <c r="M221" s="73" t="s">
        <v>19</v>
      </c>
    </row>
    <row r="222" spans="1:13">
      <c r="A222" s="95" t="str">
        <f t="shared" si="6"/>
        <v>2021年6月</v>
      </c>
      <c r="B222" s="97">
        <f t="shared" si="7"/>
        <v>18</v>
      </c>
      <c r="C222" s="81">
        <v>44365</v>
      </c>
      <c r="D222" s="73" t="s">
        <v>10</v>
      </c>
      <c r="E222" s="73" t="s">
        <v>11</v>
      </c>
      <c r="F222" s="73" t="s">
        <v>24</v>
      </c>
      <c r="G222" s="74">
        <v>500</v>
      </c>
      <c r="H222" s="74">
        <v>1000</v>
      </c>
      <c r="I222" s="74">
        <v>1</v>
      </c>
      <c r="J222" s="74">
        <v>1000</v>
      </c>
      <c r="K222" s="75">
        <v>221500</v>
      </c>
      <c r="L222" s="76">
        <v>76.5</v>
      </c>
      <c r="M222" s="73" t="s">
        <v>19</v>
      </c>
    </row>
    <row r="223" spans="1:13">
      <c r="A223" s="95" t="str">
        <f t="shared" si="6"/>
        <v>2021年6月</v>
      </c>
      <c r="B223" s="97">
        <f t="shared" si="7"/>
        <v>19</v>
      </c>
      <c r="C223" s="81">
        <v>44366</v>
      </c>
      <c r="D223" s="73" t="s">
        <v>10</v>
      </c>
      <c r="E223" s="73" t="s">
        <v>11</v>
      </c>
      <c r="F223" s="73" t="s">
        <v>24</v>
      </c>
      <c r="G223" s="74">
        <v>500</v>
      </c>
      <c r="H223" s="74">
        <v>1000</v>
      </c>
      <c r="I223" s="74">
        <v>1</v>
      </c>
      <c r="J223" s="74">
        <v>2000</v>
      </c>
      <c r="K223" s="75">
        <v>222500</v>
      </c>
      <c r="L223" s="76">
        <v>77.5</v>
      </c>
      <c r="M223" s="73" t="s">
        <v>19</v>
      </c>
    </row>
    <row r="224" spans="1:13">
      <c r="A224" s="95" t="str">
        <f t="shared" si="6"/>
        <v>2021年6月</v>
      </c>
      <c r="B224" s="97">
        <f t="shared" si="7"/>
        <v>20</v>
      </c>
      <c r="C224" s="81">
        <v>44367</v>
      </c>
      <c r="D224" s="73" t="s">
        <v>10</v>
      </c>
      <c r="E224" s="73" t="s">
        <v>11</v>
      </c>
      <c r="F224" s="73" t="s">
        <v>24</v>
      </c>
      <c r="G224" s="74">
        <v>500</v>
      </c>
      <c r="H224" s="74">
        <v>1000</v>
      </c>
      <c r="I224" s="74">
        <v>1</v>
      </c>
      <c r="J224" s="74">
        <v>3000</v>
      </c>
      <c r="K224" s="75">
        <v>223500</v>
      </c>
      <c r="L224" s="76">
        <v>78.5</v>
      </c>
      <c r="M224" s="73" t="s">
        <v>19</v>
      </c>
    </row>
    <row r="225" spans="1:13">
      <c r="A225" s="95" t="str">
        <f t="shared" si="6"/>
        <v>2021年6月</v>
      </c>
      <c r="B225" s="97">
        <f t="shared" si="7"/>
        <v>21</v>
      </c>
      <c r="C225" s="81">
        <v>44368</v>
      </c>
      <c r="D225" s="73" t="s">
        <v>10</v>
      </c>
      <c r="E225" s="73" t="s">
        <v>11</v>
      </c>
      <c r="F225" s="73" t="s">
        <v>24</v>
      </c>
      <c r="G225" s="74">
        <v>500</v>
      </c>
      <c r="H225" s="74">
        <v>1000</v>
      </c>
      <c r="I225" s="74">
        <v>1</v>
      </c>
      <c r="J225" s="74">
        <v>2000</v>
      </c>
      <c r="K225" s="75">
        <v>224500</v>
      </c>
      <c r="L225" s="76">
        <v>79.5</v>
      </c>
      <c r="M225" s="73" t="s">
        <v>19</v>
      </c>
    </row>
    <row r="226" spans="1:13">
      <c r="A226" s="95" t="str">
        <f t="shared" si="6"/>
        <v>2021年6月</v>
      </c>
      <c r="B226" s="97">
        <f t="shared" si="7"/>
        <v>22</v>
      </c>
      <c r="C226" s="81">
        <v>44369</v>
      </c>
      <c r="D226" s="73" t="s">
        <v>10</v>
      </c>
      <c r="E226" s="73" t="s">
        <v>11</v>
      </c>
      <c r="F226" s="73" t="s">
        <v>24</v>
      </c>
      <c r="G226" s="74">
        <v>500</v>
      </c>
      <c r="H226" s="74">
        <v>1000</v>
      </c>
      <c r="I226" s="74">
        <v>1</v>
      </c>
      <c r="J226" s="74">
        <v>1000</v>
      </c>
      <c r="K226" s="75">
        <v>225500</v>
      </c>
      <c r="L226" s="76">
        <v>80.5</v>
      </c>
      <c r="M226" s="73" t="s">
        <v>19</v>
      </c>
    </row>
    <row r="227" spans="1:13">
      <c r="A227" s="95" t="str">
        <f t="shared" si="6"/>
        <v>2021年6月</v>
      </c>
      <c r="B227" s="97">
        <f t="shared" si="7"/>
        <v>23</v>
      </c>
      <c r="C227" s="81">
        <v>44370</v>
      </c>
      <c r="D227" s="73" t="s">
        <v>10</v>
      </c>
      <c r="E227" s="73" t="s">
        <v>11</v>
      </c>
      <c r="F227" s="73" t="s">
        <v>24</v>
      </c>
      <c r="G227" s="74">
        <v>500</v>
      </c>
      <c r="H227" s="74">
        <v>1000</v>
      </c>
      <c r="I227" s="74">
        <v>1</v>
      </c>
      <c r="J227" s="74">
        <v>1000</v>
      </c>
      <c r="K227" s="75">
        <v>226500</v>
      </c>
      <c r="L227" s="76">
        <v>81.5</v>
      </c>
      <c r="M227" s="73" t="s">
        <v>19</v>
      </c>
    </row>
    <row r="228" spans="1:13">
      <c r="A228" s="95" t="str">
        <f t="shared" si="6"/>
        <v>2021年6月</v>
      </c>
      <c r="B228" s="97">
        <f t="shared" si="7"/>
        <v>24</v>
      </c>
      <c r="C228" s="81">
        <v>44371</v>
      </c>
      <c r="D228" s="73" t="s">
        <v>10</v>
      </c>
      <c r="E228" s="73" t="s">
        <v>11</v>
      </c>
      <c r="F228" s="73" t="s">
        <v>24</v>
      </c>
      <c r="G228" s="74">
        <v>500</v>
      </c>
      <c r="H228" s="74">
        <v>1000</v>
      </c>
      <c r="I228" s="74">
        <v>1</v>
      </c>
      <c r="J228" s="74">
        <v>2000</v>
      </c>
      <c r="K228" s="75">
        <v>227500</v>
      </c>
      <c r="L228" s="76">
        <v>82.5</v>
      </c>
      <c r="M228" s="73" t="s">
        <v>19</v>
      </c>
    </row>
    <row r="229" spans="1:13">
      <c r="A229" s="95" t="str">
        <f t="shared" si="6"/>
        <v>2021年6月</v>
      </c>
      <c r="B229" s="97">
        <f t="shared" si="7"/>
        <v>25</v>
      </c>
      <c r="C229" s="81">
        <v>44372</v>
      </c>
      <c r="D229" s="73" t="s">
        <v>10</v>
      </c>
      <c r="E229" s="73" t="s">
        <v>11</v>
      </c>
      <c r="F229" s="73" t="s">
        <v>24</v>
      </c>
      <c r="G229" s="74">
        <v>500</v>
      </c>
      <c r="H229" s="74">
        <v>1000</v>
      </c>
      <c r="I229" s="74">
        <v>1</v>
      </c>
      <c r="J229" s="74">
        <v>3000</v>
      </c>
      <c r="K229" s="75">
        <v>228500</v>
      </c>
      <c r="L229" s="76">
        <v>83.5</v>
      </c>
      <c r="M229" s="73" t="s">
        <v>19</v>
      </c>
    </row>
    <row r="230" spans="1:13">
      <c r="A230" s="95" t="str">
        <f t="shared" si="6"/>
        <v>2021年6月</v>
      </c>
      <c r="B230" s="97">
        <f t="shared" si="7"/>
        <v>26</v>
      </c>
      <c r="C230" s="81">
        <v>44373</v>
      </c>
      <c r="D230" s="73" t="s">
        <v>10</v>
      </c>
      <c r="E230" s="73" t="s">
        <v>11</v>
      </c>
      <c r="F230" s="73" t="s">
        <v>24</v>
      </c>
      <c r="G230" s="74">
        <v>500</v>
      </c>
      <c r="H230" s="74">
        <v>1000</v>
      </c>
      <c r="I230" s="74">
        <v>1</v>
      </c>
      <c r="J230" s="74">
        <v>2000</v>
      </c>
      <c r="K230" s="75">
        <v>229500</v>
      </c>
      <c r="L230" s="76">
        <v>84.5</v>
      </c>
      <c r="M230" s="73" t="s">
        <v>19</v>
      </c>
    </row>
    <row r="231" spans="1:13">
      <c r="A231" s="95" t="str">
        <f t="shared" si="6"/>
        <v>2021年6月</v>
      </c>
      <c r="B231" s="97">
        <f t="shared" si="7"/>
        <v>27</v>
      </c>
      <c r="C231" s="81">
        <v>44374</v>
      </c>
      <c r="D231" s="73" t="s">
        <v>10</v>
      </c>
      <c r="E231" s="73" t="s">
        <v>11</v>
      </c>
      <c r="F231" s="73" t="s">
        <v>24</v>
      </c>
      <c r="G231" s="74">
        <v>500</v>
      </c>
      <c r="H231" s="74">
        <v>1000</v>
      </c>
      <c r="I231" s="74">
        <v>1</v>
      </c>
      <c r="J231" s="74">
        <v>1000</v>
      </c>
      <c r="K231" s="75">
        <v>230500</v>
      </c>
      <c r="L231" s="76">
        <v>85.5</v>
      </c>
      <c r="M231" s="73" t="s">
        <v>19</v>
      </c>
    </row>
    <row r="232" spans="1:13">
      <c r="A232" s="95" t="str">
        <f t="shared" si="6"/>
        <v>2021年6月</v>
      </c>
      <c r="B232" s="97">
        <f t="shared" si="7"/>
        <v>28</v>
      </c>
      <c r="C232" s="81">
        <v>44375</v>
      </c>
      <c r="D232" s="73" t="s">
        <v>10</v>
      </c>
      <c r="E232" s="73" t="s">
        <v>11</v>
      </c>
      <c r="F232" s="73" t="s">
        <v>24</v>
      </c>
      <c r="G232" s="74">
        <v>500</v>
      </c>
      <c r="H232" s="74">
        <v>1000</v>
      </c>
      <c r="I232" s="74">
        <v>1</v>
      </c>
      <c r="J232" s="74">
        <v>1000</v>
      </c>
      <c r="K232" s="75">
        <v>231500</v>
      </c>
      <c r="L232" s="76">
        <v>86.5</v>
      </c>
      <c r="M232" s="73" t="s">
        <v>19</v>
      </c>
    </row>
    <row r="233" spans="1:13">
      <c r="A233" s="95" t="str">
        <f t="shared" si="6"/>
        <v>2021年6月</v>
      </c>
      <c r="B233" s="97">
        <f t="shared" si="7"/>
        <v>29</v>
      </c>
      <c r="C233" s="81">
        <v>44376</v>
      </c>
      <c r="D233" s="73" t="s">
        <v>10</v>
      </c>
      <c r="E233" s="73" t="s">
        <v>11</v>
      </c>
      <c r="F233" s="73" t="s">
        <v>24</v>
      </c>
      <c r="G233" s="74">
        <v>500</v>
      </c>
      <c r="H233" s="74">
        <v>1000</v>
      </c>
      <c r="I233" s="74">
        <v>1</v>
      </c>
      <c r="J233" s="74">
        <v>2000</v>
      </c>
      <c r="K233" s="75">
        <v>232500</v>
      </c>
      <c r="L233" s="76">
        <v>87.5</v>
      </c>
      <c r="M233" s="73" t="s">
        <v>19</v>
      </c>
    </row>
    <row r="234" spans="1:13">
      <c r="A234" s="95" t="str">
        <f t="shared" si="6"/>
        <v>2021年6月</v>
      </c>
      <c r="B234" s="97">
        <f t="shared" si="7"/>
        <v>30</v>
      </c>
      <c r="C234" s="81">
        <v>44377</v>
      </c>
      <c r="D234" s="73" t="s">
        <v>10</v>
      </c>
      <c r="E234" s="73" t="s">
        <v>11</v>
      </c>
      <c r="F234" s="73" t="s">
        <v>24</v>
      </c>
      <c r="G234" s="74">
        <v>500</v>
      </c>
      <c r="H234" s="74">
        <v>1000</v>
      </c>
      <c r="I234" s="74">
        <v>1</v>
      </c>
      <c r="J234" s="74">
        <v>3000</v>
      </c>
      <c r="K234" s="75">
        <v>233500</v>
      </c>
      <c r="L234" s="76">
        <v>88.5</v>
      </c>
      <c r="M234" s="73" t="s">
        <v>19</v>
      </c>
    </row>
    <row r="235" spans="1:13">
      <c r="A235" s="95" t="str">
        <f t="shared" si="6"/>
        <v>2021年7月</v>
      </c>
      <c r="B235" s="97">
        <f t="shared" si="7"/>
        <v>1</v>
      </c>
      <c r="C235" s="81">
        <v>44378</v>
      </c>
      <c r="D235" s="73" t="s">
        <v>10</v>
      </c>
      <c r="E235" s="73" t="s">
        <v>11</v>
      </c>
      <c r="F235" s="73" t="s">
        <v>24</v>
      </c>
      <c r="G235" s="74">
        <v>500</v>
      </c>
      <c r="H235" s="74">
        <v>1000</v>
      </c>
      <c r="I235" s="74">
        <v>1</v>
      </c>
      <c r="J235" s="74">
        <v>2000</v>
      </c>
      <c r="K235" s="75">
        <v>234500</v>
      </c>
      <c r="L235" s="76">
        <v>89.5</v>
      </c>
      <c r="M235" s="73" t="s">
        <v>19</v>
      </c>
    </row>
    <row r="236" spans="1:13">
      <c r="A236" s="95" t="str">
        <f t="shared" si="6"/>
        <v>2021年7月</v>
      </c>
      <c r="B236" s="97">
        <f t="shared" si="7"/>
        <v>2</v>
      </c>
      <c r="C236" s="81">
        <v>44379</v>
      </c>
      <c r="D236" s="73" t="s">
        <v>10</v>
      </c>
      <c r="E236" s="73" t="s">
        <v>11</v>
      </c>
      <c r="F236" s="73" t="s">
        <v>24</v>
      </c>
      <c r="G236" s="74">
        <v>500</v>
      </c>
      <c r="H236" s="74">
        <v>1000</v>
      </c>
      <c r="I236" s="74">
        <v>1</v>
      </c>
      <c r="J236" s="74">
        <v>1000</v>
      </c>
      <c r="K236" s="75">
        <v>235500</v>
      </c>
      <c r="L236" s="76">
        <v>90.5</v>
      </c>
      <c r="M236" s="73" t="s">
        <v>19</v>
      </c>
    </row>
    <row r="237" spans="1:13">
      <c r="A237" s="95" t="str">
        <f t="shared" si="6"/>
        <v>2021年7月</v>
      </c>
      <c r="B237" s="97">
        <f t="shared" si="7"/>
        <v>3</v>
      </c>
      <c r="C237" s="81">
        <v>44380</v>
      </c>
      <c r="D237" s="73" t="s">
        <v>10</v>
      </c>
      <c r="E237" s="73" t="s">
        <v>11</v>
      </c>
      <c r="F237" s="73" t="s">
        <v>24</v>
      </c>
      <c r="G237" s="74">
        <v>500</v>
      </c>
      <c r="H237" s="74">
        <v>1000</v>
      </c>
      <c r="I237" s="74">
        <v>1</v>
      </c>
      <c r="J237" s="74">
        <v>1000</v>
      </c>
      <c r="K237" s="75">
        <v>236500</v>
      </c>
      <c r="L237" s="76">
        <v>91.5</v>
      </c>
      <c r="M237" s="73" t="s">
        <v>19</v>
      </c>
    </row>
    <row r="238" spans="1:13">
      <c r="A238" s="95" t="str">
        <f t="shared" si="6"/>
        <v>2021年7月</v>
      </c>
      <c r="B238" s="97">
        <f t="shared" si="7"/>
        <v>4</v>
      </c>
      <c r="C238" s="81">
        <v>44381</v>
      </c>
      <c r="D238" s="73" t="s">
        <v>10</v>
      </c>
      <c r="E238" s="73" t="s">
        <v>11</v>
      </c>
      <c r="F238" s="73" t="s">
        <v>24</v>
      </c>
      <c r="G238" s="74">
        <v>500</v>
      </c>
      <c r="H238" s="74">
        <v>1000</v>
      </c>
      <c r="I238" s="74">
        <v>1</v>
      </c>
      <c r="J238" s="74">
        <v>2000</v>
      </c>
      <c r="K238" s="75">
        <v>237500</v>
      </c>
      <c r="L238" s="76">
        <v>92.5</v>
      </c>
      <c r="M238" s="73" t="s">
        <v>19</v>
      </c>
    </row>
    <row r="239" spans="1:13">
      <c r="A239" s="95" t="str">
        <f t="shared" si="6"/>
        <v>2021年7月</v>
      </c>
      <c r="B239" s="97">
        <f t="shared" si="7"/>
        <v>5</v>
      </c>
      <c r="C239" s="81">
        <v>44382</v>
      </c>
      <c r="D239" s="73" t="s">
        <v>10</v>
      </c>
      <c r="E239" s="73" t="s">
        <v>11</v>
      </c>
      <c r="F239" s="73" t="s">
        <v>24</v>
      </c>
      <c r="G239" s="74">
        <v>500</v>
      </c>
      <c r="H239" s="74">
        <v>1000</v>
      </c>
      <c r="I239" s="74">
        <v>1</v>
      </c>
      <c r="J239" s="74">
        <v>3000</v>
      </c>
      <c r="K239" s="75">
        <v>238500</v>
      </c>
      <c r="L239" s="76">
        <v>93.5</v>
      </c>
      <c r="M239" s="73" t="s">
        <v>19</v>
      </c>
    </row>
    <row r="240" spans="1:13">
      <c r="A240" s="95" t="str">
        <f t="shared" si="6"/>
        <v>2021年7月</v>
      </c>
      <c r="B240" s="97">
        <f t="shared" si="7"/>
        <v>6</v>
      </c>
      <c r="C240" s="81">
        <v>44383</v>
      </c>
      <c r="D240" s="73" t="s">
        <v>10</v>
      </c>
      <c r="E240" s="73" t="s">
        <v>11</v>
      </c>
      <c r="F240" s="73" t="s">
        <v>24</v>
      </c>
      <c r="G240" s="74">
        <v>500</v>
      </c>
      <c r="H240" s="74">
        <v>1000</v>
      </c>
      <c r="I240" s="74">
        <v>1</v>
      </c>
      <c r="J240" s="74">
        <v>2000</v>
      </c>
      <c r="K240" s="75">
        <v>239500</v>
      </c>
      <c r="L240" s="76">
        <v>94.5</v>
      </c>
      <c r="M240" s="73" t="s">
        <v>19</v>
      </c>
    </row>
    <row r="241" spans="1:13">
      <c r="A241" s="95" t="str">
        <f t="shared" si="6"/>
        <v>2021年7月</v>
      </c>
      <c r="B241" s="97">
        <f t="shared" si="7"/>
        <v>7</v>
      </c>
      <c r="C241" s="81">
        <v>44384</v>
      </c>
      <c r="D241" s="73" t="s">
        <v>10</v>
      </c>
      <c r="E241" s="73" t="s">
        <v>11</v>
      </c>
      <c r="F241" s="73" t="s">
        <v>24</v>
      </c>
      <c r="G241" s="74">
        <v>500</v>
      </c>
      <c r="H241" s="74">
        <v>1000</v>
      </c>
      <c r="I241" s="74">
        <v>1</v>
      </c>
      <c r="J241" s="74">
        <v>1000</v>
      </c>
      <c r="K241" s="75">
        <v>240500</v>
      </c>
      <c r="L241" s="76">
        <v>95.5</v>
      </c>
      <c r="M241" s="73" t="s">
        <v>19</v>
      </c>
    </row>
    <row r="242" spans="1:13">
      <c r="A242" s="95" t="str">
        <f t="shared" si="6"/>
        <v>2021年7月</v>
      </c>
      <c r="B242" s="97">
        <f t="shared" si="7"/>
        <v>8</v>
      </c>
      <c r="C242" s="81">
        <v>44385</v>
      </c>
      <c r="D242" s="73" t="s">
        <v>10</v>
      </c>
      <c r="E242" s="73" t="s">
        <v>11</v>
      </c>
      <c r="F242" s="73" t="s">
        <v>24</v>
      </c>
      <c r="G242" s="74">
        <v>500</v>
      </c>
      <c r="H242" s="74">
        <v>1000</v>
      </c>
      <c r="I242" s="74">
        <v>1</v>
      </c>
      <c r="J242" s="74">
        <v>1000</v>
      </c>
      <c r="K242" s="75">
        <v>241500</v>
      </c>
      <c r="L242" s="76">
        <v>96.5</v>
      </c>
      <c r="M242" s="73" t="s">
        <v>19</v>
      </c>
    </row>
    <row r="243" spans="1:13">
      <c r="A243" s="95" t="str">
        <f t="shared" si="6"/>
        <v>2021年7月</v>
      </c>
      <c r="B243" s="97">
        <f t="shared" si="7"/>
        <v>9</v>
      </c>
      <c r="C243" s="81">
        <v>44386</v>
      </c>
      <c r="D243" s="73" t="s">
        <v>10</v>
      </c>
      <c r="E243" s="73" t="s">
        <v>11</v>
      </c>
      <c r="F243" s="73" t="s">
        <v>24</v>
      </c>
      <c r="G243" s="74">
        <v>500</v>
      </c>
      <c r="H243" s="74">
        <v>1000</v>
      </c>
      <c r="I243" s="74">
        <v>1</v>
      </c>
      <c r="J243" s="74">
        <v>2000</v>
      </c>
      <c r="K243" s="75">
        <v>242500</v>
      </c>
      <c r="L243" s="76">
        <v>97.5</v>
      </c>
      <c r="M243" s="73" t="s">
        <v>19</v>
      </c>
    </row>
    <row r="244" spans="1:13">
      <c r="A244" s="95" t="str">
        <f t="shared" si="6"/>
        <v>2021年7月</v>
      </c>
      <c r="B244" s="97">
        <f t="shared" si="7"/>
        <v>10</v>
      </c>
      <c r="C244" s="81">
        <v>44387</v>
      </c>
      <c r="D244" s="73" t="s">
        <v>10</v>
      </c>
      <c r="E244" s="73" t="s">
        <v>11</v>
      </c>
      <c r="F244" s="73" t="s">
        <v>24</v>
      </c>
      <c r="G244" s="74">
        <v>500</v>
      </c>
      <c r="H244" s="74">
        <v>1000</v>
      </c>
      <c r="I244" s="74">
        <v>1</v>
      </c>
      <c r="J244" s="74">
        <v>3000</v>
      </c>
      <c r="K244" s="75">
        <v>243500</v>
      </c>
      <c r="L244" s="76">
        <v>98.5</v>
      </c>
      <c r="M244" s="73" t="s">
        <v>19</v>
      </c>
    </row>
    <row r="245" spans="1:13">
      <c r="A245" s="95" t="str">
        <f t="shared" si="6"/>
        <v>2021年7月</v>
      </c>
      <c r="B245" s="97">
        <f t="shared" si="7"/>
        <v>11</v>
      </c>
      <c r="C245" s="81">
        <v>44388</v>
      </c>
      <c r="D245" s="73" t="s">
        <v>10</v>
      </c>
      <c r="E245" s="73" t="s">
        <v>11</v>
      </c>
      <c r="F245" s="73" t="s">
        <v>24</v>
      </c>
      <c r="G245" s="74">
        <v>500</v>
      </c>
      <c r="H245" s="74">
        <v>1000</v>
      </c>
      <c r="I245" s="74">
        <v>1</v>
      </c>
      <c r="J245" s="74">
        <v>2000</v>
      </c>
      <c r="K245" s="75">
        <v>244500</v>
      </c>
      <c r="L245" s="76">
        <v>99.5</v>
      </c>
      <c r="M245" s="73" t="s">
        <v>19</v>
      </c>
    </row>
    <row r="246" spans="1:13">
      <c r="A246" s="95" t="str">
        <f t="shared" si="6"/>
        <v>2021年7月</v>
      </c>
      <c r="B246" s="97">
        <f t="shared" si="7"/>
        <v>12</v>
      </c>
      <c r="C246" s="81">
        <v>44389</v>
      </c>
      <c r="D246" s="73" t="s">
        <v>10</v>
      </c>
      <c r="E246" s="73" t="s">
        <v>11</v>
      </c>
      <c r="F246" s="73" t="s">
        <v>24</v>
      </c>
      <c r="G246" s="74">
        <v>500</v>
      </c>
      <c r="H246" s="74">
        <v>1000</v>
      </c>
      <c r="I246" s="74">
        <v>1</v>
      </c>
      <c r="J246" s="74">
        <v>1000</v>
      </c>
      <c r="K246" s="75">
        <v>245500</v>
      </c>
      <c r="L246" s="76">
        <v>100.5</v>
      </c>
      <c r="M246" s="73" t="s">
        <v>19</v>
      </c>
    </row>
    <row r="247" spans="1:13">
      <c r="A247" s="95" t="str">
        <f t="shared" si="6"/>
        <v>2021年7月</v>
      </c>
      <c r="B247" s="97">
        <f t="shared" si="7"/>
        <v>13</v>
      </c>
      <c r="C247" s="81">
        <v>44390</v>
      </c>
      <c r="D247" s="73" t="s">
        <v>10</v>
      </c>
      <c r="E247" s="73" t="s">
        <v>11</v>
      </c>
      <c r="F247" s="73" t="s">
        <v>24</v>
      </c>
      <c r="G247" s="74">
        <v>500</v>
      </c>
      <c r="H247" s="74">
        <v>1000</v>
      </c>
      <c r="I247" s="74">
        <v>1</v>
      </c>
      <c r="J247" s="74">
        <v>1000</v>
      </c>
      <c r="K247" s="75">
        <v>246500</v>
      </c>
      <c r="L247" s="76">
        <v>101.5</v>
      </c>
      <c r="M247" s="73" t="s">
        <v>19</v>
      </c>
    </row>
    <row r="248" spans="1:13">
      <c r="A248" s="95" t="str">
        <f t="shared" si="6"/>
        <v>2021年7月</v>
      </c>
      <c r="B248" s="97">
        <f t="shared" si="7"/>
        <v>14</v>
      </c>
      <c r="C248" s="81">
        <v>44391</v>
      </c>
      <c r="D248" s="73" t="s">
        <v>10</v>
      </c>
      <c r="E248" s="73" t="s">
        <v>11</v>
      </c>
      <c r="F248" s="73" t="s">
        <v>24</v>
      </c>
      <c r="G248" s="74">
        <v>500</v>
      </c>
      <c r="H248" s="74">
        <v>1000</v>
      </c>
      <c r="I248" s="74">
        <v>1</v>
      </c>
      <c r="J248" s="74">
        <v>2000</v>
      </c>
      <c r="K248" s="75">
        <v>247500</v>
      </c>
      <c r="L248" s="76">
        <v>102.5</v>
      </c>
      <c r="M248" s="73" t="s">
        <v>19</v>
      </c>
    </row>
    <row r="249" spans="1:13">
      <c r="A249" s="95" t="str">
        <f t="shared" si="6"/>
        <v>2021年7月</v>
      </c>
      <c r="B249" s="97">
        <f t="shared" si="7"/>
        <v>15</v>
      </c>
      <c r="C249" s="81">
        <v>44392</v>
      </c>
      <c r="D249" s="73" t="s">
        <v>10</v>
      </c>
      <c r="E249" s="73" t="s">
        <v>11</v>
      </c>
      <c r="F249" s="73" t="s">
        <v>24</v>
      </c>
      <c r="G249" s="74">
        <v>500</v>
      </c>
      <c r="H249" s="74">
        <v>1000</v>
      </c>
      <c r="I249" s="74">
        <v>1</v>
      </c>
      <c r="J249" s="74">
        <v>3000</v>
      </c>
      <c r="K249" s="75">
        <v>248500</v>
      </c>
      <c r="L249" s="76">
        <v>103.5</v>
      </c>
      <c r="M249" s="73" t="s">
        <v>19</v>
      </c>
    </row>
    <row r="250" spans="1:13">
      <c r="A250" s="95" t="str">
        <f t="shared" si="6"/>
        <v>2021年7月</v>
      </c>
      <c r="B250" s="97">
        <f t="shared" si="7"/>
        <v>16</v>
      </c>
      <c r="C250" s="81">
        <v>44393</v>
      </c>
      <c r="D250" s="73" t="s">
        <v>10</v>
      </c>
      <c r="E250" s="73" t="s">
        <v>11</v>
      </c>
      <c r="F250" s="73" t="s">
        <v>24</v>
      </c>
      <c r="G250" s="74">
        <v>500</v>
      </c>
      <c r="H250" s="74">
        <v>1000</v>
      </c>
      <c r="I250" s="74">
        <v>1</v>
      </c>
      <c r="J250" s="74">
        <v>2000</v>
      </c>
      <c r="K250" s="75">
        <v>249500</v>
      </c>
      <c r="L250" s="76">
        <v>104.5</v>
      </c>
      <c r="M250" s="73" t="s">
        <v>19</v>
      </c>
    </row>
    <row r="251" spans="1:13">
      <c r="A251" s="95" t="str">
        <f t="shared" si="6"/>
        <v>2021年7月</v>
      </c>
      <c r="B251" s="97">
        <f t="shared" si="7"/>
        <v>17</v>
      </c>
      <c r="C251" s="81">
        <v>44394</v>
      </c>
      <c r="D251" s="73" t="s">
        <v>10</v>
      </c>
      <c r="E251" s="73" t="s">
        <v>11</v>
      </c>
      <c r="F251" s="73" t="s">
        <v>24</v>
      </c>
      <c r="G251" s="74">
        <v>500</v>
      </c>
      <c r="H251" s="74">
        <v>1000</v>
      </c>
      <c r="I251" s="74">
        <v>1</v>
      </c>
      <c r="J251" s="74">
        <v>1000</v>
      </c>
      <c r="K251" s="75">
        <v>250500</v>
      </c>
      <c r="L251" s="76">
        <v>105.5</v>
      </c>
      <c r="M251" s="73" t="s">
        <v>19</v>
      </c>
    </row>
    <row r="252" spans="1:13">
      <c r="A252" s="95" t="str">
        <f t="shared" si="6"/>
        <v>2021年7月</v>
      </c>
      <c r="B252" s="97">
        <f t="shared" si="7"/>
        <v>18</v>
      </c>
      <c r="C252" s="81">
        <v>44395</v>
      </c>
      <c r="D252" s="73" t="s">
        <v>10</v>
      </c>
      <c r="E252" s="73" t="s">
        <v>11</v>
      </c>
      <c r="F252" s="73" t="s">
        <v>24</v>
      </c>
      <c r="G252" s="74">
        <v>500</v>
      </c>
      <c r="H252" s="74">
        <v>1000</v>
      </c>
      <c r="I252" s="74">
        <v>1</v>
      </c>
      <c r="J252" s="74">
        <v>1000</v>
      </c>
      <c r="K252" s="75">
        <v>251500</v>
      </c>
      <c r="L252" s="76">
        <v>106.5</v>
      </c>
      <c r="M252" s="73" t="s">
        <v>19</v>
      </c>
    </row>
    <row r="253" spans="1:13">
      <c r="A253" s="95" t="str">
        <f t="shared" si="6"/>
        <v>2021年7月</v>
      </c>
      <c r="B253" s="97">
        <f t="shared" si="7"/>
        <v>19</v>
      </c>
      <c r="C253" s="81">
        <v>44396</v>
      </c>
      <c r="D253" s="73" t="s">
        <v>10</v>
      </c>
      <c r="E253" s="73" t="s">
        <v>11</v>
      </c>
      <c r="F253" s="73" t="s">
        <v>24</v>
      </c>
      <c r="G253" s="74">
        <v>500</v>
      </c>
      <c r="H253" s="74">
        <v>1000</v>
      </c>
      <c r="I253" s="74">
        <v>1</v>
      </c>
      <c r="J253" s="74">
        <v>2000</v>
      </c>
      <c r="K253" s="75">
        <v>252500</v>
      </c>
      <c r="L253" s="76">
        <v>107.5</v>
      </c>
      <c r="M253" s="73" t="s">
        <v>19</v>
      </c>
    </row>
    <row r="254" spans="1:13">
      <c r="A254" s="95" t="str">
        <f t="shared" si="6"/>
        <v>2021年7月</v>
      </c>
      <c r="B254" s="97">
        <f t="shared" si="7"/>
        <v>20</v>
      </c>
      <c r="C254" s="81">
        <v>44397</v>
      </c>
      <c r="D254" s="73" t="s">
        <v>10</v>
      </c>
      <c r="E254" s="73" t="s">
        <v>11</v>
      </c>
      <c r="F254" s="73" t="s">
        <v>24</v>
      </c>
      <c r="G254" s="74">
        <v>500</v>
      </c>
      <c r="H254" s="74">
        <v>1000</v>
      </c>
      <c r="I254" s="74">
        <v>1</v>
      </c>
      <c r="J254" s="74">
        <v>3000</v>
      </c>
      <c r="K254" s="75">
        <v>253500</v>
      </c>
      <c r="L254" s="76">
        <v>108.5</v>
      </c>
      <c r="M254" s="73" t="s">
        <v>19</v>
      </c>
    </row>
    <row r="255" spans="1:13">
      <c r="A255" s="95" t="str">
        <f t="shared" si="6"/>
        <v>2021年7月</v>
      </c>
      <c r="B255" s="97">
        <f t="shared" si="7"/>
        <v>21</v>
      </c>
      <c r="C255" s="81">
        <v>44398</v>
      </c>
      <c r="D255" s="73" t="s">
        <v>10</v>
      </c>
      <c r="E255" s="73" t="s">
        <v>11</v>
      </c>
      <c r="F255" s="73" t="s">
        <v>24</v>
      </c>
      <c r="G255" s="74">
        <v>500</v>
      </c>
      <c r="H255" s="74">
        <v>1000</v>
      </c>
      <c r="I255" s="74">
        <v>1</v>
      </c>
      <c r="J255" s="74">
        <v>2000</v>
      </c>
      <c r="K255" s="75">
        <v>254500</v>
      </c>
      <c r="L255" s="76">
        <v>109.5</v>
      </c>
      <c r="M255" s="73" t="s">
        <v>19</v>
      </c>
    </row>
    <row r="256" spans="1:13">
      <c r="A256" s="95" t="str">
        <f t="shared" si="6"/>
        <v>2021年7月</v>
      </c>
      <c r="B256" s="97">
        <f t="shared" si="7"/>
        <v>22</v>
      </c>
      <c r="C256" s="81">
        <v>44399</v>
      </c>
      <c r="D256" s="73" t="s">
        <v>10</v>
      </c>
      <c r="E256" s="73" t="s">
        <v>11</v>
      </c>
      <c r="F256" s="73" t="s">
        <v>24</v>
      </c>
      <c r="G256" s="74">
        <v>500</v>
      </c>
      <c r="H256" s="74">
        <v>1000</v>
      </c>
      <c r="I256" s="74">
        <v>1</v>
      </c>
      <c r="J256" s="74">
        <v>1000</v>
      </c>
      <c r="K256" s="75">
        <v>255500</v>
      </c>
      <c r="L256" s="76">
        <v>110.5</v>
      </c>
      <c r="M256" s="73" t="s">
        <v>19</v>
      </c>
    </row>
    <row r="257" spans="1:13">
      <c r="A257" s="95" t="str">
        <f t="shared" si="6"/>
        <v>2021年7月</v>
      </c>
      <c r="B257" s="97">
        <f t="shared" si="7"/>
        <v>23</v>
      </c>
      <c r="C257" s="81">
        <v>44400</v>
      </c>
      <c r="D257" s="73" t="s">
        <v>10</v>
      </c>
      <c r="E257" s="73" t="s">
        <v>11</v>
      </c>
      <c r="F257" s="73" t="s">
        <v>24</v>
      </c>
      <c r="G257" s="74">
        <v>500</v>
      </c>
      <c r="H257" s="74">
        <v>1000</v>
      </c>
      <c r="I257" s="74">
        <v>1</v>
      </c>
      <c r="J257" s="74">
        <v>1000</v>
      </c>
      <c r="K257" s="75">
        <v>256500</v>
      </c>
      <c r="L257" s="76">
        <v>111.5</v>
      </c>
      <c r="M257" s="73" t="s">
        <v>19</v>
      </c>
    </row>
    <row r="258" spans="1:13">
      <c r="A258" s="95" t="str">
        <f t="shared" ref="A258:A321" si="8">IF($C258="","",TEXT($C258,"yyyyy年m月"))</f>
        <v>2021年7月</v>
      </c>
      <c r="B258" s="97">
        <f t="shared" si="7"/>
        <v>24</v>
      </c>
      <c r="C258" s="81">
        <v>44401</v>
      </c>
      <c r="D258" s="73" t="s">
        <v>10</v>
      </c>
      <c r="E258" s="73" t="s">
        <v>11</v>
      </c>
      <c r="F258" s="73" t="s">
        <v>24</v>
      </c>
      <c r="G258" s="74">
        <v>500</v>
      </c>
      <c r="H258" s="74">
        <v>1000</v>
      </c>
      <c r="I258" s="74">
        <v>1</v>
      </c>
      <c r="J258" s="74">
        <v>2000</v>
      </c>
      <c r="K258" s="75">
        <v>257500</v>
      </c>
      <c r="L258" s="76">
        <v>112.5</v>
      </c>
      <c r="M258" s="73" t="s">
        <v>19</v>
      </c>
    </row>
    <row r="259" spans="1:13">
      <c r="A259" s="95" t="str">
        <f t="shared" si="8"/>
        <v>2021年7月</v>
      </c>
      <c r="B259" s="97">
        <f t="shared" ref="B259:B322" si="9">IF($C259="","",DAY($C259))</f>
        <v>25</v>
      </c>
      <c r="C259" s="81">
        <v>44402</v>
      </c>
      <c r="D259" s="73" t="s">
        <v>10</v>
      </c>
      <c r="E259" s="73" t="s">
        <v>11</v>
      </c>
      <c r="F259" s="73" t="s">
        <v>24</v>
      </c>
      <c r="G259" s="74">
        <v>500</v>
      </c>
      <c r="H259" s="74">
        <v>1000</v>
      </c>
      <c r="I259" s="74">
        <v>1</v>
      </c>
      <c r="J259" s="74">
        <v>3000</v>
      </c>
      <c r="K259" s="75">
        <v>258500</v>
      </c>
      <c r="L259" s="76">
        <v>113.5</v>
      </c>
      <c r="M259" s="73" t="s">
        <v>19</v>
      </c>
    </row>
    <row r="260" spans="1:13">
      <c r="A260" s="95" t="str">
        <f t="shared" si="8"/>
        <v>2021年7月</v>
      </c>
      <c r="B260" s="97">
        <f t="shared" si="9"/>
        <v>26</v>
      </c>
      <c r="C260" s="81">
        <v>44403</v>
      </c>
      <c r="D260" s="73" t="s">
        <v>10</v>
      </c>
      <c r="E260" s="73" t="s">
        <v>11</v>
      </c>
      <c r="F260" s="73" t="s">
        <v>24</v>
      </c>
      <c r="G260" s="74">
        <v>500</v>
      </c>
      <c r="H260" s="74">
        <v>1000</v>
      </c>
      <c r="I260" s="74">
        <v>1</v>
      </c>
      <c r="J260" s="74">
        <v>2000</v>
      </c>
      <c r="K260" s="75">
        <v>259500</v>
      </c>
      <c r="L260" s="76">
        <v>114.5</v>
      </c>
      <c r="M260" s="73" t="s">
        <v>19</v>
      </c>
    </row>
    <row r="261" spans="1:13">
      <c r="A261" s="95" t="str">
        <f t="shared" si="8"/>
        <v>2021年7月</v>
      </c>
      <c r="B261" s="97">
        <f t="shared" si="9"/>
        <v>27</v>
      </c>
      <c r="C261" s="81">
        <v>44404</v>
      </c>
      <c r="D261" s="73" t="s">
        <v>10</v>
      </c>
      <c r="E261" s="73" t="s">
        <v>11</v>
      </c>
      <c r="F261" s="73" t="s">
        <v>24</v>
      </c>
      <c r="G261" s="74">
        <v>500</v>
      </c>
      <c r="H261" s="74">
        <v>1000</v>
      </c>
      <c r="I261" s="74">
        <v>1</v>
      </c>
      <c r="J261" s="74">
        <v>1000</v>
      </c>
      <c r="K261" s="75">
        <v>260500</v>
      </c>
      <c r="L261" s="76">
        <v>115.5</v>
      </c>
      <c r="M261" s="73" t="s">
        <v>19</v>
      </c>
    </row>
    <row r="262" spans="1:13">
      <c r="A262" s="95" t="str">
        <f t="shared" si="8"/>
        <v>2021年7月</v>
      </c>
      <c r="B262" s="97">
        <f t="shared" si="9"/>
        <v>28</v>
      </c>
      <c r="C262" s="81">
        <v>44405</v>
      </c>
      <c r="D262" s="73" t="s">
        <v>10</v>
      </c>
      <c r="E262" s="73" t="s">
        <v>11</v>
      </c>
      <c r="F262" s="73" t="s">
        <v>24</v>
      </c>
      <c r="G262" s="74">
        <v>500</v>
      </c>
      <c r="H262" s="74">
        <v>1000</v>
      </c>
      <c r="I262" s="74">
        <v>1</v>
      </c>
      <c r="J262" s="74">
        <v>1000</v>
      </c>
      <c r="K262" s="75">
        <v>261500</v>
      </c>
      <c r="L262" s="76">
        <v>116.5</v>
      </c>
      <c r="M262" s="73" t="s">
        <v>19</v>
      </c>
    </row>
    <row r="263" spans="1:13">
      <c r="A263" s="95" t="str">
        <f t="shared" si="8"/>
        <v>2021年7月</v>
      </c>
      <c r="B263" s="97">
        <f t="shared" si="9"/>
        <v>29</v>
      </c>
      <c r="C263" s="81">
        <v>44406</v>
      </c>
      <c r="D263" s="73" t="s">
        <v>10</v>
      </c>
      <c r="E263" s="73" t="s">
        <v>11</v>
      </c>
      <c r="F263" s="73" t="s">
        <v>24</v>
      </c>
      <c r="G263" s="74">
        <v>500</v>
      </c>
      <c r="H263" s="74">
        <v>1000</v>
      </c>
      <c r="I263" s="74">
        <v>1</v>
      </c>
      <c r="J263" s="74">
        <v>2000</v>
      </c>
      <c r="K263" s="75">
        <v>262500</v>
      </c>
      <c r="L263" s="76">
        <v>117.5</v>
      </c>
      <c r="M263" s="73" t="s">
        <v>19</v>
      </c>
    </row>
    <row r="264" spans="1:13">
      <c r="A264" s="95" t="str">
        <f t="shared" si="8"/>
        <v>2021年7月</v>
      </c>
      <c r="B264" s="97">
        <f t="shared" si="9"/>
        <v>30</v>
      </c>
      <c r="C264" s="81">
        <v>44407</v>
      </c>
      <c r="D264" s="73" t="s">
        <v>10</v>
      </c>
      <c r="E264" s="73" t="s">
        <v>11</v>
      </c>
      <c r="F264" s="73" t="s">
        <v>24</v>
      </c>
      <c r="G264" s="74">
        <v>500</v>
      </c>
      <c r="H264" s="74">
        <v>1000</v>
      </c>
      <c r="I264" s="74">
        <v>1</v>
      </c>
      <c r="J264" s="74">
        <v>3000</v>
      </c>
      <c r="K264" s="75">
        <v>263500</v>
      </c>
      <c r="L264" s="76">
        <v>118.5</v>
      </c>
      <c r="M264" s="73" t="s">
        <v>19</v>
      </c>
    </row>
    <row r="265" spans="1:13">
      <c r="A265" s="95" t="str">
        <f t="shared" si="8"/>
        <v>2021年7月</v>
      </c>
      <c r="B265" s="97">
        <f t="shared" si="9"/>
        <v>31</v>
      </c>
      <c r="C265" s="81">
        <v>44408</v>
      </c>
      <c r="D265" s="73" t="s">
        <v>10</v>
      </c>
      <c r="E265" s="73" t="s">
        <v>11</v>
      </c>
      <c r="F265" s="73" t="s">
        <v>24</v>
      </c>
      <c r="G265" s="74">
        <v>500</v>
      </c>
      <c r="H265" s="74">
        <v>1000</v>
      </c>
      <c r="I265" s="74">
        <v>1</v>
      </c>
      <c r="J265" s="74">
        <v>2000</v>
      </c>
      <c r="K265" s="75">
        <v>264500</v>
      </c>
      <c r="L265" s="76">
        <v>119.5</v>
      </c>
      <c r="M265" s="73" t="s">
        <v>19</v>
      </c>
    </row>
    <row r="266" spans="1:13">
      <c r="A266" s="95" t="str">
        <f t="shared" si="8"/>
        <v>2021年8月</v>
      </c>
      <c r="B266" s="97">
        <f t="shared" si="9"/>
        <v>1</v>
      </c>
      <c r="C266" s="81">
        <v>44409</v>
      </c>
      <c r="D266" s="73" t="s">
        <v>10</v>
      </c>
      <c r="E266" s="73" t="s">
        <v>11</v>
      </c>
      <c r="F266" s="73" t="s">
        <v>24</v>
      </c>
      <c r="G266" s="74">
        <v>500</v>
      </c>
      <c r="H266" s="74">
        <v>1000</v>
      </c>
      <c r="I266" s="74">
        <v>1</v>
      </c>
      <c r="J266" s="74">
        <v>1000</v>
      </c>
      <c r="K266" s="75">
        <v>265500</v>
      </c>
      <c r="L266" s="76">
        <v>120.5</v>
      </c>
      <c r="M266" s="73" t="s">
        <v>19</v>
      </c>
    </row>
    <row r="267" spans="1:13">
      <c r="A267" s="95" t="str">
        <f t="shared" si="8"/>
        <v>2021年8月</v>
      </c>
      <c r="B267" s="97">
        <f t="shared" si="9"/>
        <v>2</v>
      </c>
      <c r="C267" s="81">
        <v>44410</v>
      </c>
      <c r="D267" s="73" t="s">
        <v>10</v>
      </c>
      <c r="E267" s="73" t="s">
        <v>11</v>
      </c>
      <c r="F267" s="73" t="s">
        <v>24</v>
      </c>
      <c r="G267" s="74">
        <v>500</v>
      </c>
      <c r="H267" s="74">
        <v>1000</v>
      </c>
      <c r="I267" s="74">
        <v>1</v>
      </c>
      <c r="J267" s="74">
        <v>1000</v>
      </c>
      <c r="K267" s="75">
        <v>266500</v>
      </c>
      <c r="L267" s="76">
        <v>121.5</v>
      </c>
      <c r="M267" s="73" t="s">
        <v>19</v>
      </c>
    </row>
    <row r="268" spans="1:13">
      <c r="A268" s="95" t="str">
        <f t="shared" si="8"/>
        <v>2021年8月</v>
      </c>
      <c r="B268" s="97">
        <f t="shared" si="9"/>
        <v>3</v>
      </c>
      <c r="C268" s="81">
        <v>44411</v>
      </c>
      <c r="D268" s="73" t="s">
        <v>10</v>
      </c>
      <c r="E268" s="73" t="s">
        <v>11</v>
      </c>
      <c r="F268" s="73" t="s">
        <v>24</v>
      </c>
      <c r="G268" s="74">
        <v>500</v>
      </c>
      <c r="H268" s="74">
        <v>1000</v>
      </c>
      <c r="I268" s="74">
        <v>1</v>
      </c>
      <c r="J268" s="74">
        <v>2000</v>
      </c>
      <c r="K268" s="75">
        <v>267500</v>
      </c>
      <c r="L268" s="76">
        <v>122.5</v>
      </c>
      <c r="M268" s="73" t="s">
        <v>19</v>
      </c>
    </row>
    <row r="269" spans="1:13">
      <c r="A269" s="95" t="str">
        <f t="shared" si="8"/>
        <v>2021年8月</v>
      </c>
      <c r="B269" s="97">
        <f t="shared" si="9"/>
        <v>4</v>
      </c>
      <c r="C269" s="81">
        <v>44412</v>
      </c>
      <c r="D269" s="73" t="s">
        <v>10</v>
      </c>
      <c r="E269" s="73" t="s">
        <v>11</v>
      </c>
      <c r="F269" s="73" t="s">
        <v>24</v>
      </c>
      <c r="G269" s="74">
        <v>500</v>
      </c>
      <c r="H269" s="74">
        <v>1000</v>
      </c>
      <c r="I269" s="74">
        <v>1</v>
      </c>
      <c r="J269" s="74">
        <v>3000</v>
      </c>
      <c r="K269" s="75">
        <v>268500</v>
      </c>
      <c r="L269" s="76">
        <v>123.5</v>
      </c>
      <c r="M269" s="73" t="s">
        <v>19</v>
      </c>
    </row>
    <row r="270" spans="1:13">
      <c r="A270" s="95" t="str">
        <f t="shared" si="8"/>
        <v>2021年8月</v>
      </c>
      <c r="B270" s="97">
        <f t="shared" si="9"/>
        <v>5</v>
      </c>
      <c r="C270" s="81">
        <v>44413</v>
      </c>
      <c r="D270" s="73" t="s">
        <v>10</v>
      </c>
      <c r="E270" s="73" t="s">
        <v>11</v>
      </c>
      <c r="F270" s="73" t="s">
        <v>24</v>
      </c>
      <c r="G270" s="74">
        <v>500</v>
      </c>
      <c r="H270" s="74">
        <v>1000</v>
      </c>
      <c r="I270" s="74">
        <v>1</v>
      </c>
      <c r="J270" s="74">
        <v>2000</v>
      </c>
      <c r="K270" s="75">
        <v>269500</v>
      </c>
      <c r="L270" s="76">
        <v>124.5</v>
      </c>
      <c r="M270" s="73" t="s">
        <v>19</v>
      </c>
    </row>
    <row r="271" spans="1:13">
      <c r="A271" s="95" t="str">
        <f t="shared" si="8"/>
        <v>2021年8月</v>
      </c>
      <c r="B271" s="97">
        <f t="shared" si="9"/>
        <v>6</v>
      </c>
      <c r="C271" s="81">
        <v>44414</v>
      </c>
      <c r="D271" s="73" t="s">
        <v>10</v>
      </c>
      <c r="E271" s="73" t="s">
        <v>11</v>
      </c>
      <c r="F271" s="73" t="s">
        <v>24</v>
      </c>
      <c r="G271" s="74">
        <v>500</v>
      </c>
      <c r="H271" s="74">
        <v>1000</v>
      </c>
      <c r="I271" s="74">
        <v>1</v>
      </c>
      <c r="J271" s="74">
        <v>1000</v>
      </c>
      <c r="K271" s="75">
        <v>270500</v>
      </c>
      <c r="L271" s="76">
        <v>125.5</v>
      </c>
      <c r="M271" s="73" t="s">
        <v>19</v>
      </c>
    </row>
    <row r="272" spans="1:13">
      <c r="A272" s="95" t="str">
        <f t="shared" si="8"/>
        <v>2021年8月</v>
      </c>
      <c r="B272" s="97">
        <f t="shared" si="9"/>
        <v>7</v>
      </c>
      <c r="C272" s="81">
        <v>44415</v>
      </c>
      <c r="D272" s="73" t="s">
        <v>10</v>
      </c>
      <c r="E272" s="73" t="s">
        <v>11</v>
      </c>
      <c r="F272" s="73" t="s">
        <v>24</v>
      </c>
      <c r="G272" s="74">
        <v>500</v>
      </c>
      <c r="H272" s="74">
        <v>1000</v>
      </c>
      <c r="I272" s="74">
        <v>1</v>
      </c>
      <c r="J272" s="74">
        <v>1000</v>
      </c>
      <c r="K272" s="75">
        <v>271500</v>
      </c>
      <c r="L272" s="76">
        <v>126.5</v>
      </c>
      <c r="M272" s="73" t="s">
        <v>19</v>
      </c>
    </row>
    <row r="273" spans="1:13">
      <c r="A273" s="95" t="str">
        <f t="shared" si="8"/>
        <v>2021年8月</v>
      </c>
      <c r="B273" s="97">
        <f t="shared" si="9"/>
        <v>8</v>
      </c>
      <c r="C273" s="81">
        <v>44416</v>
      </c>
      <c r="D273" s="73" t="s">
        <v>10</v>
      </c>
      <c r="E273" s="73" t="s">
        <v>11</v>
      </c>
      <c r="F273" s="73" t="s">
        <v>24</v>
      </c>
      <c r="G273" s="74">
        <v>500</v>
      </c>
      <c r="H273" s="74">
        <v>1000</v>
      </c>
      <c r="I273" s="74">
        <v>1</v>
      </c>
      <c r="J273" s="74">
        <v>2000</v>
      </c>
      <c r="K273" s="75">
        <v>272500</v>
      </c>
      <c r="L273" s="76">
        <v>127.5</v>
      </c>
      <c r="M273" s="73" t="s">
        <v>19</v>
      </c>
    </row>
    <row r="274" spans="1:13">
      <c r="A274" s="95" t="str">
        <f t="shared" si="8"/>
        <v>2021年8月</v>
      </c>
      <c r="B274" s="97">
        <f t="shared" si="9"/>
        <v>9</v>
      </c>
      <c r="C274" s="81">
        <v>44417</v>
      </c>
      <c r="D274" s="73" t="s">
        <v>10</v>
      </c>
      <c r="E274" s="73" t="s">
        <v>11</v>
      </c>
      <c r="F274" s="73" t="s">
        <v>24</v>
      </c>
      <c r="G274" s="74">
        <v>500</v>
      </c>
      <c r="H274" s="74">
        <v>1000</v>
      </c>
      <c r="I274" s="74">
        <v>1</v>
      </c>
      <c r="J274" s="74">
        <v>3000</v>
      </c>
      <c r="K274" s="75">
        <v>273500</v>
      </c>
      <c r="L274" s="76">
        <v>128.5</v>
      </c>
      <c r="M274" s="73" t="s">
        <v>19</v>
      </c>
    </row>
    <row r="275" spans="1:13">
      <c r="A275" s="95" t="str">
        <f t="shared" si="8"/>
        <v>2021年8月</v>
      </c>
      <c r="B275" s="97">
        <f t="shared" si="9"/>
        <v>10</v>
      </c>
      <c r="C275" s="81">
        <v>44418</v>
      </c>
      <c r="D275" s="73" t="s">
        <v>10</v>
      </c>
      <c r="E275" s="73" t="s">
        <v>11</v>
      </c>
      <c r="F275" s="73" t="s">
        <v>24</v>
      </c>
      <c r="G275" s="74">
        <v>500</v>
      </c>
      <c r="H275" s="74">
        <v>1000</v>
      </c>
      <c r="I275" s="74">
        <v>1</v>
      </c>
      <c r="J275" s="74">
        <v>2000</v>
      </c>
      <c r="K275" s="75">
        <v>274500</v>
      </c>
      <c r="L275" s="76">
        <v>129.5</v>
      </c>
      <c r="M275" s="73" t="s">
        <v>19</v>
      </c>
    </row>
    <row r="276" spans="1:13">
      <c r="A276" s="95" t="str">
        <f t="shared" si="8"/>
        <v>2021年8月</v>
      </c>
      <c r="B276" s="97">
        <f t="shared" si="9"/>
        <v>11</v>
      </c>
      <c r="C276" s="81">
        <v>44419</v>
      </c>
      <c r="D276" s="73" t="s">
        <v>10</v>
      </c>
      <c r="E276" s="73" t="s">
        <v>11</v>
      </c>
      <c r="F276" s="73" t="s">
        <v>24</v>
      </c>
      <c r="G276" s="74">
        <v>500</v>
      </c>
      <c r="H276" s="74">
        <v>1000</v>
      </c>
      <c r="I276" s="74">
        <v>1</v>
      </c>
      <c r="J276" s="74">
        <v>1000</v>
      </c>
      <c r="K276" s="75">
        <v>275500</v>
      </c>
      <c r="L276" s="76">
        <v>130.5</v>
      </c>
      <c r="M276" s="73" t="s">
        <v>19</v>
      </c>
    </row>
    <row r="277" spans="1:13">
      <c r="A277" s="95" t="str">
        <f t="shared" si="8"/>
        <v>2021年8月</v>
      </c>
      <c r="B277" s="97">
        <f t="shared" si="9"/>
        <v>12</v>
      </c>
      <c r="C277" s="81">
        <v>44420</v>
      </c>
      <c r="D277" s="73" t="s">
        <v>10</v>
      </c>
      <c r="E277" s="73" t="s">
        <v>11</v>
      </c>
      <c r="F277" s="73" t="s">
        <v>24</v>
      </c>
      <c r="G277" s="74">
        <v>500</v>
      </c>
      <c r="H277" s="74">
        <v>1000</v>
      </c>
      <c r="I277" s="74">
        <v>1</v>
      </c>
      <c r="J277" s="74">
        <v>1000</v>
      </c>
      <c r="K277" s="75">
        <v>276500</v>
      </c>
      <c r="L277" s="76">
        <v>131.5</v>
      </c>
      <c r="M277" s="73" t="s">
        <v>19</v>
      </c>
    </row>
    <row r="278" spans="1:13">
      <c r="A278" s="95" t="str">
        <f t="shared" si="8"/>
        <v>2021年8月</v>
      </c>
      <c r="B278" s="97">
        <f t="shared" si="9"/>
        <v>13</v>
      </c>
      <c r="C278" s="81">
        <v>44421</v>
      </c>
      <c r="D278" s="73" t="s">
        <v>10</v>
      </c>
      <c r="E278" s="73" t="s">
        <v>11</v>
      </c>
      <c r="F278" s="73" t="s">
        <v>24</v>
      </c>
      <c r="G278" s="74">
        <v>500</v>
      </c>
      <c r="H278" s="74">
        <v>1000</v>
      </c>
      <c r="I278" s="74">
        <v>1</v>
      </c>
      <c r="J278" s="74">
        <v>2000</v>
      </c>
      <c r="K278" s="75">
        <v>277500</v>
      </c>
      <c r="L278" s="76">
        <v>132.5</v>
      </c>
      <c r="M278" s="73" t="s">
        <v>19</v>
      </c>
    </row>
    <row r="279" spans="1:13">
      <c r="A279" s="95" t="str">
        <f t="shared" si="8"/>
        <v>2021年8月</v>
      </c>
      <c r="B279" s="97">
        <f t="shared" si="9"/>
        <v>14</v>
      </c>
      <c r="C279" s="81">
        <v>44422</v>
      </c>
      <c r="D279" s="73" t="s">
        <v>10</v>
      </c>
      <c r="E279" s="73" t="s">
        <v>11</v>
      </c>
      <c r="F279" s="73" t="s">
        <v>24</v>
      </c>
      <c r="G279" s="74">
        <v>500</v>
      </c>
      <c r="H279" s="74">
        <v>1000</v>
      </c>
      <c r="I279" s="74">
        <v>1</v>
      </c>
      <c r="J279" s="74">
        <v>3000</v>
      </c>
      <c r="K279" s="75">
        <v>278500</v>
      </c>
      <c r="L279" s="76">
        <v>133.5</v>
      </c>
      <c r="M279" s="73" t="s">
        <v>19</v>
      </c>
    </row>
    <row r="280" spans="1:13">
      <c r="A280" s="95" t="str">
        <f t="shared" si="8"/>
        <v>2021年8月</v>
      </c>
      <c r="B280" s="97">
        <f t="shared" si="9"/>
        <v>15</v>
      </c>
      <c r="C280" s="81">
        <v>44423</v>
      </c>
      <c r="D280" s="73" t="s">
        <v>10</v>
      </c>
      <c r="E280" s="73" t="s">
        <v>11</v>
      </c>
      <c r="F280" s="73" t="s">
        <v>24</v>
      </c>
      <c r="G280" s="74">
        <v>500</v>
      </c>
      <c r="H280" s="74">
        <v>1000</v>
      </c>
      <c r="I280" s="74">
        <v>1</v>
      </c>
      <c r="J280" s="74">
        <v>2000</v>
      </c>
      <c r="K280" s="75">
        <v>279500</v>
      </c>
      <c r="L280" s="76">
        <v>134.5</v>
      </c>
      <c r="M280" s="73" t="s">
        <v>19</v>
      </c>
    </row>
    <row r="281" spans="1:13">
      <c r="A281" s="95" t="str">
        <f t="shared" si="8"/>
        <v>2021年8月</v>
      </c>
      <c r="B281" s="97">
        <f t="shared" si="9"/>
        <v>16</v>
      </c>
      <c r="C281" s="81">
        <v>44424</v>
      </c>
      <c r="D281" s="73" t="s">
        <v>10</v>
      </c>
      <c r="E281" s="73" t="s">
        <v>11</v>
      </c>
      <c r="F281" s="73" t="s">
        <v>24</v>
      </c>
      <c r="G281" s="74">
        <v>500</v>
      </c>
      <c r="H281" s="74">
        <v>1000</v>
      </c>
      <c r="I281" s="74">
        <v>1</v>
      </c>
      <c r="J281" s="74">
        <v>1000</v>
      </c>
      <c r="K281" s="75">
        <v>280500</v>
      </c>
      <c r="L281" s="76">
        <v>135.5</v>
      </c>
      <c r="M281" s="73" t="s">
        <v>19</v>
      </c>
    </row>
    <row r="282" spans="1:13">
      <c r="A282" s="95" t="str">
        <f t="shared" si="8"/>
        <v>2021年8月</v>
      </c>
      <c r="B282" s="97">
        <f t="shared" si="9"/>
        <v>17</v>
      </c>
      <c r="C282" s="81">
        <v>44425</v>
      </c>
      <c r="D282" s="73" t="s">
        <v>10</v>
      </c>
      <c r="E282" s="73" t="s">
        <v>11</v>
      </c>
      <c r="F282" s="73" t="s">
        <v>24</v>
      </c>
      <c r="G282" s="74">
        <v>500</v>
      </c>
      <c r="H282" s="74">
        <v>1000</v>
      </c>
      <c r="I282" s="74">
        <v>1</v>
      </c>
      <c r="J282" s="74">
        <v>1000</v>
      </c>
      <c r="K282" s="75">
        <v>281500</v>
      </c>
      <c r="L282" s="76">
        <v>136.5</v>
      </c>
      <c r="M282" s="73" t="s">
        <v>19</v>
      </c>
    </row>
    <row r="283" spans="1:13">
      <c r="A283" s="95" t="str">
        <f t="shared" si="8"/>
        <v>2021年8月</v>
      </c>
      <c r="B283" s="97">
        <f t="shared" si="9"/>
        <v>18</v>
      </c>
      <c r="C283" s="81">
        <v>44426</v>
      </c>
      <c r="D283" s="73" t="s">
        <v>10</v>
      </c>
      <c r="E283" s="73" t="s">
        <v>11</v>
      </c>
      <c r="F283" s="73" t="s">
        <v>24</v>
      </c>
      <c r="G283" s="74">
        <v>500</v>
      </c>
      <c r="H283" s="74">
        <v>1000</v>
      </c>
      <c r="I283" s="74">
        <v>1</v>
      </c>
      <c r="J283" s="74">
        <v>2000</v>
      </c>
      <c r="K283" s="75">
        <v>282500</v>
      </c>
      <c r="L283" s="76">
        <v>137.5</v>
      </c>
      <c r="M283" s="73" t="s">
        <v>19</v>
      </c>
    </row>
    <row r="284" spans="1:13">
      <c r="A284" s="95" t="str">
        <f t="shared" si="8"/>
        <v>2021年8月</v>
      </c>
      <c r="B284" s="97">
        <f t="shared" si="9"/>
        <v>19</v>
      </c>
      <c r="C284" s="81">
        <v>44427</v>
      </c>
      <c r="D284" s="73" t="s">
        <v>10</v>
      </c>
      <c r="E284" s="73" t="s">
        <v>11</v>
      </c>
      <c r="F284" s="73" t="s">
        <v>24</v>
      </c>
      <c r="G284" s="74">
        <v>500</v>
      </c>
      <c r="H284" s="74">
        <v>1000</v>
      </c>
      <c r="I284" s="74">
        <v>1</v>
      </c>
      <c r="J284" s="74">
        <v>3000</v>
      </c>
      <c r="K284" s="75">
        <v>283500</v>
      </c>
      <c r="L284" s="76">
        <v>138.5</v>
      </c>
      <c r="M284" s="73" t="s">
        <v>19</v>
      </c>
    </row>
    <row r="285" spans="1:13">
      <c r="A285" s="95" t="str">
        <f t="shared" si="8"/>
        <v>2021年8月</v>
      </c>
      <c r="B285" s="97">
        <f t="shared" si="9"/>
        <v>20</v>
      </c>
      <c r="C285" s="81">
        <v>44428</v>
      </c>
      <c r="D285" s="73" t="s">
        <v>10</v>
      </c>
      <c r="E285" s="73" t="s">
        <v>11</v>
      </c>
      <c r="F285" s="73" t="s">
        <v>24</v>
      </c>
      <c r="G285" s="74">
        <v>500</v>
      </c>
      <c r="H285" s="74">
        <v>1000</v>
      </c>
      <c r="I285" s="74">
        <v>1</v>
      </c>
      <c r="J285" s="74">
        <v>2000</v>
      </c>
      <c r="K285" s="75">
        <v>284500</v>
      </c>
      <c r="L285" s="76">
        <v>139.5</v>
      </c>
      <c r="M285" s="73" t="s">
        <v>19</v>
      </c>
    </row>
    <row r="286" spans="1:13">
      <c r="A286" s="95" t="str">
        <f t="shared" si="8"/>
        <v>2021年8月</v>
      </c>
      <c r="B286" s="97">
        <f t="shared" si="9"/>
        <v>21</v>
      </c>
      <c r="C286" s="81">
        <v>44429</v>
      </c>
      <c r="D286" s="73" t="s">
        <v>10</v>
      </c>
      <c r="E286" s="73" t="s">
        <v>11</v>
      </c>
      <c r="F286" s="73" t="s">
        <v>24</v>
      </c>
      <c r="G286" s="74">
        <v>500</v>
      </c>
      <c r="H286" s="74">
        <v>1000</v>
      </c>
      <c r="I286" s="74">
        <v>1</v>
      </c>
      <c r="J286" s="74">
        <v>1000</v>
      </c>
      <c r="K286" s="75">
        <v>285500</v>
      </c>
      <c r="L286" s="76">
        <v>140.5</v>
      </c>
      <c r="M286" s="73" t="s">
        <v>19</v>
      </c>
    </row>
    <row r="287" spans="1:13">
      <c r="A287" s="95" t="str">
        <f t="shared" si="8"/>
        <v>2021年8月</v>
      </c>
      <c r="B287" s="97">
        <f t="shared" si="9"/>
        <v>22</v>
      </c>
      <c r="C287" s="81">
        <v>44430</v>
      </c>
      <c r="D287" s="73" t="s">
        <v>10</v>
      </c>
      <c r="E287" s="73" t="s">
        <v>11</v>
      </c>
      <c r="F287" s="73" t="s">
        <v>24</v>
      </c>
      <c r="G287" s="74">
        <v>500</v>
      </c>
      <c r="H287" s="74">
        <v>1000</v>
      </c>
      <c r="I287" s="74">
        <v>1</v>
      </c>
      <c r="J287" s="74">
        <v>1000</v>
      </c>
      <c r="K287" s="75">
        <v>286500</v>
      </c>
      <c r="L287" s="76">
        <v>141.5</v>
      </c>
      <c r="M287" s="73" t="s">
        <v>19</v>
      </c>
    </row>
    <row r="288" spans="1:13">
      <c r="A288" s="95" t="str">
        <f t="shared" si="8"/>
        <v>2021年8月</v>
      </c>
      <c r="B288" s="97">
        <f t="shared" si="9"/>
        <v>23</v>
      </c>
      <c r="C288" s="81">
        <v>44431</v>
      </c>
      <c r="D288" s="73" t="s">
        <v>10</v>
      </c>
      <c r="E288" s="73" t="s">
        <v>11</v>
      </c>
      <c r="F288" s="73" t="s">
        <v>24</v>
      </c>
      <c r="G288" s="74">
        <v>500</v>
      </c>
      <c r="H288" s="74">
        <v>1000</v>
      </c>
      <c r="I288" s="74">
        <v>1</v>
      </c>
      <c r="J288" s="74">
        <v>2000</v>
      </c>
      <c r="K288" s="75">
        <v>287500</v>
      </c>
      <c r="L288" s="76">
        <v>142.5</v>
      </c>
      <c r="M288" s="73" t="s">
        <v>19</v>
      </c>
    </row>
    <row r="289" spans="1:13">
      <c r="A289" s="95" t="str">
        <f t="shared" si="8"/>
        <v>2021年8月</v>
      </c>
      <c r="B289" s="97">
        <f t="shared" si="9"/>
        <v>24</v>
      </c>
      <c r="C289" s="81">
        <v>44432</v>
      </c>
      <c r="D289" s="73" t="s">
        <v>10</v>
      </c>
      <c r="E289" s="73" t="s">
        <v>11</v>
      </c>
      <c r="F289" s="73" t="s">
        <v>24</v>
      </c>
      <c r="G289" s="74">
        <v>500</v>
      </c>
      <c r="H289" s="74">
        <v>1000</v>
      </c>
      <c r="I289" s="74">
        <v>1</v>
      </c>
      <c r="J289" s="74">
        <v>3000</v>
      </c>
      <c r="K289" s="75">
        <v>288500</v>
      </c>
      <c r="L289" s="76">
        <v>143.5</v>
      </c>
      <c r="M289" s="73" t="s">
        <v>19</v>
      </c>
    </row>
    <row r="290" spans="1:13">
      <c r="A290" s="95" t="str">
        <f t="shared" si="8"/>
        <v>2021年8月</v>
      </c>
      <c r="B290" s="97">
        <f t="shared" si="9"/>
        <v>25</v>
      </c>
      <c r="C290" s="81">
        <v>44433</v>
      </c>
      <c r="D290" s="73" t="s">
        <v>10</v>
      </c>
      <c r="E290" s="73" t="s">
        <v>11</v>
      </c>
      <c r="F290" s="73" t="s">
        <v>24</v>
      </c>
      <c r="G290" s="74">
        <v>500</v>
      </c>
      <c r="H290" s="74">
        <v>1000</v>
      </c>
      <c r="I290" s="74">
        <v>1</v>
      </c>
      <c r="J290" s="74">
        <v>2000</v>
      </c>
      <c r="K290" s="75">
        <v>289500</v>
      </c>
      <c r="L290" s="76">
        <v>144.5</v>
      </c>
      <c r="M290" s="73" t="s">
        <v>19</v>
      </c>
    </row>
    <row r="291" spans="1:13">
      <c r="A291" s="95" t="str">
        <f t="shared" si="8"/>
        <v>2021年8月</v>
      </c>
      <c r="B291" s="97">
        <f t="shared" si="9"/>
        <v>26</v>
      </c>
      <c r="C291" s="81">
        <v>44434</v>
      </c>
      <c r="D291" s="73" t="s">
        <v>10</v>
      </c>
      <c r="E291" s="73" t="s">
        <v>11</v>
      </c>
      <c r="F291" s="73" t="s">
        <v>24</v>
      </c>
      <c r="G291" s="74">
        <v>500</v>
      </c>
      <c r="H291" s="74">
        <v>1000</v>
      </c>
      <c r="I291" s="74">
        <v>1</v>
      </c>
      <c r="J291" s="74">
        <v>1000</v>
      </c>
      <c r="K291" s="75">
        <v>290500</v>
      </c>
      <c r="L291" s="76">
        <v>145.5</v>
      </c>
      <c r="M291" s="73" t="s">
        <v>19</v>
      </c>
    </row>
    <row r="292" spans="1:13">
      <c r="A292" s="95" t="str">
        <f t="shared" si="8"/>
        <v>2021年8月</v>
      </c>
      <c r="B292" s="97">
        <f t="shared" si="9"/>
        <v>27</v>
      </c>
      <c r="C292" s="81">
        <v>44435</v>
      </c>
      <c r="D292" s="73" t="s">
        <v>10</v>
      </c>
      <c r="E292" s="73" t="s">
        <v>11</v>
      </c>
      <c r="F292" s="73" t="s">
        <v>24</v>
      </c>
      <c r="G292" s="74">
        <v>500</v>
      </c>
      <c r="H292" s="74">
        <v>1000</v>
      </c>
      <c r="I292" s="74">
        <v>1</v>
      </c>
      <c r="J292" s="74">
        <v>1000</v>
      </c>
      <c r="K292" s="75">
        <v>291500</v>
      </c>
      <c r="L292" s="76">
        <v>146.5</v>
      </c>
      <c r="M292" s="73" t="s">
        <v>19</v>
      </c>
    </row>
    <row r="293" spans="1:13">
      <c r="A293" s="95" t="str">
        <f t="shared" si="8"/>
        <v>2021年8月</v>
      </c>
      <c r="B293" s="97">
        <f t="shared" si="9"/>
        <v>28</v>
      </c>
      <c r="C293" s="81">
        <v>44436</v>
      </c>
      <c r="D293" s="73" t="s">
        <v>10</v>
      </c>
      <c r="E293" s="73" t="s">
        <v>11</v>
      </c>
      <c r="F293" s="73" t="s">
        <v>24</v>
      </c>
      <c r="G293" s="74">
        <v>500</v>
      </c>
      <c r="H293" s="74">
        <v>1000</v>
      </c>
      <c r="I293" s="74">
        <v>1</v>
      </c>
      <c r="J293" s="74">
        <v>2000</v>
      </c>
      <c r="K293" s="75">
        <v>292500</v>
      </c>
      <c r="L293" s="76">
        <v>147.5</v>
      </c>
      <c r="M293" s="73" t="s">
        <v>19</v>
      </c>
    </row>
    <row r="294" spans="1:13">
      <c r="A294" s="95" t="str">
        <f t="shared" si="8"/>
        <v>2021年8月</v>
      </c>
      <c r="B294" s="97">
        <f t="shared" si="9"/>
        <v>29</v>
      </c>
      <c r="C294" s="81">
        <v>44437</v>
      </c>
      <c r="D294" s="73" t="s">
        <v>10</v>
      </c>
      <c r="E294" s="73" t="s">
        <v>11</v>
      </c>
      <c r="F294" s="73" t="s">
        <v>24</v>
      </c>
      <c r="G294" s="74">
        <v>500</v>
      </c>
      <c r="H294" s="74">
        <v>1000</v>
      </c>
      <c r="I294" s="74">
        <v>1</v>
      </c>
      <c r="J294" s="74">
        <v>3000</v>
      </c>
      <c r="K294" s="75">
        <v>293500</v>
      </c>
      <c r="L294" s="76">
        <v>148.5</v>
      </c>
      <c r="M294" s="73" t="s">
        <v>19</v>
      </c>
    </row>
    <row r="295" spans="1:13">
      <c r="A295" s="95" t="str">
        <f t="shared" si="8"/>
        <v>2021年8月</v>
      </c>
      <c r="B295" s="97">
        <f t="shared" si="9"/>
        <v>30</v>
      </c>
      <c r="C295" s="81">
        <v>44438</v>
      </c>
      <c r="D295" s="73" t="s">
        <v>10</v>
      </c>
      <c r="E295" s="73" t="s">
        <v>11</v>
      </c>
      <c r="F295" s="73" t="s">
        <v>24</v>
      </c>
      <c r="G295" s="74">
        <v>500</v>
      </c>
      <c r="H295" s="74">
        <v>1000</v>
      </c>
      <c r="I295" s="74">
        <v>1</v>
      </c>
      <c r="J295" s="74">
        <v>2000</v>
      </c>
      <c r="K295" s="75">
        <v>294500</v>
      </c>
      <c r="L295" s="76">
        <v>149.5</v>
      </c>
      <c r="M295" s="73" t="s">
        <v>19</v>
      </c>
    </row>
    <row r="296" spans="1:13">
      <c r="A296" s="95" t="str">
        <f t="shared" si="8"/>
        <v>2021年8月</v>
      </c>
      <c r="B296" s="97">
        <f t="shared" si="9"/>
        <v>31</v>
      </c>
      <c r="C296" s="81">
        <v>44439</v>
      </c>
      <c r="D296" s="73" t="s">
        <v>10</v>
      </c>
      <c r="E296" s="73" t="s">
        <v>11</v>
      </c>
      <c r="F296" s="73" t="s">
        <v>24</v>
      </c>
      <c r="G296" s="74">
        <v>500</v>
      </c>
      <c r="H296" s="74">
        <v>1000</v>
      </c>
      <c r="I296" s="74">
        <v>1</v>
      </c>
      <c r="J296" s="74">
        <v>1000</v>
      </c>
      <c r="K296" s="75">
        <v>295500</v>
      </c>
      <c r="L296" s="76">
        <v>150.5</v>
      </c>
      <c r="M296" s="73" t="s">
        <v>19</v>
      </c>
    </row>
    <row r="297" spans="1:13">
      <c r="A297" s="95" t="str">
        <f t="shared" si="8"/>
        <v>2021年4月</v>
      </c>
      <c r="B297" s="97">
        <f t="shared" si="9"/>
        <v>1</v>
      </c>
      <c r="C297" s="81">
        <v>44287</v>
      </c>
      <c r="D297" s="73" t="s">
        <v>8</v>
      </c>
      <c r="E297" s="73" t="s">
        <v>13</v>
      </c>
      <c r="F297" s="73" t="s">
        <v>22</v>
      </c>
      <c r="G297" s="74">
        <v>1100</v>
      </c>
      <c r="H297" s="74">
        <v>1000</v>
      </c>
      <c r="I297" s="74">
        <v>5</v>
      </c>
      <c r="J297" s="74">
        <v>1000</v>
      </c>
      <c r="K297" s="75">
        <v>1500</v>
      </c>
      <c r="L297" s="76">
        <v>0.1</v>
      </c>
      <c r="M297" s="73" t="s">
        <v>19</v>
      </c>
    </row>
    <row r="298" spans="1:13">
      <c r="A298" s="95" t="str">
        <f t="shared" si="8"/>
        <v>2021年4月</v>
      </c>
      <c r="B298" s="97">
        <f t="shared" si="9"/>
        <v>2</v>
      </c>
      <c r="C298" s="81">
        <v>44288</v>
      </c>
      <c r="D298" s="73" t="s">
        <v>8</v>
      </c>
      <c r="E298" s="73" t="s">
        <v>13</v>
      </c>
      <c r="F298" s="73" t="s">
        <v>22</v>
      </c>
      <c r="G298" s="74">
        <v>500</v>
      </c>
      <c r="H298" s="74">
        <v>1000</v>
      </c>
      <c r="I298" s="74">
        <v>1</v>
      </c>
      <c r="J298" s="74">
        <v>2000</v>
      </c>
      <c r="K298" s="75">
        <v>1000</v>
      </c>
      <c r="L298" s="76">
        <v>0.1</v>
      </c>
      <c r="M298" s="73" t="s">
        <v>19</v>
      </c>
    </row>
    <row r="299" spans="1:13">
      <c r="A299" s="95" t="str">
        <f t="shared" si="8"/>
        <v>2021年4月</v>
      </c>
      <c r="B299" s="97">
        <f t="shared" si="9"/>
        <v>3</v>
      </c>
      <c r="C299" s="81">
        <v>44289</v>
      </c>
      <c r="D299" s="73" t="s">
        <v>8</v>
      </c>
      <c r="E299" s="73" t="s">
        <v>13</v>
      </c>
      <c r="F299" s="73" t="s">
        <v>22</v>
      </c>
      <c r="G299" s="74">
        <v>1100</v>
      </c>
      <c r="H299" s="74">
        <v>1000</v>
      </c>
      <c r="I299" s="74">
        <v>5</v>
      </c>
      <c r="J299" s="74">
        <v>3000</v>
      </c>
      <c r="K299" s="75">
        <v>5000</v>
      </c>
      <c r="L299" s="76">
        <v>0.1</v>
      </c>
      <c r="M299" s="73" t="s">
        <v>19</v>
      </c>
    </row>
    <row r="300" spans="1:13">
      <c r="A300" s="95" t="str">
        <f t="shared" si="8"/>
        <v>2021年4月</v>
      </c>
      <c r="B300" s="97">
        <f t="shared" si="9"/>
        <v>4</v>
      </c>
      <c r="C300" s="81">
        <v>44290</v>
      </c>
      <c r="D300" s="73" t="s">
        <v>8</v>
      </c>
      <c r="E300" s="73" t="s">
        <v>13</v>
      </c>
      <c r="F300" s="73" t="s">
        <v>22</v>
      </c>
      <c r="G300" s="74">
        <v>1100</v>
      </c>
      <c r="H300" s="74">
        <v>1000</v>
      </c>
      <c r="I300" s="74">
        <v>5</v>
      </c>
      <c r="J300" s="74">
        <v>2000</v>
      </c>
      <c r="K300" s="75">
        <v>6000</v>
      </c>
      <c r="L300" s="76">
        <v>0.1</v>
      </c>
      <c r="M300" s="73" t="s">
        <v>19</v>
      </c>
    </row>
    <row r="301" spans="1:13">
      <c r="A301" s="95" t="str">
        <f t="shared" si="8"/>
        <v>2021年4月</v>
      </c>
      <c r="B301" s="97">
        <f t="shared" si="9"/>
        <v>5</v>
      </c>
      <c r="C301" s="81">
        <v>44291</v>
      </c>
      <c r="D301" s="73" t="s">
        <v>8</v>
      </c>
      <c r="E301" s="73" t="s">
        <v>13</v>
      </c>
      <c r="F301" s="73" t="s">
        <v>22</v>
      </c>
      <c r="G301" s="74">
        <v>1100</v>
      </c>
      <c r="H301" s="74">
        <v>1000</v>
      </c>
      <c r="I301" s="74">
        <v>5</v>
      </c>
      <c r="J301" s="74">
        <v>1000</v>
      </c>
      <c r="K301" s="75">
        <v>4000</v>
      </c>
      <c r="L301" s="76">
        <v>0.1</v>
      </c>
      <c r="M301" s="73" t="s">
        <v>19</v>
      </c>
    </row>
    <row r="302" spans="1:13">
      <c r="A302" s="95" t="str">
        <f t="shared" si="8"/>
        <v>2021年4月</v>
      </c>
      <c r="B302" s="97">
        <f t="shared" si="9"/>
        <v>6</v>
      </c>
      <c r="C302" s="81">
        <v>44292</v>
      </c>
      <c r="D302" s="73" t="s">
        <v>8</v>
      </c>
      <c r="E302" s="73" t="s">
        <v>13</v>
      </c>
      <c r="F302" s="73" t="s">
        <v>22</v>
      </c>
      <c r="G302" s="74">
        <v>1100</v>
      </c>
      <c r="H302" s="74">
        <v>1000</v>
      </c>
      <c r="I302" s="74">
        <v>5</v>
      </c>
      <c r="J302" s="74">
        <v>1000</v>
      </c>
      <c r="K302" s="75">
        <v>6500</v>
      </c>
      <c r="L302" s="76">
        <v>0.1</v>
      </c>
      <c r="M302" s="73" t="s">
        <v>19</v>
      </c>
    </row>
    <row r="303" spans="1:13">
      <c r="A303" s="95" t="str">
        <f t="shared" si="8"/>
        <v>2021年4月</v>
      </c>
      <c r="B303" s="97">
        <f t="shared" si="9"/>
        <v>7</v>
      </c>
      <c r="C303" s="81">
        <v>44293</v>
      </c>
      <c r="D303" s="73" t="s">
        <v>8</v>
      </c>
      <c r="E303" s="73" t="s">
        <v>13</v>
      </c>
      <c r="F303" s="73" t="s">
        <v>22</v>
      </c>
      <c r="G303" s="74">
        <v>1100</v>
      </c>
      <c r="H303" s="74">
        <v>1000</v>
      </c>
      <c r="I303" s="74">
        <v>5</v>
      </c>
      <c r="J303" s="74">
        <v>2000</v>
      </c>
      <c r="K303" s="75">
        <v>7500</v>
      </c>
      <c r="L303" s="76">
        <v>0.1</v>
      </c>
      <c r="M303" s="73" t="s">
        <v>19</v>
      </c>
    </row>
    <row r="304" spans="1:13">
      <c r="A304" s="95" t="str">
        <f t="shared" si="8"/>
        <v>2021年4月</v>
      </c>
      <c r="B304" s="97">
        <f t="shared" si="9"/>
        <v>8</v>
      </c>
      <c r="C304" s="81">
        <v>44294</v>
      </c>
      <c r="D304" s="73" t="s">
        <v>8</v>
      </c>
      <c r="E304" s="73" t="s">
        <v>13</v>
      </c>
      <c r="F304" s="73" t="s">
        <v>22</v>
      </c>
      <c r="G304" s="74">
        <v>1100</v>
      </c>
      <c r="H304" s="74">
        <v>1000</v>
      </c>
      <c r="I304" s="74">
        <v>5</v>
      </c>
      <c r="J304" s="74">
        <v>3000</v>
      </c>
      <c r="K304" s="75">
        <v>8500</v>
      </c>
      <c r="L304" s="76">
        <v>0.1</v>
      </c>
      <c r="M304" s="73" t="s">
        <v>19</v>
      </c>
    </row>
    <row r="305" spans="1:13">
      <c r="A305" s="95" t="str">
        <f t="shared" si="8"/>
        <v>2021年4月</v>
      </c>
      <c r="B305" s="97">
        <f t="shared" si="9"/>
        <v>9</v>
      </c>
      <c r="C305" s="81">
        <v>44295</v>
      </c>
      <c r="D305" s="73" t="s">
        <v>8</v>
      </c>
      <c r="E305" s="73" t="s">
        <v>13</v>
      </c>
      <c r="F305" s="73" t="s">
        <v>22</v>
      </c>
      <c r="G305" s="74">
        <v>1100</v>
      </c>
      <c r="H305" s="74">
        <v>1000</v>
      </c>
      <c r="I305" s="74">
        <v>5</v>
      </c>
      <c r="J305" s="74">
        <v>2000</v>
      </c>
      <c r="K305" s="75">
        <v>9500</v>
      </c>
      <c r="L305" s="76">
        <v>0.1</v>
      </c>
      <c r="M305" s="73" t="s">
        <v>19</v>
      </c>
    </row>
    <row r="306" spans="1:13">
      <c r="A306" s="95" t="str">
        <f t="shared" si="8"/>
        <v>2021年4月</v>
      </c>
      <c r="B306" s="97">
        <f t="shared" si="9"/>
        <v>10</v>
      </c>
      <c r="C306" s="81">
        <v>44296</v>
      </c>
      <c r="D306" s="73" t="s">
        <v>8</v>
      </c>
      <c r="E306" s="73" t="s">
        <v>13</v>
      </c>
      <c r="F306" s="73" t="s">
        <v>22</v>
      </c>
      <c r="G306" s="74">
        <v>1100</v>
      </c>
      <c r="H306" s="74">
        <v>1000</v>
      </c>
      <c r="I306" s="74">
        <v>5</v>
      </c>
      <c r="J306" s="74">
        <v>1000</v>
      </c>
      <c r="K306" s="75">
        <v>10500</v>
      </c>
      <c r="L306" s="76">
        <v>0.1</v>
      </c>
      <c r="M306" s="73" t="s">
        <v>19</v>
      </c>
    </row>
    <row r="307" spans="1:13">
      <c r="A307" s="95" t="str">
        <f t="shared" si="8"/>
        <v>2021年4月</v>
      </c>
      <c r="B307" s="97">
        <f t="shared" si="9"/>
        <v>11</v>
      </c>
      <c r="C307" s="81">
        <v>44297</v>
      </c>
      <c r="D307" s="73" t="s">
        <v>8</v>
      </c>
      <c r="E307" s="73" t="s">
        <v>13</v>
      </c>
      <c r="F307" s="73" t="s">
        <v>22</v>
      </c>
      <c r="G307" s="74">
        <v>1100</v>
      </c>
      <c r="H307" s="74">
        <v>1000</v>
      </c>
      <c r="I307" s="74">
        <v>5</v>
      </c>
      <c r="J307" s="74">
        <v>1000</v>
      </c>
      <c r="K307" s="75">
        <v>11500</v>
      </c>
      <c r="L307" s="76">
        <v>0.1</v>
      </c>
      <c r="M307" s="73" t="s">
        <v>19</v>
      </c>
    </row>
    <row r="308" spans="1:13">
      <c r="A308" s="95" t="str">
        <f t="shared" si="8"/>
        <v>2021年4月</v>
      </c>
      <c r="B308" s="97">
        <f t="shared" si="9"/>
        <v>12</v>
      </c>
      <c r="C308" s="81">
        <v>44298</v>
      </c>
      <c r="D308" s="73" t="s">
        <v>8</v>
      </c>
      <c r="E308" s="73" t="s">
        <v>13</v>
      </c>
      <c r="F308" s="73" t="s">
        <v>22</v>
      </c>
      <c r="G308" s="74">
        <v>1100</v>
      </c>
      <c r="H308" s="74">
        <v>1000</v>
      </c>
      <c r="I308" s="74">
        <v>5</v>
      </c>
      <c r="J308" s="74">
        <v>2000</v>
      </c>
      <c r="K308" s="75">
        <v>12500</v>
      </c>
      <c r="L308" s="76">
        <v>0.1</v>
      </c>
      <c r="M308" s="73" t="s">
        <v>19</v>
      </c>
    </row>
    <row r="309" spans="1:13">
      <c r="A309" s="95" t="str">
        <f t="shared" si="8"/>
        <v>2021年4月</v>
      </c>
      <c r="B309" s="97">
        <f t="shared" si="9"/>
        <v>13</v>
      </c>
      <c r="C309" s="81">
        <v>44299</v>
      </c>
      <c r="D309" s="73" t="s">
        <v>8</v>
      </c>
      <c r="E309" s="73" t="s">
        <v>13</v>
      </c>
      <c r="F309" s="73" t="s">
        <v>22</v>
      </c>
      <c r="G309" s="74">
        <v>1100</v>
      </c>
      <c r="H309" s="74">
        <v>1000</v>
      </c>
      <c r="I309" s="74">
        <v>5</v>
      </c>
      <c r="J309" s="74">
        <v>3000</v>
      </c>
      <c r="K309" s="75">
        <v>13500</v>
      </c>
      <c r="L309" s="76">
        <v>0.1</v>
      </c>
      <c r="M309" s="73" t="s">
        <v>19</v>
      </c>
    </row>
    <row r="310" spans="1:13">
      <c r="A310" s="95" t="str">
        <f t="shared" si="8"/>
        <v>2021年4月</v>
      </c>
      <c r="B310" s="97">
        <f t="shared" si="9"/>
        <v>14</v>
      </c>
      <c r="C310" s="81">
        <v>44300</v>
      </c>
      <c r="D310" s="73" t="s">
        <v>8</v>
      </c>
      <c r="E310" s="73" t="s">
        <v>13</v>
      </c>
      <c r="F310" s="73" t="s">
        <v>22</v>
      </c>
      <c r="G310" s="74">
        <v>1100</v>
      </c>
      <c r="H310" s="74">
        <v>1000</v>
      </c>
      <c r="I310" s="74">
        <v>5</v>
      </c>
      <c r="J310" s="74">
        <v>2000</v>
      </c>
      <c r="K310" s="75">
        <v>14500</v>
      </c>
      <c r="L310" s="76">
        <v>0.1</v>
      </c>
      <c r="M310" s="73" t="s">
        <v>19</v>
      </c>
    </row>
    <row r="311" spans="1:13">
      <c r="A311" s="95" t="str">
        <f t="shared" si="8"/>
        <v>2021年4月</v>
      </c>
      <c r="B311" s="97">
        <f t="shared" si="9"/>
        <v>15</v>
      </c>
      <c r="C311" s="81">
        <v>44301</v>
      </c>
      <c r="D311" s="73" t="s">
        <v>8</v>
      </c>
      <c r="E311" s="73" t="s">
        <v>13</v>
      </c>
      <c r="F311" s="73" t="s">
        <v>22</v>
      </c>
      <c r="G311" s="74">
        <v>1100</v>
      </c>
      <c r="H311" s="74">
        <v>1000</v>
      </c>
      <c r="I311" s="74">
        <v>5</v>
      </c>
      <c r="J311" s="74">
        <v>1000</v>
      </c>
      <c r="K311" s="75">
        <v>15500</v>
      </c>
      <c r="L311" s="76">
        <v>0.1</v>
      </c>
      <c r="M311" s="73" t="s">
        <v>19</v>
      </c>
    </row>
    <row r="312" spans="1:13">
      <c r="A312" s="95" t="str">
        <f t="shared" si="8"/>
        <v>2021年4月</v>
      </c>
      <c r="B312" s="97">
        <f t="shared" si="9"/>
        <v>16</v>
      </c>
      <c r="C312" s="81">
        <v>44302</v>
      </c>
      <c r="D312" s="73" t="s">
        <v>8</v>
      </c>
      <c r="E312" s="73" t="s">
        <v>13</v>
      </c>
      <c r="F312" s="73" t="s">
        <v>22</v>
      </c>
      <c r="G312" s="74">
        <v>1100</v>
      </c>
      <c r="H312" s="74">
        <v>1000</v>
      </c>
      <c r="I312" s="74">
        <v>5</v>
      </c>
      <c r="J312" s="74">
        <v>1000</v>
      </c>
      <c r="K312" s="75">
        <v>16500</v>
      </c>
      <c r="L312" s="76">
        <v>0.1</v>
      </c>
      <c r="M312" s="73" t="s">
        <v>19</v>
      </c>
    </row>
    <row r="313" spans="1:13">
      <c r="A313" s="95" t="str">
        <f t="shared" si="8"/>
        <v>2021年4月</v>
      </c>
      <c r="B313" s="97">
        <f t="shared" si="9"/>
        <v>17</v>
      </c>
      <c r="C313" s="81">
        <v>44303</v>
      </c>
      <c r="D313" s="73" t="s">
        <v>8</v>
      </c>
      <c r="E313" s="73" t="s">
        <v>13</v>
      </c>
      <c r="F313" s="73" t="s">
        <v>22</v>
      </c>
      <c r="G313" s="74">
        <v>1100</v>
      </c>
      <c r="H313" s="74">
        <v>1000</v>
      </c>
      <c r="I313" s="74">
        <v>5</v>
      </c>
      <c r="J313" s="74">
        <v>2000</v>
      </c>
      <c r="K313" s="75">
        <v>17500</v>
      </c>
      <c r="L313" s="76">
        <v>0.1</v>
      </c>
      <c r="M313" s="73" t="s">
        <v>19</v>
      </c>
    </row>
    <row r="314" spans="1:13">
      <c r="A314" s="95" t="str">
        <f t="shared" si="8"/>
        <v>2021年4月</v>
      </c>
      <c r="B314" s="97">
        <f t="shared" si="9"/>
        <v>18</v>
      </c>
      <c r="C314" s="81">
        <v>44304</v>
      </c>
      <c r="D314" s="73" t="s">
        <v>8</v>
      </c>
      <c r="E314" s="73" t="s">
        <v>13</v>
      </c>
      <c r="F314" s="73" t="s">
        <v>22</v>
      </c>
      <c r="G314" s="74">
        <v>1100</v>
      </c>
      <c r="H314" s="74">
        <v>1000</v>
      </c>
      <c r="I314" s="74">
        <v>5</v>
      </c>
      <c r="J314" s="74">
        <v>3000</v>
      </c>
      <c r="K314" s="75">
        <v>18500</v>
      </c>
      <c r="L314" s="76">
        <v>0.1</v>
      </c>
      <c r="M314" s="73" t="s">
        <v>19</v>
      </c>
    </row>
    <row r="315" spans="1:13">
      <c r="A315" s="95" t="str">
        <f t="shared" si="8"/>
        <v>2021年4月</v>
      </c>
      <c r="B315" s="97">
        <f t="shared" si="9"/>
        <v>19</v>
      </c>
      <c r="C315" s="81">
        <v>44305</v>
      </c>
      <c r="D315" s="73" t="s">
        <v>8</v>
      </c>
      <c r="E315" s="73" t="s">
        <v>13</v>
      </c>
      <c r="F315" s="73" t="s">
        <v>22</v>
      </c>
      <c r="G315" s="74">
        <v>1100</v>
      </c>
      <c r="H315" s="74">
        <v>1000</v>
      </c>
      <c r="I315" s="74">
        <v>5</v>
      </c>
      <c r="J315" s="74">
        <v>2000</v>
      </c>
      <c r="K315" s="75">
        <v>19500</v>
      </c>
      <c r="L315" s="76">
        <v>0.1</v>
      </c>
      <c r="M315" s="73" t="s">
        <v>19</v>
      </c>
    </row>
    <row r="316" spans="1:13">
      <c r="A316" s="95" t="str">
        <f t="shared" si="8"/>
        <v>2021年4月</v>
      </c>
      <c r="B316" s="97">
        <f t="shared" si="9"/>
        <v>20</v>
      </c>
      <c r="C316" s="81">
        <v>44306</v>
      </c>
      <c r="D316" s="73" t="s">
        <v>8</v>
      </c>
      <c r="E316" s="73" t="s">
        <v>13</v>
      </c>
      <c r="F316" s="73" t="s">
        <v>22</v>
      </c>
      <c r="G316" s="74">
        <v>1100</v>
      </c>
      <c r="H316" s="74">
        <v>1000</v>
      </c>
      <c r="I316" s="74">
        <v>5</v>
      </c>
      <c r="J316" s="74">
        <v>1000</v>
      </c>
      <c r="K316" s="75">
        <v>20500</v>
      </c>
      <c r="L316" s="76">
        <v>0.1</v>
      </c>
      <c r="M316" s="73" t="s">
        <v>19</v>
      </c>
    </row>
    <row r="317" spans="1:13">
      <c r="A317" s="95" t="str">
        <f t="shared" si="8"/>
        <v>2021年4月</v>
      </c>
      <c r="B317" s="97">
        <f t="shared" si="9"/>
        <v>21</v>
      </c>
      <c r="C317" s="81">
        <v>44307</v>
      </c>
      <c r="D317" s="73" t="s">
        <v>8</v>
      </c>
      <c r="E317" s="73" t="s">
        <v>13</v>
      </c>
      <c r="F317" s="73" t="s">
        <v>22</v>
      </c>
      <c r="G317" s="74">
        <v>1100</v>
      </c>
      <c r="H317" s="74">
        <v>1000</v>
      </c>
      <c r="I317" s="74">
        <v>5</v>
      </c>
      <c r="J317" s="74">
        <v>1000</v>
      </c>
      <c r="K317" s="75">
        <v>21500</v>
      </c>
      <c r="L317" s="76">
        <v>0.1</v>
      </c>
      <c r="M317" s="73" t="s">
        <v>19</v>
      </c>
    </row>
    <row r="318" spans="1:13">
      <c r="A318" s="95" t="str">
        <f t="shared" si="8"/>
        <v>2021年4月</v>
      </c>
      <c r="B318" s="97">
        <f t="shared" si="9"/>
        <v>22</v>
      </c>
      <c r="C318" s="81">
        <v>44308</v>
      </c>
      <c r="D318" s="73" t="s">
        <v>8</v>
      </c>
      <c r="E318" s="73" t="s">
        <v>13</v>
      </c>
      <c r="F318" s="73" t="s">
        <v>22</v>
      </c>
      <c r="G318" s="74">
        <v>1100</v>
      </c>
      <c r="H318" s="74">
        <v>1000</v>
      </c>
      <c r="I318" s="74">
        <v>5</v>
      </c>
      <c r="J318" s="74">
        <v>2000</v>
      </c>
      <c r="K318" s="75">
        <v>22500</v>
      </c>
      <c r="L318" s="76">
        <v>0.1</v>
      </c>
      <c r="M318" s="73" t="s">
        <v>19</v>
      </c>
    </row>
    <row r="319" spans="1:13">
      <c r="A319" s="95" t="str">
        <f t="shared" si="8"/>
        <v>2021年4月</v>
      </c>
      <c r="B319" s="97">
        <f t="shared" si="9"/>
        <v>23</v>
      </c>
      <c r="C319" s="81">
        <v>44309</v>
      </c>
      <c r="D319" s="73" t="s">
        <v>8</v>
      </c>
      <c r="E319" s="73" t="s">
        <v>13</v>
      </c>
      <c r="F319" s="73" t="s">
        <v>22</v>
      </c>
      <c r="G319" s="74">
        <v>1100</v>
      </c>
      <c r="H319" s="74">
        <v>1000</v>
      </c>
      <c r="I319" s="74">
        <v>5</v>
      </c>
      <c r="J319" s="74">
        <v>3000</v>
      </c>
      <c r="K319" s="75">
        <v>23500</v>
      </c>
      <c r="L319" s="76">
        <v>0.1</v>
      </c>
      <c r="M319" s="73" t="s">
        <v>19</v>
      </c>
    </row>
    <row r="320" spans="1:13">
      <c r="A320" s="95" t="str">
        <f t="shared" si="8"/>
        <v>2021年4月</v>
      </c>
      <c r="B320" s="97">
        <f t="shared" si="9"/>
        <v>24</v>
      </c>
      <c r="C320" s="81">
        <v>44310</v>
      </c>
      <c r="D320" s="73" t="s">
        <v>8</v>
      </c>
      <c r="E320" s="73" t="s">
        <v>13</v>
      </c>
      <c r="F320" s="73" t="s">
        <v>22</v>
      </c>
      <c r="G320" s="74">
        <v>1100</v>
      </c>
      <c r="H320" s="74">
        <v>1000</v>
      </c>
      <c r="I320" s="74">
        <v>5</v>
      </c>
      <c r="J320" s="74">
        <v>2000</v>
      </c>
      <c r="K320" s="75">
        <v>24500</v>
      </c>
      <c r="L320" s="76">
        <v>0.1</v>
      </c>
      <c r="M320" s="73" t="s">
        <v>19</v>
      </c>
    </row>
    <row r="321" spans="1:13">
      <c r="A321" s="95" t="str">
        <f t="shared" si="8"/>
        <v>2021年4月</v>
      </c>
      <c r="B321" s="97">
        <f t="shared" si="9"/>
        <v>25</v>
      </c>
      <c r="C321" s="81">
        <v>44311</v>
      </c>
      <c r="D321" s="73" t="s">
        <v>8</v>
      </c>
      <c r="E321" s="73" t="s">
        <v>13</v>
      </c>
      <c r="F321" s="73" t="s">
        <v>22</v>
      </c>
      <c r="G321" s="74">
        <v>1100</v>
      </c>
      <c r="H321" s="74">
        <v>1000</v>
      </c>
      <c r="I321" s="74">
        <v>5</v>
      </c>
      <c r="J321" s="74">
        <v>1000</v>
      </c>
      <c r="K321" s="75">
        <v>25500</v>
      </c>
      <c r="L321" s="76">
        <v>0.1</v>
      </c>
      <c r="M321" s="73" t="s">
        <v>19</v>
      </c>
    </row>
    <row r="322" spans="1:13">
      <c r="A322" s="95" t="str">
        <f t="shared" ref="A322:A385" si="10">IF($C322="","",TEXT($C322,"yyyyy年m月"))</f>
        <v>2021年4月</v>
      </c>
      <c r="B322" s="97">
        <f t="shared" si="9"/>
        <v>26</v>
      </c>
      <c r="C322" s="81">
        <v>44312</v>
      </c>
      <c r="D322" s="73" t="s">
        <v>8</v>
      </c>
      <c r="E322" s="73" t="s">
        <v>13</v>
      </c>
      <c r="F322" s="73" t="s">
        <v>22</v>
      </c>
      <c r="G322" s="74">
        <v>1100</v>
      </c>
      <c r="H322" s="74">
        <v>1000</v>
      </c>
      <c r="I322" s="74">
        <v>5</v>
      </c>
      <c r="J322" s="74">
        <v>1000</v>
      </c>
      <c r="K322" s="75">
        <v>26500</v>
      </c>
      <c r="L322" s="76">
        <v>0.1</v>
      </c>
      <c r="M322" s="73" t="s">
        <v>19</v>
      </c>
    </row>
    <row r="323" spans="1:13">
      <c r="A323" s="95" t="str">
        <f t="shared" si="10"/>
        <v>2021年4月</v>
      </c>
      <c r="B323" s="97">
        <f t="shared" ref="B323:B386" si="11">IF($C323="","",DAY($C323))</f>
        <v>27</v>
      </c>
      <c r="C323" s="81">
        <v>44313</v>
      </c>
      <c r="D323" s="73" t="s">
        <v>8</v>
      </c>
      <c r="E323" s="73" t="s">
        <v>13</v>
      </c>
      <c r="F323" s="73" t="s">
        <v>22</v>
      </c>
      <c r="G323" s="74">
        <v>1100</v>
      </c>
      <c r="H323" s="74">
        <v>1000</v>
      </c>
      <c r="I323" s="74">
        <v>5</v>
      </c>
      <c r="J323" s="74">
        <v>2000</v>
      </c>
      <c r="K323" s="75">
        <v>27500</v>
      </c>
      <c r="L323" s="76">
        <v>0.1</v>
      </c>
      <c r="M323" s="73" t="s">
        <v>19</v>
      </c>
    </row>
    <row r="324" spans="1:13">
      <c r="A324" s="95" t="str">
        <f t="shared" si="10"/>
        <v>2021年4月</v>
      </c>
      <c r="B324" s="97">
        <f t="shared" si="11"/>
        <v>28</v>
      </c>
      <c r="C324" s="81">
        <v>44314</v>
      </c>
      <c r="D324" s="73" t="s">
        <v>8</v>
      </c>
      <c r="E324" s="73" t="s">
        <v>13</v>
      </c>
      <c r="F324" s="73" t="s">
        <v>22</v>
      </c>
      <c r="G324" s="74">
        <v>1100</v>
      </c>
      <c r="H324" s="74">
        <v>1000</v>
      </c>
      <c r="I324" s="74">
        <v>5</v>
      </c>
      <c r="J324" s="74">
        <v>3000</v>
      </c>
      <c r="K324" s="75">
        <v>28500</v>
      </c>
      <c r="L324" s="76">
        <v>0.1</v>
      </c>
      <c r="M324" s="73" t="s">
        <v>19</v>
      </c>
    </row>
    <row r="325" spans="1:13">
      <c r="A325" s="95" t="str">
        <f t="shared" si="10"/>
        <v>2021年4月</v>
      </c>
      <c r="B325" s="97">
        <f t="shared" si="11"/>
        <v>29</v>
      </c>
      <c r="C325" s="81">
        <v>44315</v>
      </c>
      <c r="D325" s="73" t="s">
        <v>8</v>
      </c>
      <c r="E325" s="73" t="s">
        <v>13</v>
      </c>
      <c r="F325" s="73" t="s">
        <v>22</v>
      </c>
      <c r="G325" s="74">
        <v>1100</v>
      </c>
      <c r="H325" s="74">
        <v>1000</v>
      </c>
      <c r="I325" s="74">
        <v>5</v>
      </c>
      <c r="J325" s="74">
        <v>2000</v>
      </c>
      <c r="K325" s="75">
        <v>29500</v>
      </c>
      <c r="L325" s="76">
        <v>0.1</v>
      </c>
      <c r="M325" s="73" t="s">
        <v>19</v>
      </c>
    </row>
    <row r="326" spans="1:13">
      <c r="A326" s="95" t="str">
        <f t="shared" si="10"/>
        <v>2021年4月</v>
      </c>
      <c r="B326" s="97">
        <f t="shared" si="11"/>
        <v>30</v>
      </c>
      <c r="C326" s="81">
        <v>44316</v>
      </c>
      <c r="D326" s="73" t="s">
        <v>8</v>
      </c>
      <c r="E326" s="73" t="s">
        <v>13</v>
      </c>
      <c r="F326" s="73" t="s">
        <v>22</v>
      </c>
      <c r="G326" s="74">
        <v>1100</v>
      </c>
      <c r="H326" s="74">
        <v>1000</v>
      </c>
      <c r="I326" s="74">
        <v>5</v>
      </c>
      <c r="J326" s="74">
        <v>1000</v>
      </c>
      <c r="K326" s="75">
        <v>30500</v>
      </c>
      <c r="L326" s="76">
        <v>0.1</v>
      </c>
      <c r="M326" s="73" t="s">
        <v>19</v>
      </c>
    </row>
    <row r="327" spans="1:13">
      <c r="A327" s="95" t="str">
        <f t="shared" si="10"/>
        <v>2021年5月</v>
      </c>
      <c r="B327" s="97">
        <f t="shared" si="11"/>
        <v>1</v>
      </c>
      <c r="C327" s="81">
        <v>44317</v>
      </c>
      <c r="D327" s="73" t="s">
        <v>8</v>
      </c>
      <c r="E327" s="73" t="s">
        <v>13</v>
      </c>
      <c r="F327" s="73" t="s">
        <v>22</v>
      </c>
      <c r="G327" s="74">
        <v>1100</v>
      </c>
      <c r="H327" s="74">
        <v>1000</v>
      </c>
      <c r="I327" s="74">
        <v>5</v>
      </c>
      <c r="J327" s="74">
        <v>1000</v>
      </c>
      <c r="K327" s="75">
        <v>31500</v>
      </c>
      <c r="L327" s="76">
        <v>0.1</v>
      </c>
      <c r="M327" s="73" t="s">
        <v>19</v>
      </c>
    </row>
    <row r="328" spans="1:13">
      <c r="A328" s="95" t="str">
        <f t="shared" si="10"/>
        <v>2021年5月</v>
      </c>
      <c r="B328" s="97">
        <f t="shared" si="11"/>
        <v>2</v>
      </c>
      <c r="C328" s="81">
        <v>44318</v>
      </c>
      <c r="D328" s="73" t="s">
        <v>8</v>
      </c>
      <c r="E328" s="73" t="s">
        <v>13</v>
      </c>
      <c r="F328" s="73" t="s">
        <v>22</v>
      </c>
      <c r="G328" s="74">
        <v>1100</v>
      </c>
      <c r="H328" s="74">
        <v>1000</v>
      </c>
      <c r="I328" s="74">
        <v>5</v>
      </c>
      <c r="J328" s="74">
        <v>2000</v>
      </c>
      <c r="K328" s="75">
        <v>32500</v>
      </c>
      <c r="L328" s="76">
        <v>0.1</v>
      </c>
      <c r="M328" s="73" t="s">
        <v>19</v>
      </c>
    </row>
    <row r="329" spans="1:13">
      <c r="A329" s="95" t="str">
        <f t="shared" si="10"/>
        <v>2021年5月</v>
      </c>
      <c r="B329" s="97">
        <f t="shared" si="11"/>
        <v>3</v>
      </c>
      <c r="C329" s="81">
        <v>44319</v>
      </c>
      <c r="D329" s="73" t="s">
        <v>8</v>
      </c>
      <c r="E329" s="73" t="s">
        <v>13</v>
      </c>
      <c r="F329" s="73" t="s">
        <v>22</v>
      </c>
      <c r="G329" s="74">
        <v>1100</v>
      </c>
      <c r="H329" s="74">
        <v>1000</v>
      </c>
      <c r="I329" s="74">
        <v>5</v>
      </c>
      <c r="J329" s="74">
        <v>3000</v>
      </c>
      <c r="K329" s="75">
        <v>33500</v>
      </c>
      <c r="L329" s="76">
        <v>0.1</v>
      </c>
      <c r="M329" s="73" t="s">
        <v>19</v>
      </c>
    </row>
    <row r="330" spans="1:13">
      <c r="A330" s="95" t="str">
        <f t="shared" si="10"/>
        <v>2021年5月</v>
      </c>
      <c r="B330" s="97">
        <f t="shared" si="11"/>
        <v>4</v>
      </c>
      <c r="C330" s="81">
        <v>44320</v>
      </c>
      <c r="D330" s="73" t="s">
        <v>8</v>
      </c>
      <c r="E330" s="73" t="s">
        <v>13</v>
      </c>
      <c r="F330" s="73" t="s">
        <v>22</v>
      </c>
      <c r="G330" s="74">
        <v>1100</v>
      </c>
      <c r="H330" s="74">
        <v>1000</v>
      </c>
      <c r="I330" s="74">
        <v>5</v>
      </c>
      <c r="J330" s="74">
        <v>2000</v>
      </c>
      <c r="K330" s="75">
        <v>34500</v>
      </c>
      <c r="L330" s="76">
        <v>0.1</v>
      </c>
      <c r="M330" s="73" t="s">
        <v>19</v>
      </c>
    </row>
    <row r="331" spans="1:13">
      <c r="A331" s="95" t="str">
        <f t="shared" si="10"/>
        <v>2021年5月</v>
      </c>
      <c r="B331" s="97">
        <f t="shared" si="11"/>
        <v>5</v>
      </c>
      <c r="C331" s="81">
        <v>44321</v>
      </c>
      <c r="D331" s="73" t="s">
        <v>8</v>
      </c>
      <c r="E331" s="73" t="s">
        <v>13</v>
      </c>
      <c r="F331" s="73" t="s">
        <v>22</v>
      </c>
      <c r="G331" s="74">
        <v>1100</v>
      </c>
      <c r="H331" s="74">
        <v>1000</v>
      </c>
      <c r="I331" s="74">
        <v>5</v>
      </c>
      <c r="J331" s="74">
        <v>1000</v>
      </c>
      <c r="K331" s="75">
        <v>35500</v>
      </c>
      <c r="L331" s="76">
        <v>0.1</v>
      </c>
      <c r="M331" s="73" t="s">
        <v>19</v>
      </c>
    </row>
    <row r="332" spans="1:13">
      <c r="A332" s="95" t="str">
        <f t="shared" si="10"/>
        <v>2021年5月</v>
      </c>
      <c r="B332" s="97">
        <f t="shared" si="11"/>
        <v>6</v>
      </c>
      <c r="C332" s="81">
        <v>44322</v>
      </c>
      <c r="D332" s="73" t="s">
        <v>8</v>
      </c>
      <c r="E332" s="73" t="s">
        <v>13</v>
      </c>
      <c r="F332" s="73" t="s">
        <v>22</v>
      </c>
      <c r="G332" s="74">
        <v>1100</v>
      </c>
      <c r="H332" s="74">
        <v>1000</v>
      </c>
      <c r="I332" s="74">
        <v>5</v>
      </c>
      <c r="J332" s="74">
        <v>1000</v>
      </c>
      <c r="K332" s="75">
        <v>36500</v>
      </c>
      <c r="L332" s="76">
        <v>0.1</v>
      </c>
      <c r="M332" s="73" t="s">
        <v>19</v>
      </c>
    </row>
    <row r="333" spans="1:13">
      <c r="A333" s="95" t="str">
        <f t="shared" si="10"/>
        <v>2021年5月</v>
      </c>
      <c r="B333" s="97">
        <f t="shared" si="11"/>
        <v>7</v>
      </c>
      <c r="C333" s="81">
        <v>44323</v>
      </c>
      <c r="D333" s="73" t="s">
        <v>8</v>
      </c>
      <c r="E333" s="73" t="s">
        <v>13</v>
      </c>
      <c r="F333" s="73" t="s">
        <v>22</v>
      </c>
      <c r="G333" s="74">
        <v>1100</v>
      </c>
      <c r="H333" s="74">
        <v>1000</v>
      </c>
      <c r="I333" s="74">
        <v>5</v>
      </c>
      <c r="J333" s="74">
        <v>2000</v>
      </c>
      <c r="K333" s="75">
        <v>37500</v>
      </c>
      <c r="L333" s="76">
        <v>0.1</v>
      </c>
      <c r="M333" s="73" t="s">
        <v>19</v>
      </c>
    </row>
    <row r="334" spans="1:13">
      <c r="A334" s="95" t="str">
        <f t="shared" si="10"/>
        <v>2021年5月</v>
      </c>
      <c r="B334" s="97">
        <f t="shared" si="11"/>
        <v>8</v>
      </c>
      <c r="C334" s="81">
        <v>44324</v>
      </c>
      <c r="D334" s="73" t="s">
        <v>8</v>
      </c>
      <c r="E334" s="73" t="s">
        <v>13</v>
      </c>
      <c r="F334" s="73" t="s">
        <v>22</v>
      </c>
      <c r="G334" s="74">
        <v>1100</v>
      </c>
      <c r="H334" s="74">
        <v>1000</v>
      </c>
      <c r="I334" s="74">
        <v>5</v>
      </c>
      <c r="J334" s="74">
        <v>3000</v>
      </c>
      <c r="K334" s="75">
        <v>38500</v>
      </c>
      <c r="L334" s="76">
        <v>0.1</v>
      </c>
      <c r="M334" s="73" t="s">
        <v>19</v>
      </c>
    </row>
    <row r="335" spans="1:13">
      <c r="A335" s="95" t="str">
        <f t="shared" si="10"/>
        <v>2021年5月</v>
      </c>
      <c r="B335" s="97">
        <f t="shared" si="11"/>
        <v>9</v>
      </c>
      <c r="C335" s="81">
        <v>44325</v>
      </c>
      <c r="D335" s="73" t="s">
        <v>8</v>
      </c>
      <c r="E335" s="73" t="s">
        <v>13</v>
      </c>
      <c r="F335" s="73" t="s">
        <v>22</v>
      </c>
      <c r="G335" s="74">
        <v>1100</v>
      </c>
      <c r="H335" s="74">
        <v>1000</v>
      </c>
      <c r="I335" s="74">
        <v>5</v>
      </c>
      <c r="J335" s="74">
        <v>2000</v>
      </c>
      <c r="K335" s="75">
        <v>39500</v>
      </c>
      <c r="L335" s="76">
        <v>0.1</v>
      </c>
      <c r="M335" s="73" t="s">
        <v>19</v>
      </c>
    </row>
    <row r="336" spans="1:13">
      <c r="A336" s="95" t="str">
        <f t="shared" si="10"/>
        <v>2021年5月</v>
      </c>
      <c r="B336" s="97">
        <f t="shared" si="11"/>
        <v>10</v>
      </c>
      <c r="C336" s="81">
        <v>44326</v>
      </c>
      <c r="D336" s="73" t="s">
        <v>8</v>
      </c>
      <c r="E336" s="73" t="s">
        <v>13</v>
      </c>
      <c r="F336" s="73" t="s">
        <v>22</v>
      </c>
      <c r="G336" s="74">
        <v>1100</v>
      </c>
      <c r="H336" s="74">
        <v>1000</v>
      </c>
      <c r="I336" s="74">
        <v>5</v>
      </c>
      <c r="J336" s="74">
        <v>1000</v>
      </c>
      <c r="K336" s="75">
        <v>40500</v>
      </c>
      <c r="L336" s="76">
        <v>0.1</v>
      </c>
      <c r="M336" s="73" t="s">
        <v>19</v>
      </c>
    </row>
    <row r="337" spans="1:13">
      <c r="A337" s="95" t="str">
        <f t="shared" si="10"/>
        <v>2021年5月</v>
      </c>
      <c r="B337" s="97">
        <f t="shared" si="11"/>
        <v>11</v>
      </c>
      <c r="C337" s="81">
        <v>44327</v>
      </c>
      <c r="D337" s="73" t="s">
        <v>8</v>
      </c>
      <c r="E337" s="73" t="s">
        <v>13</v>
      </c>
      <c r="F337" s="73" t="s">
        <v>22</v>
      </c>
      <c r="G337" s="74">
        <v>1100</v>
      </c>
      <c r="H337" s="74">
        <v>1000</v>
      </c>
      <c r="I337" s="74">
        <v>5</v>
      </c>
      <c r="J337" s="74">
        <v>1000</v>
      </c>
      <c r="K337" s="75">
        <v>41500</v>
      </c>
      <c r="L337" s="76">
        <v>0.1</v>
      </c>
      <c r="M337" s="73" t="s">
        <v>19</v>
      </c>
    </row>
    <row r="338" spans="1:13">
      <c r="A338" s="95" t="str">
        <f t="shared" si="10"/>
        <v>2021年5月</v>
      </c>
      <c r="B338" s="97">
        <f t="shared" si="11"/>
        <v>12</v>
      </c>
      <c r="C338" s="81">
        <v>44328</v>
      </c>
      <c r="D338" s="73" t="s">
        <v>8</v>
      </c>
      <c r="E338" s="73" t="s">
        <v>13</v>
      </c>
      <c r="F338" s="73" t="s">
        <v>22</v>
      </c>
      <c r="G338" s="74">
        <v>1100</v>
      </c>
      <c r="H338" s="74">
        <v>1000</v>
      </c>
      <c r="I338" s="74">
        <v>5</v>
      </c>
      <c r="J338" s="74">
        <v>2000</v>
      </c>
      <c r="K338" s="75">
        <v>42500</v>
      </c>
      <c r="L338" s="76">
        <v>0.1</v>
      </c>
      <c r="M338" s="73" t="s">
        <v>19</v>
      </c>
    </row>
    <row r="339" spans="1:13">
      <c r="A339" s="95" t="str">
        <f t="shared" si="10"/>
        <v>2021年5月</v>
      </c>
      <c r="B339" s="97">
        <f t="shared" si="11"/>
        <v>13</v>
      </c>
      <c r="C339" s="81">
        <v>44329</v>
      </c>
      <c r="D339" s="73" t="s">
        <v>8</v>
      </c>
      <c r="E339" s="73" t="s">
        <v>13</v>
      </c>
      <c r="F339" s="73" t="s">
        <v>22</v>
      </c>
      <c r="G339" s="74">
        <v>1100</v>
      </c>
      <c r="H339" s="74">
        <v>1000</v>
      </c>
      <c r="I339" s="74">
        <v>5</v>
      </c>
      <c r="J339" s="74">
        <v>3000</v>
      </c>
      <c r="K339" s="75">
        <v>43500</v>
      </c>
      <c r="L339" s="76">
        <v>0.1</v>
      </c>
      <c r="M339" s="73" t="s">
        <v>19</v>
      </c>
    </row>
    <row r="340" spans="1:13">
      <c r="A340" s="95" t="str">
        <f t="shared" si="10"/>
        <v>2021年5月</v>
      </c>
      <c r="B340" s="97">
        <f t="shared" si="11"/>
        <v>14</v>
      </c>
      <c r="C340" s="81">
        <v>44330</v>
      </c>
      <c r="D340" s="73" t="s">
        <v>8</v>
      </c>
      <c r="E340" s="73" t="s">
        <v>13</v>
      </c>
      <c r="F340" s="73" t="s">
        <v>22</v>
      </c>
      <c r="G340" s="74">
        <v>1100</v>
      </c>
      <c r="H340" s="74">
        <v>1000</v>
      </c>
      <c r="I340" s="74">
        <v>5</v>
      </c>
      <c r="J340" s="74">
        <v>2000</v>
      </c>
      <c r="K340" s="75">
        <v>44500</v>
      </c>
      <c r="L340" s="76">
        <v>0.1</v>
      </c>
      <c r="M340" s="73" t="s">
        <v>19</v>
      </c>
    </row>
    <row r="341" spans="1:13">
      <c r="A341" s="95" t="str">
        <f t="shared" si="10"/>
        <v>2021年5月</v>
      </c>
      <c r="B341" s="97">
        <f t="shared" si="11"/>
        <v>15</v>
      </c>
      <c r="C341" s="81">
        <v>44331</v>
      </c>
      <c r="D341" s="73" t="s">
        <v>8</v>
      </c>
      <c r="E341" s="73" t="s">
        <v>13</v>
      </c>
      <c r="F341" s="73" t="s">
        <v>22</v>
      </c>
      <c r="G341" s="74">
        <v>1100</v>
      </c>
      <c r="H341" s="74">
        <v>1000</v>
      </c>
      <c r="I341" s="74">
        <v>5</v>
      </c>
      <c r="J341" s="74">
        <v>1000</v>
      </c>
      <c r="K341" s="75">
        <v>45500</v>
      </c>
      <c r="L341" s="76">
        <v>0.1</v>
      </c>
      <c r="M341" s="73" t="s">
        <v>19</v>
      </c>
    </row>
    <row r="342" spans="1:13">
      <c r="A342" s="95" t="str">
        <f t="shared" si="10"/>
        <v>2021年5月</v>
      </c>
      <c r="B342" s="97">
        <f t="shared" si="11"/>
        <v>16</v>
      </c>
      <c r="C342" s="81">
        <v>44332</v>
      </c>
      <c r="D342" s="73" t="s">
        <v>8</v>
      </c>
      <c r="E342" s="73" t="s">
        <v>13</v>
      </c>
      <c r="F342" s="73" t="s">
        <v>22</v>
      </c>
      <c r="G342" s="74">
        <v>1100</v>
      </c>
      <c r="H342" s="74">
        <v>1000</v>
      </c>
      <c r="I342" s="74">
        <v>5</v>
      </c>
      <c r="J342" s="74">
        <v>1000</v>
      </c>
      <c r="K342" s="75">
        <v>46500</v>
      </c>
      <c r="L342" s="76">
        <v>0.1</v>
      </c>
      <c r="M342" s="73" t="s">
        <v>19</v>
      </c>
    </row>
    <row r="343" spans="1:13">
      <c r="A343" s="95" t="str">
        <f t="shared" si="10"/>
        <v>2021年5月</v>
      </c>
      <c r="B343" s="97">
        <f t="shared" si="11"/>
        <v>17</v>
      </c>
      <c r="C343" s="81">
        <v>44333</v>
      </c>
      <c r="D343" s="73" t="s">
        <v>8</v>
      </c>
      <c r="E343" s="73" t="s">
        <v>13</v>
      </c>
      <c r="F343" s="73" t="s">
        <v>22</v>
      </c>
      <c r="G343" s="74">
        <v>1100</v>
      </c>
      <c r="H343" s="74">
        <v>1000</v>
      </c>
      <c r="I343" s="74">
        <v>5</v>
      </c>
      <c r="J343" s="74">
        <v>2000</v>
      </c>
      <c r="K343" s="75">
        <v>47500</v>
      </c>
      <c r="L343" s="76">
        <v>0.1</v>
      </c>
      <c r="M343" s="73" t="s">
        <v>19</v>
      </c>
    </row>
    <row r="344" spans="1:13">
      <c r="A344" s="95" t="str">
        <f t="shared" si="10"/>
        <v>2021年5月</v>
      </c>
      <c r="B344" s="97">
        <f t="shared" si="11"/>
        <v>18</v>
      </c>
      <c r="C344" s="81">
        <v>44334</v>
      </c>
      <c r="D344" s="73" t="s">
        <v>8</v>
      </c>
      <c r="E344" s="73" t="s">
        <v>13</v>
      </c>
      <c r="F344" s="73" t="s">
        <v>22</v>
      </c>
      <c r="G344" s="74">
        <v>1100</v>
      </c>
      <c r="H344" s="74">
        <v>1000</v>
      </c>
      <c r="I344" s="74">
        <v>5</v>
      </c>
      <c r="J344" s="74">
        <v>3000</v>
      </c>
      <c r="K344" s="75">
        <v>48500</v>
      </c>
      <c r="L344" s="76">
        <v>0.1</v>
      </c>
      <c r="M344" s="73" t="s">
        <v>19</v>
      </c>
    </row>
    <row r="345" spans="1:13">
      <c r="A345" s="95" t="str">
        <f t="shared" si="10"/>
        <v>2021年5月</v>
      </c>
      <c r="B345" s="97">
        <f t="shared" si="11"/>
        <v>19</v>
      </c>
      <c r="C345" s="81">
        <v>44335</v>
      </c>
      <c r="D345" s="73" t="s">
        <v>8</v>
      </c>
      <c r="E345" s="73" t="s">
        <v>13</v>
      </c>
      <c r="F345" s="73" t="s">
        <v>22</v>
      </c>
      <c r="G345" s="74">
        <v>1100</v>
      </c>
      <c r="H345" s="74">
        <v>1000</v>
      </c>
      <c r="I345" s="74">
        <v>5</v>
      </c>
      <c r="J345" s="74">
        <v>2000</v>
      </c>
      <c r="K345" s="75">
        <v>49500</v>
      </c>
      <c r="L345" s="76">
        <v>0.1</v>
      </c>
      <c r="M345" s="73" t="s">
        <v>19</v>
      </c>
    </row>
    <row r="346" spans="1:13">
      <c r="A346" s="95" t="str">
        <f t="shared" si="10"/>
        <v>2021年5月</v>
      </c>
      <c r="B346" s="97">
        <f t="shared" si="11"/>
        <v>20</v>
      </c>
      <c r="C346" s="81">
        <v>44336</v>
      </c>
      <c r="D346" s="73" t="s">
        <v>8</v>
      </c>
      <c r="E346" s="73" t="s">
        <v>13</v>
      </c>
      <c r="F346" s="73" t="s">
        <v>22</v>
      </c>
      <c r="G346" s="74">
        <v>1100</v>
      </c>
      <c r="H346" s="74">
        <v>1000</v>
      </c>
      <c r="I346" s="74">
        <v>5</v>
      </c>
      <c r="J346" s="74">
        <v>1000</v>
      </c>
      <c r="K346" s="75">
        <v>50500</v>
      </c>
      <c r="L346" s="76">
        <v>0.1</v>
      </c>
      <c r="M346" s="73" t="s">
        <v>19</v>
      </c>
    </row>
    <row r="347" spans="1:13">
      <c r="A347" s="95" t="str">
        <f t="shared" si="10"/>
        <v>2021年5月</v>
      </c>
      <c r="B347" s="97">
        <f t="shared" si="11"/>
        <v>21</v>
      </c>
      <c r="C347" s="81">
        <v>44337</v>
      </c>
      <c r="D347" s="73" t="s">
        <v>8</v>
      </c>
      <c r="E347" s="73" t="s">
        <v>13</v>
      </c>
      <c r="F347" s="73" t="s">
        <v>22</v>
      </c>
      <c r="G347" s="74">
        <v>1100</v>
      </c>
      <c r="H347" s="74">
        <v>1000</v>
      </c>
      <c r="I347" s="74">
        <v>5</v>
      </c>
      <c r="J347" s="74">
        <v>1000</v>
      </c>
      <c r="K347" s="75">
        <v>51500</v>
      </c>
      <c r="L347" s="76">
        <v>0.1</v>
      </c>
      <c r="M347" s="73" t="s">
        <v>19</v>
      </c>
    </row>
    <row r="348" spans="1:13">
      <c r="A348" s="95" t="str">
        <f t="shared" si="10"/>
        <v>2021年5月</v>
      </c>
      <c r="B348" s="97">
        <f t="shared" si="11"/>
        <v>22</v>
      </c>
      <c r="C348" s="81">
        <v>44338</v>
      </c>
      <c r="D348" s="73" t="s">
        <v>8</v>
      </c>
      <c r="E348" s="73" t="s">
        <v>13</v>
      </c>
      <c r="F348" s="73" t="s">
        <v>22</v>
      </c>
      <c r="G348" s="74">
        <v>1100</v>
      </c>
      <c r="H348" s="74">
        <v>1000</v>
      </c>
      <c r="I348" s="74">
        <v>5</v>
      </c>
      <c r="J348" s="74">
        <v>2000</v>
      </c>
      <c r="K348" s="75">
        <v>52500</v>
      </c>
      <c r="L348" s="76">
        <v>0.1</v>
      </c>
      <c r="M348" s="73" t="s">
        <v>19</v>
      </c>
    </row>
    <row r="349" spans="1:13">
      <c r="A349" s="95" t="str">
        <f t="shared" si="10"/>
        <v>2021年5月</v>
      </c>
      <c r="B349" s="97">
        <f t="shared" si="11"/>
        <v>23</v>
      </c>
      <c r="C349" s="81">
        <v>44339</v>
      </c>
      <c r="D349" s="73" t="s">
        <v>8</v>
      </c>
      <c r="E349" s="73" t="s">
        <v>13</v>
      </c>
      <c r="F349" s="73" t="s">
        <v>22</v>
      </c>
      <c r="G349" s="74">
        <v>1100</v>
      </c>
      <c r="H349" s="74">
        <v>1000</v>
      </c>
      <c r="I349" s="74">
        <v>5</v>
      </c>
      <c r="J349" s="74">
        <v>3000</v>
      </c>
      <c r="K349" s="75">
        <v>53500</v>
      </c>
      <c r="L349" s="76">
        <v>0.1</v>
      </c>
      <c r="M349" s="73" t="s">
        <v>19</v>
      </c>
    </row>
    <row r="350" spans="1:13">
      <c r="A350" s="95" t="str">
        <f t="shared" si="10"/>
        <v>2021年5月</v>
      </c>
      <c r="B350" s="97">
        <f t="shared" si="11"/>
        <v>24</v>
      </c>
      <c r="C350" s="81">
        <v>44340</v>
      </c>
      <c r="D350" s="73" t="s">
        <v>8</v>
      </c>
      <c r="E350" s="73" t="s">
        <v>13</v>
      </c>
      <c r="F350" s="73" t="s">
        <v>22</v>
      </c>
      <c r="G350" s="74">
        <v>1100</v>
      </c>
      <c r="H350" s="74">
        <v>1000</v>
      </c>
      <c r="I350" s="74">
        <v>5</v>
      </c>
      <c r="J350" s="74">
        <v>2000</v>
      </c>
      <c r="K350" s="75">
        <v>54500</v>
      </c>
      <c r="L350" s="76">
        <v>0.1</v>
      </c>
      <c r="M350" s="73" t="s">
        <v>19</v>
      </c>
    </row>
    <row r="351" spans="1:13">
      <c r="A351" s="95" t="str">
        <f t="shared" si="10"/>
        <v>2021年5月</v>
      </c>
      <c r="B351" s="97">
        <f t="shared" si="11"/>
        <v>25</v>
      </c>
      <c r="C351" s="81">
        <v>44341</v>
      </c>
      <c r="D351" s="73" t="s">
        <v>8</v>
      </c>
      <c r="E351" s="73" t="s">
        <v>13</v>
      </c>
      <c r="F351" s="73" t="s">
        <v>22</v>
      </c>
      <c r="G351" s="74">
        <v>1100</v>
      </c>
      <c r="H351" s="74">
        <v>1000</v>
      </c>
      <c r="I351" s="74">
        <v>5</v>
      </c>
      <c r="J351" s="74">
        <v>1000</v>
      </c>
      <c r="K351" s="75">
        <v>55500</v>
      </c>
      <c r="L351" s="76">
        <v>0.1</v>
      </c>
      <c r="M351" s="73" t="s">
        <v>19</v>
      </c>
    </row>
    <row r="352" spans="1:13">
      <c r="A352" s="95" t="str">
        <f t="shared" si="10"/>
        <v>2021年5月</v>
      </c>
      <c r="B352" s="97">
        <f t="shared" si="11"/>
        <v>26</v>
      </c>
      <c r="C352" s="81">
        <v>44342</v>
      </c>
      <c r="D352" s="73" t="s">
        <v>8</v>
      </c>
      <c r="E352" s="73" t="s">
        <v>13</v>
      </c>
      <c r="F352" s="73" t="s">
        <v>22</v>
      </c>
      <c r="G352" s="74">
        <v>1100</v>
      </c>
      <c r="H352" s="74">
        <v>1000</v>
      </c>
      <c r="I352" s="74">
        <v>5</v>
      </c>
      <c r="J352" s="74">
        <v>1000</v>
      </c>
      <c r="K352" s="75">
        <v>56500</v>
      </c>
      <c r="L352" s="76">
        <v>0.1</v>
      </c>
      <c r="M352" s="73" t="s">
        <v>19</v>
      </c>
    </row>
    <row r="353" spans="1:13">
      <c r="A353" s="95" t="str">
        <f t="shared" si="10"/>
        <v>2021年5月</v>
      </c>
      <c r="B353" s="97">
        <f t="shared" si="11"/>
        <v>27</v>
      </c>
      <c r="C353" s="81">
        <v>44343</v>
      </c>
      <c r="D353" s="73" t="s">
        <v>8</v>
      </c>
      <c r="E353" s="73" t="s">
        <v>13</v>
      </c>
      <c r="F353" s="73" t="s">
        <v>22</v>
      </c>
      <c r="G353" s="74">
        <v>1100</v>
      </c>
      <c r="H353" s="74">
        <v>1000</v>
      </c>
      <c r="I353" s="74">
        <v>5</v>
      </c>
      <c r="J353" s="74">
        <v>2000</v>
      </c>
      <c r="K353" s="75">
        <v>57500</v>
      </c>
      <c r="L353" s="76">
        <v>0.1</v>
      </c>
      <c r="M353" s="73" t="s">
        <v>19</v>
      </c>
    </row>
    <row r="354" spans="1:13">
      <c r="A354" s="95" t="str">
        <f t="shared" si="10"/>
        <v>2021年5月</v>
      </c>
      <c r="B354" s="97">
        <f t="shared" si="11"/>
        <v>28</v>
      </c>
      <c r="C354" s="81">
        <v>44344</v>
      </c>
      <c r="D354" s="73" t="s">
        <v>8</v>
      </c>
      <c r="E354" s="73" t="s">
        <v>13</v>
      </c>
      <c r="F354" s="73" t="s">
        <v>22</v>
      </c>
      <c r="G354" s="74">
        <v>1100</v>
      </c>
      <c r="H354" s="74">
        <v>1000</v>
      </c>
      <c r="I354" s="74">
        <v>5</v>
      </c>
      <c r="J354" s="74">
        <v>3000</v>
      </c>
      <c r="K354" s="75">
        <v>58500</v>
      </c>
      <c r="L354" s="76">
        <v>0.1</v>
      </c>
      <c r="M354" s="73" t="s">
        <v>19</v>
      </c>
    </row>
    <row r="355" spans="1:13">
      <c r="A355" s="95" t="str">
        <f t="shared" si="10"/>
        <v>2021年5月</v>
      </c>
      <c r="B355" s="97">
        <f t="shared" si="11"/>
        <v>29</v>
      </c>
      <c r="C355" s="81">
        <v>44345</v>
      </c>
      <c r="D355" s="73" t="s">
        <v>8</v>
      </c>
      <c r="E355" s="73" t="s">
        <v>13</v>
      </c>
      <c r="F355" s="73" t="s">
        <v>22</v>
      </c>
      <c r="G355" s="74">
        <v>1100</v>
      </c>
      <c r="H355" s="74">
        <v>1000</v>
      </c>
      <c r="I355" s="74">
        <v>5</v>
      </c>
      <c r="J355" s="74">
        <v>2000</v>
      </c>
      <c r="K355" s="75">
        <v>59500</v>
      </c>
      <c r="L355" s="76">
        <v>0.1</v>
      </c>
      <c r="M355" s="73" t="s">
        <v>19</v>
      </c>
    </row>
    <row r="356" spans="1:13">
      <c r="A356" s="95" t="str">
        <f t="shared" si="10"/>
        <v>2021年5月</v>
      </c>
      <c r="B356" s="97">
        <f t="shared" si="11"/>
        <v>30</v>
      </c>
      <c r="C356" s="81">
        <v>44346</v>
      </c>
      <c r="D356" s="73" t="s">
        <v>8</v>
      </c>
      <c r="E356" s="73" t="s">
        <v>13</v>
      </c>
      <c r="F356" s="73" t="s">
        <v>22</v>
      </c>
      <c r="G356" s="74">
        <v>1100</v>
      </c>
      <c r="H356" s="74">
        <v>1000</v>
      </c>
      <c r="I356" s="74">
        <v>5</v>
      </c>
      <c r="J356" s="74">
        <v>1000</v>
      </c>
      <c r="K356" s="75">
        <v>60500</v>
      </c>
      <c r="L356" s="76">
        <v>0.1</v>
      </c>
      <c r="M356" s="73" t="s">
        <v>19</v>
      </c>
    </row>
    <row r="357" spans="1:13">
      <c r="A357" s="95" t="str">
        <f t="shared" si="10"/>
        <v>2021年5月</v>
      </c>
      <c r="B357" s="97">
        <f t="shared" si="11"/>
        <v>31</v>
      </c>
      <c r="C357" s="81">
        <v>44347</v>
      </c>
      <c r="D357" s="73" t="s">
        <v>8</v>
      </c>
      <c r="E357" s="73" t="s">
        <v>13</v>
      </c>
      <c r="F357" s="73" t="s">
        <v>22</v>
      </c>
      <c r="G357" s="74">
        <v>1100</v>
      </c>
      <c r="H357" s="74">
        <v>1000</v>
      </c>
      <c r="I357" s="74">
        <v>5</v>
      </c>
      <c r="J357" s="74">
        <v>1000</v>
      </c>
      <c r="K357" s="75">
        <v>61500</v>
      </c>
      <c r="L357" s="76">
        <v>0.1</v>
      </c>
      <c r="M357" s="73" t="s">
        <v>19</v>
      </c>
    </row>
    <row r="358" spans="1:13">
      <c r="A358" s="95" t="str">
        <f t="shared" si="10"/>
        <v>2021年6月</v>
      </c>
      <c r="B358" s="97">
        <f t="shared" si="11"/>
        <v>1</v>
      </c>
      <c r="C358" s="81">
        <v>44348</v>
      </c>
      <c r="D358" s="73" t="s">
        <v>8</v>
      </c>
      <c r="E358" s="73" t="s">
        <v>13</v>
      </c>
      <c r="F358" s="73" t="s">
        <v>22</v>
      </c>
      <c r="G358" s="74">
        <v>1100</v>
      </c>
      <c r="H358" s="74">
        <v>1000</v>
      </c>
      <c r="I358" s="74">
        <v>5</v>
      </c>
      <c r="J358" s="74">
        <v>2000</v>
      </c>
      <c r="K358" s="75">
        <v>62500</v>
      </c>
      <c r="L358" s="76">
        <v>0.1</v>
      </c>
      <c r="M358" s="73" t="s">
        <v>19</v>
      </c>
    </row>
    <row r="359" spans="1:13">
      <c r="A359" s="95" t="str">
        <f t="shared" si="10"/>
        <v>2021年6月</v>
      </c>
      <c r="B359" s="97">
        <f t="shared" si="11"/>
        <v>2</v>
      </c>
      <c r="C359" s="81">
        <v>44349</v>
      </c>
      <c r="D359" s="73" t="s">
        <v>8</v>
      </c>
      <c r="E359" s="73" t="s">
        <v>13</v>
      </c>
      <c r="F359" s="73" t="s">
        <v>22</v>
      </c>
      <c r="G359" s="74">
        <v>1100</v>
      </c>
      <c r="H359" s="74">
        <v>1000</v>
      </c>
      <c r="I359" s="74">
        <v>5</v>
      </c>
      <c r="J359" s="74">
        <v>3000</v>
      </c>
      <c r="K359" s="75">
        <v>63500</v>
      </c>
      <c r="L359" s="76">
        <v>0.1</v>
      </c>
      <c r="M359" s="73" t="s">
        <v>19</v>
      </c>
    </row>
    <row r="360" spans="1:13">
      <c r="A360" s="95" t="str">
        <f t="shared" si="10"/>
        <v>2021年6月</v>
      </c>
      <c r="B360" s="97">
        <f t="shared" si="11"/>
        <v>3</v>
      </c>
      <c r="C360" s="81">
        <v>44350</v>
      </c>
      <c r="D360" s="73" t="s">
        <v>8</v>
      </c>
      <c r="E360" s="73" t="s">
        <v>13</v>
      </c>
      <c r="F360" s="73" t="s">
        <v>22</v>
      </c>
      <c r="G360" s="74">
        <v>1100</v>
      </c>
      <c r="H360" s="74">
        <v>1000</v>
      </c>
      <c r="I360" s="74">
        <v>5</v>
      </c>
      <c r="J360" s="74">
        <v>2000</v>
      </c>
      <c r="K360" s="75">
        <v>64500</v>
      </c>
      <c r="L360" s="76">
        <v>0.1</v>
      </c>
      <c r="M360" s="73" t="s">
        <v>19</v>
      </c>
    </row>
    <row r="361" spans="1:13">
      <c r="A361" s="95" t="str">
        <f t="shared" si="10"/>
        <v>2021年6月</v>
      </c>
      <c r="B361" s="97">
        <f t="shared" si="11"/>
        <v>4</v>
      </c>
      <c r="C361" s="81">
        <v>44351</v>
      </c>
      <c r="D361" s="73" t="s">
        <v>8</v>
      </c>
      <c r="E361" s="73" t="s">
        <v>13</v>
      </c>
      <c r="F361" s="73" t="s">
        <v>22</v>
      </c>
      <c r="G361" s="74">
        <v>1100</v>
      </c>
      <c r="H361" s="74">
        <v>1000</v>
      </c>
      <c r="I361" s="74">
        <v>5</v>
      </c>
      <c r="J361" s="74">
        <v>1000</v>
      </c>
      <c r="K361" s="75">
        <v>65500</v>
      </c>
      <c r="L361" s="76">
        <v>0.1</v>
      </c>
      <c r="M361" s="73" t="s">
        <v>19</v>
      </c>
    </row>
    <row r="362" spans="1:13">
      <c r="A362" s="95" t="str">
        <f t="shared" si="10"/>
        <v>2021年6月</v>
      </c>
      <c r="B362" s="97">
        <f t="shared" si="11"/>
        <v>5</v>
      </c>
      <c r="C362" s="81">
        <v>44352</v>
      </c>
      <c r="D362" s="73" t="s">
        <v>8</v>
      </c>
      <c r="E362" s="73" t="s">
        <v>13</v>
      </c>
      <c r="F362" s="73" t="s">
        <v>22</v>
      </c>
      <c r="G362" s="74">
        <v>1100</v>
      </c>
      <c r="H362" s="74">
        <v>1000</v>
      </c>
      <c r="I362" s="74">
        <v>5</v>
      </c>
      <c r="J362" s="74">
        <v>1000</v>
      </c>
      <c r="K362" s="75">
        <v>66500</v>
      </c>
      <c r="L362" s="76">
        <v>0.1</v>
      </c>
      <c r="M362" s="73" t="s">
        <v>19</v>
      </c>
    </row>
    <row r="363" spans="1:13">
      <c r="A363" s="95" t="str">
        <f t="shared" si="10"/>
        <v>2021年6月</v>
      </c>
      <c r="B363" s="97">
        <f t="shared" si="11"/>
        <v>6</v>
      </c>
      <c r="C363" s="81">
        <v>44353</v>
      </c>
      <c r="D363" s="73" t="s">
        <v>8</v>
      </c>
      <c r="E363" s="73" t="s">
        <v>13</v>
      </c>
      <c r="F363" s="73" t="s">
        <v>22</v>
      </c>
      <c r="G363" s="74">
        <v>1100</v>
      </c>
      <c r="H363" s="74">
        <v>1000</v>
      </c>
      <c r="I363" s="74">
        <v>5</v>
      </c>
      <c r="J363" s="74">
        <v>2000</v>
      </c>
      <c r="K363" s="75">
        <v>67500</v>
      </c>
      <c r="L363" s="76">
        <v>0.1</v>
      </c>
      <c r="M363" s="73" t="s">
        <v>19</v>
      </c>
    </row>
    <row r="364" spans="1:13">
      <c r="A364" s="95" t="str">
        <f t="shared" si="10"/>
        <v>2021年6月</v>
      </c>
      <c r="B364" s="97">
        <f t="shared" si="11"/>
        <v>7</v>
      </c>
      <c r="C364" s="81">
        <v>44354</v>
      </c>
      <c r="D364" s="73" t="s">
        <v>8</v>
      </c>
      <c r="E364" s="73" t="s">
        <v>13</v>
      </c>
      <c r="F364" s="73" t="s">
        <v>22</v>
      </c>
      <c r="G364" s="74">
        <v>1100</v>
      </c>
      <c r="H364" s="74">
        <v>1000</v>
      </c>
      <c r="I364" s="74">
        <v>5</v>
      </c>
      <c r="J364" s="74">
        <v>3000</v>
      </c>
      <c r="K364" s="75">
        <v>68500</v>
      </c>
      <c r="L364" s="76">
        <v>0.1</v>
      </c>
      <c r="M364" s="73" t="s">
        <v>19</v>
      </c>
    </row>
    <row r="365" spans="1:13">
      <c r="A365" s="95" t="str">
        <f t="shared" si="10"/>
        <v>2021年6月</v>
      </c>
      <c r="B365" s="97">
        <f t="shared" si="11"/>
        <v>8</v>
      </c>
      <c r="C365" s="81">
        <v>44355</v>
      </c>
      <c r="D365" s="73" t="s">
        <v>8</v>
      </c>
      <c r="E365" s="73" t="s">
        <v>13</v>
      </c>
      <c r="F365" s="73" t="s">
        <v>22</v>
      </c>
      <c r="G365" s="74">
        <v>1100</v>
      </c>
      <c r="H365" s="74">
        <v>1000</v>
      </c>
      <c r="I365" s="74">
        <v>5</v>
      </c>
      <c r="J365" s="74">
        <v>2000</v>
      </c>
      <c r="K365" s="75">
        <v>69500</v>
      </c>
      <c r="L365" s="76">
        <v>0.1</v>
      </c>
      <c r="M365" s="73" t="s">
        <v>19</v>
      </c>
    </row>
    <row r="366" spans="1:13">
      <c r="A366" s="95" t="str">
        <f t="shared" si="10"/>
        <v>2021年6月</v>
      </c>
      <c r="B366" s="97">
        <f t="shared" si="11"/>
        <v>9</v>
      </c>
      <c r="C366" s="81">
        <v>44356</v>
      </c>
      <c r="D366" s="73" t="s">
        <v>8</v>
      </c>
      <c r="E366" s="73" t="s">
        <v>13</v>
      </c>
      <c r="F366" s="73" t="s">
        <v>22</v>
      </c>
      <c r="G366" s="74">
        <v>1100</v>
      </c>
      <c r="H366" s="74">
        <v>1000</v>
      </c>
      <c r="I366" s="74">
        <v>5</v>
      </c>
      <c r="J366" s="74">
        <v>1000</v>
      </c>
      <c r="K366" s="75">
        <v>70500</v>
      </c>
      <c r="L366" s="76">
        <v>0.1</v>
      </c>
      <c r="M366" s="73" t="s">
        <v>19</v>
      </c>
    </row>
    <row r="367" spans="1:13">
      <c r="A367" s="95" t="str">
        <f t="shared" si="10"/>
        <v>2021年6月</v>
      </c>
      <c r="B367" s="97">
        <f t="shared" si="11"/>
        <v>10</v>
      </c>
      <c r="C367" s="81">
        <v>44357</v>
      </c>
      <c r="D367" s="73" t="s">
        <v>8</v>
      </c>
      <c r="E367" s="73" t="s">
        <v>13</v>
      </c>
      <c r="F367" s="73" t="s">
        <v>22</v>
      </c>
      <c r="G367" s="74">
        <v>1100</v>
      </c>
      <c r="H367" s="74">
        <v>1000</v>
      </c>
      <c r="I367" s="74">
        <v>5</v>
      </c>
      <c r="J367" s="74">
        <v>1000</v>
      </c>
      <c r="K367" s="75">
        <v>71500</v>
      </c>
      <c r="L367" s="76">
        <v>0.1</v>
      </c>
      <c r="M367" s="73" t="s">
        <v>19</v>
      </c>
    </row>
    <row r="368" spans="1:13">
      <c r="A368" s="95" t="str">
        <f t="shared" si="10"/>
        <v>2021年6月</v>
      </c>
      <c r="B368" s="97">
        <f t="shared" si="11"/>
        <v>11</v>
      </c>
      <c r="C368" s="81">
        <v>44358</v>
      </c>
      <c r="D368" s="73" t="s">
        <v>8</v>
      </c>
      <c r="E368" s="73" t="s">
        <v>13</v>
      </c>
      <c r="F368" s="73" t="s">
        <v>22</v>
      </c>
      <c r="G368" s="74">
        <v>1100</v>
      </c>
      <c r="H368" s="74">
        <v>1000</v>
      </c>
      <c r="I368" s="74">
        <v>5</v>
      </c>
      <c r="J368" s="74">
        <v>2000</v>
      </c>
      <c r="K368" s="75">
        <v>72500</v>
      </c>
      <c r="L368" s="76">
        <v>0.1</v>
      </c>
      <c r="M368" s="73" t="s">
        <v>19</v>
      </c>
    </row>
    <row r="369" spans="1:13">
      <c r="A369" s="95" t="str">
        <f t="shared" si="10"/>
        <v>2021年6月</v>
      </c>
      <c r="B369" s="97">
        <f t="shared" si="11"/>
        <v>12</v>
      </c>
      <c r="C369" s="81">
        <v>44359</v>
      </c>
      <c r="D369" s="73" t="s">
        <v>8</v>
      </c>
      <c r="E369" s="73" t="s">
        <v>13</v>
      </c>
      <c r="F369" s="73" t="s">
        <v>22</v>
      </c>
      <c r="G369" s="74">
        <v>1100</v>
      </c>
      <c r="H369" s="74">
        <v>1000</v>
      </c>
      <c r="I369" s="74">
        <v>5</v>
      </c>
      <c r="J369" s="74">
        <v>3000</v>
      </c>
      <c r="K369" s="75">
        <v>73500</v>
      </c>
      <c r="L369" s="76">
        <v>0.1</v>
      </c>
      <c r="M369" s="73" t="s">
        <v>19</v>
      </c>
    </row>
    <row r="370" spans="1:13">
      <c r="A370" s="95" t="str">
        <f t="shared" si="10"/>
        <v>2021年6月</v>
      </c>
      <c r="B370" s="97">
        <f t="shared" si="11"/>
        <v>13</v>
      </c>
      <c r="C370" s="81">
        <v>44360</v>
      </c>
      <c r="D370" s="73" t="s">
        <v>8</v>
      </c>
      <c r="E370" s="73" t="s">
        <v>13</v>
      </c>
      <c r="F370" s="73" t="s">
        <v>22</v>
      </c>
      <c r="G370" s="74">
        <v>1100</v>
      </c>
      <c r="H370" s="74">
        <v>1000</v>
      </c>
      <c r="I370" s="74">
        <v>5</v>
      </c>
      <c r="J370" s="74">
        <v>2000</v>
      </c>
      <c r="K370" s="75">
        <v>74500</v>
      </c>
      <c r="L370" s="76">
        <v>0.1</v>
      </c>
      <c r="M370" s="73" t="s">
        <v>19</v>
      </c>
    </row>
    <row r="371" spans="1:13">
      <c r="A371" s="95" t="str">
        <f t="shared" si="10"/>
        <v>2021年6月</v>
      </c>
      <c r="B371" s="97">
        <f t="shared" si="11"/>
        <v>14</v>
      </c>
      <c r="C371" s="81">
        <v>44361</v>
      </c>
      <c r="D371" s="73" t="s">
        <v>8</v>
      </c>
      <c r="E371" s="73" t="s">
        <v>13</v>
      </c>
      <c r="F371" s="73" t="s">
        <v>22</v>
      </c>
      <c r="G371" s="74">
        <v>1100</v>
      </c>
      <c r="H371" s="74">
        <v>1000</v>
      </c>
      <c r="I371" s="74">
        <v>5</v>
      </c>
      <c r="J371" s="74">
        <v>1000</v>
      </c>
      <c r="K371" s="75">
        <v>75500</v>
      </c>
      <c r="L371" s="76">
        <v>0.1</v>
      </c>
      <c r="M371" s="73" t="s">
        <v>19</v>
      </c>
    </row>
    <row r="372" spans="1:13">
      <c r="A372" s="95" t="str">
        <f t="shared" si="10"/>
        <v>2021年6月</v>
      </c>
      <c r="B372" s="97">
        <f t="shared" si="11"/>
        <v>15</v>
      </c>
      <c r="C372" s="81">
        <v>44362</v>
      </c>
      <c r="D372" s="73" t="s">
        <v>8</v>
      </c>
      <c r="E372" s="73" t="s">
        <v>13</v>
      </c>
      <c r="F372" s="73" t="s">
        <v>22</v>
      </c>
      <c r="G372" s="74">
        <v>1100</v>
      </c>
      <c r="H372" s="74">
        <v>1000</v>
      </c>
      <c r="I372" s="74">
        <v>5</v>
      </c>
      <c r="J372" s="74">
        <v>1000</v>
      </c>
      <c r="K372" s="75">
        <v>76500</v>
      </c>
      <c r="L372" s="76">
        <v>0.1</v>
      </c>
      <c r="M372" s="73" t="s">
        <v>19</v>
      </c>
    </row>
    <row r="373" spans="1:13">
      <c r="A373" s="95" t="str">
        <f t="shared" si="10"/>
        <v>2021年6月</v>
      </c>
      <c r="B373" s="97">
        <f t="shared" si="11"/>
        <v>16</v>
      </c>
      <c r="C373" s="81">
        <v>44363</v>
      </c>
      <c r="D373" s="73" t="s">
        <v>8</v>
      </c>
      <c r="E373" s="73" t="s">
        <v>13</v>
      </c>
      <c r="F373" s="73" t="s">
        <v>22</v>
      </c>
      <c r="G373" s="74">
        <v>1100</v>
      </c>
      <c r="H373" s="74">
        <v>1000</v>
      </c>
      <c r="I373" s="74">
        <v>5</v>
      </c>
      <c r="J373" s="74">
        <v>2000</v>
      </c>
      <c r="K373" s="75">
        <v>77500</v>
      </c>
      <c r="L373" s="76">
        <v>0.1</v>
      </c>
      <c r="M373" s="73" t="s">
        <v>19</v>
      </c>
    </row>
    <row r="374" spans="1:13">
      <c r="A374" s="95" t="str">
        <f t="shared" si="10"/>
        <v>2021年6月</v>
      </c>
      <c r="B374" s="97">
        <f t="shared" si="11"/>
        <v>17</v>
      </c>
      <c r="C374" s="81">
        <v>44364</v>
      </c>
      <c r="D374" s="73" t="s">
        <v>8</v>
      </c>
      <c r="E374" s="73" t="s">
        <v>13</v>
      </c>
      <c r="F374" s="73" t="s">
        <v>22</v>
      </c>
      <c r="G374" s="74">
        <v>1100</v>
      </c>
      <c r="H374" s="74">
        <v>1000</v>
      </c>
      <c r="I374" s="74">
        <v>5</v>
      </c>
      <c r="J374" s="74">
        <v>3000</v>
      </c>
      <c r="K374" s="75">
        <v>78500</v>
      </c>
      <c r="L374" s="76">
        <v>0.1</v>
      </c>
      <c r="M374" s="73" t="s">
        <v>19</v>
      </c>
    </row>
    <row r="375" spans="1:13">
      <c r="A375" s="95" t="str">
        <f t="shared" si="10"/>
        <v>2021年6月</v>
      </c>
      <c r="B375" s="97">
        <f t="shared" si="11"/>
        <v>18</v>
      </c>
      <c r="C375" s="81">
        <v>44365</v>
      </c>
      <c r="D375" s="73" t="s">
        <v>8</v>
      </c>
      <c r="E375" s="73" t="s">
        <v>13</v>
      </c>
      <c r="F375" s="73" t="s">
        <v>22</v>
      </c>
      <c r="G375" s="74">
        <v>1100</v>
      </c>
      <c r="H375" s="74">
        <v>1000</v>
      </c>
      <c r="I375" s="74">
        <v>5</v>
      </c>
      <c r="J375" s="74">
        <v>2000</v>
      </c>
      <c r="K375" s="75">
        <v>79500</v>
      </c>
      <c r="L375" s="76">
        <v>0.1</v>
      </c>
      <c r="M375" s="73" t="s">
        <v>19</v>
      </c>
    </row>
    <row r="376" spans="1:13">
      <c r="A376" s="95" t="str">
        <f t="shared" si="10"/>
        <v>2021年6月</v>
      </c>
      <c r="B376" s="97">
        <f t="shared" si="11"/>
        <v>19</v>
      </c>
      <c r="C376" s="81">
        <v>44366</v>
      </c>
      <c r="D376" s="73" t="s">
        <v>8</v>
      </c>
      <c r="E376" s="73" t="s">
        <v>13</v>
      </c>
      <c r="F376" s="73" t="s">
        <v>22</v>
      </c>
      <c r="G376" s="74">
        <v>1100</v>
      </c>
      <c r="H376" s="74">
        <v>1000</v>
      </c>
      <c r="I376" s="74">
        <v>5</v>
      </c>
      <c r="J376" s="74">
        <v>1000</v>
      </c>
      <c r="K376" s="75">
        <v>80500</v>
      </c>
      <c r="L376" s="76">
        <v>0.1</v>
      </c>
      <c r="M376" s="73" t="s">
        <v>19</v>
      </c>
    </row>
    <row r="377" spans="1:13">
      <c r="A377" s="95" t="str">
        <f t="shared" si="10"/>
        <v>2021年6月</v>
      </c>
      <c r="B377" s="97">
        <f t="shared" si="11"/>
        <v>20</v>
      </c>
      <c r="C377" s="81">
        <v>44367</v>
      </c>
      <c r="D377" s="73" t="s">
        <v>8</v>
      </c>
      <c r="E377" s="73" t="s">
        <v>13</v>
      </c>
      <c r="F377" s="73" t="s">
        <v>22</v>
      </c>
      <c r="G377" s="74">
        <v>1100</v>
      </c>
      <c r="H377" s="74">
        <v>1000</v>
      </c>
      <c r="I377" s="74">
        <v>5</v>
      </c>
      <c r="J377" s="74">
        <v>1000</v>
      </c>
      <c r="K377" s="75">
        <v>81500</v>
      </c>
      <c r="L377" s="76">
        <v>0.1</v>
      </c>
      <c r="M377" s="73" t="s">
        <v>19</v>
      </c>
    </row>
    <row r="378" spans="1:13">
      <c r="A378" s="95" t="str">
        <f t="shared" si="10"/>
        <v>2021年6月</v>
      </c>
      <c r="B378" s="97">
        <f t="shared" si="11"/>
        <v>21</v>
      </c>
      <c r="C378" s="81">
        <v>44368</v>
      </c>
      <c r="D378" s="73" t="s">
        <v>8</v>
      </c>
      <c r="E378" s="73" t="s">
        <v>13</v>
      </c>
      <c r="F378" s="73" t="s">
        <v>22</v>
      </c>
      <c r="G378" s="74">
        <v>1100</v>
      </c>
      <c r="H378" s="74">
        <v>1000</v>
      </c>
      <c r="I378" s="74">
        <v>5</v>
      </c>
      <c r="J378" s="74">
        <v>2000</v>
      </c>
      <c r="K378" s="75">
        <v>82500</v>
      </c>
      <c r="L378" s="76">
        <v>0.1</v>
      </c>
      <c r="M378" s="73" t="s">
        <v>19</v>
      </c>
    </row>
    <row r="379" spans="1:13">
      <c r="A379" s="95" t="str">
        <f t="shared" si="10"/>
        <v>2021年6月</v>
      </c>
      <c r="B379" s="97">
        <f t="shared" si="11"/>
        <v>22</v>
      </c>
      <c r="C379" s="81">
        <v>44369</v>
      </c>
      <c r="D379" s="73" t="s">
        <v>8</v>
      </c>
      <c r="E379" s="73" t="s">
        <v>13</v>
      </c>
      <c r="F379" s="73" t="s">
        <v>22</v>
      </c>
      <c r="G379" s="74">
        <v>1100</v>
      </c>
      <c r="H379" s="74">
        <v>1000</v>
      </c>
      <c r="I379" s="74">
        <v>5</v>
      </c>
      <c r="J379" s="74">
        <v>3000</v>
      </c>
      <c r="K379" s="75">
        <v>83500</v>
      </c>
      <c r="L379" s="76">
        <v>0.1</v>
      </c>
      <c r="M379" s="73" t="s">
        <v>19</v>
      </c>
    </row>
    <row r="380" spans="1:13">
      <c r="A380" s="95" t="str">
        <f t="shared" si="10"/>
        <v>2021年6月</v>
      </c>
      <c r="B380" s="97">
        <f t="shared" si="11"/>
        <v>23</v>
      </c>
      <c r="C380" s="81">
        <v>44370</v>
      </c>
      <c r="D380" s="73" t="s">
        <v>8</v>
      </c>
      <c r="E380" s="73" t="s">
        <v>13</v>
      </c>
      <c r="F380" s="73" t="s">
        <v>22</v>
      </c>
      <c r="G380" s="74">
        <v>1100</v>
      </c>
      <c r="H380" s="74">
        <v>1000</v>
      </c>
      <c r="I380" s="74">
        <v>5</v>
      </c>
      <c r="J380" s="74">
        <v>2000</v>
      </c>
      <c r="K380" s="75">
        <v>84500</v>
      </c>
      <c r="L380" s="76">
        <v>0.1</v>
      </c>
      <c r="M380" s="73" t="s">
        <v>19</v>
      </c>
    </row>
    <row r="381" spans="1:13">
      <c r="A381" s="95" t="str">
        <f t="shared" si="10"/>
        <v>2021年6月</v>
      </c>
      <c r="B381" s="97">
        <f t="shared" si="11"/>
        <v>24</v>
      </c>
      <c r="C381" s="81">
        <v>44371</v>
      </c>
      <c r="D381" s="73" t="s">
        <v>8</v>
      </c>
      <c r="E381" s="73" t="s">
        <v>13</v>
      </c>
      <c r="F381" s="73" t="s">
        <v>22</v>
      </c>
      <c r="G381" s="74">
        <v>1100</v>
      </c>
      <c r="H381" s="74">
        <v>1000</v>
      </c>
      <c r="I381" s="74">
        <v>5</v>
      </c>
      <c r="J381" s="74">
        <v>1000</v>
      </c>
      <c r="K381" s="75">
        <v>85500</v>
      </c>
      <c r="L381" s="76">
        <v>0.1</v>
      </c>
      <c r="M381" s="73" t="s">
        <v>19</v>
      </c>
    </row>
    <row r="382" spans="1:13">
      <c r="A382" s="95" t="str">
        <f t="shared" si="10"/>
        <v>2021年6月</v>
      </c>
      <c r="B382" s="97">
        <f t="shared" si="11"/>
        <v>25</v>
      </c>
      <c r="C382" s="81">
        <v>44372</v>
      </c>
      <c r="D382" s="73" t="s">
        <v>8</v>
      </c>
      <c r="E382" s="73" t="s">
        <v>13</v>
      </c>
      <c r="F382" s="73" t="s">
        <v>22</v>
      </c>
      <c r="G382" s="74">
        <v>1100</v>
      </c>
      <c r="H382" s="74">
        <v>1000</v>
      </c>
      <c r="I382" s="74">
        <v>5</v>
      </c>
      <c r="J382" s="74">
        <v>1000</v>
      </c>
      <c r="K382" s="75">
        <v>86500</v>
      </c>
      <c r="L382" s="76">
        <v>0.1</v>
      </c>
      <c r="M382" s="73" t="s">
        <v>19</v>
      </c>
    </row>
    <row r="383" spans="1:13">
      <c r="A383" s="95" t="str">
        <f t="shared" si="10"/>
        <v>2021年6月</v>
      </c>
      <c r="B383" s="97">
        <f t="shared" si="11"/>
        <v>26</v>
      </c>
      <c r="C383" s="81">
        <v>44373</v>
      </c>
      <c r="D383" s="73" t="s">
        <v>8</v>
      </c>
      <c r="E383" s="73" t="s">
        <v>13</v>
      </c>
      <c r="F383" s="73" t="s">
        <v>22</v>
      </c>
      <c r="G383" s="74">
        <v>1100</v>
      </c>
      <c r="H383" s="74">
        <v>1000</v>
      </c>
      <c r="I383" s="74">
        <v>5</v>
      </c>
      <c r="J383" s="74">
        <v>2000</v>
      </c>
      <c r="K383" s="75">
        <v>87500</v>
      </c>
      <c r="L383" s="76">
        <v>0.1</v>
      </c>
      <c r="M383" s="73" t="s">
        <v>19</v>
      </c>
    </row>
    <row r="384" spans="1:13">
      <c r="A384" s="95" t="str">
        <f t="shared" si="10"/>
        <v>2021年6月</v>
      </c>
      <c r="B384" s="97">
        <f t="shared" si="11"/>
        <v>27</v>
      </c>
      <c r="C384" s="81">
        <v>44374</v>
      </c>
      <c r="D384" s="73" t="s">
        <v>8</v>
      </c>
      <c r="E384" s="73" t="s">
        <v>13</v>
      </c>
      <c r="F384" s="73" t="s">
        <v>22</v>
      </c>
      <c r="G384" s="74">
        <v>1100</v>
      </c>
      <c r="H384" s="74">
        <v>1000</v>
      </c>
      <c r="I384" s="74">
        <v>5</v>
      </c>
      <c r="J384" s="74">
        <v>3000</v>
      </c>
      <c r="K384" s="75">
        <v>88500</v>
      </c>
      <c r="L384" s="76">
        <v>0.1</v>
      </c>
      <c r="M384" s="73" t="s">
        <v>19</v>
      </c>
    </row>
    <row r="385" spans="1:13">
      <c r="A385" s="95" t="str">
        <f t="shared" si="10"/>
        <v>2021年6月</v>
      </c>
      <c r="B385" s="97">
        <f t="shared" si="11"/>
        <v>28</v>
      </c>
      <c r="C385" s="81">
        <v>44375</v>
      </c>
      <c r="D385" s="73" t="s">
        <v>8</v>
      </c>
      <c r="E385" s="73" t="s">
        <v>13</v>
      </c>
      <c r="F385" s="73" t="s">
        <v>22</v>
      </c>
      <c r="G385" s="74">
        <v>1100</v>
      </c>
      <c r="H385" s="74">
        <v>1000</v>
      </c>
      <c r="I385" s="74">
        <v>5</v>
      </c>
      <c r="J385" s="74">
        <v>2000</v>
      </c>
      <c r="K385" s="75">
        <v>89500</v>
      </c>
      <c r="L385" s="76">
        <v>0.1</v>
      </c>
      <c r="M385" s="73" t="s">
        <v>19</v>
      </c>
    </row>
    <row r="386" spans="1:13">
      <c r="A386" s="95" t="str">
        <f t="shared" ref="A386:A449" si="12">IF($C386="","",TEXT($C386,"yyyyy年m月"))</f>
        <v>2021年6月</v>
      </c>
      <c r="B386" s="97">
        <f t="shared" si="11"/>
        <v>29</v>
      </c>
      <c r="C386" s="81">
        <v>44376</v>
      </c>
      <c r="D386" s="73" t="s">
        <v>8</v>
      </c>
      <c r="E386" s="73" t="s">
        <v>13</v>
      </c>
      <c r="F386" s="73" t="s">
        <v>22</v>
      </c>
      <c r="G386" s="74">
        <v>1100</v>
      </c>
      <c r="H386" s="74">
        <v>1000</v>
      </c>
      <c r="I386" s="74">
        <v>5</v>
      </c>
      <c r="J386" s="74">
        <v>1000</v>
      </c>
      <c r="K386" s="75">
        <v>90500</v>
      </c>
      <c r="L386" s="76">
        <v>0.1</v>
      </c>
      <c r="M386" s="73" t="s">
        <v>19</v>
      </c>
    </row>
    <row r="387" spans="1:13">
      <c r="A387" s="95" t="str">
        <f t="shared" si="12"/>
        <v>2021年6月</v>
      </c>
      <c r="B387" s="97">
        <f t="shared" ref="B387:B450" si="13">IF($C387="","",DAY($C387))</f>
        <v>30</v>
      </c>
      <c r="C387" s="81">
        <v>44377</v>
      </c>
      <c r="D387" s="73" t="s">
        <v>8</v>
      </c>
      <c r="E387" s="73" t="s">
        <v>13</v>
      </c>
      <c r="F387" s="73" t="s">
        <v>22</v>
      </c>
      <c r="G387" s="74">
        <v>1100</v>
      </c>
      <c r="H387" s="74">
        <v>1000</v>
      </c>
      <c r="I387" s="74">
        <v>5</v>
      </c>
      <c r="J387" s="74">
        <v>1000</v>
      </c>
      <c r="K387" s="75">
        <v>91500</v>
      </c>
      <c r="L387" s="76">
        <v>0.1</v>
      </c>
      <c r="M387" s="73" t="s">
        <v>19</v>
      </c>
    </row>
    <row r="388" spans="1:13">
      <c r="A388" s="95" t="str">
        <f t="shared" si="12"/>
        <v>2021年7月</v>
      </c>
      <c r="B388" s="97">
        <f t="shared" si="13"/>
        <v>1</v>
      </c>
      <c r="C388" s="81">
        <v>44378</v>
      </c>
      <c r="D388" s="73" t="s">
        <v>8</v>
      </c>
      <c r="E388" s="73" t="s">
        <v>13</v>
      </c>
      <c r="F388" s="73" t="s">
        <v>22</v>
      </c>
      <c r="G388" s="74">
        <v>1100</v>
      </c>
      <c r="H388" s="74">
        <v>1000</v>
      </c>
      <c r="I388" s="74">
        <v>5</v>
      </c>
      <c r="J388" s="74">
        <v>2000</v>
      </c>
      <c r="K388" s="75">
        <v>92500</v>
      </c>
      <c r="L388" s="76">
        <v>0.1</v>
      </c>
      <c r="M388" s="73" t="s">
        <v>19</v>
      </c>
    </row>
    <row r="389" spans="1:13">
      <c r="A389" s="95" t="str">
        <f t="shared" si="12"/>
        <v>2021年7月</v>
      </c>
      <c r="B389" s="97">
        <f t="shared" si="13"/>
        <v>2</v>
      </c>
      <c r="C389" s="81">
        <v>44379</v>
      </c>
      <c r="D389" s="73" t="s">
        <v>8</v>
      </c>
      <c r="E389" s="73" t="s">
        <v>13</v>
      </c>
      <c r="F389" s="73" t="s">
        <v>22</v>
      </c>
      <c r="G389" s="74">
        <v>1100</v>
      </c>
      <c r="H389" s="74">
        <v>1000</v>
      </c>
      <c r="I389" s="74">
        <v>5</v>
      </c>
      <c r="J389" s="74">
        <v>3000</v>
      </c>
      <c r="K389" s="75">
        <v>93500</v>
      </c>
      <c r="L389" s="76">
        <v>0.1</v>
      </c>
      <c r="M389" s="73" t="s">
        <v>19</v>
      </c>
    </row>
    <row r="390" spans="1:13">
      <c r="A390" s="95" t="str">
        <f t="shared" si="12"/>
        <v>2021年7月</v>
      </c>
      <c r="B390" s="97">
        <f t="shared" si="13"/>
        <v>3</v>
      </c>
      <c r="C390" s="81">
        <v>44380</v>
      </c>
      <c r="D390" s="73" t="s">
        <v>8</v>
      </c>
      <c r="E390" s="73" t="s">
        <v>13</v>
      </c>
      <c r="F390" s="73" t="s">
        <v>22</v>
      </c>
      <c r="G390" s="74">
        <v>1100</v>
      </c>
      <c r="H390" s="74">
        <v>1000</v>
      </c>
      <c r="I390" s="74">
        <v>5</v>
      </c>
      <c r="J390" s="74">
        <v>2000</v>
      </c>
      <c r="K390" s="75">
        <v>94500</v>
      </c>
      <c r="L390" s="76">
        <v>0.1</v>
      </c>
      <c r="M390" s="73" t="s">
        <v>19</v>
      </c>
    </row>
    <row r="391" spans="1:13">
      <c r="A391" s="95" t="str">
        <f t="shared" si="12"/>
        <v>2021年7月</v>
      </c>
      <c r="B391" s="97">
        <f t="shared" si="13"/>
        <v>4</v>
      </c>
      <c r="C391" s="81">
        <v>44381</v>
      </c>
      <c r="D391" s="73" t="s">
        <v>8</v>
      </c>
      <c r="E391" s="73" t="s">
        <v>13</v>
      </c>
      <c r="F391" s="73" t="s">
        <v>22</v>
      </c>
      <c r="G391" s="74">
        <v>1100</v>
      </c>
      <c r="H391" s="74">
        <v>1000</v>
      </c>
      <c r="I391" s="74">
        <v>5</v>
      </c>
      <c r="J391" s="74">
        <v>1000</v>
      </c>
      <c r="K391" s="75">
        <v>95500</v>
      </c>
      <c r="L391" s="76">
        <v>0.1</v>
      </c>
      <c r="M391" s="73" t="s">
        <v>19</v>
      </c>
    </row>
    <row r="392" spans="1:13">
      <c r="A392" s="95" t="str">
        <f t="shared" si="12"/>
        <v>2021年7月</v>
      </c>
      <c r="B392" s="97">
        <f t="shared" si="13"/>
        <v>5</v>
      </c>
      <c r="C392" s="81">
        <v>44382</v>
      </c>
      <c r="D392" s="73" t="s">
        <v>8</v>
      </c>
      <c r="E392" s="73" t="s">
        <v>13</v>
      </c>
      <c r="F392" s="73" t="s">
        <v>22</v>
      </c>
      <c r="G392" s="74">
        <v>1100</v>
      </c>
      <c r="H392" s="74">
        <v>1000</v>
      </c>
      <c r="I392" s="74">
        <v>5</v>
      </c>
      <c r="J392" s="74">
        <v>1000</v>
      </c>
      <c r="K392" s="75">
        <v>96500</v>
      </c>
      <c r="L392" s="76">
        <v>0.1</v>
      </c>
      <c r="M392" s="73" t="s">
        <v>19</v>
      </c>
    </row>
    <row r="393" spans="1:13">
      <c r="A393" s="95" t="str">
        <f t="shared" si="12"/>
        <v>2021年7月</v>
      </c>
      <c r="B393" s="97">
        <f t="shared" si="13"/>
        <v>6</v>
      </c>
      <c r="C393" s="81">
        <v>44383</v>
      </c>
      <c r="D393" s="73" t="s">
        <v>8</v>
      </c>
      <c r="E393" s="73" t="s">
        <v>13</v>
      </c>
      <c r="F393" s="73" t="s">
        <v>22</v>
      </c>
      <c r="G393" s="74">
        <v>1100</v>
      </c>
      <c r="H393" s="74">
        <v>1000</v>
      </c>
      <c r="I393" s="74">
        <v>5</v>
      </c>
      <c r="J393" s="74">
        <v>2000</v>
      </c>
      <c r="K393" s="75">
        <v>97500</v>
      </c>
      <c r="L393" s="76">
        <v>0.1</v>
      </c>
      <c r="M393" s="73" t="s">
        <v>19</v>
      </c>
    </row>
    <row r="394" spans="1:13">
      <c r="A394" s="95" t="str">
        <f t="shared" si="12"/>
        <v>2021年7月</v>
      </c>
      <c r="B394" s="97">
        <f t="shared" si="13"/>
        <v>7</v>
      </c>
      <c r="C394" s="81">
        <v>44384</v>
      </c>
      <c r="D394" s="73" t="s">
        <v>8</v>
      </c>
      <c r="E394" s="73" t="s">
        <v>13</v>
      </c>
      <c r="F394" s="73" t="s">
        <v>22</v>
      </c>
      <c r="G394" s="74">
        <v>1100</v>
      </c>
      <c r="H394" s="74">
        <v>1000</v>
      </c>
      <c r="I394" s="74">
        <v>5</v>
      </c>
      <c r="J394" s="74">
        <v>3000</v>
      </c>
      <c r="K394" s="75">
        <v>98500</v>
      </c>
      <c r="L394" s="76">
        <v>0.1</v>
      </c>
      <c r="M394" s="73" t="s">
        <v>19</v>
      </c>
    </row>
    <row r="395" spans="1:13">
      <c r="A395" s="95" t="str">
        <f t="shared" si="12"/>
        <v>2021年7月</v>
      </c>
      <c r="B395" s="97">
        <f t="shared" si="13"/>
        <v>8</v>
      </c>
      <c r="C395" s="81">
        <v>44385</v>
      </c>
      <c r="D395" s="73" t="s">
        <v>8</v>
      </c>
      <c r="E395" s="73" t="s">
        <v>13</v>
      </c>
      <c r="F395" s="73" t="s">
        <v>22</v>
      </c>
      <c r="G395" s="74">
        <v>1100</v>
      </c>
      <c r="H395" s="74">
        <v>1000</v>
      </c>
      <c r="I395" s="74">
        <v>5</v>
      </c>
      <c r="J395" s="74">
        <v>2000</v>
      </c>
      <c r="K395" s="75">
        <v>99500</v>
      </c>
      <c r="L395" s="76">
        <v>0.1</v>
      </c>
      <c r="M395" s="73" t="s">
        <v>19</v>
      </c>
    </row>
    <row r="396" spans="1:13">
      <c r="A396" s="95" t="str">
        <f t="shared" si="12"/>
        <v>2021年7月</v>
      </c>
      <c r="B396" s="97">
        <f t="shared" si="13"/>
        <v>9</v>
      </c>
      <c r="C396" s="81">
        <v>44386</v>
      </c>
      <c r="D396" s="73" t="s">
        <v>8</v>
      </c>
      <c r="E396" s="73" t="s">
        <v>13</v>
      </c>
      <c r="F396" s="73" t="s">
        <v>22</v>
      </c>
      <c r="G396" s="74">
        <v>1100</v>
      </c>
      <c r="H396" s="74">
        <v>1000</v>
      </c>
      <c r="I396" s="74">
        <v>5</v>
      </c>
      <c r="J396" s="74">
        <v>1000</v>
      </c>
      <c r="K396" s="75">
        <v>100500</v>
      </c>
      <c r="L396" s="76">
        <v>0.1</v>
      </c>
      <c r="M396" s="73" t="s">
        <v>19</v>
      </c>
    </row>
    <row r="397" spans="1:13">
      <c r="A397" s="95" t="str">
        <f t="shared" si="12"/>
        <v>2021年7月</v>
      </c>
      <c r="B397" s="97">
        <f t="shared" si="13"/>
        <v>10</v>
      </c>
      <c r="C397" s="81">
        <v>44387</v>
      </c>
      <c r="D397" s="73" t="s">
        <v>8</v>
      </c>
      <c r="E397" s="73" t="s">
        <v>13</v>
      </c>
      <c r="F397" s="73" t="s">
        <v>22</v>
      </c>
      <c r="G397" s="74">
        <v>1100</v>
      </c>
      <c r="H397" s="74">
        <v>1000</v>
      </c>
      <c r="I397" s="74">
        <v>5</v>
      </c>
      <c r="J397" s="74">
        <v>1000</v>
      </c>
      <c r="K397" s="75">
        <v>101500</v>
      </c>
      <c r="L397" s="76">
        <v>0.1</v>
      </c>
      <c r="M397" s="73" t="s">
        <v>19</v>
      </c>
    </row>
    <row r="398" spans="1:13">
      <c r="A398" s="95" t="str">
        <f t="shared" si="12"/>
        <v>2021年7月</v>
      </c>
      <c r="B398" s="97">
        <f t="shared" si="13"/>
        <v>11</v>
      </c>
      <c r="C398" s="81">
        <v>44388</v>
      </c>
      <c r="D398" s="73" t="s">
        <v>8</v>
      </c>
      <c r="E398" s="73" t="s">
        <v>13</v>
      </c>
      <c r="F398" s="73" t="s">
        <v>22</v>
      </c>
      <c r="G398" s="74">
        <v>1100</v>
      </c>
      <c r="H398" s="74">
        <v>1000</v>
      </c>
      <c r="I398" s="74">
        <v>5</v>
      </c>
      <c r="J398" s="74">
        <v>2000</v>
      </c>
      <c r="K398" s="75">
        <v>102500</v>
      </c>
      <c r="L398" s="76">
        <v>0.1</v>
      </c>
      <c r="M398" s="73" t="s">
        <v>19</v>
      </c>
    </row>
    <row r="399" spans="1:13">
      <c r="A399" s="95" t="str">
        <f t="shared" si="12"/>
        <v>2021年7月</v>
      </c>
      <c r="B399" s="97">
        <f t="shared" si="13"/>
        <v>12</v>
      </c>
      <c r="C399" s="81">
        <v>44389</v>
      </c>
      <c r="D399" s="73" t="s">
        <v>8</v>
      </c>
      <c r="E399" s="73" t="s">
        <v>13</v>
      </c>
      <c r="F399" s="73" t="s">
        <v>22</v>
      </c>
      <c r="G399" s="74">
        <v>1100</v>
      </c>
      <c r="H399" s="74">
        <v>1000</v>
      </c>
      <c r="I399" s="74">
        <v>5</v>
      </c>
      <c r="J399" s="74">
        <v>3000</v>
      </c>
      <c r="K399" s="75">
        <v>103500</v>
      </c>
      <c r="L399" s="76">
        <v>0.1</v>
      </c>
      <c r="M399" s="73" t="s">
        <v>19</v>
      </c>
    </row>
    <row r="400" spans="1:13">
      <c r="A400" s="95" t="str">
        <f t="shared" si="12"/>
        <v>2021年7月</v>
      </c>
      <c r="B400" s="97">
        <f t="shared" si="13"/>
        <v>13</v>
      </c>
      <c r="C400" s="81">
        <v>44390</v>
      </c>
      <c r="D400" s="73" t="s">
        <v>8</v>
      </c>
      <c r="E400" s="73" t="s">
        <v>13</v>
      </c>
      <c r="F400" s="73" t="s">
        <v>22</v>
      </c>
      <c r="G400" s="74">
        <v>1100</v>
      </c>
      <c r="H400" s="74">
        <v>1000</v>
      </c>
      <c r="I400" s="74">
        <v>5</v>
      </c>
      <c r="J400" s="74">
        <v>2000</v>
      </c>
      <c r="K400" s="75">
        <v>104500</v>
      </c>
      <c r="L400" s="76">
        <v>0.1</v>
      </c>
      <c r="M400" s="73" t="s">
        <v>19</v>
      </c>
    </row>
    <row r="401" spans="1:13">
      <c r="A401" s="95" t="str">
        <f t="shared" si="12"/>
        <v>2021年7月</v>
      </c>
      <c r="B401" s="97">
        <f t="shared" si="13"/>
        <v>14</v>
      </c>
      <c r="C401" s="81">
        <v>44391</v>
      </c>
      <c r="D401" s="73" t="s">
        <v>8</v>
      </c>
      <c r="E401" s="73" t="s">
        <v>13</v>
      </c>
      <c r="F401" s="73" t="s">
        <v>22</v>
      </c>
      <c r="G401" s="74">
        <v>1100</v>
      </c>
      <c r="H401" s="74">
        <v>1000</v>
      </c>
      <c r="I401" s="74">
        <v>5</v>
      </c>
      <c r="J401" s="74">
        <v>1000</v>
      </c>
      <c r="K401" s="75">
        <v>105500</v>
      </c>
      <c r="L401" s="76">
        <v>0.1</v>
      </c>
      <c r="M401" s="73" t="s">
        <v>19</v>
      </c>
    </row>
    <row r="402" spans="1:13">
      <c r="A402" s="95" t="str">
        <f t="shared" si="12"/>
        <v>2021年7月</v>
      </c>
      <c r="B402" s="97">
        <f t="shared" si="13"/>
        <v>15</v>
      </c>
      <c r="C402" s="81">
        <v>44392</v>
      </c>
      <c r="D402" s="73" t="s">
        <v>8</v>
      </c>
      <c r="E402" s="73" t="s">
        <v>13</v>
      </c>
      <c r="F402" s="73" t="s">
        <v>22</v>
      </c>
      <c r="G402" s="74">
        <v>1100</v>
      </c>
      <c r="H402" s="74">
        <v>1000</v>
      </c>
      <c r="I402" s="74">
        <v>5</v>
      </c>
      <c r="J402" s="74">
        <v>1000</v>
      </c>
      <c r="K402" s="75">
        <v>106500</v>
      </c>
      <c r="L402" s="76">
        <v>0.1</v>
      </c>
      <c r="M402" s="73" t="s">
        <v>19</v>
      </c>
    </row>
    <row r="403" spans="1:13">
      <c r="A403" s="95" t="str">
        <f t="shared" si="12"/>
        <v>2021年7月</v>
      </c>
      <c r="B403" s="97">
        <f t="shared" si="13"/>
        <v>16</v>
      </c>
      <c r="C403" s="81">
        <v>44393</v>
      </c>
      <c r="D403" s="73" t="s">
        <v>8</v>
      </c>
      <c r="E403" s="73" t="s">
        <v>13</v>
      </c>
      <c r="F403" s="73" t="s">
        <v>22</v>
      </c>
      <c r="G403" s="74">
        <v>1100</v>
      </c>
      <c r="H403" s="74">
        <v>1000</v>
      </c>
      <c r="I403" s="74">
        <v>5</v>
      </c>
      <c r="J403" s="74">
        <v>2000</v>
      </c>
      <c r="K403" s="75">
        <v>107500</v>
      </c>
      <c r="L403" s="76">
        <v>0.1</v>
      </c>
      <c r="M403" s="73" t="s">
        <v>19</v>
      </c>
    </row>
    <row r="404" spans="1:13">
      <c r="A404" s="95" t="str">
        <f t="shared" si="12"/>
        <v>2021年7月</v>
      </c>
      <c r="B404" s="97">
        <f t="shared" si="13"/>
        <v>17</v>
      </c>
      <c r="C404" s="81">
        <v>44394</v>
      </c>
      <c r="D404" s="73" t="s">
        <v>8</v>
      </c>
      <c r="E404" s="73" t="s">
        <v>13</v>
      </c>
      <c r="F404" s="73" t="s">
        <v>22</v>
      </c>
      <c r="G404" s="74">
        <v>1100</v>
      </c>
      <c r="H404" s="74">
        <v>1000</v>
      </c>
      <c r="I404" s="74">
        <v>5</v>
      </c>
      <c r="J404" s="74">
        <v>3000</v>
      </c>
      <c r="K404" s="75">
        <v>108500</v>
      </c>
      <c r="L404" s="76">
        <v>0.1</v>
      </c>
      <c r="M404" s="73" t="s">
        <v>19</v>
      </c>
    </row>
    <row r="405" spans="1:13">
      <c r="A405" s="95" t="str">
        <f t="shared" si="12"/>
        <v>2021年7月</v>
      </c>
      <c r="B405" s="97">
        <f t="shared" si="13"/>
        <v>18</v>
      </c>
      <c r="C405" s="81">
        <v>44395</v>
      </c>
      <c r="D405" s="73" t="s">
        <v>8</v>
      </c>
      <c r="E405" s="73" t="s">
        <v>13</v>
      </c>
      <c r="F405" s="73" t="s">
        <v>22</v>
      </c>
      <c r="G405" s="74">
        <v>1100</v>
      </c>
      <c r="H405" s="74">
        <v>1000</v>
      </c>
      <c r="I405" s="74">
        <v>5</v>
      </c>
      <c r="J405" s="74">
        <v>2000</v>
      </c>
      <c r="K405" s="75">
        <v>109500</v>
      </c>
      <c r="L405" s="76">
        <v>0.1</v>
      </c>
      <c r="M405" s="73" t="s">
        <v>19</v>
      </c>
    </row>
    <row r="406" spans="1:13">
      <c r="A406" s="95" t="str">
        <f t="shared" si="12"/>
        <v>2021年7月</v>
      </c>
      <c r="B406" s="97">
        <f t="shared" si="13"/>
        <v>19</v>
      </c>
      <c r="C406" s="81">
        <v>44396</v>
      </c>
      <c r="D406" s="73" t="s">
        <v>8</v>
      </c>
      <c r="E406" s="73" t="s">
        <v>13</v>
      </c>
      <c r="F406" s="73" t="s">
        <v>22</v>
      </c>
      <c r="G406" s="74">
        <v>1100</v>
      </c>
      <c r="H406" s="74">
        <v>1000</v>
      </c>
      <c r="I406" s="74">
        <v>5</v>
      </c>
      <c r="J406" s="74">
        <v>1000</v>
      </c>
      <c r="K406" s="75">
        <v>110500</v>
      </c>
      <c r="L406" s="76">
        <v>0.1</v>
      </c>
      <c r="M406" s="73" t="s">
        <v>19</v>
      </c>
    </row>
    <row r="407" spans="1:13">
      <c r="A407" s="95" t="str">
        <f t="shared" si="12"/>
        <v>2021年7月</v>
      </c>
      <c r="B407" s="97">
        <f t="shared" si="13"/>
        <v>20</v>
      </c>
      <c r="C407" s="81">
        <v>44397</v>
      </c>
      <c r="D407" s="73" t="s">
        <v>8</v>
      </c>
      <c r="E407" s="73" t="s">
        <v>13</v>
      </c>
      <c r="F407" s="73" t="s">
        <v>22</v>
      </c>
      <c r="G407" s="74">
        <v>1100</v>
      </c>
      <c r="H407" s="74">
        <v>1000</v>
      </c>
      <c r="I407" s="74">
        <v>5</v>
      </c>
      <c r="J407" s="74">
        <v>1000</v>
      </c>
      <c r="K407" s="75">
        <v>111500</v>
      </c>
      <c r="L407" s="76">
        <v>0.1</v>
      </c>
      <c r="M407" s="73" t="s">
        <v>19</v>
      </c>
    </row>
    <row r="408" spans="1:13">
      <c r="A408" s="95" t="str">
        <f t="shared" si="12"/>
        <v>2021年7月</v>
      </c>
      <c r="B408" s="97">
        <f t="shared" si="13"/>
        <v>21</v>
      </c>
      <c r="C408" s="81">
        <v>44398</v>
      </c>
      <c r="D408" s="73" t="s">
        <v>8</v>
      </c>
      <c r="E408" s="73" t="s">
        <v>13</v>
      </c>
      <c r="F408" s="73" t="s">
        <v>22</v>
      </c>
      <c r="G408" s="74">
        <v>1100</v>
      </c>
      <c r="H408" s="74">
        <v>1000</v>
      </c>
      <c r="I408" s="74">
        <v>5</v>
      </c>
      <c r="J408" s="74">
        <v>2000</v>
      </c>
      <c r="K408" s="75">
        <v>112500</v>
      </c>
      <c r="L408" s="76">
        <v>0.1</v>
      </c>
      <c r="M408" s="73" t="s">
        <v>19</v>
      </c>
    </row>
    <row r="409" spans="1:13">
      <c r="A409" s="95" t="str">
        <f t="shared" si="12"/>
        <v>2021年7月</v>
      </c>
      <c r="B409" s="97">
        <f t="shared" si="13"/>
        <v>22</v>
      </c>
      <c r="C409" s="81">
        <v>44399</v>
      </c>
      <c r="D409" s="73" t="s">
        <v>8</v>
      </c>
      <c r="E409" s="73" t="s">
        <v>13</v>
      </c>
      <c r="F409" s="73" t="s">
        <v>22</v>
      </c>
      <c r="G409" s="74">
        <v>1100</v>
      </c>
      <c r="H409" s="74">
        <v>1000</v>
      </c>
      <c r="I409" s="74">
        <v>5</v>
      </c>
      <c r="J409" s="74">
        <v>3000</v>
      </c>
      <c r="K409" s="75">
        <v>113500</v>
      </c>
      <c r="L409" s="76">
        <v>0.1</v>
      </c>
      <c r="M409" s="73" t="s">
        <v>19</v>
      </c>
    </row>
    <row r="410" spans="1:13">
      <c r="A410" s="95" t="str">
        <f t="shared" si="12"/>
        <v>2021年7月</v>
      </c>
      <c r="B410" s="97">
        <f t="shared" si="13"/>
        <v>23</v>
      </c>
      <c r="C410" s="81">
        <v>44400</v>
      </c>
      <c r="D410" s="73" t="s">
        <v>8</v>
      </c>
      <c r="E410" s="73" t="s">
        <v>13</v>
      </c>
      <c r="F410" s="73" t="s">
        <v>22</v>
      </c>
      <c r="G410" s="74">
        <v>1100</v>
      </c>
      <c r="H410" s="74">
        <v>1000</v>
      </c>
      <c r="I410" s="74">
        <v>5</v>
      </c>
      <c r="J410" s="74">
        <v>2000</v>
      </c>
      <c r="K410" s="75">
        <v>114500</v>
      </c>
      <c r="L410" s="76">
        <v>0.1</v>
      </c>
      <c r="M410" s="73" t="s">
        <v>19</v>
      </c>
    </row>
    <row r="411" spans="1:13">
      <c r="A411" s="95" t="str">
        <f t="shared" si="12"/>
        <v>2021年7月</v>
      </c>
      <c r="B411" s="97">
        <f t="shared" si="13"/>
        <v>24</v>
      </c>
      <c r="C411" s="81">
        <v>44401</v>
      </c>
      <c r="D411" s="73" t="s">
        <v>8</v>
      </c>
      <c r="E411" s="73" t="s">
        <v>13</v>
      </c>
      <c r="F411" s="73" t="s">
        <v>22</v>
      </c>
      <c r="G411" s="74">
        <v>1100</v>
      </c>
      <c r="H411" s="74">
        <v>1000</v>
      </c>
      <c r="I411" s="74">
        <v>5</v>
      </c>
      <c r="J411" s="74">
        <v>1000</v>
      </c>
      <c r="K411" s="75">
        <v>115500</v>
      </c>
      <c r="L411" s="76">
        <v>0.1</v>
      </c>
      <c r="M411" s="73" t="s">
        <v>19</v>
      </c>
    </row>
    <row r="412" spans="1:13">
      <c r="A412" s="95" t="str">
        <f t="shared" si="12"/>
        <v>2021年7月</v>
      </c>
      <c r="B412" s="97">
        <f t="shared" si="13"/>
        <v>25</v>
      </c>
      <c r="C412" s="81">
        <v>44402</v>
      </c>
      <c r="D412" s="73" t="s">
        <v>8</v>
      </c>
      <c r="E412" s="73" t="s">
        <v>13</v>
      </c>
      <c r="F412" s="73" t="s">
        <v>22</v>
      </c>
      <c r="G412" s="74">
        <v>1100</v>
      </c>
      <c r="H412" s="74">
        <v>1000</v>
      </c>
      <c r="I412" s="74">
        <v>5</v>
      </c>
      <c r="J412" s="74">
        <v>1000</v>
      </c>
      <c r="K412" s="75">
        <v>116500</v>
      </c>
      <c r="L412" s="76">
        <v>0.1</v>
      </c>
      <c r="M412" s="73" t="s">
        <v>19</v>
      </c>
    </row>
    <row r="413" spans="1:13">
      <c r="A413" s="95" t="str">
        <f t="shared" si="12"/>
        <v>2021年7月</v>
      </c>
      <c r="B413" s="97">
        <f t="shared" si="13"/>
        <v>26</v>
      </c>
      <c r="C413" s="81">
        <v>44403</v>
      </c>
      <c r="D413" s="73" t="s">
        <v>8</v>
      </c>
      <c r="E413" s="73" t="s">
        <v>13</v>
      </c>
      <c r="F413" s="73" t="s">
        <v>22</v>
      </c>
      <c r="G413" s="74">
        <v>1100</v>
      </c>
      <c r="H413" s="74">
        <v>1000</v>
      </c>
      <c r="I413" s="74">
        <v>5</v>
      </c>
      <c r="J413" s="74">
        <v>2000</v>
      </c>
      <c r="K413" s="75">
        <v>117500</v>
      </c>
      <c r="L413" s="76">
        <v>0.1</v>
      </c>
      <c r="M413" s="73" t="s">
        <v>19</v>
      </c>
    </row>
    <row r="414" spans="1:13">
      <c r="A414" s="95" t="str">
        <f t="shared" si="12"/>
        <v>2021年7月</v>
      </c>
      <c r="B414" s="97">
        <f t="shared" si="13"/>
        <v>27</v>
      </c>
      <c r="C414" s="81">
        <v>44404</v>
      </c>
      <c r="D414" s="73" t="s">
        <v>8</v>
      </c>
      <c r="E414" s="73" t="s">
        <v>13</v>
      </c>
      <c r="F414" s="73" t="s">
        <v>22</v>
      </c>
      <c r="G414" s="74">
        <v>1100</v>
      </c>
      <c r="H414" s="74">
        <v>1000</v>
      </c>
      <c r="I414" s="74">
        <v>5</v>
      </c>
      <c r="J414" s="74">
        <v>3000</v>
      </c>
      <c r="K414" s="75">
        <v>118500</v>
      </c>
      <c r="L414" s="76">
        <v>0.1</v>
      </c>
      <c r="M414" s="73" t="s">
        <v>19</v>
      </c>
    </row>
    <row r="415" spans="1:13">
      <c r="A415" s="95" t="str">
        <f t="shared" si="12"/>
        <v>2021年7月</v>
      </c>
      <c r="B415" s="97">
        <f t="shared" si="13"/>
        <v>28</v>
      </c>
      <c r="C415" s="81">
        <v>44405</v>
      </c>
      <c r="D415" s="73" t="s">
        <v>8</v>
      </c>
      <c r="E415" s="73" t="s">
        <v>13</v>
      </c>
      <c r="F415" s="73" t="s">
        <v>22</v>
      </c>
      <c r="G415" s="74">
        <v>1100</v>
      </c>
      <c r="H415" s="74">
        <v>1000</v>
      </c>
      <c r="I415" s="74">
        <v>5</v>
      </c>
      <c r="J415" s="74">
        <v>2000</v>
      </c>
      <c r="K415" s="75">
        <v>119500</v>
      </c>
      <c r="L415" s="76">
        <v>0.1</v>
      </c>
      <c r="M415" s="73" t="s">
        <v>19</v>
      </c>
    </row>
    <row r="416" spans="1:13">
      <c r="A416" s="95" t="str">
        <f t="shared" si="12"/>
        <v>2021年7月</v>
      </c>
      <c r="B416" s="97">
        <f t="shared" si="13"/>
        <v>29</v>
      </c>
      <c r="C416" s="81">
        <v>44406</v>
      </c>
      <c r="D416" s="73" t="s">
        <v>8</v>
      </c>
      <c r="E416" s="73" t="s">
        <v>13</v>
      </c>
      <c r="F416" s="73" t="s">
        <v>22</v>
      </c>
      <c r="G416" s="74">
        <v>1100</v>
      </c>
      <c r="H416" s="74">
        <v>1000</v>
      </c>
      <c r="I416" s="74">
        <v>5</v>
      </c>
      <c r="J416" s="74">
        <v>1000</v>
      </c>
      <c r="K416" s="75">
        <v>120500</v>
      </c>
      <c r="L416" s="76">
        <v>0.1</v>
      </c>
      <c r="M416" s="73" t="s">
        <v>19</v>
      </c>
    </row>
    <row r="417" spans="1:13">
      <c r="A417" s="95" t="str">
        <f t="shared" si="12"/>
        <v>2021年7月</v>
      </c>
      <c r="B417" s="97">
        <f t="shared" si="13"/>
        <v>30</v>
      </c>
      <c r="C417" s="81">
        <v>44407</v>
      </c>
      <c r="D417" s="73" t="s">
        <v>8</v>
      </c>
      <c r="E417" s="73" t="s">
        <v>13</v>
      </c>
      <c r="F417" s="73" t="s">
        <v>22</v>
      </c>
      <c r="G417" s="74">
        <v>1100</v>
      </c>
      <c r="H417" s="74">
        <v>1000</v>
      </c>
      <c r="I417" s="74">
        <v>5</v>
      </c>
      <c r="J417" s="74">
        <v>1000</v>
      </c>
      <c r="K417" s="75">
        <v>121500</v>
      </c>
      <c r="L417" s="76">
        <v>0.1</v>
      </c>
      <c r="M417" s="73" t="s">
        <v>19</v>
      </c>
    </row>
    <row r="418" spans="1:13">
      <c r="A418" s="95" t="str">
        <f t="shared" si="12"/>
        <v>2021年7月</v>
      </c>
      <c r="B418" s="97">
        <f t="shared" si="13"/>
        <v>31</v>
      </c>
      <c r="C418" s="81">
        <v>44408</v>
      </c>
      <c r="D418" s="73" t="s">
        <v>8</v>
      </c>
      <c r="E418" s="73" t="s">
        <v>13</v>
      </c>
      <c r="F418" s="73" t="s">
        <v>22</v>
      </c>
      <c r="G418" s="74">
        <v>1100</v>
      </c>
      <c r="H418" s="74">
        <v>1000</v>
      </c>
      <c r="I418" s="74">
        <v>5</v>
      </c>
      <c r="J418" s="74">
        <v>2000</v>
      </c>
      <c r="K418" s="75">
        <v>122500</v>
      </c>
      <c r="L418" s="76">
        <v>0.1</v>
      </c>
      <c r="M418" s="73" t="s">
        <v>19</v>
      </c>
    </row>
    <row r="419" spans="1:13">
      <c r="A419" s="95" t="str">
        <f t="shared" si="12"/>
        <v>2021年8月</v>
      </c>
      <c r="B419" s="97">
        <f t="shared" si="13"/>
        <v>1</v>
      </c>
      <c r="C419" s="81">
        <v>44409</v>
      </c>
      <c r="D419" s="73" t="s">
        <v>8</v>
      </c>
      <c r="E419" s="73" t="s">
        <v>13</v>
      </c>
      <c r="F419" s="73" t="s">
        <v>22</v>
      </c>
      <c r="G419" s="74">
        <v>1100</v>
      </c>
      <c r="H419" s="74">
        <v>1000</v>
      </c>
      <c r="I419" s="74">
        <v>5</v>
      </c>
      <c r="J419" s="74">
        <v>3000</v>
      </c>
      <c r="K419" s="75">
        <v>123500</v>
      </c>
      <c r="L419" s="76">
        <v>0.1</v>
      </c>
      <c r="M419" s="73" t="s">
        <v>19</v>
      </c>
    </row>
    <row r="420" spans="1:13">
      <c r="A420" s="95" t="str">
        <f t="shared" si="12"/>
        <v>2021年8月</v>
      </c>
      <c r="B420" s="97">
        <f t="shared" si="13"/>
        <v>2</v>
      </c>
      <c r="C420" s="81">
        <v>44410</v>
      </c>
      <c r="D420" s="73" t="s">
        <v>8</v>
      </c>
      <c r="E420" s="73" t="s">
        <v>13</v>
      </c>
      <c r="F420" s="73" t="s">
        <v>22</v>
      </c>
      <c r="G420" s="74">
        <v>1100</v>
      </c>
      <c r="H420" s="74">
        <v>1000</v>
      </c>
      <c r="I420" s="74">
        <v>5</v>
      </c>
      <c r="J420" s="74">
        <v>2000</v>
      </c>
      <c r="K420" s="75">
        <v>124500</v>
      </c>
      <c r="L420" s="76">
        <v>0.1</v>
      </c>
      <c r="M420" s="73" t="s">
        <v>19</v>
      </c>
    </row>
    <row r="421" spans="1:13">
      <c r="A421" s="95" t="str">
        <f t="shared" si="12"/>
        <v>2021年8月</v>
      </c>
      <c r="B421" s="97">
        <f t="shared" si="13"/>
        <v>3</v>
      </c>
      <c r="C421" s="81">
        <v>44411</v>
      </c>
      <c r="D421" s="73" t="s">
        <v>8</v>
      </c>
      <c r="E421" s="73" t="s">
        <v>13</v>
      </c>
      <c r="F421" s="73" t="s">
        <v>22</v>
      </c>
      <c r="G421" s="74">
        <v>1100</v>
      </c>
      <c r="H421" s="74">
        <v>1000</v>
      </c>
      <c r="I421" s="74">
        <v>5</v>
      </c>
      <c r="J421" s="74">
        <v>1000</v>
      </c>
      <c r="K421" s="75">
        <v>125500</v>
      </c>
      <c r="L421" s="76">
        <v>0.1</v>
      </c>
      <c r="M421" s="73" t="s">
        <v>19</v>
      </c>
    </row>
    <row r="422" spans="1:13">
      <c r="A422" s="95" t="str">
        <f t="shared" si="12"/>
        <v>2021年8月</v>
      </c>
      <c r="B422" s="97">
        <f t="shared" si="13"/>
        <v>4</v>
      </c>
      <c r="C422" s="81">
        <v>44412</v>
      </c>
      <c r="D422" s="73" t="s">
        <v>8</v>
      </c>
      <c r="E422" s="73" t="s">
        <v>13</v>
      </c>
      <c r="F422" s="73" t="s">
        <v>22</v>
      </c>
      <c r="G422" s="74">
        <v>1100</v>
      </c>
      <c r="H422" s="74">
        <v>1000</v>
      </c>
      <c r="I422" s="74">
        <v>5</v>
      </c>
      <c r="J422" s="74">
        <v>1000</v>
      </c>
      <c r="K422" s="75">
        <v>126500</v>
      </c>
      <c r="L422" s="76">
        <v>0.1</v>
      </c>
      <c r="M422" s="73" t="s">
        <v>19</v>
      </c>
    </row>
    <row r="423" spans="1:13">
      <c r="A423" s="95" t="str">
        <f t="shared" si="12"/>
        <v>2021年8月</v>
      </c>
      <c r="B423" s="97">
        <f t="shared" si="13"/>
        <v>5</v>
      </c>
      <c r="C423" s="81">
        <v>44413</v>
      </c>
      <c r="D423" s="73" t="s">
        <v>8</v>
      </c>
      <c r="E423" s="73" t="s">
        <v>13</v>
      </c>
      <c r="F423" s="73" t="s">
        <v>22</v>
      </c>
      <c r="G423" s="74">
        <v>1100</v>
      </c>
      <c r="H423" s="74">
        <v>1000</v>
      </c>
      <c r="I423" s="74">
        <v>5</v>
      </c>
      <c r="J423" s="74">
        <v>2000</v>
      </c>
      <c r="K423" s="75">
        <v>127500</v>
      </c>
      <c r="L423" s="76">
        <v>0.1</v>
      </c>
      <c r="M423" s="73" t="s">
        <v>19</v>
      </c>
    </row>
    <row r="424" spans="1:13">
      <c r="A424" s="95" t="str">
        <f t="shared" si="12"/>
        <v>2021年8月</v>
      </c>
      <c r="B424" s="97">
        <f t="shared" si="13"/>
        <v>6</v>
      </c>
      <c r="C424" s="81">
        <v>44414</v>
      </c>
      <c r="D424" s="73" t="s">
        <v>8</v>
      </c>
      <c r="E424" s="73" t="s">
        <v>13</v>
      </c>
      <c r="F424" s="73" t="s">
        <v>22</v>
      </c>
      <c r="G424" s="74">
        <v>1100</v>
      </c>
      <c r="H424" s="74">
        <v>1000</v>
      </c>
      <c r="I424" s="74">
        <v>5</v>
      </c>
      <c r="J424" s="74">
        <v>3000</v>
      </c>
      <c r="K424" s="75">
        <v>128500</v>
      </c>
      <c r="L424" s="76">
        <v>0.1</v>
      </c>
      <c r="M424" s="73" t="s">
        <v>19</v>
      </c>
    </row>
    <row r="425" spans="1:13">
      <c r="A425" s="95" t="str">
        <f t="shared" si="12"/>
        <v>2021年8月</v>
      </c>
      <c r="B425" s="97">
        <f t="shared" si="13"/>
        <v>7</v>
      </c>
      <c r="C425" s="81">
        <v>44415</v>
      </c>
      <c r="D425" s="73" t="s">
        <v>8</v>
      </c>
      <c r="E425" s="73" t="s">
        <v>13</v>
      </c>
      <c r="F425" s="73" t="s">
        <v>22</v>
      </c>
      <c r="G425" s="74">
        <v>1100</v>
      </c>
      <c r="H425" s="74">
        <v>1000</v>
      </c>
      <c r="I425" s="74">
        <v>5</v>
      </c>
      <c r="J425" s="74">
        <v>2000</v>
      </c>
      <c r="K425" s="75">
        <v>129500</v>
      </c>
      <c r="L425" s="76">
        <v>0.1</v>
      </c>
      <c r="M425" s="73" t="s">
        <v>19</v>
      </c>
    </row>
    <row r="426" spans="1:13">
      <c r="A426" s="95" t="str">
        <f t="shared" si="12"/>
        <v>2021年8月</v>
      </c>
      <c r="B426" s="97">
        <f t="shared" si="13"/>
        <v>8</v>
      </c>
      <c r="C426" s="81">
        <v>44416</v>
      </c>
      <c r="D426" s="73" t="s">
        <v>8</v>
      </c>
      <c r="E426" s="73" t="s">
        <v>13</v>
      </c>
      <c r="F426" s="73" t="s">
        <v>22</v>
      </c>
      <c r="G426" s="74">
        <v>1100</v>
      </c>
      <c r="H426" s="74">
        <v>1000</v>
      </c>
      <c r="I426" s="74">
        <v>5</v>
      </c>
      <c r="J426" s="74">
        <v>1000</v>
      </c>
      <c r="K426" s="75">
        <v>130500</v>
      </c>
      <c r="L426" s="76">
        <v>0.1</v>
      </c>
      <c r="M426" s="73" t="s">
        <v>19</v>
      </c>
    </row>
    <row r="427" spans="1:13">
      <c r="A427" s="95" t="str">
        <f t="shared" si="12"/>
        <v>2021年8月</v>
      </c>
      <c r="B427" s="97">
        <f t="shared" si="13"/>
        <v>9</v>
      </c>
      <c r="C427" s="81">
        <v>44417</v>
      </c>
      <c r="D427" s="73" t="s">
        <v>8</v>
      </c>
      <c r="E427" s="73" t="s">
        <v>13</v>
      </c>
      <c r="F427" s="73" t="s">
        <v>22</v>
      </c>
      <c r="G427" s="74">
        <v>1100</v>
      </c>
      <c r="H427" s="74">
        <v>1000</v>
      </c>
      <c r="I427" s="74">
        <v>5</v>
      </c>
      <c r="J427" s="74">
        <v>1000</v>
      </c>
      <c r="K427" s="75">
        <v>131500</v>
      </c>
      <c r="L427" s="76">
        <v>0.1</v>
      </c>
      <c r="M427" s="73" t="s">
        <v>19</v>
      </c>
    </row>
    <row r="428" spans="1:13">
      <c r="A428" s="95" t="str">
        <f t="shared" si="12"/>
        <v>2021年8月</v>
      </c>
      <c r="B428" s="97">
        <f t="shared" si="13"/>
        <v>10</v>
      </c>
      <c r="C428" s="81">
        <v>44418</v>
      </c>
      <c r="D428" s="73" t="s">
        <v>8</v>
      </c>
      <c r="E428" s="73" t="s">
        <v>13</v>
      </c>
      <c r="F428" s="73" t="s">
        <v>22</v>
      </c>
      <c r="G428" s="74">
        <v>1100</v>
      </c>
      <c r="H428" s="74">
        <v>1000</v>
      </c>
      <c r="I428" s="74">
        <v>5</v>
      </c>
      <c r="J428" s="74">
        <v>2000</v>
      </c>
      <c r="K428" s="75">
        <v>132500</v>
      </c>
      <c r="L428" s="76">
        <v>0.1</v>
      </c>
      <c r="M428" s="73" t="s">
        <v>19</v>
      </c>
    </row>
    <row r="429" spans="1:13">
      <c r="A429" s="95" t="str">
        <f t="shared" si="12"/>
        <v>2021年8月</v>
      </c>
      <c r="B429" s="97">
        <f t="shared" si="13"/>
        <v>11</v>
      </c>
      <c r="C429" s="81">
        <v>44419</v>
      </c>
      <c r="D429" s="73" t="s">
        <v>8</v>
      </c>
      <c r="E429" s="73" t="s">
        <v>13</v>
      </c>
      <c r="F429" s="73" t="s">
        <v>22</v>
      </c>
      <c r="G429" s="74">
        <v>1100</v>
      </c>
      <c r="H429" s="74">
        <v>1000</v>
      </c>
      <c r="I429" s="74">
        <v>5</v>
      </c>
      <c r="J429" s="74">
        <v>3000</v>
      </c>
      <c r="K429" s="75">
        <v>133500</v>
      </c>
      <c r="L429" s="76">
        <v>0.1</v>
      </c>
      <c r="M429" s="73" t="s">
        <v>19</v>
      </c>
    </row>
    <row r="430" spans="1:13">
      <c r="A430" s="95" t="str">
        <f t="shared" si="12"/>
        <v>2021年8月</v>
      </c>
      <c r="B430" s="97">
        <f t="shared" si="13"/>
        <v>12</v>
      </c>
      <c r="C430" s="81">
        <v>44420</v>
      </c>
      <c r="D430" s="73" t="s">
        <v>8</v>
      </c>
      <c r="E430" s="73" t="s">
        <v>13</v>
      </c>
      <c r="F430" s="73" t="s">
        <v>22</v>
      </c>
      <c r="G430" s="74">
        <v>1100</v>
      </c>
      <c r="H430" s="74">
        <v>1000</v>
      </c>
      <c r="I430" s="74">
        <v>5</v>
      </c>
      <c r="J430" s="74">
        <v>2000</v>
      </c>
      <c r="K430" s="75">
        <v>134500</v>
      </c>
      <c r="L430" s="76">
        <v>0.1</v>
      </c>
      <c r="M430" s="73" t="s">
        <v>19</v>
      </c>
    </row>
    <row r="431" spans="1:13">
      <c r="A431" s="95" t="str">
        <f t="shared" si="12"/>
        <v>2021年8月</v>
      </c>
      <c r="B431" s="97">
        <f t="shared" si="13"/>
        <v>13</v>
      </c>
      <c r="C431" s="81">
        <v>44421</v>
      </c>
      <c r="D431" s="73" t="s">
        <v>8</v>
      </c>
      <c r="E431" s="73" t="s">
        <v>13</v>
      </c>
      <c r="F431" s="73" t="s">
        <v>22</v>
      </c>
      <c r="G431" s="74">
        <v>1100</v>
      </c>
      <c r="H431" s="74">
        <v>1000</v>
      </c>
      <c r="I431" s="74">
        <v>5</v>
      </c>
      <c r="J431" s="74">
        <v>1000</v>
      </c>
      <c r="K431" s="75">
        <v>135500</v>
      </c>
      <c r="L431" s="76">
        <v>0.1</v>
      </c>
      <c r="M431" s="73" t="s">
        <v>19</v>
      </c>
    </row>
    <row r="432" spans="1:13">
      <c r="A432" s="95" t="str">
        <f t="shared" si="12"/>
        <v>2021年8月</v>
      </c>
      <c r="B432" s="97">
        <f t="shared" si="13"/>
        <v>14</v>
      </c>
      <c r="C432" s="81">
        <v>44422</v>
      </c>
      <c r="D432" s="73" t="s">
        <v>8</v>
      </c>
      <c r="E432" s="73" t="s">
        <v>13</v>
      </c>
      <c r="F432" s="73" t="s">
        <v>22</v>
      </c>
      <c r="G432" s="74">
        <v>1100</v>
      </c>
      <c r="H432" s="74">
        <v>1000</v>
      </c>
      <c r="I432" s="74">
        <v>5</v>
      </c>
      <c r="J432" s="74">
        <v>1000</v>
      </c>
      <c r="K432" s="75">
        <v>136500</v>
      </c>
      <c r="L432" s="76">
        <v>0.1</v>
      </c>
      <c r="M432" s="73" t="s">
        <v>19</v>
      </c>
    </row>
    <row r="433" spans="1:13">
      <c r="A433" s="95" t="str">
        <f t="shared" si="12"/>
        <v>2021年8月</v>
      </c>
      <c r="B433" s="97">
        <f t="shared" si="13"/>
        <v>15</v>
      </c>
      <c r="C433" s="81">
        <v>44423</v>
      </c>
      <c r="D433" s="73" t="s">
        <v>8</v>
      </c>
      <c r="E433" s="73" t="s">
        <v>13</v>
      </c>
      <c r="F433" s="73" t="s">
        <v>22</v>
      </c>
      <c r="G433" s="74">
        <v>1100</v>
      </c>
      <c r="H433" s="74">
        <v>1000</v>
      </c>
      <c r="I433" s="74">
        <v>5</v>
      </c>
      <c r="J433" s="74">
        <v>2000</v>
      </c>
      <c r="K433" s="75">
        <v>137500</v>
      </c>
      <c r="L433" s="76">
        <v>0.1</v>
      </c>
      <c r="M433" s="73" t="s">
        <v>19</v>
      </c>
    </row>
    <row r="434" spans="1:13">
      <c r="A434" s="95" t="str">
        <f t="shared" si="12"/>
        <v>2021年8月</v>
      </c>
      <c r="B434" s="97">
        <f t="shared" si="13"/>
        <v>16</v>
      </c>
      <c r="C434" s="81">
        <v>44424</v>
      </c>
      <c r="D434" s="73" t="s">
        <v>8</v>
      </c>
      <c r="E434" s="73" t="s">
        <v>13</v>
      </c>
      <c r="F434" s="73" t="s">
        <v>22</v>
      </c>
      <c r="G434" s="74">
        <v>1100</v>
      </c>
      <c r="H434" s="74">
        <v>1000</v>
      </c>
      <c r="I434" s="74">
        <v>5</v>
      </c>
      <c r="J434" s="74">
        <v>3000</v>
      </c>
      <c r="K434" s="75">
        <v>138500</v>
      </c>
      <c r="L434" s="76">
        <v>0.1</v>
      </c>
      <c r="M434" s="73" t="s">
        <v>19</v>
      </c>
    </row>
    <row r="435" spans="1:13">
      <c r="A435" s="95" t="str">
        <f t="shared" si="12"/>
        <v>2021年8月</v>
      </c>
      <c r="B435" s="97">
        <f t="shared" si="13"/>
        <v>17</v>
      </c>
      <c r="C435" s="81">
        <v>44425</v>
      </c>
      <c r="D435" s="73" t="s">
        <v>8</v>
      </c>
      <c r="E435" s="73" t="s">
        <v>13</v>
      </c>
      <c r="F435" s="73" t="s">
        <v>22</v>
      </c>
      <c r="G435" s="74">
        <v>1100</v>
      </c>
      <c r="H435" s="74">
        <v>1000</v>
      </c>
      <c r="I435" s="74">
        <v>5</v>
      </c>
      <c r="J435" s="74">
        <v>2000</v>
      </c>
      <c r="K435" s="75">
        <v>139500</v>
      </c>
      <c r="L435" s="76">
        <v>0.1</v>
      </c>
      <c r="M435" s="73" t="s">
        <v>19</v>
      </c>
    </row>
    <row r="436" spans="1:13">
      <c r="A436" s="95" t="str">
        <f t="shared" si="12"/>
        <v>2021年8月</v>
      </c>
      <c r="B436" s="97">
        <f t="shared" si="13"/>
        <v>18</v>
      </c>
      <c r="C436" s="81">
        <v>44426</v>
      </c>
      <c r="D436" s="73" t="s">
        <v>8</v>
      </c>
      <c r="E436" s="73" t="s">
        <v>13</v>
      </c>
      <c r="F436" s="73" t="s">
        <v>22</v>
      </c>
      <c r="G436" s="74">
        <v>1100</v>
      </c>
      <c r="H436" s="74">
        <v>1000</v>
      </c>
      <c r="I436" s="74">
        <v>5</v>
      </c>
      <c r="J436" s="74">
        <v>1000</v>
      </c>
      <c r="K436" s="75">
        <v>140500</v>
      </c>
      <c r="L436" s="76">
        <v>0.1</v>
      </c>
      <c r="M436" s="73" t="s">
        <v>19</v>
      </c>
    </row>
    <row r="437" spans="1:13">
      <c r="A437" s="95" t="str">
        <f t="shared" si="12"/>
        <v>2021年8月</v>
      </c>
      <c r="B437" s="97">
        <f t="shared" si="13"/>
        <v>19</v>
      </c>
      <c r="C437" s="81">
        <v>44427</v>
      </c>
      <c r="D437" s="73" t="s">
        <v>8</v>
      </c>
      <c r="E437" s="73" t="s">
        <v>13</v>
      </c>
      <c r="F437" s="73" t="s">
        <v>22</v>
      </c>
      <c r="G437" s="74">
        <v>1100</v>
      </c>
      <c r="H437" s="74">
        <v>1000</v>
      </c>
      <c r="I437" s="74">
        <v>5</v>
      </c>
      <c r="J437" s="74">
        <v>1000</v>
      </c>
      <c r="K437" s="75">
        <v>141500</v>
      </c>
      <c r="L437" s="76">
        <v>0.1</v>
      </c>
      <c r="M437" s="73" t="s">
        <v>19</v>
      </c>
    </row>
    <row r="438" spans="1:13">
      <c r="A438" s="95" t="str">
        <f t="shared" si="12"/>
        <v>2021年8月</v>
      </c>
      <c r="B438" s="97">
        <f t="shared" si="13"/>
        <v>20</v>
      </c>
      <c r="C438" s="81">
        <v>44428</v>
      </c>
      <c r="D438" s="73" t="s">
        <v>8</v>
      </c>
      <c r="E438" s="73" t="s">
        <v>13</v>
      </c>
      <c r="F438" s="73" t="s">
        <v>22</v>
      </c>
      <c r="G438" s="74">
        <v>1100</v>
      </c>
      <c r="H438" s="74">
        <v>1000</v>
      </c>
      <c r="I438" s="74">
        <v>5</v>
      </c>
      <c r="J438" s="74">
        <v>2000</v>
      </c>
      <c r="K438" s="75">
        <v>142500</v>
      </c>
      <c r="L438" s="76">
        <v>0.1</v>
      </c>
      <c r="M438" s="73" t="s">
        <v>19</v>
      </c>
    </row>
    <row r="439" spans="1:13">
      <c r="A439" s="95" t="str">
        <f t="shared" si="12"/>
        <v>2021年4月</v>
      </c>
      <c r="B439" s="97">
        <f t="shared" si="13"/>
        <v>1</v>
      </c>
      <c r="C439" s="81">
        <v>44287</v>
      </c>
      <c r="D439" s="73" t="s">
        <v>8</v>
      </c>
      <c r="E439" s="73" t="s">
        <v>14</v>
      </c>
      <c r="F439" s="73" t="s">
        <v>22</v>
      </c>
      <c r="G439" s="74">
        <v>1100</v>
      </c>
      <c r="H439" s="74">
        <v>1000</v>
      </c>
      <c r="I439" s="74">
        <v>5</v>
      </c>
      <c r="J439" s="74">
        <v>1000</v>
      </c>
      <c r="K439" s="75">
        <v>1500</v>
      </c>
      <c r="L439" s="76">
        <v>0.1</v>
      </c>
      <c r="M439" s="73" t="s">
        <v>19</v>
      </c>
    </row>
    <row r="440" spans="1:13">
      <c r="A440" s="95" t="str">
        <f t="shared" si="12"/>
        <v>2021年4月</v>
      </c>
      <c r="B440" s="97">
        <f t="shared" si="13"/>
        <v>2</v>
      </c>
      <c r="C440" s="81">
        <v>44288</v>
      </c>
      <c r="D440" s="73" t="s">
        <v>8</v>
      </c>
      <c r="E440" s="73" t="s">
        <v>14</v>
      </c>
      <c r="F440" s="73" t="s">
        <v>22</v>
      </c>
      <c r="G440" s="74">
        <v>500</v>
      </c>
      <c r="H440" s="74">
        <v>1000</v>
      </c>
      <c r="I440" s="74">
        <v>1</v>
      </c>
      <c r="J440" s="74">
        <v>2000</v>
      </c>
      <c r="K440" s="75">
        <v>1000</v>
      </c>
      <c r="L440" s="76">
        <v>0.1</v>
      </c>
      <c r="M440" s="73" t="s">
        <v>19</v>
      </c>
    </row>
    <row r="441" spans="1:13">
      <c r="A441" s="95" t="str">
        <f t="shared" si="12"/>
        <v>2021年4月</v>
      </c>
      <c r="B441" s="97">
        <f t="shared" si="13"/>
        <v>3</v>
      </c>
      <c r="C441" s="81">
        <v>44289</v>
      </c>
      <c r="D441" s="73" t="s">
        <v>8</v>
      </c>
      <c r="E441" s="73" t="s">
        <v>14</v>
      </c>
      <c r="F441" s="73" t="s">
        <v>22</v>
      </c>
      <c r="G441" s="74">
        <v>1100</v>
      </c>
      <c r="H441" s="74">
        <v>1000</v>
      </c>
      <c r="I441" s="74">
        <v>5</v>
      </c>
      <c r="J441" s="74">
        <v>3000</v>
      </c>
      <c r="K441" s="75">
        <v>5000</v>
      </c>
      <c r="L441" s="76">
        <v>0.1</v>
      </c>
      <c r="M441" s="73" t="s">
        <v>19</v>
      </c>
    </row>
    <row r="442" spans="1:13">
      <c r="A442" s="95" t="str">
        <f t="shared" si="12"/>
        <v>2021年4月</v>
      </c>
      <c r="B442" s="97">
        <f t="shared" si="13"/>
        <v>4</v>
      </c>
      <c r="C442" s="81">
        <v>44290</v>
      </c>
      <c r="D442" s="73" t="s">
        <v>8</v>
      </c>
      <c r="E442" s="73" t="s">
        <v>14</v>
      </c>
      <c r="F442" s="73" t="s">
        <v>22</v>
      </c>
      <c r="G442" s="74">
        <v>1100</v>
      </c>
      <c r="H442" s="74">
        <v>1000</v>
      </c>
      <c r="I442" s="74">
        <v>5</v>
      </c>
      <c r="J442" s="74">
        <v>2000</v>
      </c>
      <c r="K442" s="75">
        <v>6000</v>
      </c>
      <c r="L442" s="76">
        <v>0.1</v>
      </c>
      <c r="M442" s="73" t="s">
        <v>19</v>
      </c>
    </row>
    <row r="443" spans="1:13">
      <c r="A443" s="95" t="str">
        <f t="shared" si="12"/>
        <v>2021年4月</v>
      </c>
      <c r="B443" s="97">
        <f t="shared" si="13"/>
        <v>5</v>
      </c>
      <c r="C443" s="81">
        <v>44291</v>
      </c>
      <c r="D443" s="73" t="s">
        <v>8</v>
      </c>
      <c r="E443" s="73" t="s">
        <v>14</v>
      </c>
      <c r="F443" s="73" t="s">
        <v>22</v>
      </c>
      <c r="G443" s="74">
        <v>1100</v>
      </c>
      <c r="H443" s="74">
        <v>1000</v>
      </c>
      <c r="I443" s="74">
        <v>5</v>
      </c>
      <c r="J443" s="74">
        <v>1000</v>
      </c>
      <c r="K443" s="75">
        <v>4000</v>
      </c>
      <c r="L443" s="76">
        <v>0.1</v>
      </c>
      <c r="M443" s="73" t="s">
        <v>19</v>
      </c>
    </row>
    <row r="444" spans="1:13">
      <c r="A444" s="95" t="str">
        <f t="shared" si="12"/>
        <v>2021年4月</v>
      </c>
      <c r="B444" s="97">
        <f t="shared" si="13"/>
        <v>6</v>
      </c>
      <c r="C444" s="81">
        <v>44292</v>
      </c>
      <c r="D444" s="73" t="s">
        <v>8</v>
      </c>
      <c r="E444" s="73" t="s">
        <v>14</v>
      </c>
      <c r="F444" s="73" t="s">
        <v>22</v>
      </c>
      <c r="G444" s="74">
        <v>1100</v>
      </c>
      <c r="H444" s="74">
        <v>1000</v>
      </c>
      <c r="I444" s="74">
        <v>5</v>
      </c>
      <c r="J444" s="74">
        <v>1000</v>
      </c>
      <c r="K444" s="75">
        <v>6500</v>
      </c>
      <c r="L444" s="76">
        <v>0.1</v>
      </c>
      <c r="M444" s="73" t="s">
        <v>19</v>
      </c>
    </row>
    <row r="445" spans="1:13">
      <c r="A445" s="95" t="str">
        <f t="shared" si="12"/>
        <v>2021年4月</v>
      </c>
      <c r="B445" s="97">
        <f t="shared" si="13"/>
        <v>7</v>
      </c>
      <c r="C445" s="81">
        <v>44293</v>
      </c>
      <c r="D445" s="73" t="s">
        <v>8</v>
      </c>
      <c r="E445" s="73" t="s">
        <v>14</v>
      </c>
      <c r="F445" s="73" t="s">
        <v>22</v>
      </c>
      <c r="G445" s="74">
        <v>1100</v>
      </c>
      <c r="H445" s="74">
        <v>1000</v>
      </c>
      <c r="I445" s="74">
        <v>5</v>
      </c>
      <c r="J445" s="74">
        <v>2000</v>
      </c>
      <c r="K445" s="75">
        <v>7500</v>
      </c>
      <c r="L445" s="76">
        <v>0.1</v>
      </c>
      <c r="M445" s="73" t="s">
        <v>19</v>
      </c>
    </row>
    <row r="446" spans="1:13">
      <c r="A446" s="95" t="str">
        <f t="shared" si="12"/>
        <v>2021年4月</v>
      </c>
      <c r="B446" s="97">
        <f t="shared" si="13"/>
        <v>8</v>
      </c>
      <c r="C446" s="81">
        <v>44294</v>
      </c>
      <c r="D446" s="73" t="s">
        <v>8</v>
      </c>
      <c r="E446" s="73" t="s">
        <v>14</v>
      </c>
      <c r="F446" s="73" t="s">
        <v>22</v>
      </c>
      <c r="G446" s="74">
        <v>1100</v>
      </c>
      <c r="H446" s="74">
        <v>1000</v>
      </c>
      <c r="I446" s="74">
        <v>5</v>
      </c>
      <c r="J446" s="74">
        <v>3000</v>
      </c>
      <c r="K446" s="75">
        <v>8500</v>
      </c>
      <c r="L446" s="76">
        <v>0.1</v>
      </c>
      <c r="M446" s="73" t="s">
        <v>19</v>
      </c>
    </row>
    <row r="447" spans="1:13">
      <c r="A447" s="95" t="str">
        <f t="shared" si="12"/>
        <v>2021年4月</v>
      </c>
      <c r="B447" s="97">
        <f t="shared" si="13"/>
        <v>9</v>
      </c>
      <c r="C447" s="81">
        <v>44295</v>
      </c>
      <c r="D447" s="73" t="s">
        <v>8</v>
      </c>
      <c r="E447" s="73" t="s">
        <v>14</v>
      </c>
      <c r="F447" s="73" t="s">
        <v>22</v>
      </c>
      <c r="G447" s="74">
        <v>1100</v>
      </c>
      <c r="H447" s="74">
        <v>1000</v>
      </c>
      <c r="I447" s="74">
        <v>5</v>
      </c>
      <c r="J447" s="74">
        <v>2000</v>
      </c>
      <c r="K447" s="75">
        <v>9500</v>
      </c>
      <c r="L447" s="76">
        <v>0.1</v>
      </c>
      <c r="M447" s="73" t="s">
        <v>19</v>
      </c>
    </row>
    <row r="448" spans="1:13">
      <c r="A448" s="95" t="str">
        <f t="shared" si="12"/>
        <v>2021年4月</v>
      </c>
      <c r="B448" s="97">
        <f t="shared" si="13"/>
        <v>10</v>
      </c>
      <c r="C448" s="81">
        <v>44296</v>
      </c>
      <c r="D448" s="73" t="s">
        <v>8</v>
      </c>
      <c r="E448" s="73" t="s">
        <v>14</v>
      </c>
      <c r="F448" s="73" t="s">
        <v>22</v>
      </c>
      <c r="G448" s="74">
        <v>1100</v>
      </c>
      <c r="H448" s="74">
        <v>1000</v>
      </c>
      <c r="I448" s="74">
        <v>5</v>
      </c>
      <c r="J448" s="74">
        <v>1000</v>
      </c>
      <c r="K448" s="75">
        <v>10500</v>
      </c>
      <c r="L448" s="76">
        <v>0.1</v>
      </c>
      <c r="M448" s="73" t="s">
        <v>19</v>
      </c>
    </row>
    <row r="449" spans="1:13">
      <c r="A449" s="95" t="str">
        <f t="shared" si="12"/>
        <v>2021年4月</v>
      </c>
      <c r="B449" s="97">
        <f t="shared" si="13"/>
        <v>11</v>
      </c>
      <c r="C449" s="81">
        <v>44297</v>
      </c>
      <c r="D449" s="73" t="s">
        <v>8</v>
      </c>
      <c r="E449" s="73" t="s">
        <v>14</v>
      </c>
      <c r="F449" s="73" t="s">
        <v>22</v>
      </c>
      <c r="G449" s="74">
        <v>1100</v>
      </c>
      <c r="H449" s="74">
        <v>1000</v>
      </c>
      <c r="I449" s="74">
        <v>5</v>
      </c>
      <c r="J449" s="74">
        <v>1000</v>
      </c>
      <c r="K449" s="75">
        <v>11500</v>
      </c>
      <c r="L449" s="76">
        <v>0.1</v>
      </c>
      <c r="M449" s="73" t="s">
        <v>19</v>
      </c>
    </row>
    <row r="450" spans="1:13">
      <c r="A450" s="95" t="str">
        <f t="shared" ref="A450:A513" si="14">IF($C450="","",TEXT($C450,"yyyyy年m月"))</f>
        <v>2021年4月</v>
      </c>
      <c r="B450" s="97">
        <f t="shared" si="13"/>
        <v>12</v>
      </c>
      <c r="C450" s="81">
        <v>44298</v>
      </c>
      <c r="D450" s="73" t="s">
        <v>8</v>
      </c>
      <c r="E450" s="73" t="s">
        <v>14</v>
      </c>
      <c r="F450" s="73" t="s">
        <v>22</v>
      </c>
      <c r="G450" s="74">
        <v>1100</v>
      </c>
      <c r="H450" s="74">
        <v>1000</v>
      </c>
      <c r="I450" s="74">
        <v>5</v>
      </c>
      <c r="J450" s="74">
        <v>2000</v>
      </c>
      <c r="K450" s="75">
        <v>12500</v>
      </c>
      <c r="L450" s="76">
        <v>0.1</v>
      </c>
      <c r="M450" s="73" t="s">
        <v>19</v>
      </c>
    </row>
    <row r="451" spans="1:13">
      <c r="A451" s="95" t="str">
        <f t="shared" si="14"/>
        <v>2021年4月</v>
      </c>
      <c r="B451" s="97">
        <f t="shared" ref="B451:B514" si="15">IF($C451="","",DAY($C451))</f>
        <v>13</v>
      </c>
      <c r="C451" s="81">
        <v>44299</v>
      </c>
      <c r="D451" s="73" t="s">
        <v>8</v>
      </c>
      <c r="E451" s="73" t="s">
        <v>14</v>
      </c>
      <c r="F451" s="73" t="s">
        <v>22</v>
      </c>
      <c r="G451" s="74">
        <v>1100</v>
      </c>
      <c r="H451" s="74">
        <v>1000</v>
      </c>
      <c r="I451" s="74">
        <v>5</v>
      </c>
      <c r="J451" s="74">
        <v>3000</v>
      </c>
      <c r="K451" s="75">
        <v>13500</v>
      </c>
      <c r="L451" s="76">
        <v>0.1</v>
      </c>
      <c r="M451" s="73" t="s">
        <v>19</v>
      </c>
    </row>
    <row r="452" spans="1:13">
      <c r="A452" s="95" t="str">
        <f t="shared" si="14"/>
        <v>2021年4月</v>
      </c>
      <c r="B452" s="97">
        <f t="shared" si="15"/>
        <v>14</v>
      </c>
      <c r="C452" s="81">
        <v>44300</v>
      </c>
      <c r="D452" s="73" t="s">
        <v>8</v>
      </c>
      <c r="E452" s="73" t="s">
        <v>14</v>
      </c>
      <c r="F452" s="73" t="s">
        <v>22</v>
      </c>
      <c r="G452" s="74">
        <v>1100</v>
      </c>
      <c r="H452" s="74">
        <v>1000</v>
      </c>
      <c r="I452" s="74">
        <v>5</v>
      </c>
      <c r="J452" s="74">
        <v>2000</v>
      </c>
      <c r="K452" s="75">
        <v>14500</v>
      </c>
      <c r="L452" s="76">
        <v>0.1</v>
      </c>
      <c r="M452" s="73" t="s">
        <v>19</v>
      </c>
    </row>
    <row r="453" spans="1:13">
      <c r="A453" s="95" t="str">
        <f t="shared" si="14"/>
        <v>2021年4月</v>
      </c>
      <c r="B453" s="97">
        <f t="shared" si="15"/>
        <v>15</v>
      </c>
      <c r="C453" s="81">
        <v>44301</v>
      </c>
      <c r="D453" s="73" t="s">
        <v>8</v>
      </c>
      <c r="E453" s="73" t="s">
        <v>14</v>
      </c>
      <c r="F453" s="73" t="s">
        <v>22</v>
      </c>
      <c r="G453" s="74">
        <v>1100</v>
      </c>
      <c r="H453" s="74">
        <v>1000</v>
      </c>
      <c r="I453" s="74">
        <v>5</v>
      </c>
      <c r="J453" s="74">
        <v>1000</v>
      </c>
      <c r="K453" s="75">
        <v>15500</v>
      </c>
      <c r="L453" s="76">
        <v>0.1</v>
      </c>
      <c r="M453" s="73" t="s">
        <v>19</v>
      </c>
    </row>
    <row r="454" spans="1:13">
      <c r="A454" s="95" t="str">
        <f t="shared" si="14"/>
        <v>2021年4月</v>
      </c>
      <c r="B454" s="97">
        <f t="shared" si="15"/>
        <v>16</v>
      </c>
      <c r="C454" s="81">
        <v>44302</v>
      </c>
      <c r="D454" s="73" t="s">
        <v>8</v>
      </c>
      <c r="E454" s="73" t="s">
        <v>14</v>
      </c>
      <c r="F454" s="73" t="s">
        <v>22</v>
      </c>
      <c r="G454" s="74">
        <v>1100</v>
      </c>
      <c r="H454" s="74">
        <v>1000</v>
      </c>
      <c r="I454" s="74">
        <v>5</v>
      </c>
      <c r="J454" s="74">
        <v>1000</v>
      </c>
      <c r="K454" s="75">
        <v>16500</v>
      </c>
      <c r="L454" s="76">
        <v>0.1</v>
      </c>
      <c r="M454" s="73" t="s">
        <v>19</v>
      </c>
    </row>
    <row r="455" spans="1:13">
      <c r="A455" s="95" t="str">
        <f t="shared" si="14"/>
        <v>2021年4月</v>
      </c>
      <c r="B455" s="97">
        <f t="shared" si="15"/>
        <v>17</v>
      </c>
      <c r="C455" s="81">
        <v>44303</v>
      </c>
      <c r="D455" s="73" t="s">
        <v>8</v>
      </c>
      <c r="E455" s="73" t="s">
        <v>14</v>
      </c>
      <c r="F455" s="73" t="s">
        <v>22</v>
      </c>
      <c r="G455" s="74">
        <v>1100</v>
      </c>
      <c r="H455" s="74">
        <v>1000</v>
      </c>
      <c r="I455" s="74">
        <v>5</v>
      </c>
      <c r="J455" s="74">
        <v>2000</v>
      </c>
      <c r="K455" s="75">
        <v>17500</v>
      </c>
      <c r="L455" s="76">
        <v>0.1</v>
      </c>
      <c r="M455" s="73" t="s">
        <v>19</v>
      </c>
    </row>
    <row r="456" spans="1:13">
      <c r="A456" s="95" t="str">
        <f t="shared" si="14"/>
        <v>2021年4月</v>
      </c>
      <c r="B456" s="97">
        <f t="shared" si="15"/>
        <v>18</v>
      </c>
      <c r="C456" s="81">
        <v>44304</v>
      </c>
      <c r="D456" s="73" t="s">
        <v>8</v>
      </c>
      <c r="E456" s="73" t="s">
        <v>14</v>
      </c>
      <c r="F456" s="73" t="s">
        <v>22</v>
      </c>
      <c r="G456" s="74">
        <v>1100</v>
      </c>
      <c r="H456" s="74">
        <v>1000</v>
      </c>
      <c r="I456" s="74">
        <v>5</v>
      </c>
      <c r="J456" s="74">
        <v>3000</v>
      </c>
      <c r="K456" s="75">
        <v>18500</v>
      </c>
      <c r="L456" s="76">
        <v>0.1</v>
      </c>
      <c r="M456" s="73" t="s">
        <v>19</v>
      </c>
    </row>
    <row r="457" spans="1:13">
      <c r="A457" s="95" t="str">
        <f t="shared" si="14"/>
        <v>2021年4月</v>
      </c>
      <c r="B457" s="97">
        <f t="shared" si="15"/>
        <v>19</v>
      </c>
      <c r="C457" s="81">
        <v>44305</v>
      </c>
      <c r="D457" s="73" t="s">
        <v>8</v>
      </c>
      <c r="E457" s="73" t="s">
        <v>14</v>
      </c>
      <c r="F457" s="73" t="s">
        <v>22</v>
      </c>
      <c r="G457" s="74">
        <v>1100</v>
      </c>
      <c r="H457" s="74">
        <v>1000</v>
      </c>
      <c r="I457" s="74">
        <v>5</v>
      </c>
      <c r="J457" s="74">
        <v>2000</v>
      </c>
      <c r="K457" s="75">
        <v>19500</v>
      </c>
      <c r="L457" s="76">
        <v>0.1</v>
      </c>
      <c r="M457" s="73" t="s">
        <v>19</v>
      </c>
    </row>
    <row r="458" spans="1:13">
      <c r="A458" s="95" t="str">
        <f t="shared" si="14"/>
        <v>2021年4月</v>
      </c>
      <c r="B458" s="97">
        <f t="shared" si="15"/>
        <v>20</v>
      </c>
      <c r="C458" s="81">
        <v>44306</v>
      </c>
      <c r="D458" s="73" t="s">
        <v>8</v>
      </c>
      <c r="E458" s="73" t="s">
        <v>14</v>
      </c>
      <c r="F458" s="73" t="s">
        <v>22</v>
      </c>
      <c r="G458" s="74">
        <v>1100</v>
      </c>
      <c r="H458" s="74">
        <v>1000</v>
      </c>
      <c r="I458" s="74">
        <v>5</v>
      </c>
      <c r="J458" s="74">
        <v>1000</v>
      </c>
      <c r="K458" s="75">
        <v>20500</v>
      </c>
      <c r="L458" s="76">
        <v>0.1</v>
      </c>
      <c r="M458" s="73" t="s">
        <v>19</v>
      </c>
    </row>
    <row r="459" spans="1:13">
      <c r="A459" s="95" t="str">
        <f t="shared" si="14"/>
        <v>2021年4月</v>
      </c>
      <c r="B459" s="97">
        <f t="shared" si="15"/>
        <v>21</v>
      </c>
      <c r="C459" s="81">
        <v>44307</v>
      </c>
      <c r="D459" s="73" t="s">
        <v>8</v>
      </c>
      <c r="E459" s="73" t="s">
        <v>14</v>
      </c>
      <c r="F459" s="73" t="s">
        <v>22</v>
      </c>
      <c r="G459" s="74">
        <v>1100</v>
      </c>
      <c r="H459" s="74">
        <v>1000</v>
      </c>
      <c r="I459" s="74">
        <v>5</v>
      </c>
      <c r="J459" s="74">
        <v>1000</v>
      </c>
      <c r="K459" s="75">
        <v>21500</v>
      </c>
      <c r="L459" s="76">
        <v>0.1</v>
      </c>
      <c r="M459" s="73" t="s">
        <v>19</v>
      </c>
    </row>
    <row r="460" spans="1:13">
      <c r="A460" s="95" t="str">
        <f t="shared" si="14"/>
        <v>2021年4月</v>
      </c>
      <c r="B460" s="97">
        <f t="shared" si="15"/>
        <v>22</v>
      </c>
      <c r="C460" s="81">
        <v>44308</v>
      </c>
      <c r="D460" s="73" t="s">
        <v>8</v>
      </c>
      <c r="E460" s="73" t="s">
        <v>14</v>
      </c>
      <c r="F460" s="73" t="s">
        <v>22</v>
      </c>
      <c r="G460" s="74">
        <v>1100</v>
      </c>
      <c r="H460" s="74">
        <v>1000</v>
      </c>
      <c r="I460" s="74">
        <v>5</v>
      </c>
      <c r="J460" s="74">
        <v>2000</v>
      </c>
      <c r="K460" s="75">
        <v>22500</v>
      </c>
      <c r="L460" s="76">
        <v>0.1</v>
      </c>
      <c r="M460" s="73" t="s">
        <v>19</v>
      </c>
    </row>
    <row r="461" spans="1:13">
      <c r="A461" s="95" t="str">
        <f t="shared" si="14"/>
        <v>2021年4月</v>
      </c>
      <c r="B461" s="97">
        <f t="shared" si="15"/>
        <v>23</v>
      </c>
      <c r="C461" s="81">
        <v>44309</v>
      </c>
      <c r="D461" s="73" t="s">
        <v>8</v>
      </c>
      <c r="E461" s="73" t="s">
        <v>14</v>
      </c>
      <c r="F461" s="73" t="s">
        <v>22</v>
      </c>
      <c r="G461" s="74">
        <v>1100</v>
      </c>
      <c r="H461" s="74">
        <v>1000</v>
      </c>
      <c r="I461" s="74">
        <v>5</v>
      </c>
      <c r="J461" s="74">
        <v>3000</v>
      </c>
      <c r="K461" s="75">
        <v>23500</v>
      </c>
      <c r="L461" s="76">
        <v>0.1</v>
      </c>
      <c r="M461" s="73" t="s">
        <v>19</v>
      </c>
    </row>
    <row r="462" spans="1:13">
      <c r="A462" s="95" t="str">
        <f t="shared" si="14"/>
        <v>2021年4月</v>
      </c>
      <c r="B462" s="97">
        <f t="shared" si="15"/>
        <v>24</v>
      </c>
      <c r="C462" s="81">
        <v>44310</v>
      </c>
      <c r="D462" s="73" t="s">
        <v>8</v>
      </c>
      <c r="E462" s="73" t="s">
        <v>14</v>
      </c>
      <c r="F462" s="73" t="s">
        <v>22</v>
      </c>
      <c r="G462" s="74">
        <v>1100</v>
      </c>
      <c r="H462" s="74">
        <v>1000</v>
      </c>
      <c r="I462" s="74">
        <v>5</v>
      </c>
      <c r="J462" s="74">
        <v>2000</v>
      </c>
      <c r="K462" s="75">
        <v>24500</v>
      </c>
      <c r="L462" s="76">
        <v>0.1</v>
      </c>
      <c r="M462" s="73" t="s">
        <v>19</v>
      </c>
    </row>
    <row r="463" spans="1:13">
      <c r="A463" s="95" t="str">
        <f t="shared" si="14"/>
        <v>2021年4月</v>
      </c>
      <c r="B463" s="97">
        <f t="shared" si="15"/>
        <v>25</v>
      </c>
      <c r="C463" s="81">
        <v>44311</v>
      </c>
      <c r="D463" s="73" t="s">
        <v>8</v>
      </c>
      <c r="E463" s="73" t="s">
        <v>14</v>
      </c>
      <c r="F463" s="73" t="s">
        <v>22</v>
      </c>
      <c r="G463" s="74">
        <v>1100</v>
      </c>
      <c r="H463" s="74">
        <v>1000</v>
      </c>
      <c r="I463" s="74">
        <v>5</v>
      </c>
      <c r="J463" s="74">
        <v>1000</v>
      </c>
      <c r="K463" s="75">
        <v>25500</v>
      </c>
      <c r="L463" s="76">
        <v>0.1</v>
      </c>
      <c r="M463" s="73" t="s">
        <v>19</v>
      </c>
    </row>
    <row r="464" spans="1:13">
      <c r="A464" s="95" t="str">
        <f t="shared" si="14"/>
        <v>2021年4月</v>
      </c>
      <c r="B464" s="97">
        <f t="shared" si="15"/>
        <v>26</v>
      </c>
      <c r="C464" s="81">
        <v>44312</v>
      </c>
      <c r="D464" s="73" t="s">
        <v>8</v>
      </c>
      <c r="E464" s="73" t="s">
        <v>14</v>
      </c>
      <c r="F464" s="73" t="s">
        <v>22</v>
      </c>
      <c r="G464" s="74">
        <v>1100</v>
      </c>
      <c r="H464" s="74">
        <v>1000</v>
      </c>
      <c r="I464" s="74">
        <v>5</v>
      </c>
      <c r="J464" s="74">
        <v>1000</v>
      </c>
      <c r="K464" s="75">
        <v>26500</v>
      </c>
      <c r="L464" s="76">
        <v>0.1</v>
      </c>
      <c r="M464" s="73" t="s">
        <v>19</v>
      </c>
    </row>
    <row r="465" spans="1:13">
      <c r="A465" s="95" t="str">
        <f t="shared" si="14"/>
        <v>2021年4月</v>
      </c>
      <c r="B465" s="97">
        <f t="shared" si="15"/>
        <v>27</v>
      </c>
      <c r="C465" s="81">
        <v>44313</v>
      </c>
      <c r="D465" s="73" t="s">
        <v>8</v>
      </c>
      <c r="E465" s="73" t="s">
        <v>14</v>
      </c>
      <c r="F465" s="73" t="s">
        <v>22</v>
      </c>
      <c r="G465" s="74">
        <v>1100</v>
      </c>
      <c r="H465" s="74">
        <v>1000</v>
      </c>
      <c r="I465" s="74">
        <v>5</v>
      </c>
      <c r="J465" s="74">
        <v>2000</v>
      </c>
      <c r="K465" s="75">
        <v>27500</v>
      </c>
      <c r="L465" s="76">
        <v>0.1</v>
      </c>
      <c r="M465" s="73" t="s">
        <v>19</v>
      </c>
    </row>
    <row r="466" spans="1:13">
      <c r="A466" s="95" t="str">
        <f t="shared" si="14"/>
        <v>2021年4月</v>
      </c>
      <c r="B466" s="97">
        <f t="shared" si="15"/>
        <v>28</v>
      </c>
      <c r="C466" s="81">
        <v>44314</v>
      </c>
      <c r="D466" s="73" t="s">
        <v>8</v>
      </c>
      <c r="E466" s="73" t="s">
        <v>14</v>
      </c>
      <c r="F466" s="73" t="s">
        <v>22</v>
      </c>
      <c r="G466" s="74">
        <v>1100</v>
      </c>
      <c r="H466" s="74">
        <v>1000</v>
      </c>
      <c r="I466" s="74">
        <v>5</v>
      </c>
      <c r="J466" s="74">
        <v>3000</v>
      </c>
      <c r="K466" s="75">
        <v>28500</v>
      </c>
      <c r="L466" s="76">
        <v>0.1</v>
      </c>
      <c r="M466" s="73" t="s">
        <v>19</v>
      </c>
    </row>
    <row r="467" spans="1:13">
      <c r="A467" s="95" t="str">
        <f t="shared" si="14"/>
        <v>2021年4月</v>
      </c>
      <c r="B467" s="97">
        <f t="shared" si="15"/>
        <v>29</v>
      </c>
      <c r="C467" s="81">
        <v>44315</v>
      </c>
      <c r="D467" s="73" t="s">
        <v>8</v>
      </c>
      <c r="E467" s="73" t="s">
        <v>14</v>
      </c>
      <c r="F467" s="73" t="s">
        <v>22</v>
      </c>
      <c r="G467" s="74">
        <v>1100</v>
      </c>
      <c r="H467" s="74">
        <v>1000</v>
      </c>
      <c r="I467" s="74">
        <v>5</v>
      </c>
      <c r="J467" s="74">
        <v>2000</v>
      </c>
      <c r="K467" s="75">
        <v>29500</v>
      </c>
      <c r="L467" s="76">
        <v>0.1</v>
      </c>
      <c r="M467" s="73" t="s">
        <v>19</v>
      </c>
    </row>
    <row r="468" spans="1:13">
      <c r="A468" s="95" t="str">
        <f t="shared" si="14"/>
        <v>2021年4月</v>
      </c>
      <c r="B468" s="97">
        <f t="shared" si="15"/>
        <v>30</v>
      </c>
      <c r="C468" s="81">
        <v>44316</v>
      </c>
      <c r="D468" s="73" t="s">
        <v>8</v>
      </c>
      <c r="E468" s="73" t="s">
        <v>14</v>
      </c>
      <c r="F468" s="73" t="s">
        <v>22</v>
      </c>
      <c r="G468" s="74">
        <v>1100</v>
      </c>
      <c r="H468" s="74">
        <v>1000</v>
      </c>
      <c r="I468" s="74">
        <v>5</v>
      </c>
      <c r="J468" s="74">
        <v>1000</v>
      </c>
      <c r="K468" s="75">
        <v>30500</v>
      </c>
      <c r="L468" s="76">
        <v>0.1</v>
      </c>
      <c r="M468" s="73" t="s">
        <v>19</v>
      </c>
    </row>
    <row r="469" spans="1:13">
      <c r="A469" s="95" t="str">
        <f t="shared" si="14"/>
        <v>2021年5月</v>
      </c>
      <c r="B469" s="97">
        <f t="shared" si="15"/>
        <v>1</v>
      </c>
      <c r="C469" s="81">
        <v>44317</v>
      </c>
      <c r="D469" s="73" t="s">
        <v>8</v>
      </c>
      <c r="E469" s="73" t="s">
        <v>14</v>
      </c>
      <c r="F469" s="73" t="s">
        <v>22</v>
      </c>
      <c r="G469" s="74">
        <v>1100</v>
      </c>
      <c r="H469" s="74">
        <v>1000</v>
      </c>
      <c r="I469" s="74">
        <v>5</v>
      </c>
      <c r="J469" s="74">
        <v>1000</v>
      </c>
      <c r="K469" s="75">
        <v>31500</v>
      </c>
      <c r="L469" s="76">
        <v>0.1</v>
      </c>
      <c r="M469" s="73" t="s">
        <v>19</v>
      </c>
    </row>
    <row r="470" spans="1:13">
      <c r="A470" s="95" t="str">
        <f t="shared" si="14"/>
        <v>2021年5月</v>
      </c>
      <c r="B470" s="97">
        <f t="shared" si="15"/>
        <v>2</v>
      </c>
      <c r="C470" s="81">
        <v>44318</v>
      </c>
      <c r="D470" s="73" t="s">
        <v>8</v>
      </c>
      <c r="E470" s="73" t="s">
        <v>14</v>
      </c>
      <c r="F470" s="73" t="s">
        <v>22</v>
      </c>
      <c r="G470" s="74">
        <v>1100</v>
      </c>
      <c r="H470" s="74">
        <v>1000</v>
      </c>
      <c r="I470" s="74">
        <v>5</v>
      </c>
      <c r="J470" s="74">
        <v>2000</v>
      </c>
      <c r="K470" s="75">
        <v>32500</v>
      </c>
      <c r="L470" s="76">
        <v>0.1</v>
      </c>
      <c r="M470" s="73" t="s">
        <v>19</v>
      </c>
    </row>
    <row r="471" spans="1:13">
      <c r="A471" s="95" t="str">
        <f t="shared" si="14"/>
        <v>2021年5月</v>
      </c>
      <c r="B471" s="97">
        <f t="shared" si="15"/>
        <v>3</v>
      </c>
      <c r="C471" s="81">
        <v>44319</v>
      </c>
      <c r="D471" s="73" t="s">
        <v>8</v>
      </c>
      <c r="E471" s="73" t="s">
        <v>14</v>
      </c>
      <c r="F471" s="73" t="s">
        <v>22</v>
      </c>
      <c r="G471" s="74">
        <v>1100</v>
      </c>
      <c r="H471" s="74">
        <v>1000</v>
      </c>
      <c r="I471" s="74">
        <v>5</v>
      </c>
      <c r="J471" s="74">
        <v>3000</v>
      </c>
      <c r="K471" s="75">
        <v>33500</v>
      </c>
      <c r="L471" s="76">
        <v>0.1</v>
      </c>
      <c r="M471" s="73" t="s">
        <v>19</v>
      </c>
    </row>
    <row r="472" spans="1:13">
      <c r="A472" s="95" t="str">
        <f t="shared" si="14"/>
        <v>2021年5月</v>
      </c>
      <c r="B472" s="97">
        <f t="shared" si="15"/>
        <v>4</v>
      </c>
      <c r="C472" s="81">
        <v>44320</v>
      </c>
      <c r="D472" s="73" t="s">
        <v>8</v>
      </c>
      <c r="E472" s="73" t="s">
        <v>14</v>
      </c>
      <c r="F472" s="73" t="s">
        <v>22</v>
      </c>
      <c r="G472" s="74">
        <v>1100</v>
      </c>
      <c r="H472" s="74">
        <v>1000</v>
      </c>
      <c r="I472" s="74">
        <v>5</v>
      </c>
      <c r="J472" s="74">
        <v>2000</v>
      </c>
      <c r="K472" s="75">
        <v>34500</v>
      </c>
      <c r="L472" s="76">
        <v>0.1</v>
      </c>
      <c r="M472" s="73" t="s">
        <v>19</v>
      </c>
    </row>
    <row r="473" spans="1:13">
      <c r="A473" s="95" t="str">
        <f t="shared" si="14"/>
        <v>2021年5月</v>
      </c>
      <c r="B473" s="97">
        <f t="shared" si="15"/>
        <v>5</v>
      </c>
      <c r="C473" s="81">
        <v>44321</v>
      </c>
      <c r="D473" s="73" t="s">
        <v>8</v>
      </c>
      <c r="E473" s="73" t="s">
        <v>14</v>
      </c>
      <c r="F473" s="73" t="s">
        <v>22</v>
      </c>
      <c r="G473" s="74">
        <v>1100</v>
      </c>
      <c r="H473" s="74">
        <v>1000</v>
      </c>
      <c r="I473" s="74">
        <v>5</v>
      </c>
      <c r="J473" s="74">
        <v>1000</v>
      </c>
      <c r="K473" s="75">
        <v>35500</v>
      </c>
      <c r="L473" s="76">
        <v>0.1</v>
      </c>
      <c r="M473" s="73" t="s">
        <v>19</v>
      </c>
    </row>
    <row r="474" spans="1:13">
      <c r="A474" s="95" t="str">
        <f t="shared" si="14"/>
        <v>2021年5月</v>
      </c>
      <c r="B474" s="97">
        <f t="shared" si="15"/>
        <v>6</v>
      </c>
      <c r="C474" s="81">
        <v>44322</v>
      </c>
      <c r="D474" s="73" t="s">
        <v>8</v>
      </c>
      <c r="E474" s="73" t="s">
        <v>14</v>
      </c>
      <c r="F474" s="73" t="s">
        <v>22</v>
      </c>
      <c r="G474" s="74">
        <v>1100</v>
      </c>
      <c r="H474" s="74">
        <v>1000</v>
      </c>
      <c r="I474" s="74">
        <v>5</v>
      </c>
      <c r="J474" s="74">
        <v>1000</v>
      </c>
      <c r="K474" s="75">
        <v>36500</v>
      </c>
      <c r="L474" s="76">
        <v>0.1</v>
      </c>
      <c r="M474" s="73" t="s">
        <v>19</v>
      </c>
    </row>
    <row r="475" spans="1:13">
      <c r="A475" s="95" t="str">
        <f t="shared" si="14"/>
        <v>2021年5月</v>
      </c>
      <c r="B475" s="97">
        <f t="shared" si="15"/>
        <v>7</v>
      </c>
      <c r="C475" s="81">
        <v>44323</v>
      </c>
      <c r="D475" s="73" t="s">
        <v>8</v>
      </c>
      <c r="E475" s="73" t="s">
        <v>14</v>
      </c>
      <c r="F475" s="73" t="s">
        <v>22</v>
      </c>
      <c r="G475" s="74">
        <v>1100</v>
      </c>
      <c r="H475" s="74">
        <v>1000</v>
      </c>
      <c r="I475" s="74">
        <v>5</v>
      </c>
      <c r="J475" s="74">
        <v>2000</v>
      </c>
      <c r="K475" s="75">
        <v>37500</v>
      </c>
      <c r="L475" s="76">
        <v>0.1</v>
      </c>
      <c r="M475" s="73" t="s">
        <v>19</v>
      </c>
    </row>
    <row r="476" spans="1:13">
      <c r="A476" s="95" t="str">
        <f t="shared" si="14"/>
        <v>2021年5月</v>
      </c>
      <c r="B476" s="97">
        <f t="shared" si="15"/>
        <v>8</v>
      </c>
      <c r="C476" s="81">
        <v>44324</v>
      </c>
      <c r="D476" s="73" t="s">
        <v>8</v>
      </c>
      <c r="E476" s="73" t="s">
        <v>14</v>
      </c>
      <c r="F476" s="73" t="s">
        <v>22</v>
      </c>
      <c r="G476" s="74">
        <v>1100</v>
      </c>
      <c r="H476" s="74">
        <v>1000</v>
      </c>
      <c r="I476" s="74">
        <v>5</v>
      </c>
      <c r="J476" s="74">
        <v>3000</v>
      </c>
      <c r="K476" s="75">
        <v>38500</v>
      </c>
      <c r="L476" s="76">
        <v>0.1</v>
      </c>
      <c r="M476" s="73" t="s">
        <v>19</v>
      </c>
    </row>
    <row r="477" spans="1:13">
      <c r="A477" s="95" t="str">
        <f t="shared" si="14"/>
        <v>2021年5月</v>
      </c>
      <c r="B477" s="97">
        <f t="shared" si="15"/>
        <v>9</v>
      </c>
      <c r="C477" s="81">
        <v>44325</v>
      </c>
      <c r="D477" s="73" t="s">
        <v>8</v>
      </c>
      <c r="E477" s="73" t="s">
        <v>14</v>
      </c>
      <c r="F477" s="73" t="s">
        <v>22</v>
      </c>
      <c r="G477" s="74">
        <v>1100</v>
      </c>
      <c r="H477" s="74">
        <v>1000</v>
      </c>
      <c r="I477" s="74">
        <v>5</v>
      </c>
      <c r="J477" s="74">
        <v>2000</v>
      </c>
      <c r="K477" s="75">
        <v>39500</v>
      </c>
      <c r="L477" s="76">
        <v>0.1</v>
      </c>
      <c r="M477" s="73" t="s">
        <v>19</v>
      </c>
    </row>
    <row r="478" spans="1:13">
      <c r="A478" s="95" t="str">
        <f t="shared" si="14"/>
        <v>2021年5月</v>
      </c>
      <c r="B478" s="97">
        <f t="shared" si="15"/>
        <v>10</v>
      </c>
      <c r="C478" s="81">
        <v>44326</v>
      </c>
      <c r="D478" s="73" t="s">
        <v>8</v>
      </c>
      <c r="E478" s="73" t="s">
        <v>14</v>
      </c>
      <c r="F478" s="73" t="s">
        <v>22</v>
      </c>
      <c r="G478" s="74">
        <v>1100</v>
      </c>
      <c r="H478" s="74">
        <v>1000</v>
      </c>
      <c r="I478" s="74">
        <v>5</v>
      </c>
      <c r="J478" s="74">
        <v>1000</v>
      </c>
      <c r="K478" s="75">
        <v>40500</v>
      </c>
      <c r="L478" s="76">
        <v>0.1</v>
      </c>
      <c r="M478" s="73" t="s">
        <v>19</v>
      </c>
    </row>
    <row r="479" spans="1:13">
      <c r="A479" s="95" t="str">
        <f t="shared" si="14"/>
        <v>2021年5月</v>
      </c>
      <c r="B479" s="97">
        <f t="shared" si="15"/>
        <v>11</v>
      </c>
      <c r="C479" s="81">
        <v>44327</v>
      </c>
      <c r="D479" s="73" t="s">
        <v>8</v>
      </c>
      <c r="E479" s="73" t="s">
        <v>14</v>
      </c>
      <c r="F479" s="73" t="s">
        <v>22</v>
      </c>
      <c r="G479" s="74">
        <v>1100</v>
      </c>
      <c r="H479" s="74">
        <v>1000</v>
      </c>
      <c r="I479" s="74">
        <v>5</v>
      </c>
      <c r="J479" s="74">
        <v>1000</v>
      </c>
      <c r="K479" s="75">
        <v>41500</v>
      </c>
      <c r="L479" s="76">
        <v>0.1</v>
      </c>
      <c r="M479" s="73" t="s">
        <v>19</v>
      </c>
    </row>
    <row r="480" spans="1:13">
      <c r="A480" s="95" t="str">
        <f t="shared" si="14"/>
        <v>2021年5月</v>
      </c>
      <c r="B480" s="97">
        <f t="shared" si="15"/>
        <v>12</v>
      </c>
      <c r="C480" s="81">
        <v>44328</v>
      </c>
      <c r="D480" s="73" t="s">
        <v>8</v>
      </c>
      <c r="E480" s="73" t="s">
        <v>14</v>
      </c>
      <c r="F480" s="73" t="s">
        <v>22</v>
      </c>
      <c r="G480" s="74">
        <v>1100</v>
      </c>
      <c r="H480" s="74">
        <v>1000</v>
      </c>
      <c r="I480" s="74">
        <v>5</v>
      </c>
      <c r="J480" s="74">
        <v>2000</v>
      </c>
      <c r="K480" s="75">
        <v>42500</v>
      </c>
      <c r="L480" s="76">
        <v>0.1</v>
      </c>
      <c r="M480" s="73" t="s">
        <v>19</v>
      </c>
    </row>
    <row r="481" spans="1:13">
      <c r="A481" s="95" t="str">
        <f t="shared" si="14"/>
        <v>2021年5月</v>
      </c>
      <c r="B481" s="97">
        <f t="shared" si="15"/>
        <v>13</v>
      </c>
      <c r="C481" s="81">
        <v>44329</v>
      </c>
      <c r="D481" s="73" t="s">
        <v>8</v>
      </c>
      <c r="E481" s="73" t="s">
        <v>14</v>
      </c>
      <c r="F481" s="73" t="s">
        <v>22</v>
      </c>
      <c r="G481" s="74">
        <v>1100</v>
      </c>
      <c r="H481" s="74">
        <v>1000</v>
      </c>
      <c r="I481" s="74">
        <v>5</v>
      </c>
      <c r="J481" s="74">
        <v>3000</v>
      </c>
      <c r="K481" s="75">
        <v>43500</v>
      </c>
      <c r="L481" s="76">
        <v>0.1</v>
      </c>
      <c r="M481" s="73" t="s">
        <v>19</v>
      </c>
    </row>
    <row r="482" spans="1:13">
      <c r="A482" s="95" t="str">
        <f t="shared" si="14"/>
        <v>2021年5月</v>
      </c>
      <c r="B482" s="97">
        <f t="shared" si="15"/>
        <v>14</v>
      </c>
      <c r="C482" s="81">
        <v>44330</v>
      </c>
      <c r="D482" s="73" t="s">
        <v>8</v>
      </c>
      <c r="E482" s="73" t="s">
        <v>14</v>
      </c>
      <c r="F482" s="73" t="s">
        <v>22</v>
      </c>
      <c r="G482" s="74">
        <v>1100</v>
      </c>
      <c r="H482" s="74">
        <v>1000</v>
      </c>
      <c r="I482" s="74">
        <v>5</v>
      </c>
      <c r="J482" s="74">
        <v>2000</v>
      </c>
      <c r="K482" s="75">
        <v>44500</v>
      </c>
      <c r="L482" s="76">
        <v>0.1</v>
      </c>
      <c r="M482" s="73" t="s">
        <v>19</v>
      </c>
    </row>
    <row r="483" spans="1:13">
      <c r="A483" s="95" t="str">
        <f t="shared" si="14"/>
        <v>2021年5月</v>
      </c>
      <c r="B483" s="97">
        <f t="shared" si="15"/>
        <v>15</v>
      </c>
      <c r="C483" s="81">
        <v>44331</v>
      </c>
      <c r="D483" s="73" t="s">
        <v>8</v>
      </c>
      <c r="E483" s="73" t="s">
        <v>14</v>
      </c>
      <c r="F483" s="73" t="s">
        <v>22</v>
      </c>
      <c r="G483" s="74">
        <v>1100</v>
      </c>
      <c r="H483" s="74">
        <v>1000</v>
      </c>
      <c r="I483" s="74">
        <v>5</v>
      </c>
      <c r="J483" s="74">
        <v>1000</v>
      </c>
      <c r="K483" s="75">
        <v>45500</v>
      </c>
      <c r="L483" s="76">
        <v>0.1</v>
      </c>
      <c r="M483" s="73" t="s">
        <v>19</v>
      </c>
    </row>
    <row r="484" spans="1:13">
      <c r="A484" s="95" t="str">
        <f t="shared" si="14"/>
        <v>2021年5月</v>
      </c>
      <c r="B484" s="97">
        <f t="shared" si="15"/>
        <v>16</v>
      </c>
      <c r="C484" s="81">
        <v>44332</v>
      </c>
      <c r="D484" s="73" t="s">
        <v>8</v>
      </c>
      <c r="E484" s="73" t="s">
        <v>14</v>
      </c>
      <c r="F484" s="73" t="s">
        <v>22</v>
      </c>
      <c r="G484" s="74">
        <v>1100</v>
      </c>
      <c r="H484" s="74">
        <v>1000</v>
      </c>
      <c r="I484" s="74">
        <v>5</v>
      </c>
      <c r="J484" s="74">
        <v>1000</v>
      </c>
      <c r="K484" s="75">
        <v>46500</v>
      </c>
      <c r="L484" s="76">
        <v>0.1</v>
      </c>
      <c r="M484" s="73" t="s">
        <v>19</v>
      </c>
    </row>
    <row r="485" spans="1:13">
      <c r="A485" s="95" t="str">
        <f t="shared" si="14"/>
        <v>2021年5月</v>
      </c>
      <c r="B485" s="97">
        <f t="shared" si="15"/>
        <v>17</v>
      </c>
      <c r="C485" s="81">
        <v>44333</v>
      </c>
      <c r="D485" s="73" t="s">
        <v>8</v>
      </c>
      <c r="E485" s="73" t="s">
        <v>14</v>
      </c>
      <c r="F485" s="73" t="s">
        <v>22</v>
      </c>
      <c r="G485" s="74">
        <v>1100</v>
      </c>
      <c r="H485" s="74">
        <v>1000</v>
      </c>
      <c r="I485" s="74">
        <v>5</v>
      </c>
      <c r="J485" s="74">
        <v>2000</v>
      </c>
      <c r="K485" s="75">
        <v>47500</v>
      </c>
      <c r="L485" s="76">
        <v>0.1</v>
      </c>
      <c r="M485" s="73" t="s">
        <v>19</v>
      </c>
    </row>
    <row r="486" spans="1:13">
      <c r="A486" s="95" t="str">
        <f t="shared" si="14"/>
        <v>2021年5月</v>
      </c>
      <c r="B486" s="97">
        <f t="shared" si="15"/>
        <v>18</v>
      </c>
      <c r="C486" s="81">
        <v>44334</v>
      </c>
      <c r="D486" s="73" t="s">
        <v>8</v>
      </c>
      <c r="E486" s="73" t="s">
        <v>14</v>
      </c>
      <c r="F486" s="73" t="s">
        <v>22</v>
      </c>
      <c r="G486" s="74">
        <v>1100</v>
      </c>
      <c r="H486" s="74">
        <v>1000</v>
      </c>
      <c r="I486" s="74">
        <v>5</v>
      </c>
      <c r="J486" s="74">
        <v>3000</v>
      </c>
      <c r="K486" s="75">
        <v>48500</v>
      </c>
      <c r="L486" s="76">
        <v>0.1</v>
      </c>
      <c r="M486" s="73" t="s">
        <v>19</v>
      </c>
    </row>
    <row r="487" spans="1:13">
      <c r="A487" s="95" t="str">
        <f t="shared" si="14"/>
        <v>2021年5月</v>
      </c>
      <c r="B487" s="97">
        <f t="shared" si="15"/>
        <v>19</v>
      </c>
      <c r="C487" s="81">
        <v>44335</v>
      </c>
      <c r="D487" s="73" t="s">
        <v>8</v>
      </c>
      <c r="E487" s="73" t="s">
        <v>14</v>
      </c>
      <c r="F487" s="73" t="s">
        <v>22</v>
      </c>
      <c r="G487" s="74">
        <v>1100</v>
      </c>
      <c r="H487" s="74">
        <v>1000</v>
      </c>
      <c r="I487" s="74">
        <v>5</v>
      </c>
      <c r="J487" s="74">
        <v>2000</v>
      </c>
      <c r="K487" s="75">
        <v>49500</v>
      </c>
      <c r="L487" s="76">
        <v>0.1</v>
      </c>
      <c r="M487" s="73" t="s">
        <v>19</v>
      </c>
    </row>
    <row r="488" spans="1:13">
      <c r="A488" s="95" t="str">
        <f t="shared" si="14"/>
        <v>2021年5月</v>
      </c>
      <c r="B488" s="97">
        <f t="shared" si="15"/>
        <v>20</v>
      </c>
      <c r="C488" s="81">
        <v>44336</v>
      </c>
      <c r="D488" s="73" t="s">
        <v>8</v>
      </c>
      <c r="E488" s="73" t="s">
        <v>14</v>
      </c>
      <c r="F488" s="73" t="s">
        <v>22</v>
      </c>
      <c r="G488" s="74">
        <v>1100</v>
      </c>
      <c r="H488" s="74">
        <v>1000</v>
      </c>
      <c r="I488" s="74">
        <v>5</v>
      </c>
      <c r="J488" s="74">
        <v>1000</v>
      </c>
      <c r="K488" s="75">
        <v>50500</v>
      </c>
      <c r="L488" s="76">
        <v>0.1</v>
      </c>
      <c r="M488" s="73" t="s">
        <v>19</v>
      </c>
    </row>
    <row r="489" spans="1:13">
      <c r="A489" s="95" t="str">
        <f t="shared" si="14"/>
        <v>2021年5月</v>
      </c>
      <c r="B489" s="97">
        <f t="shared" si="15"/>
        <v>21</v>
      </c>
      <c r="C489" s="81">
        <v>44337</v>
      </c>
      <c r="D489" s="73" t="s">
        <v>8</v>
      </c>
      <c r="E489" s="73" t="s">
        <v>14</v>
      </c>
      <c r="F489" s="73" t="s">
        <v>22</v>
      </c>
      <c r="G489" s="74">
        <v>1100</v>
      </c>
      <c r="H489" s="74">
        <v>1000</v>
      </c>
      <c r="I489" s="74">
        <v>5</v>
      </c>
      <c r="J489" s="74">
        <v>1000</v>
      </c>
      <c r="K489" s="75">
        <v>51500</v>
      </c>
      <c r="L489" s="76">
        <v>0.1</v>
      </c>
      <c r="M489" s="73" t="s">
        <v>19</v>
      </c>
    </row>
    <row r="490" spans="1:13">
      <c r="A490" s="95" t="str">
        <f t="shared" si="14"/>
        <v>2021年5月</v>
      </c>
      <c r="B490" s="97">
        <f t="shared" si="15"/>
        <v>22</v>
      </c>
      <c r="C490" s="81">
        <v>44338</v>
      </c>
      <c r="D490" s="73" t="s">
        <v>8</v>
      </c>
      <c r="E490" s="73" t="s">
        <v>14</v>
      </c>
      <c r="F490" s="73" t="s">
        <v>22</v>
      </c>
      <c r="G490" s="74">
        <v>1100</v>
      </c>
      <c r="H490" s="74">
        <v>1000</v>
      </c>
      <c r="I490" s="74">
        <v>5</v>
      </c>
      <c r="J490" s="74">
        <v>2000</v>
      </c>
      <c r="K490" s="75">
        <v>52500</v>
      </c>
      <c r="L490" s="76">
        <v>0.1</v>
      </c>
      <c r="M490" s="73" t="s">
        <v>19</v>
      </c>
    </row>
    <row r="491" spans="1:13">
      <c r="A491" s="95" t="str">
        <f t="shared" si="14"/>
        <v>2021年5月</v>
      </c>
      <c r="B491" s="97">
        <f t="shared" si="15"/>
        <v>23</v>
      </c>
      <c r="C491" s="81">
        <v>44339</v>
      </c>
      <c r="D491" s="73" t="s">
        <v>8</v>
      </c>
      <c r="E491" s="73" t="s">
        <v>14</v>
      </c>
      <c r="F491" s="73" t="s">
        <v>22</v>
      </c>
      <c r="G491" s="74">
        <v>1100</v>
      </c>
      <c r="H491" s="74">
        <v>1000</v>
      </c>
      <c r="I491" s="74">
        <v>5</v>
      </c>
      <c r="J491" s="74">
        <v>3000</v>
      </c>
      <c r="K491" s="75">
        <v>53500</v>
      </c>
      <c r="L491" s="76">
        <v>0.1</v>
      </c>
      <c r="M491" s="73" t="s">
        <v>19</v>
      </c>
    </row>
    <row r="492" spans="1:13">
      <c r="A492" s="95" t="str">
        <f t="shared" si="14"/>
        <v>2021年5月</v>
      </c>
      <c r="B492" s="97">
        <f t="shared" si="15"/>
        <v>24</v>
      </c>
      <c r="C492" s="81">
        <v>44340</v>
      </c>
      <c r="D492" s="73" t="s">
        <v>8</v>
      </c>
      <c r="E492" s="73" t="s">
        <v>14</v>
      </c>
      <c r="F492" s="73" t="s">
        <v>22</v>
      </c>
      <c r="G492" s="74">
        <v>1100</v>
      </c>
      <c r="H492" s="74">
        <v>1000</v>
      </c>
      <c r="I492" s="74">
        <v>5</v>
      </c>
      <c r="J492" s="74">
        <v>2000</v>
      </c>
      <c r="K492" s="75">
        <v>54500</v>
      </c>
      <c r="L492" s="76">
        <v>0.1</v>
      </c>
      <c r="M492" s="73" t="s">
        <v>19</v>
      </c>
    </row>
    <row r="493" spans="1:13">
      <c r="A493" s="95" t="str">
        <f t="shared" si="14"/>
        <v>2021年5月</v>
      </c>
      <c r="B493" s="97">
        <f t="shared" si="15"/>
        <v>25</v>
      </c>
      <c r="C493" s="81">
        <v>44341</v>
      </c>
      <c r="D493" s="73" t="s">
        <v>8</v>
      </c>
      <c r="E493" s="73" t="s">
        <v>14</v>
      </c>
      <c r="F493" s="73" t="s">
        <v>22</v>
      </c>
      <c r="G493" s="74">
        <v>1100</v>
      </c>
      <c r="H493" s="74">
        <v>1000</v>
      </c>
      <c r="I493" s="74">
        <v>5</v>
      </c>
      <c r="J493" s="74">
        <v>1000</v>
      </c>
      <c r="K493" s="75">
        <v>55500</v>
      </c>
      <c r="L493" s="76">
        <v>0.1</v>
      </c>
      <c r="M493" s="73" t="s">
        <v>19</v>
      </c>
    </row>
    <row r="494" spans="1:13">
      <c r="A494" s="95" t="str">
        <f t="shared" si="14"/>
        <v>2021年5月</v>
      </c>
      <c r="B494" s="97">
        <f t="shared" si="15"/>
        <v>26</v>
      </c>
      <c r="C494" s="81">
        <v>44342</v>
      </c>
      <c r="D494" s="73" t="s">
        <v>8</v>
      </c>
      <c r="E494" s="73" t="s">
        <v>14</v>
      </c>
      <c r="F494" s="73" t="s">
        <v>22</v>
      </c>
      <c r="G494" s="74">
        <v>1100</v>
      </c>
      <c r="H494" s="74">
        <v>1000</v>
      </c>
      <c r="I494" s="74">
        <v>5</v>
      </c>
      <c r="J494" s="74">
        <v>1000</v>
      </c>
      <c r="K494" s="75">
        <v>56500</v>
      </c>
      <c r="L494" s="76">
        <v>0.1</v>
      </c>
      <c r="M494" s="73" t="s">
        <v>19</v>
      </c>
    </row>
    <row r="495" spans="1:13">
      <c r="A495" s="95" t="str">
        <f t="shared" si="14"/>
        <v>2021年5月</v>
      </c>
      <c r="B495" s="97">
        <f t="shared" si="15"/>
        <v>27</v>
      </c>
      <c r="C495" s="81">
        <v>44343</v>
      </c>
      <c r="D495" s="73" t="s">
        <v>8</v>
      </c>
      <c r="E495" s="73" t="s">
        <v>14</v>
      </c>
      <c r="F495" s="73" t="s">
        <v>22</v>
      </c>
      <c r="G495" s="74">
        <v>1100</v>
      </c>
      <c r="H495" s="74">
        <v>1000</v>
      </c>
      <c r="I495" s="74">
        <v>5</v>
      </c>
      <c r="J495" s="74">
        <v>2000</v>
      </c>
      <c r="K495" s="75">
        <v>57500</v>
      </c>
      <c r="L495" s="76">
        <v>0.1</v>
      </c>
      <c r="M495" s="73" t="s">
        <v>19</v>
      </c>
    </row>
    <row r="496" spans="1:13">
      <c r="A496" s="95" t="str">
        <f t="shared" si="14"/>
        <v>2021年5月</v>
      </c>
      <c r="B496" s="97">
        <f t="shared" si="15"/>
        <v>28</v>
      </c>
      <c r="C496" s="81">
        <v>44344</v>
      </c>
      <c r="D496" s="73" t="s">
        <v>8</v>
      </c>
      <c r="E496" s="73" t="s">
        <v>14</v>
      </c>
      <c r="F496" s="73" t="s">
        <v>22</v>
      </c>
      <c r="G496" s="74">
        <v>1100</v>
      </c>
      <c r="H496" s="74">
        <v>1000</v>
      </c>
      <c r="I496" s="74">
        <v>5</v>
      </c>
      <c r="J496" s="74">
        <v>3000</v>
      </c>
      <c r="K496" s="75">
        <v>58500</v>
      </c>
      <c r="L496" s="76">
        <v>0.1</v>
      </c>
      <c r="M496" s="73" t="s">
        <v>19</v>
      </c>
    </row>
    <row r="497" spans="1:13">
      <c r="A497" s="95" t="str">
        <f t="shared" si="14"/>
        <v>2021年5月</v>
      </c>
      <c r="B497" s="97">
        <f t="shared" si="15"/>
        <v>29</v>
      </c>
      <c r="C497" s="81">
        <v>44345</v>
      </c>
      <c r="D497" s="73" t="s">
        <v>8</v>
      </c>
      <c r="E497" s="73" t="s">
        <v>14</v>
      </c>
      <c r="F497" s="73" t="s">
        <v>22</v>
      </c>
      <c r="G497" s="74">
        <v>1100</v>
      </c>
      <c r="H497" s="74">
        <v>1000</v>
      </c>
      <c r="I497" s="74">
        <v>5</v>
      </c>
      <c r="J497" s="74">
        <v>2000</v>
      </c>
      <c r="K497" s="75">
        <v>59500</v>
      </c>
      <c r="L497" s="76">
        <v>0.1</v>
      </c>
      <c r="M497" s="73" t="s">
        <v>19</v>
      </c>
    </row>
    <row r="498" spans="1:13">
      <c r="A498" s="95" t="str">
        <f t="shared" si="14"/>
        <v>2021年5月</v>
      </c>
      <c r="B498" s="97">
        <f t="shared" si="15"/>
        <v>30</v>
      </c>
      <c r="C498" s="81">
        <v>44346</v>
      </c>
      <c r="D498" s="73" t="s">
        <v>8</v>
      </c>
      <c r="E498" s="73" t="s">
        <v>14</v>
      </c>
      <c r="F498" s="73" t="s">
        <v>22</v>
      </c>
      <c r="G498" s="74">
        <v>1100</v>
      </c>
      <c r="H498" s="74">
        <v>1000</v>
      </c>
      <c r="I498" s="74">
        <v>5</v>
      </c>
      <c r="J498" s="74">
        <v>1000</v>
      </c>
      <c r="K498" s="75">
        <v>60500</v>
      </c>
      <c r="L498" s="76">
        <v>0.1</v>
      </c>
      <c r="M498" s="73" t="s">
        <v>19</v>
      </c>
    </row>
    <row r="499" spans="1:13">
      <c r="A499" s="95" t="str">
        <f t="shared" si="14"/>
        <v>2021年5月</v>
      </c>
      <c r="B499" s="97">
        <f t="shared" si="15"/>
        <v>31</v>
      </c>
      <c r="C499" s="81">
        <v>44347</v>
      </c>
      <c r="D499" s="73" t="s">
        <v>8</v>
      </c>
      <c r="E499" s="73" t="s">
        <v>14</v>
      </c>
      <c r="F499" s="73" t="s">
        <v>22</v>
      </c>
      <c r="G499" s="74">
        <v>1100</v>
      </c>
      <c r="H499" s="74">
        <v>1000</v>
      </c>
      <c r="I499" s="74">
        <v>5</v>
      </c>
      <c r="J499" s="74">
        <v>1000</v>
      </c>
      <c r="K499" s="75">
        <v>61500</v>
      </c>
      <c r="L499" s="76">
        <v>0.1</v>
      </c>
      <c r="M499" s="73" t="s">
        <v>19</v>
      </c>
    </row>
    <row r="500" spans="1:13">
      <c r="A500" s="95" t="str">
        <f t="shared" si="14"/>
        <v>2021年6月</v>
      </c>
      <c r="B500" s="97">
        <f t="shared" si="15"/>
        <v>1</v>
      </c>
      <c r="C500" s="81">
        <v>44348</v>
      </c>
      <c r="D500" s="73" t="s">
        <v>8</v>
      </c>
      <c r="E500" s="73" t="s">
        <v>14</v>
      </c>
      <c r="F500" s="73" t="s">
        <v>22</v>
      </c>
      <c r="G500" s="74">
        <v>1100</v>
      </c>
      <c r="H500" s="74">
        <v>1000</v>
      </c>
      <c r="I500" s="74">
        <v>5</v>
      </c>
      <c r="J500" s="74">
        <v>2000</v>
      </c>
      <c r="K500" s="75">
        <v>62500</v>
      </c>
      <c r="L500" s="76">
        <v>0.1</v>
      </c>
      <c r="M500" s="73" t="s">
        <v>19</v>
      </c>
    </row>
    <row r="501" spans="1:13">
      <c r="A501" s="95" t="str">
        <f t="shared" si="14"/>
        <v>2021年6月</v>
      </c>
      <c r="B501" s="97">
        <f t="shared" si="15"/>
        <v>2</v>
      </c>
      <c r="C501" s="81">
        <v>44349</v>
      </c>
      <c r="D501" s="73" t="s">
        <v>8</v>
      </c>
      <c r="E501" s="73" t="s">
        <v>14</v>
      </c>
      <c r="F501" s="73" t="s">
        <v>22</v>
      </c>
      <c r="G501" s="74">
        <v>1100</v>
      </c>
      <c r="H501" s="74">
        <v>1000</v>
      </c>
      <c r="I501" s="74">
        <v>5</v>
      </c>
      <c r="J501" s="74">
        <v>3000</v>
      </c>
      <c r="K501" s="75">
        <v>63500</v>
      </c>
      <c r="L501" s="76">
        <v>0.1</v>
      </c>
      <c r="M501" s="73" t="s">
        <v>19</v>
      </c>
    </row>
    <row r="502" spans="1:13">
      <c r="A502" s="95" t="str">
        <f t="shared" si="14"/>
        <v>2021年6月</v>
      </c>
      <c r="B502" s="97">
        <f t="shared" si="15"/>
        <v>3</v>
      </c>
      <c r="C502" s="81">
        <v>44350</v>
      </c>
      <c r="D502" s="73" t="s">
        <v>8</v>
      </c>
      <c r="E502" s="73" t="s">
        <v>14</v>
      </c>
      <c r="F502" s="73" t="s">
        <v>22</v>
      </c>
      <c r="G502" s="74">
        <v>1100</v>
      </c>
      <c r="H502" s="74">
        <v>1000</v>
      </c>
      <c r="I502" s="74">
        <v>5</v>
      </c>
      <c r="J502" s="74">
        <v>2000</v>
      </c>
      <c r="K502" s="75">
        <v>64500</v>
      </c>
      <c r="L502" s="76">
        <v>0.1</v>
      </c>
      <c r="M502" s="73" t="s">
        <v>19</v>
      </c>
    </row>
    <row r="503" spans="1:13">
      <c r="A503" s="95" t="str">
        <f t="shared" si="14"/>
        <v>2021年6月</v>
      </c>
      <c r="B503" s="97">
        <f t="shared" si="15"/>
        <v>4</v>
      </c>
      <c r="C503" s="81">
        <v>44351</v>
      </c>
      <c r="D503" s="73" t="s">
        <v>8</v>
      </c>
      <c r="E503" s="73" t="s">
        <v>14</v>
      </c>
      <c r="F503" s="73" t="s">
        <v>22</v>
      </c>
      <c r="G503" s="74">
        <v>1100</v>
      </c>
      <c r="H503" s="74">
        <v>1000</v>
      </c>
      <c r="I503" s="74">
        <v>5</v>
      </c>
      <c r="J503" s="74">
        <v>1000</v>
      </c>
      <c r="K503" s="75">
        <v>65500</v>
      </c>
      <c r="L503" s="76">
        <v>0.1</v>
      </c>
      <c r="M503" s="73" t="s">
        <v>19</v>
      </c>
    </row>
    <row r="504" spans="1:13">
      <c r="A504" s="95" t="str">
        <f t="shared" si="14"/>
        <v>2021年6月</v>
      </c>
      <c r="B504" s="97">
        <f t="shared" si="15"/>
        <v>5</v>
      </c>
      <c r="C504" s="81">
        <v>44352</v>
      </c>
      <c r="D504" s="73" t="s">
        <v>8</v>
      </c>
      <c r="E504" s="73" t="s">
        <v>14</v>
      </c>
      <c r="F504" s="73" t="s">
        <v>22</v>
      </c>
      <c r="G504" s="74">
        <v>1100</v>
      </c>
      <c r="H504" s="74">
        <v>1000</v>
      </c>
      <c r="I504" s="74">
        <v>5</v>
      </c>
      <c r="J504" s="74">
        <v>1000</v>
      </c>
      <c r="K504" s="75">
        <v>66500</v>
      </c>
      <c r="L504" s="76">
        <v>0.1</v>
      </c>
      <c r="M504" s="73" t="s">
        <v>19</v>
      </c>
    </row>
    <row r="505" spans="1:13">
      <c r="A505" s="95" t="str">
        <f t="shared" si="14"/>
        <v>2021年6月</v>
      </c>
      <c r="B505" s="97">
        <f t="shared" si="15"/>
        <v>6</v>
      </c>
      <c r="C505" s="81">
        <v>44353</v>
      </c>
      <c r="D505" s="73" t="s">
        <v>8</v>
      </c>
      <c r="E505" s="73" t="s">
        <v>14</v>
      </c>
      <c r="F505" s="73" t="s">
        <v>22</v>
      </c>
      <c r="G505" s="74">
        <v>1100</v>
      </c>
      <c r="H505" s="74">
        <v>1000</v>
      </c>
      <c r="I505" s="74">
        <v>5</v>
      </c>
      <c r="J505" s="74">
        <v>2000</v>
      </c>
      <c r="K505" s="75">
        <v>67500</v>
      </c>
      <c r="L505" s="76">
        <v>0.1</v>
      </c>
      <c r="M505" s="73" t="s">
        <v>19</v>
      </c>
    </row>
    <row r="506" spans="1:13">
      <c r="A506" s="95" t="str">
        <f t="shared" si="14"/>
        <v>2021年6月</v>
      </c>
      <c r="B506" s="97">
        <f t="shared" si="15"/>
        <v>7</v>
      </c>
      <c r="C506" s="81">
        <v>44354</v>
      </c>
      <c r="D506" s="73" t="s">
        <v>8</v>
      </c>
      <c r="E506" s="73" t="s">
        <v>14</v>
      </c>
      <c r="F506" s="73" t="s">
        <v>22</v>
      </c>
      <c r="G506" s="74">
        <v>1100</v>
      </c>
      <c r="H506" s="74">
        <v>1000</v>
      </c>
      <c r="I506" s="74">
        <v>5</v>
      </c>
      <c r="J506" s="74">
        <v>3000</v>
      </c>
      <c r="K506" s="75">
        <v>68500</v>
      </c>
      <c r="L506" s="76">
        <v>0.1</v>
      </c>
      <c r="M506" s="73" t="s">
        <v>19</v>
      </c>
    </row>
    <row r="507" spans="1:13">
      <c r="A507" s="95" t="str">
        <f t="shared" si="14"/>
        <v>2021年6月</v>
      </c>
      <c r="B507" s="97">
        <f t="shared" si="15"/>
        <v>8</v>
      </c>
      <c r="C507" s="81">
        <v>44355</v>
      </c>
      <c r="D507" s="73" t="s">
        <v>8</v>
      </c>
      <c r="E507" s="73" t="s">
        <v>14</v>
      </c>
      <c r="F507" s="73" t="s">
        <v>22</v>
      </c>
      <c r="G507" s="74">
        <v>1100</v>
      </c>
      <c r="H507" s="74">
        <v>1000</v>
      </c>
      <c r="I507" s="74">
        <v>5</v>
      </c>
      <c r="J507" s="74">
        <v>2000</v>
      </c>
      <c r="K507" s="75">
        <v>69500</v>
      </c>
      <c r="L507" s="76">
        <v>0.1</v>
      </c>
      <c r="M507" s="73" t="s">
        <v>19</v>
      </c>
    </row>
    <row r="508" spans="1:13">
      <c r="A508" s="95" t="str">
        <f t="shared" si="14"/>
        <v>2021年6月</v>
      </c>
      <c r="B508" s="97">
        <f t="shared" si="15"/>
        <v>9</v>
      </c>
      <c r="C508" s="81">
        <v>44356</v>
      </c>
      <c r="D508" s="73" t="s">
        <v>8</v>
      </c>
      <c r="E508" s="73" t="s">
        <v>14</v>
      </c>
      <c r="F508" s="73" t="s">
        <v>22</v>
      </c>
      <c r="G508" s="74">
        <v>1100</v>
      </c>
      <c r="H508" s="74">
        <v>1000</v>
      </c>
      <c r="I508" s="74">
        <v>5</v>
      </c>
      <c r="J508" s="74">
        <v>1000</v>
      </c>
      <c r="K508" s="75">
        <v>70500</v>
      </c>
      <c r="L508" s="76">
        <v>0.1</v>
      </c>
      <c r="M508" s="73" t="s">
        <v>19</v>
      </c>
    </row>
    <row r="509" spans="1:13">
      <c r="A509" s="95" t="str">
        <f t="shared" si="14"/>
        <v>2021年6月</v>
      </c>
      <c r="B509" s="97">
        <f t="shared" si="15"/>
        <v>10</v>
      </c>
      <c r="C509" s="81">
        <v>44357</v>
      </c>
      <c r="D509" s="73" t="s">
        <v>8</v>
      </c>
      <c r="E509" s="73" t="s">
        <v>14</v>
      </c>
      <c r="F509" s="73" t="s">
        <v>22</v>
      </c>
      <c r="G509" s="74">
        <v>1100</v>
      </c>
      <c r="H509" s="74">
        <v>1000</v>
      </c>
      <c r="I509" s="74">
        <v>5</v>
      </c>
      <c r="J509" s="74">
        <v>1000</v>
      </c>
      <c r="K509" s="75">
        <v>71500</v>
      </c>
      <c r="L509" s="76">
        <v>0.1</v>
      </c>
      <c r="M509" s="73" t="s">
        <v>19</v>
      </c>
    </row>
    <row r="510" spans="1:13">
      <c r="A510" s="95" t="str">
        <f t="shared" si="14"/>
        <v>2021年6月</v>
      </c>
      <c r="B510" s="97">
        <f t="shared" si="15"/>
        <v>11</v>
      </c>
      <c r="C510" s="81">
        <v>44358</v>
      </c>
      <c r="D510" s="73" t="s">
        <v>8</v>
      </c>
      <c r="E510" s="73" t="s">
        <v>14</v>
      </c>
      <c r="F510" s="73" t="s">
        <v>22</v>
      </c>
      <c r="G510" s="74">
        <v>1100</v>
      </c>
      <c r="H510" s="74">
        <v>1000</v>
      </c>
      <c r="I510" s="74">
        <v>5</v>
      </c>
      <c r="J510" s="74">
        <v>2000</v>
      </c>
      <c r="K510" s="75">
        <v>72500</v>
      </c>
      <c r="L510" s="76">
        <v>0.1</v>
      </c>
      <c r="M510" s="73" t="s">
        <v>19</v>
      </c>
    </row>
    <row r="511" spans="1:13">
      <c r="A511" s="95" t="str">
        <f t="shared" si="14"/>
        <v>2021年6月</v>
      </c>
      <c r="B511" s="97">
        <f t="shared" si="15"/>
        <v>12</v>
      </c>
      <c r="C511" s="81">
        <v>44359</v>
      </c>
      <c r="D511" s="73" t="s">
        <v>8</v>
      </c>
      <c r="E511" s="73" t="s">
        <v>14</v>
      </c>
      <c r="F511" s="73" t="s">
        <v>22</v>
      </c>
      <c r="G511" s="74">
        <v>1100</v>
      </c>
      <c r="H511" s="74">
        <v>1000</v>
      </c>
      <c r="I511" s="74">
        <v>5</v>
      </c>
      <c r="J511" s="74">
        <v>3000</v>
      </c>
      <c r="K511" s="75">
        <v>73500</v>
      </c>
      <c r="L511" s="76">
        <v>0.1</v>
      </c>
      <c r="M511" s="73" t="s">
        <v>19</v>
      </c>
    </row>
    <row r="512" spans="1:13">
      <c r="A512" s="95" t="str">
        <f t="shared" si="14"/>
        <v>2021年6月</v>
      </c>
      <c r="B512" s="97">
        <f t="shared" si="15"/>
        <v>13</v>
      </c>
      <c r="C512" s="81">
        <v>44360</v>
      </c>
      <c r="D512" s="73" t="s">
        <v>8</v>
      </c>
      <c r="E512" s="73" t="s">
        <v>14</v>
      </c>
      <c r="F512" s="73" t="s">
        <v>22</v>
      </c>
      <c r="G512" s="74">
        <v>1100</v>
      </c>
      <c r="H512" s="74">
        <v>1000</v>
      </c>
      <c r="I512" s="74">
        <v>5</v>
      </c>
      <c r="J512" s="74">
        <v>2000</v>
      </c>
      <c r="K512" s="75">
        <v>74500</v>
      </c>
      <c r="L512" s="76">
        <v>0.1</v>
      </c>
      <c r="M512" s="73" t="s">
        <v>19</v>
      </c>
    </row>
    <row r="513" spans="1:13">
      <c r="A513" s="95" t="str">
        <f t="shared" si="14"/>
        <v>2021年6月</v>
      </c>
      <c r="B513" s="97">
        <f t="shared" si="15"/>
        <v>14</v>
      </c>
      <c r="C513" s="81">
        <v>44361</v>
      </c>
      <c r="D513" s="73" t="s">
        <v>8</v>
      </c>
      <c r="E513" s="73" t="s">
        <v>14</v>
      </c>
      <c r="F513" s="73" t="s">
        <v>22</v>
      </c>
      <c r="G513" s="74">
        <v>1100</v>
      </c>
      <c r="H513" s="74">
        <v>1000</v>
      </c>
      <c r="I513" s="74">
        <v>5</v>
      </c>
      <c r="J513" s="74">
        <v>1000</v>
      </c>
      <c r="K513" s="75">
        <v>75500</v>
      </c>
      <c r="L513" s="76">
        <v>0.1</v>
      </c>
      <c r="M513" s="73" t="s">
        <v>19</v>
      </c>
    </row>
    <row r="514" spans="1:13">
      <c r="A514" s="95" t="str">
        <f t="shared" ref="A514:A580" si="16">IF($C514="","",TEXT($C514,"yyyyy年m月"))</f>
        <v>2021年6月</v>
      </c>
      <c r="B514" s="97">
        <f t="shared" si="15"/>
        <v>15</v>
      </c>
      <c r="C514" s="81">
        <v>44362</v>
      </c>
      <c r="D514" s="73" t="s">
        <v>8</v>
      </c>
      <c r="E514" s="73" t="s">
        <v>14</v>
      </c>
      <c r="F514" s="73" t="s">
        <v>22</v>
      </c>
      <c r="G514" s="74">
        <v>1100</v>
      </c>
      <c r="H514" s="74">
        <v>1000</v>
      </c>
      <c r="I514" s="74">
        <v>5</v>
      </c>
      <c r="J514" s="74">
        <v>1000</v>
      </c>
      <c r="K514" s="75">
        <v>76500</v>
      </c>
      <c r="L514" s="76">
        <v>0.1</v>
      </c>
      <c r="M514" s="73" t="s">
        <v>19</v>
      </c>
    </row>
    <row r="515" spans="1:13">
      <c r="A515" s="95" t="str">
        <f t="shared" si="16"/>
        <v>2021年6月</v>
      </c>
      <c r="B515" s="97">
        <f t="shared" ref="B515:B578" si="17">IF($C515="","",DAY($C515))</f>
        <v>16</v>
      </c>
      <c r="C515" s="81">
        <v>44363</v>
      </c>
      <c r="D515" s="73" t="s">
        <v>8</v>
      </c>
      <c r="E515" s="73" t="s">
        <v>14</v>
      </c>
      <c r="F515" s="73" t="s">
        <v>22</v>
      </c>
      <c r="G515" s="74">
        <v>1100</v>
      </c>
      <c r="H515" s="74">
        <v>1000</v>
      </c>
      <c r="I515" s="74">
        <v>5</v>
      </c>
      <c r="J515" s="74">
        <v>2000</v>
      </c>
      <c r="K515" s="75">
        <v>77500</v>
      </c>
      <c r="L515" s="76">
        <v>0.1</v>
      </c>
      <c r="M515" s="73" t="s">
        <v>19</v>
      </c>
    </row>
    <row r="516" spans="1:13">
      <c r="A516" s="95" t="str">
        <f t="shared" si="16"/>
        <v>2021年6月</v>
      </c>
      <c r="B516" s="97">
        <f t="shared" si="17"/>
        <v>17</v>
      </c>
      <c r="C516" s="81">
        <v>44364</v>
      </c>
      <c r="D516" s="73" t="s">
        <v>8</v>
      </c>
      <c r="E516" s="73" t="s">
        <v>14</v>
      </c>
      <c r="F516" s="73" t="s">
        <v>22</v>
      </c>
      <c r="G516" s="74">
        <v>1100</v>
      </c>
      <c r="H516" s="74">
        <v>1000</v>
      </c>
      <c r="I516" s="74">
        <v>5</v>
      </c>
      <c r="J516" s="74">
        <v>3000</v>
      </c>
      <c r="K516" s="75">
        <v>78500</v>
      </c>
      <c r="L516" s="76">
        <v>0.1</v>
      </c>
      <c r="M516" s="73" t="s">
        <v>19</v>
      </c>
    </row>
    <row r="517" spans="1:13">
      <c r="A517" s="95" t="str">
        <f t="shared" si="16"/>
        <v>2021年6月</v>
      </c>
      <c r="B517" s="97">
        <f t="shared" si="17"/>
        <v>18</v>
      </c>
      <c r="C517" s="81">
        <v>44365</v>
      </c>
      <c r="D517" s="73" t="s">
        <v>8</v>
      </c>
      <c r="E517" s="73" t="s">
        <v>14</v>
      </c>
      <c r="F517" s="73" t="s">
        <v>22</v>
      </c>
      <c r="G517" s="74">
        <v>1100</v>
      </c>
      <c r="H517" s="74">
        <v>1000</v>
      </c>
      <c r="I517" s="74">
        <v>5</v>
      </c>
      <c r="J517" s="74">
        <v>2000</v>
      </c>
      <c r="K517" s="75">
        <v>79500</v>
      </c>
      <c r="L517" s="76">
        <v>0.1</v>
      </c>
      <c r="M517" s="73" t="s">
        <v>19</v>
      </c>
    </row>
    <row r="518" spans="1:13">
      <c r="A518" s="95" t="str">
        <f t="shared" si="16"/>
        <v>2021年6月</v>
      </c>
      <c r="B518" s="97">
        <f t="shared" si="17"/>
        <v>19</v>
      </c>
      <c r="C518" s="81">
        <v>44366</v>
      </c>
      <c r="D518" s="73" t="s">
        <v>8</v>
      </c>
      <c r="E518" s="73" t="s">
        <v>14</v>
      </c>
      <c r="F518" s="73" t="s">
        <v>22</v>
      </c>
      <c r="G518" s="74">
        <v>1100</v>
      </c>
      <c r="H518" s="74">
        <v>1000</v>
      </c>
      <c r="I518" s="74">
        <v>5</v>
      </c>
      <c r="J518" s="74">
        <v>1000</v>
      </c>
      <c r="K518" s="75">
        <v>80500</v>
      </c>
      <c r="L518" s="76">
        <v>0.1</v>
      </c>
      <c r="M518" s="73" t="s">
        <v>19</v>
      </c>
    </row>
    <row r="519" spans="1:13">
      <c r="A519" s="95" t="str">
        <f t="shared" si="16"/>
        <v>2021年6月</v>
      </c>
      <c r="B519" s="97">
        <f t="shared" si="17"/>
        <v>20</v>
      </c>
      <c r="C519" s="81">
        <v>44367</v>
      </c>
      <c r="D519" s="73" t="s">
        <v>8</v>
      </c>
      <c r="E519" s="73" t="s">
        <v>14</v>
      </c>
      <c r="F519" s="73" t="s">
        <v>22</v>
      </c>
      <c r="G519" s="74">
        <v>1100</v>
      </c>
      <c r="H519" s="74">
        <v>1000</v>
      </c>
      <c r="I519" s="74">
        <v>5</v>
      </c>
      <c r="J519" s="74">
        <v>1000</v>
      </c>
      <c r="K519" s="75">
        <v>81500</v>
      </c>
      <c r="L519" s="76">
        <v>0.1</v>
      </c>
      <c r="M519" s="73" t="s">
        <v>19</v>
      </c>
    </row>
    <row r="520" spans="1:13">
      <c r="A520" s="95" t="str">
        <f t="shared" si="16"/>
        <v>2021年6月</v>
      </c>
      <c r="B520" s="97">
        <f t="shared" si="17"/>
        <v>21</v>
      </c>
      <c r="C520" s="81">
        <v>44368</v>
      </c>
      <c r="D520" s="73" t="s">
        <v>8</v>
      </c>
      <c r="E520" s="73" t="s">
        <v>14</v>
      </c>
      <c r="F520" s="73" t="s">
        <v>22</v>
      </c>
      <c r="G520" s="74">
        <v>1100</v>
      </c>
      <c r="H520" s="74">
        <v>1000</v>
      </c>
      <c r="I520" s="74">
        <v>5</v>
      </c>
      <c r="J520" s="74">
        <v>2000</v>
      </c>
      <c r="K520" s="75">
        <v>82500</v>
      </c>
      <c r="L520" s="76">
        <v>0.1</v>
      </c>
      <c r="M520" s="73" t="s">
        <v>19</v>
      </c>
    </row>
    <row r="521" spans="1:13">
      <c r="A521" s="95" t="str">
        <f t="shared" si="16"/>
        <v>2021年6月</v>
      </c>
      <c r="B521" s="97">
        <f t="shared" si="17"/>
        <v>22</v>
      </c>
      <c r="C521" s="81">
        <v>44369</v>
      </c>
      <c r="D521" s="73" t="s">
        <v>8</v>
      </c>
      <c r="E521" s="73" t="s">
        <v>14</v>
      </c>
      <c r="F521" s="73" t="s">
        <v>22</v>
      </c>
      <c r="G521" s="74">
        <v>1100</v>
      </c>
      <c r="H521" s="74">
        <v>1000</v>
      </c>
      <c r="I521" s="74">
        <v>5</v>
      </c>
      <c r="J521" s="74">
        <v>3000</v>
      </c>
      <c r="K521" s="75">
        <v>83500</v>
      </c>
      <c r="L521" s="76">
        <v>0.1</v>
      </c>
      <c r="M521" s="73" t="s">
        <v>19</v>
      </c>
    </row>
    <row r="522" spans="1:13">
      <c r="A522" s="95" t="str">
        <f t="shared" si="16"/>
        <v>2021年6月</v>
      </c>
      <c r="B522" s="97">
        <f t="shared" si="17"/>
        <v>23</v>
      </c>
      <c r="C522" s="81">
        <v>44370</v>
      </c>
      <c r="D522" s="73" t="s">
        <v>8</v>
      </c>
      <c r="E522" s="73" t="s">
        <v>14</v>
      </c>
      <c r="F522" s="73" t="s">
        <v>22</v>
      </c>
      <c r="G522" s="74">
        <v>1100</v>
      </c>
      <c r="H522" s="74">
        <v>1000</v>
      </c>
      <c r="I522" s="74">
        <v>5</v>
      </c>
      <c r="J522" s="74">
        <v>2000</v>
      </c>
      <c r="K522" s="75">
        <v>84500</v>
      </c>
      <c r="L522" s="76">
        <v>0.1</v>
      </c>
      <c r="M522" s="73" t="s">
        <v>19</v>
      </c>
    </row>
    <row r="523" spans="1:13">
      <c r="A523" s="95" t="str">
        <f t="shared" si="16"/>
        <v>2021年6月</v>
      </c>
      <c r="B523" s="97">
        <f t="shared" si="17"/>
        <v>24</v>
      </c>
      <c r="C523" s="81">
        <v>44371</v>
      </c>
      <c r="D523" s="73" t="s">
        <v>8</v>
      </c>
      <c r="E523" s="73" t="s">
        <v>14</v>
      </c>
      <c r="F523" s="73" t="s">
        <v>22</v>
      </c>
      <c r="G523" s="74">
        <v>1100</v>
      </c>
      <c r="H523" s="74">
        <v>1000</v>
      </c>
      <c r="I523" s="74">
        <v>5</v>
      </c>
      <c r="J523" s="74">
        <v>1000</v>
      </c>
      <c r="K523" s="75">
        <v>85500</v>
      </c>
      <c r="L523" s="76">
        <v>0.1</v>
      </c>
      <c r="M523" s="73" t="s">
        <v>19</v>
      </c>
    </row>
    <row r="524" spans="1:13">
      <c r="A524" s="95" t="str">
        <f t="shared" si="16"/>
        <v>2021年6月</v>
      </c>
      <c r="B524" s="97">
        <f t="shared" si="17"/>
        <v>25</v>
      </c>
      <c r="C524" s="81">
        <v>44372</v>
      </c>
      <c r="D524" s="73" t="s">
        <v>8</v>
      </c>
      <c r="E524" s="73" t="s">
        <v>14</v>
      </c>
      <c r="F524" s="73" t="s">
        <v>22</v>
      </c>
      <c r="G524" s="74">
        <v>1100</v>
      </c>
      <c r="H524" s="74">
        <v>1000</v>
      </c>
      <c r="I524" s="74">
        <v>5</v>
      </c>
      <c r="J524" s="74">
        <v>1000</v>
      </c>
      <c r="K524" s="75">
        <v>86500</v>
      </c>
      <c r="L524" s="76">
        <v>0.1</v>
      </c>
      <c r="M524" s="73" t="s">
        <v>19</v>
      </c>
    </row>
    <row r="525" spans="1:13">
      <c r="A525" s="95" t="str">
        <f t="shared" si="16"/>
        <v>2021年6月</v>
      </c>
      <c r="B525" s="97">
        <f t="shared" si="17"/>
        <v>26</v>
      </c>
      <c r="C525" s="81">
        <v>44373</v>
      </c>
      <c r="D525" s="73" t="s">
        <v>8</v>
      </c>
      <c r="E525" s="73" t="s">
        <v>14</v>
      </c>
      <c r="F525" s="73" t="s">
        <v>22</v>
      </c>
      <c r="G525" s="74">
        <v>1100</v>
      </c>
      <c r="H525" s="74">
        <v>1000</v>
      </c>
      <c r="I525" s="74">
        <v>5</v>
      </c>
      <c r="J525" s="74">
        <v>2000</v>
      </c>
      <c r="K525" s="75">
        <v>87500</v>
      </c>
      <c r="L525" s="76">
        <v>0.1</v>
      </c>
      <c r="M525" s="73" t="s">
        <v>19</v>
      </c>
    </row>
    <row r="526" spans="1:13">
      <c r="A526" s="95" t="str">
        <f t="shared" si="16"/>
        <v>2021年6月</v>
      </c>
      <c r="B526" s="97">
        <f t="shared" si="17"/>
        <v>27</v>
      </c>
      <c r="C526" s="81">
        <v>44374</v>
      </c>
      <c r="D526" s="73" t="s">
        <v>8</v>
      </c>
      <c r="E526" s="73" t="s">
        <v>14</v>
      </c>
      <c r="F526" s="73" t="s">
        <v>22</v>
      </c>
      <c r="G526" s="74">
        <v>1100</v>
      </c>
      <c r="H526" s="74">
        <v>1000</v>
      </c>
      <c r="I526" s="74">
        <v>5</v>
      </c>
      <c r="J526" s="74">
        <v>3000</v>
      </c>
      <c r="K526" s="75">
        <v>88500</v>
      </c>
      <c r="L526" s="76">
        <v>0.1</v>
      </c>
      <c r="M526" s="73" t="s">
        <v>19</v>
      </c>
    </row>
    <row r="527" spans="1:13">
      <c r="A527" s="95" t="str">
        <f t="shared" si="16"/>
        <v>2021年6月</v>
      </c>
      <c r="B527" s="97">
        <f t="shared" si="17"/>
        <v>28</v>
      </c>
      <c r="C527" s="81">
        <v>44375</v>
      </c>
      <c r="D527" s="73" t="s">
        <v>8</v>
      </c>
      <c r="E527" s="73" t="s">
        <v>14</v>
      </c>
      <c r="F527" s="73" t="s">
        <v>22</v>
      </c>
      <c r="G527" s="74">
        <v>1100</v>
      </c>
      <c r="H527" s="74">
        <v>1000</v>
      </c>
      <c r="I527" s="74">
        <v>5</v>
      </c>
      <c r="J527" s="74">
        <v>2000</v>
      </c>
      <c r="K527" s="75">
        <v>89500</v>
      </c>
      <c r="L527" s="76">
        <v>0.1</v>
      </c>
      <c r="M527" s="73" t="s">
        <v>19</v>
      </c>
    </row>
    <row r="528" spans="1:13">
      <c r="A528" s="95" t="str">
        <f t="shared" si="16"/>
        <v>2021年6月</v>
      </c>
      <c r="B528" s="97">
        <f t="shared" si="17"/>
        <v>29</v>
      </c>
      <c r="C528" s="81">
        <v>44376</v>
      </c>
      <c r="D528" s="73" t="s">
        <v>8</v>
      </c>
      <c r="E528" s="73" t="s">
        <v>14</v>
      </c>
      <c r="F528" s="73" t="s">
        <v>22</v>
      </c>
      <c r="G528" s="74">
        <v>1100</v>
      </c>
      <c r="H528" s="74">
        <v>1000</v>
      </c>
      <c r="I528" s="74">
        <v>5</v>
      </c>
      <c r="J528" s="74">
        <v>1000</v>
      </c>
      <c r="K528" s="75">
        <v>90500</v>
      </c>
      <c r="L528" s="76">
        <v>0.1</v>
      </c>
      <c r="M528" s="73" t="s">
        <v>19</v>
      </c>
    </row>
    <row r="529" spans="1:13">
      <c r="A529" s="95" t="str">
        <f t="shared" si="16"/>
        <v>2021年6月</v>
      </c>
      <c r="B529" s="97">
        <f t="shared" si="17"/>
        <v>30</v>
      </c>
      <c r="C529" s="81">
        <v>44377</v>
      </c>
      <c r="D529" s="73" t="s">
        <v>8</v>
      </c>
      <c r="E529" s="73" t="s">
        <v>14</v>
      </c>
      <c r="F529" s="73" t="s">
        <v>22</v>
      </c>
      <c r="G529" s="74">
        <v>1100</v>
      </c>
      <c r="H529" s="74">
        <v>1000</v>
      </c>
      <c r="I529" s="74">
        <v>5</v>
      </c>
      <c r="J529" s="74">
        <v>1000</v>
      </c>
      <c r="K529" s="75">
        <v>91500</v>
      </c>
      <c r="L529" s="76">
        <v>0.1</v>
      </c>
      <c r="M529" s="73" t="s">
        <v>19</v>
      </c>
    </row>
    <row r="530" spans="1:13">
      <c r="A530" s="95" t="str">
        <f t="shared" si="16"/>
        <v>2021年7月</v>
      </c>
      <c r="B530" s="97">
        <f t="shared" si="17"/>
        <v>1</v>
      </c>
      <c r="C530" s="81">
        <v>44378</v>
      </c>
      <c r="D530" s="73" t="s">
        <v>8</v>
      </c>
      <c r="E530" s="73" t="s">
        <v>14</v>
      </c>
      <c r="F530" s="73" t="s">
        <v>22</v>
      </c>
      <c r="G530" s="74">
        <v>1100</v>
      </c>
      <c r="H530" s="74">
        <v>1000</v>
      </c>
      <c r="I530" s="74">
        <v>5</v>
      </c>
      <c r="J530" s="74">
        <v>2000</v>
      </c>
      <c r="K530" s="75">
        <v>92500</v>
      </c>
      <c r="L530" s="76">
        <v>0.1</v>
      </c>
      <c r="M530" s="73" t="s">
        <v>19</v>
      </c>
    </row>
    <row r="531" spans="1:13">
      <c r="A531" s="95" t="str">
        <f t="shared" si="16"/>
        <v>2021年7月</v>
      </c>
      <c r="B531" s="97">
        <f t="shared" si="17"/>
        <v>2</v>
      </c>
      <c r="C531" s="81">
        <v>44379</v>
      </c>
      <c r="D531" s="73" t="s">
        <v>8</v>
      </c>
      <c r="E531" s="73" t="s">
        <v>14</v>
      </c>
      <c r="F531" s="73" t="s">
        <v>22</v>
      </c>
      <c r="G531" s="74">
        <v>1100</v>
      </c>
      <c r="H531" s="74">
        <v>1000</v>
      </c>
      <c r="I531" s="74">
        <v>5</v>
      </c>
      <c r="J531" s="74">
        <v>3000</v>
      </c>
      <c r="K531" s="75">
        <v>93500</v>
      </c>
      <c r="L531" s="76">
        <v>0.1</v>
      </c>
      <c r="M531" s="73" t="s">
        <v>19</v>
      </c>
    </row>
    <row r="532" spans="1:13">
      <c r="A532" s="95" t="str">
        <f t="shared" si="16"/>
        <v>2021年7月</v>
      </c>
      <c r="B532" s="97">
        <f t="shared" si="17"/>
        <v>3</v>
      </c>
      <c r="C532" s="81">
        <v>44380</v>
      </c>
      <c r="D532" s="73" t="s">
        <v>8</v>
      </c>
      <c r="E532" s="73" t="s">
        <v>14</v>
      </c>
      <c r="F532" s="73" t="s">
        <v>22</v>
      </c>
      <c r="G532" s="74">
        <v>1100</v>
      </c>
      <c r="H532" s="74">
        <v>1000</v>
      </c>
      <c r="I532" s="74">
        <v>5</v>
      </c>
      <c r="J532" s="74">
        <v>2000</v>
      </c>
      <c r="K532" s="75">
        <v>94500</v>
      </c>
      <c r="L532" s="76">
        <v>0.1</v>
      </c>
      <c r="M532" s="73" t="s">
        <v>19</v>
      </c>
    </row>
    <row r="533" spans="1:13">
      <c r="A533" s="95" t="str">
        <f t="shared" si="16"/>
        <v>2021年7月</v>
      </c>
      <c r="B533" s="97">
        <f t="shared" si="17"/>
        <v>4</v>
      </c>
      <c r="C533" s="81">
        <v>44381</v>
      </c>
      <c r="D533" s="73" t="s">
        <v>8</v>
      </c>
      <c r="E533" s="73" t="s">
        <v>14</v>
      </c>
      <c r="F533" s="73" t="s">
        <v>22</v>
      </c>
      <c r="G533" s="74">
        <v>1100</v>
      </c>
      <c r="H533" s="74">
        <v>1000</v>
      </c>
      <c r="I533" s="74">
        <v>5</v>
      </c>
      <c r="J533" s="74">
        <v>1000</v>
      </c>
      <c r="K533" s="75">
        <v>95500</v>
      </c>
      <c r="L533" s="76">
        <v>0.1</v>
      </c>
      <c r="M533" s="73" t="s">
        <v>19</v>
      </c>
    </row>
    <row r="534" spans="1:13">
      <c r="A534" s="95" t="str">
        <f t="shared" si="16"/>
        <v>2021年7月</v>
      </c>
      <c r="B534" s="97">
        <f t="shared" si="17"/>
        <v>5</v>
      </c>
      <c r="C534" s="81">
        <v>44382</v>
      </c>
      <c r="D534" s="73" t="s">
        <v>8</v>
      </c>
      <c r="E534" s="73" t="s">
        <v>14</v>
      </c>
      <c r="F534" s="73" t="s">
        <v>22</v>
      </c>
      <c r="G534" s="74">
        <v>1100</v>
      </c>
      <c r="H534" s="74">
        <v>1000</v>
      </c>
      <c r="I534" s="74">
        <v>5</v>
      </c>
      <c r="J534" s="74">
        <v>1000</v>
      </c>
      <c r="K534" s="75">
        <v>96500</v>
      </c>
      <c r="L534" s="76">
        <v>0.1</v>
      </c>
      <c r="M534" s="73" t="s">
        <v>19</v>
      </c>
    </row>
    <row r="535" spans="1:13">
      <c r="A535" s="95" t="str">
        <f t="shared" si="16"/>
        <v>2021年7月</v>
      </c>
      <c r="B535" s="97">
        <f t="shared" si="17"/>
        <v>6</v>
      </c>
      <c r="C535" s="81">
        <v>44383</v>
      </c>
      <c r="D535" s="73" t="s">
        <v>8</v>
      </c>
      <c r="E535" s="73" t="s">
        <v>14</v>
      </c>
      <c r="F535" s="73" t="s">
        <v>22</v>
      </c>
      <c r="G535" s="74">
        <v>1100</v>
      </c>
      <c r="H535" s="74">
        <v>1000</v>
      </c>
      <c r="I535" s="74">
        <v>5</v>
      </c>
      <c r="J535" s="74">
        <v>2000</v>
      </c>
      <c r="K535" s="75">
        <v>97500</v>
      </c>
      <c r="L535" s="76">
        <v>0.1</v>
      </c>
      <c r="M535" s="73" t="s">
        <v>19</v>
      </c>
    </row>
    <row r="536" spans="1:13">
      <c r="A536" s="95" t="str">
        <f t="shared" si="16"/>
        <v>2021年7月</v>
      </c>
      <c r="B536" s="97">
        <f t="shared" si="17"/>
        <v>7</v>
      </c>
      <c r="C536" s="81">
        <v>44384</v>
      </c>
      <c r="D536" s="73" t="s">
        <v>8</v>
      </c>
      <c r="E536" s="73" t="s">
        <v>14</v>
      </c>
      <c r="F536" s="73" t="s">
        <v>22</v>
      </c>
      <c r="G536" s="74">
        <v>1100</v>
      </c>
      <c r="H536" s="74">
        <v>1000</v>
      </c>
      <c r="I536" s="74">
        <v>5</v>
      </c>
      <c r="J536" s="74">
        <v>3000</v>
      </c>
      <c r="K536" s="75">
        <v>98500</v>
      </c>
      <c r="L536" s="76">
        <v>0.1</v>
      </c>
      <c r="M536" s="73" t="s">
        <v>19</v>
      </c>
    </row>
    <row r="537" spans="1:13">
      <c r="A537" s="95" t="str">
        <f t="shared" si="16"/>
        <v>2021年7月</v>
      </c>
      <c r="B537" s="97">
        <f t="shared" si="17"/>
        <v>8</v>
      </c>
      <c r="C537" s="81">
        <v>44385</v>
      </c>
      <c r="D537" s="73" t="s">
        <v>8</v>
      </c>
      <c r="E537" s="73" t="s">
        <v>14</v>
      </c>
      <c r="F537" s="73" t="s">
        <v>22</v>
      </c>
      <c r="G537" s="74">
        <v>1100</v>
      </c>
      <c r="H537" s="74">
        <v>1000</v>
      </c>
      <c r="I537" s="74">
        <v>5</v>
      </c>
      <c r="J537" s="74">
        <v>2000</v>
      </c>
      <c r="K537" s="75">
        <v>99500</v>
      </c>
      <c r="L537" s="76">
        <v>0.1</v>
      </c>
      <c r="M537" s="73" t="s">
        <v>19</v>
      </c>
    </row>
    <row r="538" spans="1:13">
      <c r="A538" s="95" t="str">
        <f t="shared" si="16"/>
        <v>2021年7月</v>
      </c>
      <c r="B538" s="97">
        <f t="shared" si="17"/>
        <v>9</v>
      </c>
      <c r="C538" s="81">
        <v>44386</v>
      </c>
      <c r="D538" s="73" t="s">
        <v>8</v>
      </c>
      <c r="E538" s="73" t="s">
        <v>14</v>
      </c>
      <c r="F538" s="73" t="s">
        <v>22</v>
      </c>
      <c r="G538" s="74">
        <v>1100</v>
      </c>
      <c r="H538" s="74">
        <v>1000</v>
      </c>
      <c r="I538" s="74">
        <v>5</v>
      </c>
      <c r="J538" s="74">
        <v>1000</v>
      </c>
      <c r="K538" s="75">
        <v>100500</v>
      </c>
      <c r="L538" s="76">
        <v>0.1</v>
      </c>
      <c r="M538" s="73" t="s">
        <v>19</v>
      </c>
    </row>
    <row r="539" spans="1:13">
      <c r="A539" s="95" t="str">
        <f t="shared" si="16"/>
        <v>2021年7月</v>
      </c>
      <c r="B539" s="97">
        <f t="shared" si="17"/>
        <v>10</v>
      </c>
      <c r="C539" s="81">
        <v>44387</v>
      </c>
      <c r="D539" s="73" t="s">
        <v>8</v>
      </c>
      <c r="E539" s="73" t="s">
        <v>14</v>
      </c>
      <c r="F539" s="73" t="s">
        <v>22</v>
      </c>
      <c r="G539" s="74">
        <v>1100</v>
      </c>
      <c r="H539" s="74">
        <v>1000</v>
      </c>
      <c r="I539" s="74">
        <v>5</v>
      </c>
      <c r="J539" s="74">
        <v>1000</v>
      </c>
      <c r="K539" s="75">
        <v>101500</v>
      </c>
      <c r="L539" s="76">
        <v>0.1</v>
      </c>
      <c r="M539" s="73" t="s">
        <v>19</v>
      </c>
    </row>
    <row r="540" spans="1:13">
      <c r="A540" s="95" t="str">
        <f t="shared" si="16"/>
        <v>2021年7月</v>
      </c>
      <c r="B540" s="97">
        <f t="shared" si="17"/>
        <v>11</v>
      </c>
      <c r="C540" s="81">
        <v>44388</v>
      </c>
      <c r="D540" s="73" t="s">
        <v>8</v>
      </c>
      <c r="E540" s="73" t="s">
        <v>14</v>
      </c>
      <c r="F540" s="73" t="s">
        <v>22</v>
      </c>
      <c r="G540" s="74">
        <v>1100</v>
      </c>
      <c r="H540" s="74">
        <v>1000</v>
      </c>
      <c r="I540" s="74">
        <v>5</v>
      </c>
      <c r="J540" s="74">
        <v>2000</v>
      </c>
      <c r="K540" s="75">
        <v>102500</v>
      </c>
      <c r="L540" s="76">
        <v>0.1</v>
      </c>
      <c r="M540" s="73" t="s">
        <v>19</v>
      </c>
    </row>
    <row r="541" spans="1:13">
      <c r="A541" s="95" t="str">
        <f t="shared" si="16"/>
        <v>2021年7月</v>
      </c>
      <c r="B541" s="97">
        <f t="shared" si="17"/>
        <v>12</v>
      </c>
      <c r="C541" s="81">
        <v>44389</v>
      </c>
      <c r="D541" s="73" t="s">
        <v>8</v>
      </c>
      <c r="E541" s="73" t="s">
        <v>14</v>
      </c>
      <c r="F541" s="73" t="s">
        <v>22</v>
      </c>
      <c r="G541" s="74">
        <v>1100</v>
      </c>
      <c r="H541" s="74">
        <v>1000</v>
      </c>
      <c r="I541" s="74">
        <v>5</v>
      </c>
      <c r="J541" s="74">
        <v>3000</v>
      </c>
      <c r="K541" s="75">
        <v>103500</v>
      </c>
      <c r="L541" s="76">
        <v>0.1</v>
      </c>
      <c r="M541" s="73" t="s">
        <v>19</v>
      </c>
    </row>
    <row r="542" spans="1:13">
      <c r="A542" s="95" t="str">
        <f t="shared" si="16"/>
        <v>2021年7月</v>
      </c>
      <c r="B542" s="97">
        <f t="shared" si="17"/>
        <v>13</v>
      </c>
      <c r="C542" s="81">
        <v>44390</v>
      </c>
      <c r="D542" s="73" t="s">
        <v>8</v>
      </c>
      <c r="E542" s="73" t="s">
        <v>14</v>
      </c>
      <c r="F542" s="73" t="s">
        <v>22</v>
      </c>
      <c r="G542" s="74">
        <v>1100</v>
      </c>
      <c r="H542" s="74">
        <v>1000</v>
      </c>
      <c r="I542" s="74">
        <v>5</v>
      </c>
      <c r="J542" s="74">
        <v>2000</v>
      </c>
      <c r="K542" s="75">
        <v>104500</v>
      </c>
      <c r="L542" s="76">
        <v>0.1</v>
      </c>
      <c r="M542" s="73" t="s">
        <v>19</v>
      </c>
    </row>
    <row r="543" spans="1:13">
      <c r="A543" s="95" t="str">
        <f t="shared" si="16"/>
        <v>2021年7月</v>
      </c>
      <c r="B543" s="97">
        <f t="shared" si="17"/>
        <v>14</v>
      </c>
      <c r="C543" s="81">
        <v>44391</v>
      </c>
      <c r="D543" s="73" t="s">
        <v>8</v>
      </c>
      <c r="E543" s="73" t="s">
        <v>14</v>
      </c>
      <c r="F543" s="73" t="s">
        <v>22</v>
      </c>
      <c r="G543" s="74">
        <v>1100</v>
      </c>
      <c r="H543" s="74">
        <v>1000</v>
      </c>
      <c r="I543" s="74">
        <v>5</v>
      </c>
      <c r="J543" s="74">
        <v>1000</v>
      </c>
      <c r="K543" s="75">
        <v>105500</v>
      </c>
      <c r="L543" s="76">
        <v>0.1</v>
      </c>
      <c r="M543" s="73" t="s">
        <v>19</v>
      </c>
    </row>
    <row r="544" spans="1:13">
      <c r="A544" s="95" t="str">
        <f t="shared" si="16"/>
        <v>2021年7月</v>
      </c>
      <c r="B544" s="97">
        <f t="shared" si="17"/>
        <v>15</v>
      </c>
      <c r="C544" s="81">
        <v>44392</v>
      </c>
      <c r="D544" s="73" t="s">
        <v>8</v>
      </c>
      <c r="E544" s="73" t="s">
        <v>14</v>
      </c>
      <c r="F544" s="73" t="s">
        <v>22</v>
      </c>
      <c r="G544" s="74">
        <v>1100</v>
      </c>
      <c r="H544" s="74">
        <v>1000</v>
      </c>
      <c r="I544" s="74">
        <v>5</v>
      </c>
      <c r="J544" s="74">
        <v>1000</v>
      </c>
      <c r="K544" s="75">
        <v>106500</v>
      </c>
      <c r="L544" s="76">
        <v>0.1</v>
      </c>
      <c r="M544" s="73" t="s">
        <v>19</v>
      </c>
    </row>
    <row r="545" spans="1:13">
      <c r="A545" s="95" t="str">
        <f t="shared" si="16"/>
        <v>2021年7月</v>
      </c>
      <c r="B545" s="97">
        <f t="shared" si="17"/>
        <v>16</v>
      </c>
      <c r="C545" s="81">
        <v>44393</v>
      </c>
      <c r="D545" s="73" t="s">
        <v>8</v>
      </c>
      <c r="E545" s="73" t="s">
        <v>14</v>
      </c>
      <c r="F545" s="73" t="s">
        <v>22</v>
      </c>
      <c r="G545" s="74">
        <v>1100</v>
      </c>
      <c r="H545" s="74">
        <v>1000</v>
      </c>
      <c r="I545" s="74">
        <v>5</v>
      </c>
      <c r="J545" s="74">
        <v>2000</v>
      </c>
      <c r="K545" s="75">
        <v>107500</v>
      </c>
      <c r="L545" s="76">
        <v>0.1</v>
      </c>
      <c r="M545" s="73" t="s">
        <v>19</v>
      </c>
    </row>
    <row r="546" spans="1:13">
      <c r="A546" s="95" t="str">
        <f t="shared" si="16"/>
        <v>2021年7月</v>
      </c>
      <c r="B546" s="97">
        <f t="shared" si="17"/>
        <v>17</v>
      </c>
      <c r="C546" s="81">
        <v>44394</v>
      </c>
      <c r="D546" s="73" t="s">
        <v>8</v>
      </c>
      <c r="E546" s="73" t="s">
        <v>14</v>
      </c>
      <c r="F546" s="73" t="s">
        <v>22</v>
      </c>
      <c r="G546" s="74">
        <v>1100</v>
      </c>
      <c r="H546" s="74">
        <v>1000</v>
      </c>
      <c r="I546" s="74">
        <v>5</v>
      </c>
      <c r="J546" s="74">
        <v>3000</v>
      </c>
      <c r="K546" s="75">
        <v>108500</v>
      </c>
      <c r="L546" s="76">
        <v>0.1</v>
      </c>
      <c r="M546" s="73" t="s">
        <v>19</v>
      </c>
    </row>
    <row r="547" spans="1:13">
      <c r="A547" s="95" t="str">
        <f t="shared" si="16"/>
        <v>2021年7月</v>
      </c>
      <c r="B547" s="97">
        <f t="shared" si="17"/>
        <v>18</v>
      </c>
      <c r="C547" s="81">
        <v>44395</v>
      </c>
      <c r="D547" s="73" t="s">
        <v>8</v>
      </c>
      <c r="E547" s="73" t="s">
        <v>14</v>
      </c>
      <c r="F547" s="73" t="s">
        <v>22</v>
      </c>
      <c r="G547" s="74">
        <v>1100</v>
      </c>
      <c r="H547" s="74">
        <v>1000</v>
      </c>
      <c r="I547" s="74">
        <v>5</v>
      </c>
      <c r="J547" s="74">
        <v>2000</v>
      </c>
      <c r="K547" s="75">
        <v>109500</v>
      </c>
      <c r="L547" s="76">
        <v>0.1</v>
      </c>
      <c r="M547" s="73" t="s">
        <v>19</v>
      </c>
    </row>
    <row r="548" spans="1:13">
      <c r="A548" s="95" t="str">
        <f t="shared" si="16"/>
        <v>2021年7月</v>
      </c>
      <c r="B548" s="97">
        <f t="shared" si="17"/>
        <v>19</v>
      </c>
      <c r="C548" s="81">
        <v>44396</v>
      </c>
      <c r="D548" s="73" t="s">
        <v>8</v>
      </c>
      <c r="E548" s="73" t="s">
        <v>14</v>
      </c>
      <c r="F548" s="73" t="s">
        <v>22</v>
      </c>
      <c r="G548" s="74">
        <v>1100</v>
      </c>
      <c r="H548" s="74">
        <v>1000</v>
      </c>
      <c r="I548" s="74">
        <v>5</v>
      </c>
      <c r="J548" s="74">
        <v>1000</v>
      </c>
      <c r="K548" s="75">
        <v>110500</v>
      </c>
      <c r="L548" s="76">
        <v>0.1</v>
      </c>
      <c r="M548" s="73" t="s">
        <v>19</v>
      </c>
    </row>
    <row r="549" spans="1:13">
      <c r="A549" s="95" t="str">
        <f t="shared" si="16"/>
        <v>2021年7月</v>
      </c>
      <c r="B549" s="97">
        <f t="shared" si="17"/>
        <v>20</v>
      </c>
      <c r="C549" s="81">
        <v>44397</v>
      </c>
      <c r="D549" s="73" t="s">
        <v>8</v>
      </c>
      <c r="E549" s="73" t="s">
        <v>14</v>
      </c>
      <c r="F549" s="73" t="s">
        <v>22</v>
      </c>
      <c r="G549" s="74">
        <v>1100</v>
      </c>
      <c r="H549" s="74">
        <v>1000</v>
      </c>
      <c r="I549" s="74">
        <v>5</v>
      </c>
      <c r="J549" s="74">
        <v>1000</v>
      </c>
      <c r="K549" s="75">
        <v>111500</v>
      </c>
      <c r="L549" s="76">
        <v>0.1</v>
      </c>
      <c r="M549" s="73" t="s">
        <v>19</v>
      </c>
    </row>
    <row r="550" spans="1:13">
      <c r="A550" s="95" t="str">
        <f t="shared" si="16"/>
        <v>2021年7月</v>
      </c>
      <c r="B550" s="97">
        <f t="shared" si="17"/>
        <v>21</v>
      </c>
      <c r="C550" s="81">
        <v>44398</v>
      </c>
      <c r="D550" s="73" t="s">
        <v>8</v>
      </c>
      <c r="E550" s="73" t="s">
        <v>14</v>
      </c>
      <c r="F550" s="73" t="s">
        <v>22</v>
      </c>
      <c r="G550" s="74">
        <v>1100</v>
      </c>
      <c r="H550" s="74">
        <v>1000</v>
      </c>
      <c r="I550" s="74">
        <v>5</v>
      </c>
      <c r="J550" s="74">
        <v>2000</v>
      </c>
      <c r="K550" s="75">
        <v>112500</v>
      </c>
      <c r="L550" s="76">
        <v>0.1</v>
      </c>
      <c r="M550" s="73" t="s">
        <v>19</v>
      </c>
    </row>
    <row r="551" spans="1:13">
      <c r="A551" s="95" t="str">
        <f t="shared" si="16"/>
        <v>2021年7月</v>
      </c>
      <c r="B551" s="97">
        <f t="shared" si="17"/>
        <v>22</v>
      </c>
      <c r="C551" s="81">
        <v>44399</v>
      </c>
      <c r="D551" s="73" t="s">
        <v>8</v>
      </c>
      <c r="E551" s="73" t="s">
        <v>14</v>
      </c>
      <c r="F551" s="73" t="s">
        <v>22</v>
      </c>
      <c r="G551" s="74">
        <v>1100</v>
      </c>
      <c r="H551" s="74">
        <v>1000</v>
      </c>
      <c r="I551" s="74">
        <v>5</v>
      </c>
      <c r="J551" s="74">
        <v>3000</v>
      </c>
      <c r="K551" s="75">
        <v>113500</v>
      </c>
      <c r="L551" s="76">
        <v>0.1</v>
      </c>
      <c r="M551" s="73" t="s">
        <v>19</v>
      </c>
    </row>
    <row r="552" spans="1:13">
      <c r="A552" s="95" t="str">
        <f t="shared" si="16"/>
        <v>2021年7月</v>
      </c>
      <c r="B552" s="97">
        <f t="shared" si="17"/>
        <v>23</v>
      </c>
      <c r="C552" s="81">
        <v>44400</v>
      </c>
      <c r="D552" s="73" t="s">
        <v>8</v>
      </c>
      <c r="E552" s="73" t="s">
        <v>14</v>
      </c>
      <c r="F552" s="73" t="s">
        <v>22</v>
      </c>
      <c r="G552" s="74">
        <v>1100</v>
      </c>
      <c r="H552" s="74">
        <v>1000</v>
      </c>
      <c r="I552" s="74">
        <v>5</v>
      </c>
      <c r="J552" s="74">
        <v>2000</v>
      </c>
      <c r="K552" s="75">
        <v>114500</v>
      </c>
      <c r="L552" s="76">
        <v>0.1</v>
      </c>
      <c r="M552" s="73" t="s">
        <v>19</v>
      </c>
    </row>
    <row r="553" spans="1:13">
      <c r="A553" s="95" t="str">
        <f t="shared" si="16"/>
        <v>2021年7月</v>
      </c>
      <c r="B553" s="97">
        <f t="shared" si="17"/>
        <v>24</v>
      </c>
      <c r="C553" s="81">
        <v>44401</v>
      </c>
      <c r="D553" s="73" t="s">
        <v>8</v>
      </c>
      <c r="E553" s="73" t="s">
        <v>14</v>
      </c>
      <c r="F553" s="73" t="s">
        <v>22</v>
      </c>
      <c r="G553" s="74">
        <v>1100</v>
      </c>
      <c r="H553" s="74">
        <v>1000</v>
      </c>
      <c r="I553" s="74">
        <v>5</v>
      </c>
      <c r="J553" s="74">
        <v>1000</v>
      </c>
      <c r="K553" s="75">
        <v>115500</v>
      </c>
      <c r="L553" s="76">
        <v>0.1</v>
      </c>
      <c r="M553" s="73" t="s">
        <v>19</v>
      </c>
    </row>
    <row r="554" spans="1:13">
      <c r="A554" s="95" t="str">
        <f t="shared" si="16"/>
        <v>2021年7月</v>
      </c>
      <c r="B554" s="97">
        <f t="shared" si="17"/>
        <v>25</v>
      </c>
      <c r="C554" s="81">
        <v>44402</v>
      </c>
      <c r="D554" s="73" t="s">
        <v>8</v>
      </c>
      <c r="E554" s="73" t="s">
        <v>14</v>
      </c>
      <c r="F554" s="73" t="s">
        <v>22</v>
      </c>
      <c r="G554" s="74">
        <v>1100</v>
      </c>
      <c r="H554" s="74">
        <v>1000</v>
      </c>
      <c r="I554" s="74">
        <v>5</v>
      </c>
      <c r="J554" s="74">
        <v>1000</v>
      </c>
      <c r="K554" s="75">
        <v>116500</v>
      </c>
      <c r="L554" s="76">
        <v>0.1</v>
      </c>
      <c r="M554" s="73" t="s">
        <v>19</v>
      </c>
    </row>
    <row r="555" spans="1:13">
      <c r="A555" s="95" t="str">
        <f t="shared" si="16"/>
        <v>2021年7月</v>
      </c>
      <c r="B555" s="97">
        <f t="shared" si="17"/>
        <v>26</v>
      </c>
      <c r="C555" s="81">
        <v>44403</v>
      </c>
      <c r="D555" s="73" t="s">
        <v>8</v>
      </c>
      <c r="E555" s="73" t="s">
        <v>14</v>
      </c>
      <c r="F555" s="73" t="s">
        <v>22</v>
      </c>
      <c r="G555" s="74">
        <v>1100</v>
      </c>
      <c r="H555" s="74">
        <v>1000</v>
      </c>
      <c r="I555" s="74">
        <v>5</v>
      </c>
      <c r="J555" s="74">
        <v>2000</v>
      </c>
      <c r="K555" s="75">
        <v>117500</v>
      </c>
      <c r="L555" s="76">
        <v>0.1</v>
      </c>
      <c r="M555" s="73" t="s">
        <v>19</v>
      </c>
    </row>
    <row r="556" spans="1:13">
      <c r="A556" s="95" t="str">
        <f t="shared" si="16"/>
        <v>2021年7月</v>
      </c>
      <c r="B556" s="97">
        <f t="shared" si="17"/>
        <v>27</v>
      </c>
      <c r="C556" s="81">
        <v>44404</v>
      </c>
      <c r="D556" s="73" t="s">
        <v>8</v>
      </c>
      <c r="E556" s="73" t="s">
        <v>14</v>
      </c>
      <c r="F556" s="73" t="s">
        <v>22</v>
      </c>
      <c r="G556" s="74">
        <v>1100</v>
      </c>
      <c r="H556" s="74">
        <v>1000</v>
      </c>
      <c r="I556" s="74">
        <v>5</v>
      </c>
      <c r="J556" s="74">
        <v>3000</v>
      </c>
      <c r="K556" s="75">
        <v>118500</v>
      </c>
      <c r="L556" s="76">
        <v>0.1</v>
      </c>
      <c r="M556" s="73" t="s">
        <v>19</v>
      </c>
    </row>
    <row r="557" spans="1:13">
      <c r="A557" s="95" t="str">
        <f t="shared" si="16"/>
        <v>2021年7月</v>
      </c>
      <c r="B557" s="97">
        <f t="shared" si="17"/>
        <v>28</v>
      </c>
      <c r="C557" s="81">
        <v>44405</v>
      </c>
      <c r="D557" s="73" t="s">
        <v>8</v>
      </c>
      <c r="E557" s="73" t="s">
        <v>14</v>
      </c>
      <c r="F557" s="73" t="s">
        <v>22</v>
      </c>
      <c r="G557" s="74">
        <v>1100</v>
      </c>
      <c r="H557" s="74">
        <v>1000</v>
      </c>
      <c r="I557" s="74">
        <v>5</v>
      </c>
      <c r="J557" s="74">
        <v>2000</v>
      </c>
      <c r="K557" s="75">
        <v>119500</v>
      </c>
      <c r="L557" s="76">
        <v>0.1</v>
      </c>
      <c r="M557" s="73" t="s">
        <v>19</v>
      </c>
    </row>
    <row r="558" spans="1:13">
      <c r="A558" s="95" t="str">
        <f t="shared" si="16"/>
        <v>2021年7月</v>
      </c>
      <c r="B558" s="97">
        <f t="shared" si="17"/>
        <v>29</v>
      </c>
      <c r="C558" s="81">
        <v>44406</v>
      </c>
      <c r="D558" s="73" t="s">
        <v>8</v>
      </c>
      <c r="E558" s="73" t="s">
        <v>14</v>
      </c>
      <c r="F558" s="73" t="s">
        <v>22</v>
      </c>
      <c r="G558" s="74">
        <v>1100</v>
      </c>
      <c r="H558" s="74">
        <v>1000</v>
      </c>
      <c r="I558" s="74">
        <v>5</v>
      </c>
      <c r="J558" s="74">
        <v>1000</v>
      </c>
      <c r="K558" s="75">
        <v>120500</v>
      </c>
      <c r="L558" s="76">
        <v>0.1</v>
      </c>
      <c r="M558" s="73" t="s">
        <v>19</v>
      </c>
    </row>
    <row r="559" spans="1:13">
      <c r="A559" s="95" t="str">
        <f t="shared" si="16"/>
        <v>2021年7月</v>
      </c>
      <c r="B559" s="97">
        <f t="shared" si="17"/>
        <v>30</v>
      </c>
      <c r="C559" s="81">
        <v>44407</v>
      </c>
      <c r="D559" s="73" t="s">
        <v>8</v>
      </c>
      <c r="E559" s="73" t="s">
        <v>14</v>
      </c>
      <c r="F559" s="73" t="s">
        <v>22</v>
      </c>
      <c r="G559" s="74">
        <v>1100</v>
      </c>
      <c r="H559" s="74">
        <v>1000</v>
      </c>
      <c r="I559" s="74">
        <v>5</v>
      </c>
      <c r="J559" s="74">
        <v>1000</v>
      </c>
      <c r="K559" s="75">
        <v>121500</v>
      </c>
      <c r="L559" s="76">
        <v>0.1</v>
      </c>
      <c r="M559" s="73" t="s">
        <v>19</v>
      </c>
    </row>
    <row r="560" spans="1:13">
      <c r="A560" s="95" t="str">
        <f t="shared" si="16"/>
        <v>2021年7月</v>
      </c>
      <c r="B560" s="97">
        <f t="shared" si="17"/>
        <v>31</v>
      </c>
      <c r="C560" s="81">
        <v>44408</v>
      </c>
      <c r="D560" s="73" t="s">
        <v>8</v>
      </c>
      <c r="E560" s="73" t="s">
        <v>14</v>
      </c>
      <c r="F560" s="73" t="s">
        <v>22</v>
      </c>
      <c r="G560" s="74">
        <v>1100</v>
      </c>
      <c r="H560" s="74">
        <v>1000</v>
      </c>
      <c r="I560" s="74">
        <v>5</v>
      </c>
      <c r="J560" s="74">
        <v>2000</v>
      </c>
      <c r="K560" s="75">
        <v>122500</v>
      </c>
      <c r="L560" s="76">
        <v>0.1</v>
      </c>
      <c r="M560" s="73" t="s">
        <v>19</v>
      </c>
    </row>
    <row r="561" spans="1:13">
      <c r="A561" s="95" t="str">
        <f t="shared" si="16"/>
        <v>2021年8月</v>
      </c>
      <c r="B561" s="97">
        <f t="shared" si="17"/>
        <v>1</v>
      </c>
      <c r="C561" s="81">
        <v>44409</v>
      </c>
      <c r="D561" s="73" t="s">
        <v>8</v>
      </c>
      <c r="E561" s="73" t="s">
        <v>14</v>
      </c>
      <c r="F561" s="73" t="s">
        <v>22</v>
      </c>
      <c r="G561" s="74">
        <v>1100</v>
      </c>
      <c r="H561" s="74">
        <v>1000</v>
      </c>
      <c r="I561" s="74">
        <v>5</v>
      </c>
      <c r="J561" s="74">
        <v>3000</v>
      </c>
      <c r="K561" s="75">
        <v>123500</v>
      </c>
      <c r="L561" s="76">
        <v>0.1</v>
      </c>
      <c r="M561" s="73" t="s">
        <v>19</v>
      </c>
    </row>
    <row r="562" spans="1:13">
      <c r="A562" s="95" t="str">
        <f t="shared" si="16"/>
        <v>2021年8月</v>
      </c>
      <c r="B562" s="97">
        <f t="shared" si="17"/>
        <v>2</v>
      </c>
      <c r="C562" s="81">
        <v>44410</v>
      </c>
      <c r="D562" s="73" t="s">
        <v>8</v>
      </c>
      <c r="E562" s="73" t="s">
        <v>14</v>
      </c>
      <c r="F562" s="73" t="s">
        <v>22</v>
      </c>
      <c r="G562" s="74">
        <v>1100</v>
      </c>
      <c r="H562" s="74">
        <v>1000</v>
      </c>
      <c r="I562" s="74">
        <v>5</v>
      </c>
      <c r="J562" s="74">
        <v>2000</v>
      </c>
      <c r="K562" s="75">
        <v>124500</v>
      </c>
      <c r="L562" s="76">
        <v>0.1</v>
      </c>
      <c r="M562" s="73" t="s">
        <v>19</v>
      </c>
    </row>
    <row r="563" spans="1:13">
      <c r="A563" s="95" t="str">
        <f t="shared" si="16"/>
        <v>2021年8月</v>
      </c>
      <c r="B563" s="97">
        <f t="shared" si="17"/>
        <v>3</v>
      </c>
      <c r="C563" s="81">
        <v>44411</v>
      </c>
      <c r="D563" s="73" t="s">
        <v>8</v>
      </c>
      <c r="E563" s="73" t="s">
        <v>14</v>
      </c>
      <c r="F563" s="73" t="s">
        <v>22</v>
      </c>
      <c r="G563" s="74">
        <v>1100</v>
      </c>
      <c r="H563" s="74">
        <v>1000</v>
      </c>
      <c r="I563" s="74">
        <v>5</v>
      </c>
      <c r="J563" s="74">
        <v>1000</v>
      </c>
      <c r="K563" s="75">
        <v>125500</v>
      </c>
      <c r="L563" s="76">
        <v>0.1</v>
      </c>
      <c r="M563" s="73" t="s">
        <v>19</v>
      </c>
    </row>
    <row r="564" spans="1:13">
      <c r="A564" s="95" t="str">
        <f t="shared" si="16"/>
        <v>2021年8月</v>
      </c>
      <c r="B564" s="97">
        <f t="shared" si="17"/>
        <v>4</v>
      </c>
      <c r="C564" s="81">
        <v>44412</v>
      </c>
      <c r="D564" s="73" t="s">
        <v>8</v>
      </c>
      <c r="E564" s="73" t="s">
        <v>14</v>
      </c>
      <c r="F564" s="73" t="s">
        <v>22</v>
      </c>
      <c r="G564" s="74">
        <v>1100</v>
      </c>
      <c r="H564" s="74">
        <v>1000</v>
      </c>
      <c r="I564" s="74">
        <v>5</v>
      </c>
      <c r="J564" s="74">
        <v>1000</v>
      </c>
      <c r="K564" s="75">
        <v>126500</v>
      </c>
      <c r="L564" s="76">
        <v>0.1</v>
      </c>
      <c r="M564" s="73" t="s">
        <v>19</v>
      </c>
    </row>
    <row r="565" spans="1:13">
      <c r="A565" s="95" t="str">
        <f t="shared" si="16"/>
        <v>2021年8月</v>
      </c>
      <c r="B565" s="97">
        <f t="shared" si="17"/>
        <v>5</v>
      </c>
      <c r="C565" s="81">
        <v>44413</v>
      </c>
      <c r="D565" s="73" t="s">
        <v>8</v>
      </c>
      <c r="E565" s="73" t="s">
        <v>14</v>
      </c>
      <c r="F565" s="73" t="s">
        <v>22</v>
      </c>
      <c r="G565" s="74">
        <v>1100</v>
      </c>
      <c r="H565" s="74">
        <v>1000</v>
      </c>
      <c r="I565" s="74">
        <v>5</v>
      </c>
      <c r="J565" s="74">
        <v>2000</v>
      </c>
      <c r="K565" s="75">
        <v>127500</v>
      </c>
      <c r="L565" s="76">
        <v>0.1</v>
      </c>
      <c r="M565" s="73" t="s">
        <v>19</v>
      </c>
    </row>
    <row r="566" spans="1:13">
      <c r="A566" s="95" t="str">
        <f t="shared" si="16"/>
        <v>2021年8月</v>
      </c>
      <c r="B566" s="97">
        <f t="shared" si="17"/>
        <v>6</v>
      </c>
      <c r="C566" s="81">
        <v>44414</v>
      </c>
      <c r="D566" s="73" t="s">
        <v>8</v>
      </c>
      <c r="E566" s="73" t="s">
        <v>14</v>
      </c>
      <c r="F566" s="73" t="s">
        <v>22</v>
      </c>
      <c r="G566" s="74">
        <v>1100</v>
      </c>
      <c r="H566" s="74">
        <v>1000</v>
      </c>
      <c r="I566" s="74">
        <v>5</v>
      </c>
      <c r="J566" s="74">
        <v>3000</v>
      </c>
      <c r="K566" s="75">
        <v>128500</v>
      </c>
      <c r="L566" s="76">
        <v>0.1</v>
      </c>
      <c r="M566" s="73" t="s">
        <v>19</v>
      </c>
    </row>
    <row r="567" spans="1:13">
      <c r="A567" s="95" t="str">
        <f t="shared" si="16"/>
        <v>2021年8月</v>
      </c>
      <c r="B567" s="97">
        <f t="shared" si="17"/>
        <v>7</v>
      </c>
      <c r="C567" s="81">
        <v>44415</v>
      </c>
      <c r="D567" s="73" t="s">
        <v>8</v>
      </c>
      <c r="E567" s="73" t="s">
        <v>14</v>
      </c>
      <c r="F567" s="73" t="s">
        <v>22</v>
      </c>
      <c r="G567" s="74">
        <v>1100</v>
      </c>
      <c r="H567" s="74">
        <v>1000</v>
      </c>
      <c r="I567" s="74">
        <v>5</v>
      </c>
      <c r="J567" s="74">
        <v>2000</v>
      </c>
      <c r="K567" s="75">
        <v>129500</v>
      </c>
      <c r="L567" s="76">
        <v>0.1</v>
      </c>
      <c r="M567" s="73" t="s">
        <v>19</v>
      </c>
    </row>
    <row r="568" spans="1:13">
      <c r="A568" s="95" t="str">
        <f t="shared" si="16"/>
        <v>2021年8月</v>
      </c>
      <c r="B568" s="97">
        <f t="shared" si="17"/>
        <v>8</v>
      </c>
      <c r="C568" s="81">
        <v>44416</v>
      </c>
      <c r="D568" s="73" t="s">
        <v>8</v>
      </c>
      <c r="E568" s="73" t="s">
        <v>14</v>
      </c>
      <c r="F568" s="73" t="s">
        <v>22</v>
      </c>
      <c r="G568" s="74">
        <v>1100</v>
      </c>
      <c r="H568" s="74">
        <v>1000</v>
      </c>
      <c r="I568" s="74">
        <v>5</v>
      </c>
      <c r="J568" s="74">
        <v>1000</v>
      </c>
      <c r="K568" s="75">
        <v>130500</v>
      </c>
      <c r="L568" s="76">
        <v>0.1</v>
      </c>
      <c r="M568" s="73" t="s">
        <v>19</v>
      </c>
    </row>
    <row r="569" spans="1:13">
      <c r="A569" s="95" t="str">
        <f t="shared" si="16"/>
        <v>2021年8月</v>
      </c>
      <c r="B569" s="97">
        <f t="shared" si="17"/>
        <v>9</v>
      </c>
      <c r="C569" s="81">
        <v>44417</v>
      </c>
      <c r="D569" s="73" t="s">
        <v>8</v>
      </c>
      <c r="E569" s="73" t="s">
        <v>14</v>
      </c>
      <c r="F569" s="73" t="s">
        <v>22</v>
      </c>
      <c r="G569" s="74">
        <v>1100</v>
      </c>
      <c r="H569" s="74">
        <v>1000</v>
      </c>
      <c r="I569" s="74">
        <v>5</v>
      </c>
      <c r="J569" s="74">
        <v>1000</v>
      </c>
      <c r="K569" s="75">
        <v>131500</v>
      </c>
      <c r="L569" s="76">
        <v>0.1</v>
      </c>
      <c r="M569" s="73" t="s">
        <v>19</v>
      </c>
    </row>
    <row r="570" spans="1:13">
      <c r="A570" s="95" t="str">
        <f t="shared" si="16"/>
        <v>2021年8月</v>
      </c>
      <c r="B570" s="97">
        <f t="shared" si="17"/>
        <v>10</v>
      </c>
      <c r="C570" s="81">
        <v>44418</v>
      </c>
      <c r="D570" s="73" t="s">
        <v>8</v>
      </c>
      <c r="E570" s="73" t="s">
        <v>14</v>
      </c>
      <c r="F570" s="73" t="s">
        <v>22</v>
      </c>
      <c r="G570" s="74">
        <v>1100</v>
      </c>
      <c r="H570" s="74">
        <v>1000</v>
      </c>
      <c r="I570" s="74">
        <v>5</v>
      </c>
      <c r="J570" s="74">
        <v>2000</v>
      </c>
      <c r="K570" s="75">
        <v>132500</v>
      </c>
      <c r="L570" s="76">
        <v>0.1</v>
      </c>
      <c r="M570" s="73" t="s">
        <v>19</v>
      </c>
    </row>
    <row r="571" spans="1:13">
      <c r="A571" s="95" t="str">
        <f t="shared" si="16"/>
        <v>2021年8月</v>
      </c>
      <c r="B571" s="97">
        <f t="shared" si="17"/>
        <v>11</v>
      </c>
      <c r="C571" s="81">
        <v>44419</v>
      </c>
      <c r="D571" s="73" t="s">
        <v>8</v>
      </c>
      <c r="E571" s="73" t="s">
        <v>14</v>
      </c>
      <c r="F571" s="73" t="s">
        <v>22</v>
      </c>
      <c r="G571" s="74">
        <v>1100</v>
      </c>
      <c r="H571" s="74">
        <v>1000</v>
      </c>
      <c r="I571" s="74">
        <v>5</v>
      </c>
      <c r="J571" s="74">
        <v>3000</v>
      </c>
      <c r="K571" s="75">
        <v>133500</v>
      </c>
      <c r="L571" s="76">
        <v>0.1</v>
      </c>
      <c r="M571" s="73" t="s">
        <v>19</v>
      </c>
    </row>
    <row r="572" spans="1:13">
      <c r="A572" s="95" t="str">
        <f t="shared" si="16"/>
        <v>2021年8月</v>
      </c>
      <c r="B572" s="97">
        <f t="shared" si="17"/>
        <v>12</v>
      </c>
      <c r="C572" s="81">
        <v>44420</v>
      </c>
      <c r="D572" s="73" t="s">
        <v>8</v>
      </c>
      <c r="E572" s="73" t="s">
        <v>14</v>
      </c>
      <c r="F572" s="73" t="s">
        <v>22</v>
      </c>
      <c r="G572" s="74">
        <v>1100</v>
      </c>
      <c r="H572" s="74">
        <v>1000</v>
      </c>
      <c r="I572" s="74">
        <v>5</v>
      </c>
      <c r="J572" s="74">
        <v>2000</v>
      </c>
      <c r="K572" s="75">
        <v>134500</v>
      </c>
      <c r="L572" s="76">
        <v>0.1</v>
      </c>
      <c r="M572" s="73" t="s">
        <v>19</v>
      </c>
    </row>
    <row r="573" spans="1:13">
      <c r="A573" s="95" t="str">
        <f t="shared" si="16"/>
        <v>2021年8月</v>
      </c>
      <c r="B573" s="97">
        <f t="shared" si="17"/>
        <v>13</v>
      </c>
      <c r="C573" s="81">
        <v>44421</v>
      </c>
      <c r="D573" s="73" t="s">
        <v>8</v>
      </c>
      <c r="E573" s="73" t="s">
        <v>14</v>
      </c>
      <c r="F573" s="73" t="s">
        <v>22</v>
      </c>
      <c r="G573" s="74">
        <v>1100</v>
      </c>
      <c r="H573" s="74">
        <v>1000</v>
      </c>
      <c r="I573" s="74">
        <v>5</v>
      </c>
      <c r="J573" s="74">
        <v>1000</v>
      </c>
      <c r="K573" s="75">
        <v>135500</v>
      </c>
      <c r="L573" s="76">
        <v>0.1</v>
      </c>
      <c r="M573" s="73" t="s">
        <v>19</v>
      </c>
    </row>
    <row r="574" spans="1:13">
      <c r="A574" s="95" t="str">
        <f t="shared" si="16"/>
        <v>2021年8月</v>
      </c>
      <c r="B574" s="97">
        <f t="shared" si="17"/>
        <v>14</v>
      </c>
      <c r="C574" s="81">
        <v>44422</v>
      </c>
      <c r="D574" s="73" t="s">
        <v>8</v>
      </c>
      <c r="E574" s="73" t="s">
        <v>14</v>
      </c>
      <c r="F574" s="73" t="s">
        <v>22</v>
      </c>
      <c r="G574" s="74">
        <v>1100</v>
      </c>
      <c r="H574" s="74">
        <v>1000</v>
      </c>
      <c r="I574" s="74">
        <v>5</v>
      </c>
      <c r="J574" s="74">
        <v>1000</v>
      </c>
      <c r="K574" s="75">
        <v>136500</v>
      </c>
      <c r="L574" s="76">
        <v>0.1</v>
      </c>
      <c r="M574" s="73" t="s">
        <v>19</v>
      </c>
    </row>
    <row r="575" spans="1:13">
      <c r="A575" s="95" t="str">
        <f t="shared" si="16"/>
        <v>2021年8月</v>
      </c>
      <c r="B575" s="97">
        <f t="shared" si="17"/>
        <v>15</v>
      </c>
      <c r="C575" s="81">
        <v>44423</v>
      </c>
      <c r="D575" s="73" t="s">
        <v>8</v>
      </c>
      <c r="E575" s="73" t="s">
        <v>14</v>
      </c>
      <c r="F575" s="73" t="s">
        <v>22</v>
      </c>
      <c r="G575" s="74">
        <v>1100</v>
      </c>
      <c r="H575" s="74">
        <v>1000</v>
      </c>
      <c r="I575" s="74">
        <v>5</v>
      </c>
      <c r="J575" s="74">
        <v>2000</v>
      </c>
      <c r="K575" s="75">
        <v>137500</v>
      </c>
      <c r="L575" s="76">
        <v>0.1</v>
      </c>
      <c r="M575" s="73" t="s">
        <v>19</v>
      </c>
    </row>
    <row r="576" spans="1:13">
      <c r="A576" s="95" t="str">
        <f t="shared" si="16"/>
        <v>2021年8月</v>
      </c>
      <c r="B576" s="97">
        <f t="shared" si="17"/>
        <v>16</v>
      </c>
      <c r="C576" s="81">
        <v>44424</v>
      </c>
      <c r="D576" s="73" t="s">
        <v>8</v>
      </c>
      <c r="E576" s="73" t="s">
        <v>14</v>
      </c>
      <c r="F576" s="73" t="s">
        <v>22</v>
      </c>
      <c r="G576" s="74">
        <v>1100</v>
      </c>
      <c r="H576" s="74">
        <v>1000</v>
      </c>
      <c r="I576" s="74">
        <v>5</v>
      </c>
      <c r="J576" s="74">
        <v>3000</v>
      </c>
      <c r="K576" s="75">
        <v>138500</v>
      </c>
      <c r="L576" s="76">
        <v>0.1</v>
      </c>
      <c r="M576" s="73" t="s">
        <v>19</v>
      </c>
    </row>
    <row r="577" spans="1:13">
      <c r="A577" s="95" t="str">
        <f t="shared" si="16"/>
        <v>2021年8月</v>
      </c>
      <c r="B577" s="97">
        <f t="shared" si="17"/>
        <v>17</v>
      </c>
      <c r="C577" s="81">
        <v>44425</v>
      </c>
      <c r="D577" s="73" t="s">
        <v>8</v>
      </c>
      <c r="E577" s="73" t="s">
        <v>14</v>
      </c>
      <c r="F577" s="73" t="s">
        <v>22</v>
      </c>
      <c r="G577" s="74">
        <v>1100</v>
      </c>
      <c r="H577" s="74">
        <v>1000</v>
      </c>
      <c r="I577" s="74">
        <v>5</v>
      </c>
      <c r="J577" s="74">
        <v>2000</v>
      </c>
      <c r="K577" s="75">
        <v>139500</v>
      </c>
      <c r="L577" s="76">
        <v>0.1</v>
      </c>
      <c r="M577" s="73" t="s">
        <v>19</v>
      </c>
    </row>
    <row r="578" spans="1:13">
      <c r="A578" s="95" t="str">
        <f t="shared" si="16"/>
        <v>2021年8月</v>
      </c>
      <c r="B578" s="97">
        <f t="shared" si="17"/>
        <v>18</v>
      </c>
      <c r="C578" s="81">
        <v>44426</v>
      </c>
      <c r="D578" s="73" t="s">
        <v>8</v>
      </c>
      <c r="E578" s="73" t="s">
        <v>14</v>
      </c>
      <c r="F578" s="73" t="s">
        <v>22</v>
      </c>
      <c r="G578" s="74">
        <v>1100</v>
      </c>
      <c r="H578" s="74">
        <v>1000</v>
      </c>
      <c r="I578" s="74">
        <v>5</v>
      </c>
      <c r="J578" s="74">
        <v>1000</v>
      </c>
      <c r="K578" s="75">
        <v>140500</v>
      </c>
      <c r="L578" s="76">
        <v>0.1</v>
      </c>
      <c r="M578" s="73" t="s">
        <v>19</v>
      </c>
    </row>
    <row r="579" spans="1:13">
      <c r="A579" s="95" t="str">
        <f t="shared" si="16"/>
        <v>2021年8月</v>
      </c>
      <c r="B579" s="97">
        <f t="shared" ref="B579:B580" si="18">IF($C579="","",DAY($C579))</f>
        <v>19</v>
      </c>
      <c r="C579" s="81">
        <v>44427</v>
      </c>
      <c r="D579" s="73" t="s">
        <v>8</v>
      </c>
      <c r="E579" s="73" t="s">
        <v>14</v>
      </c>
      <c r="F579" s="73" t="s">
        <v>22</v>
      </c>
      <c r="G579" s="74">
        <v>1100</v>
      </c>
      <c r="H579" s="74">
        <v>1000</v>
      </c>
      <c r="I579" s="74">
        <v>5</v>
      </c>
      <c r="J579" s="74">
        <v>1000</v>
      </c>
      <c r="K579" s="75">
        <v>141500</v>
      </c>
      <c r="L579" s="76">
        <v>0.1</v>
      </c>
      <c r="M579" s="73" t="s">
        <v>19</v>
      </c>
    </row>
    <row r="580" spans="1:13">
      <c r="A580" s="95" t="str">
        <f t="shared" si="16"/>
        <v>2021年8月</v>
      </c>
      <c r="B580" s="97">
        <f t="shared" si="18"/>
        <v>20</v>
      </c>
      <c r="C580" s="81">
        <v>44428</v>
      </c>
      <c r="D580" s="73" t="s">
        <v>8</v>
      </c>
      <c r="E580" s="73" t="s">
        <v>14</v>
      </c>
      <c r="F580" s="73" t="s">
        <v>22</v>
      </c>
      <c r="G580" s="74">
        <v>1100</v>
      </c>
      <c r="H580" s="74">
        <v>1000</v>
      </c>
      <c r="I580" s="74">
        <v>5</v>
      </c>
      <c r="J580" s="74">
        <v>2000</v>
      </c>
      <c r="K580" s="75">
        <v>142500</v>
      </c>
      <c r="L580" s="76">
        <v>0.1</v>
      </c>
      <c r="M580" s="73" t="s">
        <v>19</v>
      </c>
    </row>
  </sheetData>
  <phoneticPr fontId="2"/>
  <dataValidations count="3">
    <dataValidation type="list" allowBlank="1" showInputMessage="1" showErrorMessage="1" sqref="M581:M1048576" xr:uid="{00000000-0002-0000-0800-000000000000}">
      <formula1>$G$2:$G$5</formula1>
    </dataValidation>
    <dataValidation type="list" allowBlank="1" showInputMessage="1" showErrorMessage="1" sqref="E581:E1048576" xr:uid="{00000000-0002-0000-0800-000001000000}">
      <formula1>$F$2:$F$6</formula1>
    </dataValidation>
    <dataValidation type="list" allowBlank="1" showInputMessage="1" showErrorMessage="1" sqref="A581:D1048576" xr:uid="{00000000-0002-0000-0800-000002000000}">
      <formula1>$E$2:$E$3</formula1>
    </dataValidation>
  </dataValidations>
  <pageMargins left="0.7" right="0.7" top="0.75" bottom="0.75" header="0.3" footer="0.3"/>
  <pageSetup paperSize="9" orientation="portrait" horizontalDpi="0" verticalDpi="0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00000000-0002-0000-0800-000003000000}">
          <x14:formula1>
            <xm:f>リスト!$D$3:$D$6</xm:f>
          </x14:formula1>
          <xm:sqref>M2:M580</xm:sqref>
        </x14:dataValidation>
        <x14:dataValidation type="list" allowBlank="1" showInputMessage="1" showErrorMessage="1" xr:uid="{00000000-0002-0000-0800-000004000000}">
          <x14:formula1>
            <xm:f>リスト!$C$3:$C$7</xm:f>
          </x14:formula1>
          <xm:sqref>E2:E580</xm:sqref>
        </x14:dataValidation>
        <x14:dataValidation type="list" allowBlank="1" showInputMessage="1" showErrorMessage="1" xr:uid="{00000000-0002-0000-0800-000005000000}">
          <x14:formula1>
            <xm:f>リスト!$B$3:$B$4</xm:f>
          </x14:formula1>
          <xm:sqref>D2:D580</xm:sqref>
        </x14:dataValidation>
      </x14:dataValidation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9">
    <tabColor theme="8" tint="0.79998168889431442"/>
  </sheetPr>
  <dimension ref="B2:M12"/>
  <sheetViews>
    <sheetView workbookViewId="0">
      <selection activeCell="E17" sqref="E17"/>
    </sheetView>
  </sheetViews>
  <sheetFormatPr defaultRowHeight="17.7"/>
  <cols>
    <col min="2" max="2" width="14.37890625" style="7" bestFit="1" customWidth="1"/>
    <col min="3" max="3" width="10.28515625" style="7" customWidth="1"/>
    <col min="4" max="4" width="12.90234375" style="7" bestFit="1" customWidth="1"/>
    <col min="5" max="5" width="13.80859375" style="7" customWidth="1"/>
    <col min="6" max="6" width="8.80859375" style="7"/>
    <col min="7" max="7" width="12.37890625" bestFit="1" customWidth="1"/>
    <col min="8" max="8" width="13.1875" style="7" customWidth="1"/>
    <col min="9" max="9" width="10.37890625" bestFit="1" customWidth="1"/>
    <col min="11" max="11" width="14.37890625" bestFit="1" customWidth="1"/>
  </cols>
  <sheetData>
    <row r="2" spans="2:13">
      <c r="B2" s="40" t="s">
        <v>0</v>
      </c>
      <c r="C2" s="40" t="s">
        <v>1</v>
      </c>
      <c r="D2" s="40" t="s">
        <v>9</v>
      </c>
      <c r="E2" s="40" t="s">
        <v>46</v>
      </c>
      <c r="F2" s="40" t="s">
        <v>57</v>
      </c>
      <c r="G2" s="40" t="s">
        <v>62</v>
      </c>
      <c r="H2" s="40" t="s">
        <v>64</v>
      </c>
      <c r="I2" s="40" t="s">
        <v>82</v>
      </c>
      <c r="J2" s="40" t="s">
        <v>83</v>
      </c>
      <c r="K2" s="40" t="s">
        <v>90</v>
      </c>
    </row>
    <row r="3" spans="2:13" ht="18.3">
      <c r="B3" s="7" t="s">
        <v>8</v>
      </c>
      <c r="C3" s="7" t="s">
        <v>11</v>
      </c>
      <c r="D3" s="7" t="s">
        <v>17</v>
      </c>
      <c r="E3" s="7" t="s">
        <v>56</v>
      </c>
      <c r="F3" s="7" t="s">
        <v>58</v>
      </c>
      <c r="G3" s="7" t="s">
        <v>63</v>
      </c>
      <c r="H3" s="7" t="s">
        <v>40</v>
      </c>
      <c r="I3" s="7" t="s">
        <v>84</v>
      </c>
      <c r="J3" s="7" t="s">
        <v>86</v>
      </c>
      <c r="K3" s="7" t="s">
        <v>92</v>
      </c>
      <c r="M3" s="98" t="s">
        <v>167</v>
      </c>
    </row>
    <row r="4" spans="2:13">
      <c r="B4" s="7" t="s">
        <v>10</v>
      </c>
      <c r="C4" s="7" t="s">
        <v>12</v>
      </c>
      <c r="D4" s="7" t="s">
        <v>18</v>
      </c>
      <c r="E4" s="7" t="s">
        <v>47</v>
      </c>
      <c r="F4" s="7" t="s">
        <v>59</v>
      </c>
      <c r="I4" s="7" t="s">
        <v>85</v>
      </c>
      <c r="J4" s="7" t="s">
        <v>87</v>
      </c>
      <c r="K4" s="7" t="s">
        <v>93</v>
      </c>
    </row>
    <row r="5" spans="2:13">
      <c r="C5" s="7" t="s">
        <v>13</v>
      </c>
      <c r="D5" s="7" t="s">
        <v>20</v>
      </c>
      <c r="E5" s="7" t="s">
        <v>48</v>
      </c>
      <c r="F5" s="7" t="s">
        <v>61</v>
      </c>
      <c r="J5" s="7" t="s">
        <v>88</v>
      </c>
    </row>
    <row r="6" spans="2:13">
      <c r="C6" s="7" t="s">
        <v>14</v>
      </c>
      <c r="D6" s="7" t="s">
        <v>21</v>
      </c>
      <c r="E6" s="7" t="s">
        <v>49</v>
      </c>
    </row>
    <row r="7" spans="2:13">
      <c r="C7" s="7" t="s">
        <v>15</v>
      </c>
      <c r="E7" s="7" t="s">
        <v>50</v>
      </c>
    </row>
    <row r="8" spans="2:13">
      <c r="E8" s="7" t="s">
        <v>51</v>
      </c>
    </row>
    <row r="9" spans="2:13">
      <c r="E9" s="7" t="s">
        <v>52</v>
      </c>
    </row>
    <row r="10" spans="2:13">
      <c r="E10" s="7" t="s">
        <v>53</v>
      </c>
    </row>
    <row r="11" spans="2:13">
      <c r="E11" s="7" t="s">
        <v>54</v>
      </c>
    </row>
    <row r="12" spans="2:13">
      <c r="E12" s="7" t="s">
        <v>55</v>
      </c>
    </row>
  </sheetData>
  <phoneticPr fontId="2"/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4</vt:i4>
      </vt:variant>
    </vt:vector>
  </HeadingPairs>
  <TitlesOfParts>
    <vt:vector size="14" baseType="lpstr">
      <vt:lpstr>データ抽出</vt:lpstr>
      <vt:lpstr>投資履歴</vt:lpstr>
      <vt:lpstr>→</vt:lpstr>
      <vt:lpstr>①受渡金額</vt:lpstr>
      <vt:lpstr>②時系列</vt:lpstr>
      <vt:lpstr>③資産推移（日）</vt:lpstr>
      <vt:lpstr>③資産推移 (月)</vt:lpstr>
      <vt:lpstr>④グラフ</vt:lpstr>
      <vt:lpstr>データ</vt:lpstr>
      <vt:lpstr>リスト</vt:lpstr>
      <vt:lpstr>①受渡金額!Print_Area</vt:lpstr>
      <vt:lpstr>②時系列!Print_Area</vt:lpstr>
      <vt:lpstr>'③資産推移 (月)'!Print_Area</vt:lpstr>
      <vt:lpstr>'③資産推移（日）'!Print_Area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浪岡 悠太</dc:creator>
  <cp:lastModifiedBy>JP労組富士支部</cp:lastModifiedBy>
  <cp:lastPrinted>2021-07-27T05:30:31Z</cp:lastPrinted>
  <dcterms:created xsi:type="dcterms:W3CDTF">2021-07-21T06:48:03Z</dcterms:created>
  <dcterms:modified xsi:type="dcterms:W3CDTF">2021-07-28T02:32:18Z</dcterms:modified>
</cp:coreProperties>
</file>