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\HEIDI Dropbox\HEIDI チーム フォルダ（スタメン）\安比高原\安比中長期ココナラ\"/>
    </mc:Choice>
  </mc:AlternateContent>
  <xr:revisionPtr revIDLastSave="0" documentId="8_{53989602-3332-46CE-9CF8-01ED33FA7E00}" xr6:coauthVersionLast="47" xr6:coauthVersionMax="47" xr10:uidLastSave="{00000000-0000-0000-0000-000000000000}"/>
  <bookViews>
    <workbookView xWindow="-120" yWindow="-120" windowWidth="23280" windowHeight="14880" xr2:uid="{B9F1DDBA-B66A-4526-97E0-C295F7C07A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C27" i="1"/>
  <c r="C26" i="1"/>
  <c r="C25" i="1"/>
  <c r="C24" i="1"/>
  <c r="C23" i="1"/>
  <c r="C22" i="1"/>
  <c r="C21" i="1"/>
  <c r="C20" i="1"/>
  <c r="I14" i="1"/>
  <c r="I13" i="1"/>
  <c r="I12" i="1"/>
  <c r="I11" i="1"/>
  <c r="I10" i="1"/>
  <c r="I9" i="1"/>
  <c r="I8" i="1"/>
  <c r="I7" i="1"/>
  <c r="F14" i="1"/>
  <c r="F13" i="1"/>
  <c r="F12" i="1"/>
  <c r="F11" i="1"/>
  <c r="F10" i="1"/>
  <c r="F9" i="1"/>
  <c r="F8" i="1"/>
  <c r="F7" i="1"/>
  <c r="C14" i="1"/>
  <c r="C13" i="1"/>
  <c r="C12" i="1"/>
  <c r="C11" i="1"/>
  <c r="C9" i="1"/>
  <c r="C8" i="1"/>
  <c r="C7" i="1"/>
  <c r="E10" i="1"/>
  <c r="C10" i="1" s="1"/>
  <c r="G28" i="1"/>
  <c r="F28" i="1" s="1"/>
  <c r="H28" i="1"/>
  <c r="E28" i="1" l="1"/>
  <c r="E15" i="1"/>
  <c r="K15" i="1"/>
  <c r="H15" i="1"/>
  <c r="J15" i="1"/>
  <c r="D28" i="1"/>
  <c r="G15" i="1"/>
  <c r="C28" i="1" l="1"/>
  <c r="I15" i="1"/>
  <c r="F15" i="1"/>
  <c r="D15" i="1"/>
  <c r="C15" i="1" s="1"/>
</calcChain>
</file>

<file path=xl/sharedStrings.xml><?xml version="1.0" encoding="utf-8"?>
<sst xmlns="http://schemas.openxmlformats.org/spreadsheetml/2006/main" count="49" uniqueCount="20">
  <si>
    <t>12月～3月</t>
    <rPh sb="2" eb="3">
      <t>ガツ</t>
    </rPh>
    <rPh sb="5" eb="6">
      <t>ガツ</t>
    </rPh>
    <phoneticPr fontId="3"/>
  </si>
  <si>
    <t>通期</t>
    <rPh sb="0" eb="2">
      <t>ツウキ</t>
    </rPh>
    <phoneticPr fontId="3"/>
  </si>
  <si>
    <t>2002(23期）</t>
    <rPh sb="7" eb="8">
      <t>キ</t>
    </rPh>
    <phoneticPr fontId="3"/>
  </si>
  <si>
    <t>2003（24期）</t>
    <rPh sb="7" eb="8">
      <t>キ</t>
    </rPh>
    <phoneticPr fontId="3"/>
  </si>
  <si>
    <t>2001（22期）</t>
    <rPh sb="7" eb="8">
      <t>キ</t>
    </rPh>
    <phoneticPr fontId="3"/>
  </si>
  <si>
    <t>2004（25期）</t>
    <rPh sb="7" eb="8">
      <t>キ</t>
    </rPh>
    <phoneticPr fontId="3"/>
  </si>
  <si>
    <t>2005（26期）</t>
    <rPh sb="7" eb="8">
      <t>キ</t>
    </rPh>
    <phoneticPr fontId="3"/>
  </si>
  <si>
    <t>■安比高原スキー場　2001年～2005年　売上状況</t>
    <rPh sb="1" eb="5">
      <t>アッピコウゲン</t>
    </rPh>
    <rPh sb="8" eb="9">
      <t>ジョウ</t>
    </rPh>
    <rPh sb="14" eb="15">
      <t>ネン</t>
    </rPh>
    <rPh sb="20" eb="21">
      <t>ネン</t>
    </rPh>
    <rPh sb="22" eb="24">
      <t>ウリアゲ</t>
    </rPh>
    <rPh sb="24" eb="26">
      <t>ジョウキョウ</t>
    </rPh>
    <phoneticPr fontId="3"/>
  </si>
  <si>
    <t>　リフト</t>
    <phoneticPr fontId="3"/>
  </si>
  <si>
    <t>　ショップ</t>
    <phoneticPr fontId="3"/>
  </si>
  <si>
    <r>
      <t>　レンタル　</t>
    </r>
    <r>
      <rPr>
        <sz val="8"/>
        <color theme="1"/>
        <rFont val="游ゴシック"/>
        <family val="3"/>
        <charset val="128"/>
        <scheme val="minor"/>
      </rPr>
      <t>※一部ホテル・ジム含む</t>
    </r>
    <rPh sb="7" eb="9">
      <t>イチブ</t>
    </rPh>
    <rPh sb="15" eb="16">
      <t>フク</t>
    </rPh>
    <phoneticPr fontId="3"/>
  </si>
  <si>
    <t>　スクール</t>
    <phoneticPr fontId="3"/>
  </si>
  <si>
    <t>　自動販売機</t>
    <phoneticPr fontId="3"/>
  </si>
  <si>
    <t>　イベント</t>
    <phoneticPr fontId="3"/>
  </si>
  <si>
    <t>　料　飲</t>
    <phoneticPr fontId="3"/>
  </si>
  <si>
    <t>4月～11月</t>
    <rPh sb="1" eb="2">
      <t>ガツ</t>
    </rPh>
    <rPh sb="5" eb="6">
      <t>ガツ</t>
    </rPh>
    <phoneticPr fontId="3"/>
  </si>
  <si>
    <t>春スキー＆夏営業</t>
    <rPh sb="0" eb="1">
      <t>ハル</t>
    </rPh>
    <rPh sb="5" eb="8">
      <t>ナツエイギョウ</t>
    </rPh>
    <phoneticPr fontId="3"/>
  </si>
  <si>
    <t>スキー営業</t>
    <rPh sb="3" eb="5">
      <t>エイギョウ</t>
    </rPh>
    <phoneticPr fontId="3"/>
  </si>
  <si>
    <t>―入場者実績―</t>
    <rPh sb="1" eb="4">
      <t>ニュウジョウシャ</t>
    </rPh>
    <rPh sb="4" eb="6">
      <t>ジッセキ</t>
    </rPh>
    <phoneticPr fontId="3"/>
  </si>
  <si>
    <t>―売上合計―</t>
    <rPh sb="1" eb="3">
      <t>ウリアゲ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</si>
</sst>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Yu Gothic"/>
      <family val="2"/>
      <charset val="128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Yu Gothic"/>
      <family val="2"/>
      <charset val="128"/>
    </font>
    <font>
      <b/>
      <sz val="14"/>
      <color theme="1"/>
      <name val="游ゴシック"/>
      <family val="2"/>
      <charset val="128"/>
      <scheme val="minor"/>
    </font>
    <font>
      <b/>
      <sz val="14"/>
      <color theme="1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38" fontId="0" fillId="3" borderId="2" xfId="1" applyFont="1" applyFill="1" applyBorder="1">
      <alignment vertical="center"/>
    </xf>
    <xf numFmtId="38" fontId="7" fillId="3" borderId="1" xfId="1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38" fontId="0" fillId="2" borderId="10" xfId="1" applyFont="1" applyFill="1" applyBorder="1">
      <alignment vertical="center"/>
    </xf>
    <xf numFmtId="38" fontId="7" fillId="2" borderId="11" xfId="1" applyFont="1" applyFill="1" applyBorder="1">
      <alignment vertical="center"/>
    </xf>
    <xf numFmtId="38" fontId="0" fillId="4" borderId="6" xfId="1" applyFont="1" applyFill="1" applyBorder="1" applyAlignment="1">
      <alignment horizontal="right" vertical="center"/>
    </xf>
    <xf numFmtId="38" fontId="7" fillId="4" borderId="5" xfId="1" applyFont="1" applyFill="1" applyBorder="1" applyAlignment="1">
      <alignment horizontal="right" vertical="center"/>
    </xf>
    <xf numFmtId="0" fontId="0" fillId="4" borderId="17" xfId="0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top"/>
    </xf>
    <xf numFmtId="0" fontId="9" fillId="2" borderId="20" xfId="0" applyFont="1" applyFill="1" applyBorder="1" applyAlignment="1">
      <alignment horizontal="center" vertical="top"/>
    </xf>
    <xf numFmtId="38" fontId="10" fillId="4" borderId="6" xfId="0" applyNumberFormat="1" applyFont="1" applyFill="1" applyBorder="1" applyAlignment="1">
      <alignment horizontal="right" vertical="center"/>
    </xf>
    <xf numFmtId="38" fontId="10" fillId="2" borderId="10" xfId="1" applyFont="1" applyFill="1" applyBorder="1" applyAlignment="1">
      <alignment horizontal="right" vertical="center"/>
    </xf>
    <xf numFmtId="38" fontId="10" fillId="3" borderId="2" xfId="1" applyFont="1" applyFill="1" applyBorder="1" applyAlignment="1">
      <alignment horizontal="right" vertical="center"/>
    </xf>
    <xf numFmtId="38" fontId="11" fillId="2" borderId="10" xfId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">
    <cellStyle name="桁区切り" xfId="1" builtinId="6"/>
    <cellStyle name="桁区切り 2" xfId="3" xr:uid="{7D8287D4-B748-48C9-AA9D-43F0C112FD76}"/>
    <cellStyle name="標準" xfId="0" builtinId="0"/>
    <cellStyle name="標準 2" xfId="2" xr:uid="{C9BBB2BC-7CBD-4148-87AE-DFBF8CE4854D}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A802-F679-4F6D-BD22-EF2024DECCED}">
  <dimension ref="B2:K28"/>
  <sheetViews>
    <sheetView showGridLines="0" tabSelected="1" zoomScaleNormal="100" workbookViewId="0">
      <selection activeCell="E10" sqref="E10"/>
    </sheetView>
  </sheetViews>
  <sheetFormatPr defaultRowHeight="18.75"/>
  <cols>
    <col min="2" max="2" width="28.25" customWidth="1"/>
    <col min="3" max="17" width="15.125" customWidth="1"/>
  </cols>
  <sheetData>
    <row r="2" spans="2:11">
      <c r="B2" t="s">
        <v>7</v>
      </c>
    </row>
    <row r="3" spans="2:11" ht="19.5" thickBot="1"/>
    <row r="4" spans="2:11">
      <c r="B4" s="23"/>
      <c r="C4" s="18" t="s">
        <v>4</v>
      </c>
      <c r="D4" s="19"/>
      <c r="E4" s="20"/>
      <c r="F4" s="18" t="s">
        <v>2</v>
      </c>
      <c r="G4" s="19"/>
      <c r="H4" s="20"/>
      <c r="I4" s="18" t="s">
        <v>3</v>
      </c>
      <c r="J4" s="19"/>
      <c r="K4" s="20"/>
    </row>
    <row r="5" spans="2:11">
      <c r="B5" s="24"/>
      <c r="C5" s="10" t="s">
        <v>15</v>
      </c>
      <c r="D5" s="11" t="s">
        <v>0</v>
      </c>
      <c r="E5" s="21" t="s">
        <v>1</v>
      </c>
      <c r="F5" s="10" t="s">
        <v>15</v>
      </c>
      <c r="G5" s="11" t="s">
        <v>0</v>
      </c>
      <c r="H5" s="21" t="s">
        <v>1</v>
      </c>
      <c r="I5" s="10" t="s">
        <v>15</v>
      </c>
      <c r="J5" s="11" t="s">
        <v>0</v>
      </c>
      <c r="K5" s="21" t="s">
        <v>1</v>
      </c>
    </row>
    <row r="6" spans="2:11">
      <c r="B6" s="25"/>
      <c r="C6" s="12" t="s">
        <v>16</v>
      </c>
      <c r="D6" s="13" t="s">
        <v>17</v>
      </c>
      <c r="E6" s="22"/>
      <c r="F6" s="12" t="s">
        <v>16</v>
      </c>
      <c r="G6" s="13" t="s">
        <v>17</v>
      </c>
      <c r="H6" s="22"/>
      <c r="I6" s="12" t="s">
        <v>16</v>
      </c>
      <c r="J6" s="13" t="s">
        <v>17</v>
      </c>
      <c r="K6" s="22"/>
    </row>
    <row r="7" spans="2:11" ht="24">
      <c r="B7" s="3" t="s">
        <v>18</v>
      </c>
      <c r="C7" s="14">
        <f>E7-D7</f>
        <v>59670</v>
      </c>
      <c r="D7" s="15">
        <v>817173</v>
      </c>
      <c r="E7" s="16">
        <v>876843</v>
      </c>
      <c r="F7" s="14">
        <f>H7-G7</f>
        <v>11924</v>
      </c>
      <c r="G7" s="17">
        <v>731511</v>
      </c>
      <c r="H7" s="16">
        <v>743435</v>
      </c>
      <c r="I7" s="14">
        <f>K7-J7</f>
        <v>16027</v>
      </c>
      <c r="J7" s="15">
        <v>637248</v>
      </c>
      <c r="K7" s="16">
        <v>653275</v>
      </c>
    </row>
    <row r="8" spans="2:11">
      <c r="B8" s="5" t="s">
        <v>8</v>
      </c>
      <c r="C8" s="8">
        <f t="shared" ref="C8:C15" si="0">E8-D8</f>
        <v>73529925</v>
      </c>
      <c r="D8" s="6">
        <v>944741466</v>
      </c>
      <c r="E8" s="1">
        <v>1018271391</v>
      </c>
      <c r="F8" s="8">
        <f t="shared" ref="F8:F15" si="1">H8-G8</f>
        <v>49136029</v>
      </c>
      <c r="G8" s="6">
        <v>844935047</v>
      </c>
      <c r="H8" s="1">
        <v>894071076</v>
      </c>
      <c r="I8" s="8">
        <f t="shared" ref="I8:I15" si="2">K8-J8</f>
        <v>53726072</v>
      </c>
      <c r="J8" s="6">
        <v>712944429</v>
      </c>
      <c r="K8" s="1">
        <v>766670501</v>
      </c>
    </row>
    <row r="9" spans="2:11">
      <c r="B9" s="5" t="s">
        <v>9</v>
      </c>
      <c r="C9" s="8">
        <f t="shared" si="0"/>
        <v>81127690</v>
      </c>
      <c r="D9" s="6">
        <v>209596209</v>
      </c>
      <c r="E9" s="1">
        <v>290723899</v>
      </c>
      <c r="F9" s="8">
        <f t="shared" si="1"/>
        <v>81939719</v>
      </c>
      <c r="G9" s="6">
        <v>201789955</v>
      </c>
      <c r="H9" s="1">
        <v>283729674</v>
      </c>
      <c r="I9" s="8">
        <f t="shared" si="2"/>
        <v>95316919</v>
      </c>
      <c r="J9" s="6">
        <v>181796718</v>
      </c>
      <c r="K9" s="1">
        <v>277113637</v>
      </c>
    </row>
    <row r="10" spans="2:11">
      <c r="B10" s="5" t="s">
        <v>10</v>
      </c>
      <c r="C10" s="8">
        <f t="shared" si="0"/>
        <v>12806622</v>
      </c>
      <c r="D10" s="6">
        <v>164448551</v>
      </c>
      <c r="E10" s="1">
        <f>215994838-38739665</f>
        <v>177255173</v>
      </c>
      <c r="F10" s="8">
        <f t="shared" si="1"/>
        <v>42859413</v>
      </c>
      <c r="G10" s="6">
        <v>146844194</v>
      </c>
      <c r="H10" s="1">
        <v>189703607</v>
      </c>
      <c r="I10" s="8">
        <f t="shared" si="2"/>
        <v>46788453</v>
      </c>
      <c r="J10" s="6">
        <v>120528877</v>
      </c>
      <c r="K10" s="1">
        <v>167317330</v>
      </c>
    </row>
    <row r="11" spans="2:11">
      <c r="B11" s="5" t="s">
        <v>11</v>
      </c>
      <c r="C11" s="8">
        <f t="shared" si="0"/>
        <v>4977242</v>
      </c>
      <c r="D11" s="6">
        <v>121588474</v>
      </c>
      <c r="E11" s="1">
        <v>126565716</v>
      </c>
      <c r="F11" s="8">
        <f t="shared" si="1"/>
        <v>2208304</v>
      </c>
      <c r="G11" s="6">
        <v>81839844</v>
      </c>
      <c r="H11" s="1">
        <v>84048148</v>
      </c>
      <c r="I11" s="8">
        <f t="shared" si="2"/>
        <v>3362071</v>
      </c>
      <c r="J11" s="6">
        <v>87418148</v>
      </c>
      <c r="K11" s="1">
        <v>90780219</v>
      </c>
    </row>
    <row r="12" spans="2:11">
      <c r="B12" s="5" t="s">
        <v>12</v>
      </c>
      <c r="C12" s="8">
        <f t="shared" si="0"/>
        <v>4193805</v>
      </c>
      <c r="D12" s="6">
        <v>15978093</v>
      </c>
      <c r="E12" s="1">
        <v>20171898</v>
      </c>
      <c r="F12" s="8">
        <f t="shared" si="1"/>
        <v>4047785</v>
      </c>
      <c r="G12" s="6">
        <v>15153657</v>
      </c>
      <c r="H12" s="1">
        <v>19201442</v>
      </c>
      <c r="I12" s="8">
        <f t="shared" si="2"/>
        <v>4117620</v>
      </c>
      <c r="J12" s="6">
        <v>11242898</v>
      </c>
      <c r="K12" s="1">
        <v>15360518</v>
      </c>
    </row>
    <row r="13" spans="2:11">
      <c r="B13" s="5" t="s">
        <v>13</v>
      </c>
      <c r="C13" s="8">
        <f t="shared" si="0"/>
        <v>69683974</v>
      </c>
      <c r="D13" s="6">
        <v>66161989</v>
      </c>
      <c r="E13" s="1">
        <v>135845963</v>
      </c>
      <c r="F13" s="8">
        <f t="shared" si="1"/>
        <v>42493061</v>
      </c>
      <c r="G13" s="6">
        <v>66611944</v>
      </c>
      <c r="H13" s="1">
        <v>109105005</v>
      </c>
      <c r="I13" s="8">
        <f t="shared" si="2"/>
        <v>44169846</v>
      </c>
      <c r="J13" s="6">
        <v>49869337</v>
      </c>
      <c r="K13" s="1">
        <v>94039183</v>
      </c>
    </row>
    <row r="14" spans="2:11">
      <c r="B14" s="5" t="s">
        <v>14</v>
      </c>
      <c r="C14" s="8">
        <f t="shared" si="0"/>
        <v>6462606</v>
      </c>
      <c r="D14" s="6">
        <v>271252759</v>
      </c>
      <c r="E14" s="1">
        <v>277715365</v>
      </c>
      <c r="F14" s="8">
        <f t="shared" si="1"/>
        <v>3611402</v>
      </c>
      <c r="G14" s="6">
        <v>220554312</v>
      </c>
      <c r="H14" s="1">
        <v>224165714</v>
      </c>
      <c r="I14" s="8">
        <f t="shared" si="2"/>
        <v>3679193</v>
      </c>
      <c r="J14" s="6">
        <v>186421932</v>
      </c>
      <c r="K14" s="1">
        <v>190101125</v>
      </c>
    </row>
    <row r="15" spans="2:11" ht="19.5" thickBot="1">
      <c r="B15" s="4" t="s">
        <v>19</v>
      </c>
      <c r="C15" s="9">
        <f t="shared" si="0"/>
        <v>252781864</v>
      </c>
      <c r="D15" s="7">
        <f>SUM(D8:D14)</f>
        <v>1793767541</v>
      </c>
      <c r="E15" s="2">
        <f>SUM(E8:E14)</f>
        <v>2046549405</v>
      </c>
      <c r="F15" s="9">
        <f t="shared" si="1"/>
        <v>226295713</v>
      </c>
      <c r="G15" s="7">
        <f>SUM(G8:G14)</f>
        <v>1577728953</v>
      </c>
      <c r="H15" s="2">
        <f>SUM(H8:H14)</f>
        <v>1804024666</v>
      </c>
      <c r="I15" s="9">
        <f t="shared" si="2"/>
        <v>251160174</v>
      </c>
      <c r="J15" s="7">
        <f>SUM(J8:J14)</f>
        <v>1350222339</v>
      </c>
      <c r="K15" s="2">
        <f>SUM(K8:K14)</f>
        <v>1601382513</v>
      </c>
    </row>
    <row r="16" spans="2:11" ht="19.5" thickBot="1"/>
    <row r="17" spans="2:8">
      <c r="B17" s="23"/>
      <c r="C17" s="18" t="s">
        <v>5</v>
      </c>
      <c r="D17" s="19"/>
      <c r="E17" s="20"/>
      <c r="F17" s="18" t="s">
        <v>6</v>
      </c>
      <c r="G17" s="19"/>
      <c r="H17" s="20"/>
    </row>
    <row r="18" spans="2:8">
      <c r="B18" s="24"/>
      <c r="C18" s="10" t="s">
        <v>15</v>
      </c>
      <c r="D18" s="11" t="s">
        <v>0</v>
      </c>
      <c r="E18" s="21" t="s">
        <v>1</v>
      </c>
      <c r="F18" s="10" t="s">
        <v>15</v>
      </c>
      <c r="G18" s="11" t="s">
        <v>0</v>
      </c>
      <c r="H18" s="21" t="s">
        <v>1</v>
      </c>
    </row>
    <row r="19" spans="2:8">
      <c r="B19" s="25"/>
      <c r="C19" s="12" t="s">
        <v>16</v>
      </c>
      <c r="D19" s="13" t="s">
        <v>17</v>
      </c>
      <c r="E19" s="22"/>
      <c r="F19" s="12" t="s">
        <v>16</v>
      </c>
      <c r="G19" s="13" t="s">
        <v>17</v>
      </c>
      <c r="H19" s="22"/>
    </row>
    <row r="20" spans="2:8" ht="24">
      <c r="B20" s="3" t="s">
        <v>18</v>
      </c>
      <c r="C20" s="14">
        <f>E20-D20</f>
        <v>60664</v>
      </c>
      <c r="D20" s="15">
        <v>511389</v>
      </c>
      <c r="E20" s="16">
        <v>572053</v>
      </c>
      <c r="F20" s="14">
        <f>H20-G20</f>
        <v>58602</v>
      </c>
      <c r="G20" s="15">
        <v>474044</v>
      </c>
      <c r="H20" s="16">
        <v>532646</v>
      </c>
    </row>
    <row r="21" spans="2:8">
      <c r="B21" s="5" t="s">
        <v>8</v>
      </c>
      <c r="C21" s="8">
        <f t="shared" ref="C21:C28" si="3">E21-D21</f>
        <v>52738589</v>
      </c>
      <c r="D21" s="6">
        <v>644205942</v>
      </c>
      <c r="E21" s="1">
        <v>696944531</v>
      </c>
      <c r="F21" s="8">
        <f t="shared" ref="F21:F28" si="4">H21-G21</f>
        <v>57595254</v>
      </c>
      <c r="G21" s="6">
        <v>576678344</v>
      </c>
      <c r="H21" s="1">
        <v>634273598</v>
      </c>
    </row>
    <row r="22" spans="2:8">
      <c r="B22" s="5" t="s">
        <v>9</v>
      </c>
      <c r="C22" s="8">
        <f t="shared" si="3"/>
        <v>93266889</v>
      </c>
      <c r="D22" s="6">
        <v>155377473</v>
      </c>
      <c r="E22" s="1">
        <v>248644362</v>
      </c>
      <c r="F22" s="8">
        <f t="shared" si="4"/>
        <v>85461854</v>
      </c>
      <c r="G22" s="6">
        <v>137699332</v>
      </c>
      <c r="H22" s="1">
        <v>223161186</v>
      </c>
    </row>
    <row r="23" spans="2:8">
      <c r="B23" s="5" t="s">
        <v>10</v>
      </c>
      <c r="C23" s="8">
        <f t="shared" si="3"/>
        <v>26591548</v>
      </c>
      <c r="D23" s="6">
        <v>122648766</v>
      </c>
      <c r="E23" s="1">
        <v>149240314</v>
      </c>
      <c r="F23" s="8">
        <f t="shared" si="4"/>
        <v>27997638</v>
      </c>
      <c r="G23" s="6">
        <v>121802827</v>
      </c>
      <c r="H23" s="1">
        <v>149800465</v>
      </c>
    </row>
    <row r="24" spans="2:8">
      <c r="B24" s="5" t="s">
        <v>11</v>
      </c>
      <c r="C24" s="8">
        <f t="shared" si="3"/>
        <v>1729122</v>
      </c>
      <c r="D24" s="6">
        <v>67989035</v>
      </c>
      <c r="E24" s="1">
        <v>69718157</v>
      </c>
      <c r="F24" s="8">
        <f t="shared" si="4"/>
        <v>3001753</v>
      </c>
      <c r="G24" s="6">
        <v>62701549</v>
      </c>
      <c r="H24" s="1">
        <v>65703302</v>
      </c>
    </row>
    <row r="25" spans="2:8">
      <c r="B25" s="5" t="s">
        <v>12</v>
      </c>
      <c r="C25" s="8">
        <f t="shared" si="3"/>
        <v>4994248</v>
      </c>
      <c r="D25" s="6">
        <v>10140336</v>
      </c>
      <c r="E25" s="1">
        <v>15134584</v>
      </c>
      <c r="F25" s="8">
        <f t="shared" si="4"/>
        <v>4785532</v>
      </c>
      <c r="G25" s="6">
        <v>9119503</v>
      </c>
      <c r="H25" s="1">
        <v>13905035</v>
      </c>
    </row>
    <row r="26" spans="2:8">
      <c r="B26" s="5" t="s">
        <v>13</v>
      </c>
      <c r="C26" s="8">
        <f t="shared" si="3"/>
        <v>83338765</v>
      </c>
      <c r="D26" s="6">
        <v>46642362</v>
      </c>
      <c r="E26" s="1">
        <v>129981127</v>
      </c>
      <c r="F26" s="8">
        <f t="shared" si="4"/>
        <v>113178037</v>
      </c>
      <c r="G26" s="6">
        <v>36558146</v>
      </c>
      <c r="H26" s="1">
        <v>149736183</v>
      </c>
    </row>
    <row r="27" spans="2:8">
      <c r="B27" s="5" t="s">
        <v>14</v>
      </c>
      <c r="C27" s="8">
        <f t="shared" si="3"/>
        <v>1153886</v>
      </c>
      <c r="D27" s="6">
        <v>191802633</v>
      </c>
      <c r="E27" s="1">
        <v>192956519</v>
      </c>
      <c r="F27" s="8">
        <f t="shared" si="4"/>
        <v>8305799</v>
      </c>
      <c r="G27" s="6">
        <v>181586002</v>
      </c>
      <c r="H27" s="1">
        <v>189891801</v>
      </c>
    </row>
    <row r="28" spans="2:8" ht="19.5" thickBot="1">
      <c r="B28" s="4" t="s">
        <v>19</v>
      </c>
      <c r="C28" s="9">
        <f t="shared" si="3"/>
        <v>263813047</v>
      </c>
      <c r="D28" s="7">
        <f>SUM(D21:D27)</f>
        <v>1238806547</v>
      </c>
      <c r="E28" s="2">
        <f>SUM(E21:E27)</f>
        <v>1502619594</v>
      </c>
      <c r="F28" s="9">
        <f t="shared" si="4"/>
        <v>300325867</v>
      </c>
      <c r="G28" s="7">
        <f>SUM(G21:G27)</f>
        <v>1126145703</v>
      </c>
      <c r="H28" s="2">
        <f>SUM(H21:H27)</f>
        <v>1426471570</v>
      </c>
    </row>
  </sheetData>
  <mergeCells count="12">
    <mergeCell ref="B17:B19"/>
    <mergeCell ref="B4:B6"/>
    <mergeCell ref="H5:H6"/>
    <mergeCell ref="E18:E19"/>
    <mergeCell ref="H18:H19"/>
    <mergeCell ref="C4:E4"/>
    <mergeCell ref="E5:E6"/>
    <mergeCell ref="I4:K4"/>
    <mergeCell ref="F4:H4"/>
    <mergeCell ref="K5:K6"/>
    <mergeCell ref="F17:H17"/>
    <mergeCell ref="C17:E1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user0077</dc:creator>
  <cp:lastModifiedBy>ami</cp:lastModifiedBy>
  <dcterms:created xsi:type="dcterms:W3CDTF">2022-06-30T02:15:15Z</dcterms:created>
  <dcterms:modified xsi:type="dcterms:W3CDTF">2022-07-01T07:08:04Z</dcterms:modified>
</cp:coreProperties>
</file>