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USER\Desktop\ヤード清掃指示書作成\外注用\"/>
    </mc:Choice>
  </mc:AlternateContent>
  <xr:revisionPtr revIDLastSave="0" documentId="13_ncr:1_{B3A433A8-9409-40B4-8019-3747FABC2ACC}" xr6:coauthVersionLast="47" xr6:coauthVersionMax="47" xr10:uidLastSave="{00000000-0000-0000-0000-000000000000}"/>
  <bookViews>
    <workbookView xWindow="-103" yWindow="-103" windowWidth="33120" windowHeight="18120" xr2:uid="{C1A55553-E564-4B19-9475-64F9DC8BD165}"/>
  </bookViews>
  <sheets>
    <sheet name="ホーム" sheetId="1" r:id="rId1"/>
    <sheet name="座標データ" sheetId="3" r:id="rId2"/>
    <sheet name="座標設定" sheetId="2" r:id="rId3"/>
  </sheets>
  <functionGroups builtInGroupCount="19"/>
  <definedNames>
    <definedName name="solver_adj" localSheetId="0" hidden="1">ホーム!$E$14:$G$27</definedName>
    <definedName name="solver_cvg" localSheetId="0" hidden="1">0.0001</definedName>
    <definedName name="solver_drv" localSheetId="0" hidden="1">2</definedName>
    <definedName name="solver_eng" localSheetId="0" hidden="1">3</definedName>
    <definedName name="solver_est" localSheetId="0" hidden="1">1</definedName>
    <definedName name="solver_itr" localSheetId="0" hidden="1">2147483647</definedName>
    <definedName name="solver_lhs1" localSheetId="0" hidden="1">ホーム!$E$14:$G$27</definedName>
    <definedName name="solver_lhs10" localSheetId="0" hidden="1">ホーム!$L$21</definedName>
    <definedName name="solver_lhs11" localSheetId="0" hidden="1">ホーム!$L$20</definedName>
    <definedName name="solver_lhs12" localSheetId="0" hidden="1">ホーム!$L$27</definedName>
    <definedName name="solver_lhs13" localSheetId="0" hidden="1">ホーム!$L$13</definedName>
    <definedName name="solver_lhs14" localSheetId="0" hidden="1">ホーム!$L$10</definedName>
    <definedName name="solver_lhs15" localSheetId="0" hidden="1">ホーム!$L$22</definedName>
    <definedName name="solver_lhs16" localSheetId="0" hidden="1">ホーム!$L$22</definedName>
    <definedName name="solver_lhs17" localSheetId="0" hidden="1">ホーム!$L$19</definedName>
    <definedName name="solver_lhs18" localSheetId="0" hidden="1">ホーム!$L$18</definedName>
    <definedName name="solver_lhs19" localSheetId="0" hidden="1">ホーム!$L$14</definedName>
    <definedName name="solver_lhs2" localSheetId="0" hidden="1">ホーム!$E$3</definedName>
    <definedName name="solver_lhs20" localSheetId="0" hidden="1">ホーム!$L$11</definedName>
    <definedName name="solver_lhs21" localSheetId="0" hidden="1">ホーム!$L$15</definedName>
    <definedName name="solver_lhs22" localSheetId="0" hidden="1">ホーム!$L$17</definedName>
    <definedName name="solver_lhs23" localSheetId="0" hidden="1">ホーム!$L$5</definedName>
    <definedName name="solver_lhs3" localSheetId="0" hidden="1">ホーム!$F$3</definedName>
    <definedName name="solver_lhs4" localSheetId="0" hidden="1">ホーム!$G$3</definedName>
    <definedName name="solver_lhs5" localSheetId="0" hidden="1">ホーム!$L$14:$L$27</definedName>
    <definedName name="solver_lhs6" localSheetId="0" hidden="1">ホーム!$L$24</definedName>
    <definedName name="solver_lhs7" localSheetId="0" hidden="1">ホーム!$L$16</definedName>
    <definedName name="solver_lhs8" localSheetId="0" hidden="1">ホーム!$L$12</definedName>
    <definedName name="solver_lhs9" localSheetId="0" hidden="1">ホーム!$L$23</definedName>
    <definedName name="solver_mip" localSheetId="0" hidden="1">2147483647</definedName>
    <definedName name="solver_mni" localSheetId="0" hidden="1">300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5</definedName>
    <definedName name="solver_nwt" localSheetId="0" hidden="1">1</definedName>
    <definedName name="solver_opt" localSheetId="0" hidden="1">ホーム!$L$4</definedName>
    <definedName name="solver_pre" localSheetId="0" hidden="1">0.000001</definedName>
    <definedName name="solver_rbv" localSheetId="0" hidden="1">2</definedName>
    <definedName name="solver_rel1" localSheetId="0" hidden="1">5</definedName>
    <definedName name="solver_rel10" localSheetId="0" hidden="1">2</definedName>
    <definedName name="solver_rel11" localSheetId="0" hidden="1">2</definedName>
    <definedName name="solver_rel12" localSheetId="0" hidden="1">2</definedName>
    <definedName name="solver_rel13" localSheetId="0" hidden="1">2</definedName>
    <definedName name="solver_rel14" localSheetId="0" hidden="1">2</definedName>
    <definedName name="solver_rel15" localSheetId="0" hidden="1">2</definedName>
    <definedName name="solver_rel16" localSheetId="0" hidden="1">2</definedName>
    <definedName name="solver_rel17" localSheetId="0" hidden="1">2</definedName>
    <definedName name="solver_rel18" localSheetId="0" hidden="1">2</definedName>
    <definedName name="solver_rel19" localSheetId="0" hidden="1">2</definedName>
    <definedName name="solver_rel2" localSheetId="0" hidden="1">2</definedName>
    <definedName name="solver_rel20" localSheetId="0" hidden="1">2</definedName>
    <definedName name="solver_rel21" localSheetId="0" hidden="1">2</definedName>
    <definedName name="solver_rel22" localSheetId="0" hidden="1">2</definedName>
    <definedName name="solver_rel23" localSheetId="0" hidden="1">1</definedName>
    <definedName name="solver_rel3" localSheetId="0" hidden="1">1</definedName>
    <definedName name="solver_rel4" localSheetId="0" hidden="1">2</definedName>
    <definedName name="solver_rel5" localSheetId="0" hidden="1">2</definedName>
    <definedName name="solver_rel6" localSheetId="0" hidden="1">2</definedName>
    <definedName name="solver_rel7" localSheetId="0" hidden="1">2</definedName>
    <definedName name="solver_rel8" localSheetId="0" hidden="1">2</definedName>
    <definedName name="solver_rel9" localSheetId="0" hidden="1">2</definedName>
    <definedName name="solver_rhs1" localSheetId="0" hidden="1">"バイナリ"</definedName>
    <definedName name="solver_rhs10" localSheetId="0" hidden="1">1</definedName>
    <definedName name="solver_rhs11" localSheetId="0" hidden="1">1</definedName>
    <definedName name="solver_rhs12" localSheetId="0" hidden="1">1</definedName>
    <definedName name="solver_rhs13" localSheetId="0" hidden="1">1</definedName>
    <definedName name="solver_rhs14" localSheetId="0" hidden="1">1</definedName>
    <definedName name="solver_rhs15" localSheetId="0" hidden="1">1</definedName>
    <definedName name="solver_rhs16" localSheetId="0" hidden="1">1</definedName>
    <definedName name="solver_rhs17" localSheetId="0" hidden="1">1</definedName>
    <definedName name="solver_rhs18" localSheetId="0" hidden="1">1</definedName>
    <definedName name="solver_rhs19" localSheetId="0" hidden="1">1</definedName>
    <definedName name="solver_rhs2" localSheetId="0" hidden="1">186</definedName>
    <definedName name="solver_rhs20" localSheetId="0" hidden="1">1</definedName>
    <definedName name="solver_rhs21" localSheetId="0" hidden="1">1</definedName>
    <definedName name="solver_rhs22" localSheetId="0" hidden="1">1</definedName>
    <definedName name="solver_rhs23" localSheetId="0" hidden="1">2</definedName>
    <definedName name="solver_rhs3" localSheetId="0" hidden="1">194</definedName>
    <definedName name="solver_rhs4" localSheetId="0" hidden="1">200</definedName>
    <definedName name="solver_rhs5" localSheetId="0" hidden="1">1</definedName>
    <definedName name="solver_rhs6" localSheetId="0" hidden="1">1</definedName>
    <definedName name="solver_rhs7" localSheetId="0" hidden="1">1</definedName>
    <definedName name="solver_rhs8" localSheetId="0" hidden="1">1</definedName>
    <definedName name="solver_rhs9" localSheetId="0" hidden="1">1</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G5" i="1"/>
  <c r="E5" i="1"/>
  <c r="E5" i="3" s="1"/>
  <c r="J6" i="1"/>
  <c r="I6" i="1"/>
  <c r="H6" i="1"/>
  <c r="G6" i="1"/>
  <c r="G6" i="3" s="1"/>
  <c r="F6" i="1"/>
  <c r="F6" i="3" s="1"/>
  <c r="E6" i="1"/>
  <c r="J5" i="1"/>
  <c r="I5" i="1"/>
  <c r="I5" i="3" s="1"/>
  <c r="H5" i="1"/>
  <c r="H5" i="3" s="1"/>
  <c r="E3" i="1"/>
  <c r="L10" i="1"/>
  <c r="L26" i="1"/>
  <c r="L27" i="1"/>
  <c r="H6" i="3"/>
  <c r="I6" i="3"/>
  <c r="J6" i="3"/>
  <c r="E6" i="3"/>
  <c r="E11" i="3"/>
  <c r="F11" i="3"/>
  <c r="G11" i="3"/>
  <c r="H11" i="3"/>
  <c r="I11" i="3"/>
  <c r="J11" i="3"/>
  <c r="E12" i="3"/>
  <c r="F12" i="3"/>
  <c r="G12" i="3"/>
  <c r="H12" i="3"/>
  <c r="I12" i="3"/>
  <c r="J12" i="3"/>
  <c r="E13" i="3"/>
  <c r="F13" i="3"/>
  <c r="G13" i="3"/>
  <c r="H13" i="3"/>
  <c r="I13" i="3"/>
  <c r="J13" i="3"/>
  <c r="E14" i="3"/>
  <c r="F14" i="3"/>
  <c r="G14" i="3"/>
  <c r="H14" i="3"/>
  <c r="I14" i="3"/>
  <c r="J14" i="3"/>
  <c r="E15" i="3"/>
  <c r="F15" i="3"/>
  <c r="G15" i="3"/>
  <c r="H15" i="3"/>
  <c r="I15" i="3"/>
  <c r="J15" i="3"/>
  <c r="E16" i="3"/>
  <c r="F16" i="3"/>
  <c r="G16" i="3"/>
  <c r="H16" i="3"/>
  <c r="I16" i="3"/>
  <c r="J16" i="3"/>
  <c r="E17" i="3"/>
  <c r="F17" i="3"/>
  <c r="G17" i="3"/>
  <c r="H17" i="3"/>
  <c r="I17" i="3"/>
  <c r="J17" i="3"/>
  <c r="E18" i="3"/>
  <c r="F18" i="3"/>
  <c r="G18" i="3"/>
  <c r="H18" i="3"/>
  <c r="I18" i="3"/>
  <c r="J18" i="3"/>
  <c r="E19" i="3"/>
  <c r="F19" i="3"/>
  <c r="G19" i="3"/>
  <c r="H19" i="3"/>
  <c r="I19" i="3"/>
  <c r="J19" i="3"/>
  <c r="E20" i="3"/>
  <c r="F20" i="3"/>
  <c r="G20" i="3"/>
  <c r="H20" i="3"/>
  <c r="I20" i="3"/>
  <c r="J20" i="3"/>
  <c r="E21" i="3"/>
  <c r="F21" i="3"/>
  <c r="G21" i="3"/>
  <c r="H21" i="3"/>
  <c r="I21" i="3"/>
  <c r="J21" i="3"/>
  <c r="E22" i="3"/>
  <c r="F22" i="3"/>
  <c r="G22" i="3"/>
  <c r="H22" i="3"/>
  <c r="I22" i="3"/>
  <c r="J22" i="3"/>
  <c r="E23" i="3"/>
  <c r="F23" i="3"/>
  <c r="G23" i="3"/>
  <c r="H23" i="3"/>
  <c r="I23" i="3"/>
  <c r="J23" i="3"/>
  <c r="E24" i="3"/>
  <c r="F24" i="3"/>
  <c r="G24" i="3"/>
  <c r="H24" i="3"/>
  <c r="I24" i="3"/>
  <c r="J24" i="3"/>
  <c r="E25" i="3"/>
  <c r="F25" i="3"/>
  <c r="G25" i="3"/>
  <c r="H25" i="3"/>
  <c r="I25" i="3"/>
  <c r="J25" i="3"/>
  <c r="E26" i="3"/>
  <c r="F26" i="3"/>
  <c r="G26" i="3"/>
  <c r="H26" i="3"/>
  <c r="I26" i="3"/>
  <c r="J26" i="3"/>
  <c r="E27" i="3"/>
  <c r="F27" i="3"/>
  <c r="G27" i="3"/>
  <c r="H27" i="3"/>
  <c r="I27" i="3"/>
  <c r="J27" i="3"/>
  <c r="E28" i="3"/>
  <c r="F28" i="3"/>
  <c r="G28" i="3"/>
  <c r="H28" i="3"/>
  <c r="I28" i="3"/>
  <c r="J28" i="3"/>
  <c r="E29" i="3"/>
  <c r="F29" i="3"/>
  <c r="G29" i="3"/>
  <c r="H29" i="3"/>
  <c r="I29" i="3"/>
  <c r="J29" i="3"/>
  <c r="E30" i="3"/>
  <c r="F30" i="3"/>
  <c r="G30" i="3"/>
  <c r="H30" i="3"/>
  <c r="I30" i="3"/>
  <c r="J30" i="3"/>
  <c r="E31" i="3"/>
  <c r="F31" i="3"/>
  <c r="G31" i="3"/>
  <c r="H31" i="3"/>
  <c r="I31" i="3"/>
  <c r="J31" i="3"/>
  <c r="E32" i="3"/>
  <c r="F32" i="3"/>
  <c r="G32" i="3"/>
  <c r="H32" i="3"/>
  <c r="I32" i="3"/>
  <c r="J32" i="3"/>
  <c r="E33" i="3"/>
  <c r="F33" i="3"/>
  <c r="G33" i="3"/>
  <c r="H33" i="3"/>
  <c r="I33" i="3"/>
  <c r="J33" i="3"/>
  <c r="E34" i="3"/>
  <c r="F34" i="3"/>
  <c r="G34" i="3"/>
  <c r="H34" i="3"/>
  <c r="I34" i="3"/>
  <c r="J34" i="3"/>
  <c r="E35" i="3"/>
  <c r="F35" i="3"/>
  <c r="G35" i="3"/>
  <c r="H35" i="3"/>
  <c r="I35" i="3"/>
  <c r="J35" i="3"/>
  <c r="E36" i="3"/>
  <c r="F36" i="3"/>
  <c r="G36" i="3"/>
  <c r="H36" i="3"/>
  <c r="I36" i="3"/>
  <c r="J36" i="3"/>
  <c r="E37" i="3"/>
  <c r="F37" i="3"/>
  <c r="G37" i="3"/>
  <c r="H37" i="3"/>
  <c r="I37" i="3"/>
  <c r="J37" i="3"/>
  <c r="F10" i="3"/>
  <c r="G10" i="3"/>
  <c r="H10" i="3"/>
  <c r="I10" i="3"/>
  <c r="J10" i="3"/>
  <c r="J5" i="3"/>
  <c r="F3" i="1"/>
  <c r="F3" i="3" s="1"/>
  <c r="G3" i="1"/>
  <c r="G3" i="3" s="1"/>
  <c r="H3" i="1"/>
  <c r="H3" i="3" s="1"/>
  <c r="I3" i="1"/>
  <c r="I3" i="3" s="1"/>
  <c r="J3" i="1"/>
  <c r="E10" i="3"/>
  <c r="A2" i="3"/>
  <c r="B2" i="3"/>
  <c r="C2" i="3"/>
  <c r="D2" i="3"/>
  <c r="E2" i="3"/>
  <c r="F2" i="3"/>
  <c r="G2" i="3"/>
  <c r="H2" i="3"/>
  <c r="I2" i="3"/>
  <c r="J2" i="3"/>
  <c r="A3" i="3"/>
  <c r="B3" i="3"/>
  <c r="C3" i="3"/>
  <c r="D3" i="3"/>
  <c r="J3" i="3"/>
  <c r="A4" i="3"/>
  <c r="B4" i="3"/>
  <c r="C4" i="3"/>
  <c r="D4" i="3"/>
  <c r="A5" i="3"/>
  <c r="B5" i="3"/>
  <c r="C5" i="3"/>
  <c r="D5" i="3"/>
  <c r="A6" i="3"/>
  <c r="B6" i="3"/>
  <c r="C6" i="3"/>
  <c r="D6" i="3"/>
  <c r="A7" i="3"/>
  <c r="B7" i="3"/>
  <c r="C7" i="3"/>
  <c r="D7" i="3"/>
  <c r="A8" i="3"/>
  <c r="B8" i="3"/>
  <c r="C8" i="3"/>
  <c r="D8" i="3"/>
  <c r="E8" i="3"/>
  <c r="F8" i="3"/>
  <c r="G8" i="3"/>
  <c r="H8" i="3"/>
  <c r="I8" i="3"/>
  <c r="J8" i="3"/>
  <c r="A9" i="3"/>
  <c r="B9" i="3"/>
  <c r="C9" i="3"/>
  <c r="D9" i="3"/>
  <c r="E9" i="3"/>
  <c r="F9" i="3"/>
  <c r="G9" i="3"/>
  <c r="H9" i="3"/>
  <c r="I9" i="3"/>
  <c r="J9" i="3"/>
  <c r="A10" i="3"/>
  <c r="B10" i="3"/>
  <c r="C10" i="3"/>
  <c r="D10" i="3"/>
  <c r="A11" i="3"/>
  <c r="B11" i="3"/>
  <c r="C11" i="3"/>
  <c r="D11" i="3"/>
  <c r="A12" i="3"/>
  <c r="B12" i="3"/>
  <c r="C12" i="3"/>
  <c r="D12" i="3"/>
  <c r="A13" i="3"/>
  <c r="B13" i="3"/>
  <c r="C13" i="3"/>
  <c r="D13" i="3"/>
  <c r="A14" i="3"/>
  <c r="B14" i="3"/>
  <c r="C14" i="3"/>
  <c r="D14" i="3"/>
  <c r="A15" i="3"/>
  <c r="B15" i="3"/>
  <c r="C15" i="3"/>
  <c r="D15" i="3"/>
  <c r="A16" i="3"/>
  <c r="B16" i="3"/>
  <c r="C16" i="3"/>
  <c r="D16" i="3"/>
  <c r="A17" i="3"/>
  <c r="B17" i="3"/>
  <c r="C17" i="3"/>
  <c r="D17" i="3"/>
  <c r="A18" i="3"/>
  <c r="B18" i="3"/>
  <c r="C18" i="3"/>
  <c r="D18" i="3"/>
  <c r="A19" i="3"/>
  <c r="B19" i="3"/>
  <c r="C19" i="3"/>
  <c r="D19" i="3"/>
  <c r="A20" i="3"/>
  <c r="B20" i="3"/>
  <c r="C20" i="3"/>
  <c r="D20" i="3"/>
  <c r="A21" i="3"/>
  <c r="B21" i="3"/>
  <c r="C21" i="3"/>
  <c r="D21" i="3"/>
  <c r="A22" i="3"/>
  <c r="B22" i="3"/>
  <c r="C22" i="3"/>
  <c r="D22" i="3"/>
  <c r="A23" i="3"/>
  <c r="B23" i="3"/>
  <c r="C23" i="3"/>
  <c r="D23" i="3"/>
  <c r="A24" i="3"/>
  <c r="B24" i="3"/>
  <c r="C24" i="3"/>
  <c r="D24" i="3"/>
  <c r="A25" i="3"/>
  <c r="B25" i="3"/>
  <c r="C25" i="3"/>
  <c r="D25" i="3"/>
  <c r="A26" i="3"/>
  <c r="B26" i="3"/>
  <c r="C26" i="3"/>
  <c r="D26" i="3"/>
  <c r="A27" i="3"/>
  <c r="B27" i="3"/>
  <c r="C27" i="3"/>
  <c r="D27" i="3"/>
  <c r="A28" i="3"/>
  <c r="B28" i="3"/>
  <c r="C28" i="3"/>
  <c r="D28" i="3"/>
  <c r="A29" i="3"/>
  <c r="B29" i="3"/>
  <c r="C29" i="3"/>
  <c r="D29" i="3"/>
  <c r="A30" i="3"/>
  <c r="B30" i="3"/>
  <c r="C30" i="3"/>
  <c r="D30" i="3"/>
  <c r="A31" i="3"/>
  <c r="B31" i="3"/>
  <c r="C31" i="3"/>
  <c r="D31" i="3"/>
  <c r="A32" i="3"/>
  <c r="B32" i="3"/>
  <c r="C32" i="3"/>
  <c r="D32" i="3"/>
  <c r="A33" i="3"/>
  <c r="B33" i="3"/>
  <c r="C33" i="3"/>
  <c r="D33" i="3"/>
  <c r="A34" i="3"/>
  <c r="B34" i="3"/>
  <c r="C34" i="3"/>
  <c r="D34" i="3"/>
  <c r="B1" i="3"/>
  <c r="C1" i="3"/>
  <c r="D1" i="3"/>
  <c r="E1" i="3"/>
  <c r="F1" i="3"/>
  <c r="G1" i="3"/>
  <c r="H1" i="3"/>
  <c r="I1" i="3"/>
  <c r="J1" i="3"/>
  <c r="A1" i="3"/>
  <c r="K2" i="3"/>
  <c r="K3" i="3"/>
  <c r="K4"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1" i="3"/>
  <c r="L11" i="1"/>
  <c r="L12" i="1"/>
  <c r="L13" i="1"/>
  <c r="L14" i="1"/>
  <c r="L15" i="1"/>
  <c r="L16" i="1"/>
  <c r="L17" i="1"/>
  <c r="L18" i="1"/>
  <c r="L19" i="1"/>
  <c r="L20" i="1"/>
  <c r="L21" i="1"/>
  <c r="L22" i="1"/>
  <c r="L23" i="1"/>
  <c r="L24" i="1"/>
  <c r="L25" i="1"/>
  <c r="J4" i="1"/>
  <c r="I4" i="1"/>
  <c r="H4" i="1"/>
  <c r="E4" i="1"/>
  <c r="F4" i="1"/>
  <c r="G4" i="1"/>
  <c r="J7" i="1" l="1"/>
  <c r="J7" i="3" s="1"/>
  <c r="L3" i="1"/>
  <c r="L6" i="1"/>
  <c r="E3" i="3"/>
  <c r="L4" i="1"/>
  <c r="L5" i="1"/>
  <c r="G7" i="1"/>
  <c r="G7" i="3" s="1"/>
  <c r="I7" i="1"/>
  <c r="I7" i="3" s="1"/>
  <c r="F7" i="1"/>
  <c r="F7" i="3" s="1"/>
  <c r="G5" i="3"/>
  <c r="F5" i="3"/>
  <c r="H7" i="1"/>
  <c r="H7" i="3" s="1"/>
  <c r="E7" i="1"/>
  <c r="I4" i="3"/>
  <c r="H4" i="3"/>
  <c r="G4" i="3"/>
  <c r="J4" i="3"/>
  <c r="F4" i="3"/>
  <c r="E4" i="3"/>
  <c r="L7" i="1" l="1"/>
  <c r="E7" i="3"/>
</calcChain>
</file>

<file path=xl/sharedStrings.xml><?xml version="1.0" encoding="utf-8"?>
<sst xmlns="http://schemas.openxmlformats.org/spreadsheetml/2006/main" count="80" uniqueCount="48">
  <si>
    <t>チェック</t>
    <phoneticPr fontId="1"/>
  </si>
  <si>
    <t>距離</t>
    <rPh sb="0" eb="2">
      <t>キョリ</t>
    </rPh>
    <phoneticPr fontId="1"/>
  </si>
  <si>
    <t>時間</t>
    <rPh sb="0" eb="2">
      <t>ジカン</t>
    </rPh>
    <phoneticPr fontId="1"/>
  </si>
  <si>
    <t>3,0</t>
    <phoneticPr fontId="1"/>
  </si>
  <si>
    <t>0,0</t>
    <phoneticPr fontId="1"/>
  </si>
  <si>
    <t>0,1</t>
    <phoneticPr fontId="1"/>
  </si>
  <si>
    <t>0,2</t>
    <phoneticPr fontId="1"/>
  </si>
  <si>
    <t>0,3</t>
    <phoneticPr fontId="1"/>
  </si>
  <si>
    <t>0,4</t>
  </si>
  <si>
    <t>0,5</t>
  </si>
  <si>
    <t>0,6</t>
  </si>
  <si>
    <t>0,7</t>
  </si>
  <si>
    <t>0,8</t>
  </si>
  <si>
    <t>0,9</t>
  </si>
  <si>
    <t>0,10</t>
  </si>
  <si>
    <t>0,11</t>
  </si>
  <si>
    <t>0,12</t>
  </si>
  <si>
    <t>0,13</t>
  </si>
  <si>
    <t>3,3</t>
    <phoneticPr fontId="1"/>
  </si>
  <si>
    <t>3,4</t>
    <phoneticPr fontId="1"/>
  </si>
  <si>
    <t>3,5</t>
  </si>
  <si>
    <t>3,6</t>
  </si>
  <si>
    <t>3,7</t>
  </si>
  <si>
    <t>3,8</t>
  </si>
  <si>
    <t>3,9</t>
  </si>
  <si>
    <t>3,10</t>
  </si>
  <si>
    <t>3,11</t>
  </si>
  <si>
    <t>3,12</t>
  </si>
  <si>
    <t>3,13</t>
  </si>
  <si>
    <t>5,6</t>
    <phoneticPr fontId="1"/>
  </si>
  <si>
    <t>6,6</t>
    <phoneticPr fontId="1"/>
  </si>
  <si>
    <t>7,6</t>
    <phoneticPr fontId="1"/>
  </si>
  <si>
    <t>8,6</t>
    <phoneticPr fontId="1"/>
  </si>
  <si>
    <t>9,6</t>
    <phoneticPr fontId="1"/>
  </si>
  <si>
    <t>10,6</t>
    <phoneticPr fontId="1"/>
  </si>
  <si>
    <t>11,6</t>
    <phoneticPr fontId="1"/>
  </si>
  <si>
    <t>12,6</t>
    <phoneticPr fontId="1"/>
  </si>
  <si>
    <t>作業場所</t>
    <rPh sb="0" eb="2">
      <t>サギョウ</t>
    </rPh>
    <rPh sb="2" eb="4">
      <t>バショ</t>
    </rPh>
    <phoneticPr fontId="1"/>
  </si>
  <si>
    <t>作業種別</t>
    <rPh sb="0" eb="2">
      <t>サギョウ</t>
    </rPh>
    <rPh sb="2" eb="4">
      <t>シュベツ</t>
    </rPh>
    <phoneticPr fontId="1"/>
  </si>
  <si>
    <t>場所種類</t>
    <rPh sb="0" eb="2">
      <t>バショ</t>
    </rPh>
    <rPh sb="2" eb="4">
      <t>シュルイ</t>
    </rPh>
    <phoneticPr fontId="1"/>
  </si>
  <si>
    <t>AWorCW</t>
    <phoneticPr fontId="1"/>
  </si>
  <si>
    <t>C</t>
  </si>
  <si>
    <t>C</t>
    <phoneticPr fontId="1"/>
  </si>
  <si>
    <t>D5+D6</t>
    <phoneticPr fontId="1"/>
  </si>
  <si>
    <t>A</t>
  </si>
  <si>
    <t>B</t>
  </si>
  <si>
    <t>W</t>
    <phoneticPr fontId="1"/>
  </si>
  <si>
    <t>Z</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</si>
</sst>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8">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0" xfId="0" applyAlignment="1">
      <alignmen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54429</xdr:colOff>
      <xdr:row>2</xdr:row>
      <xdr:rowOff>141514</xdr:rowOff>
    </xdr:from>
    <xdr:to>
      <xdr:col>24</xdr:col>
      <xdr:colOff>566058</xdr:colOff>
      <xdr:row>33</xdr:row>
      <xdr:rowOff>5443</xdr:rowOff>
    </xdr:to>
    <xdr:sp macro="" textlink="">
      <xdr:nvSpPr>
        <xdr:cNvPr id="2" name="テキスト ボックス 1">
          <a:extLst>
            <a:ext uri="{FF2B5EF4-FFF2-40B4-BE49-F238E27FC236}">
              <a16:creationId xmlns:a16="http://schemas.microsoft.com/office/drawing/2014/main" id="{18F8E5F7-0CB1-29FB-5EA4-1F5EE69F6280}"/>
            </a:ext>
          </a:extLst>
        </xdr:cNvPr>
        <xdr:cNvSpPr txBox="1"/>
      </xdr:nvSpPr>
      <xdr:spPr>
        <a:xfrm>
          <a:off x="8577943" y="609600"/>
          <a:ext cx="8175172" cy="71355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仕様</a:t>
          </a:r>
          <a:endParaRPr kumimoji="1" lang="en-US" altLang="ja-JP" sz="1100"/>
        </a:p>
        <a:p>
          <a:endParaRPr kumimoji="1" lang="en-US" altLang="ja-JP" sz="1100"/>
        </a:p>
        <a:p>
          <a:r>
            <a:rPr kumimoji="1" lang="ja-JP" altLang="en-US" sz="1100"/>
            <a:t>・スタッフは１～６人。日によって変動。</a:t>
          </a:r>
          <a:endParaRPr kumimoji="1" lang="en-US" altLang="ja-JP" sz="1100"/>
        </a:p>
        <a:p>
          <a:r>
            <a:rPr kumimoji="1" lang="ja-JP" altLang="en-US" sz="1100"/>
            <a:t>・作業場所１～３４のなかから、日によって変動。個数０～３４まで。</a:t>
          </a:r>
          <a:endParaRPr kumimoji="1" lang="en-US" altLang="ja-JP" sz="1100"/>
        </a:p>
        <a:p>
          <a:r>
            <a:rPr kumimoji="1" lang="ja-JP" altLang="en-US" sz="1100"/>
            <a:t>・場所の種類が</a:t>
          </a:r>
          <a:r>
            <a:rPr kumimoji="1" lang="en-US" altLang="ja-JP" sz="1100"/>
            <a:t>2</a:t>
          </a:r>
          <a:r>
            <a:rPr kumimoji="1" lang="ja-JP" altLang="en-US" sz="1100"/>
            <a:t>種類。</a:t>
          </a:r>
          <a:r>
            <a:rPr kumimoji="1" lang="en-US" altLang="ja-JP" sz="1100"/>
            <a:t>Z,W</a:t>
          </a:r>
          <a:r>
            <a:rPr kumimoji="1" lang="ja-JP" altLang="en-US" sz="1100"/>
            <a:t>とし、２～６が</a:t>
          </a:r>
          <a:r>
            <a:rPr kumimoji="1" lang="en-US" altLang="ja-JP" sz="1100"/>
            <a:t>W</a:t>
          </a:r>
          <a:r>
            <a:rPr kumimoji="1" lang="ja-JP" altLang="en-US" sz="1100"/>
            <a:t>で、それ以外は</a:t>
          </a:r>
          <a:r>
            <a:rPr kumimoji="1" lang="en-US" altLang="ja-JP" sz="1100"/>
            <a:t>Z</a:t>
          </a:r>
          <a:r>
            <a:rPr kumimoji="1" lang="ja-JP" altLang="en-US" sz="1100"/>
            <a:t>。</a:t>
          </a:r>
          <a:endParaRPr kumimoji="1" lang="en-US" altLang="ja-JP" sz="1100"/>
        </a:p>
        <a:p>
          <a:r>
            <a:rPr kumimoji="1" lang="ja-JP" altLang="en-US" sz="1100"/>
            <a:t>・タスクの種類は</a:t>
          </a:r>
          <a:r>
            <a:rPr kumimoji="1" lang="en-US" altLang="ja-JP" sz="1100"/>
            <a:t>A-D</a:t>
          </a:r>
          <a:r>
            <a:rPr kumimoji="1" lang="ja-JP" altLang="en-US" sz="1100"/>
            <a:t>の</a:t>
          </a:r>
          <a:r>
            <a:rPr kumimoji="1" lang="en-US" altLang="ja-JP" sz="1100"/>
            <a:t>4</a:t>
          </a:r>
          <a:r>
            <a:rPr kumimoji="1" lang="ja-JP" altLang="en-US" sz="1100"/>
            <a:t>種類。それぞれに作業時間を設定。また、作業場所によって作業時間が異なる。</a:t>
          </a:r>
          <a:r>
            <a:rPr kumimoji="1" lang="en-US" altLang="ja-JP" sz="1100"/>
            <a:t>W</a:t>
          </a:r>
          <a:r>
            <a:rPr kumimoji="1" lang="ja-JP" altLang="en-US" sz="1100"/>
            <a:t>の作業時間はやや長くなる。</a:t>
          </a:r>
          <a:endParaRPr kumimoji="1" lang="en-US" altLang="ja-JP" sz="1100"/>
        </a:p>
        <a:p>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A-Z</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35</a:t>
          </a:r>
          <a:r>
            <a:rPr kumimoji="1" lang="ja-JP" altLang="en-US" sz="1100">
              <a:solidFill>
                <a:schemeClr val="dk1"/>
              </a:solidFill>
              <a:effectLst/>
              <a:latin typeface="+mn-lt"/>
              <a:ea typeface="+mn-ea"/>
              <a:cs typeface="+mn-cs"/>
            </a:rPr>
            <a:t>（分）</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B-Z</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8</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C-Z</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40</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D-Z</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A-W</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45</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B-W</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13</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C-W</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50</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D-W</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a:p>
        <a:p>
          <a:endParaRPr kumimoji="1" lang="en-US" altLang="ja-JP" sz="1100"/>
        </a:p>
        <a:p>
          <a:r>
            <a:rPr kumimoji="1" lang="ja-JP" altLang="en-US" sz="1100"/>
            <a:t>・割り当てるタスク数は日によって変動。</a:t>
          </a:r>
          <a:endParaRPr kumimoji="1" lang="en-US" altLang="ja-JP" sz="1100"/>
        </a:p>
        <a:p>
          <a:endParaRPr kumimoji="1" lang="en-US" altLang="ja-JP" sz="1100"/>
        </a:p>
        <a:p>
          <a:r>
            <a:rPr kumimoji="1" lang="ja-JP" altLang="en-US" sz="1100"/>
            <a:t>目的関数は、割り当てる作業時間の均等化。</a:t>
          </a:r>
          <a:endParaRPr kumimoji="1" lang="en-US" altLang="ja-JP" sz="1100"/>
        </a:p>
        <a:p>
          <a:r>
            <a:rPr kumimoji="1" lang="ja-JP" altLang="en-US" sz="1100"/>
            <a:t>制約条件として、</a:t>
          </a:r>
          <a:endParaRPr kumimoji="1" lang="en-US" altLang="ja-JP" sz="1100"/>
        </a:p>
        <a:p>
          <a:r>
            <a:rPr kumimoji="1" lang="ja-JP" altLang="en-US" sz="1100"/>
            <a:t>１．作業場所間の移動距離をできるだけ短くする（近似値として、各作業場所に座標を設定して、割り当てられた座標群の中の最長の距離のスタッフ合計が最小になるように）</a:t>
          </a:r>
          <a:endParaRPr kumimoji="1" lang="en-US" altLang="ja-JP" sz="1100"/>
        </a:p>
        <a:p>
          <a:r>
            <a:rPr kumimoji="1" lang="ja-JP" altLang="en-US" sz="1100"/>
            <a:t>２．</a:t>
          </a:r>
          <a:r>
            <a:rPr kumimoji="1" lang="en-US" altLang="ja-JP" sz="1100"/>
            <a:t>A-W</a:t>
          </a:r>
          <a:r>
            <a:rPr kumimoji="1" lang="ja-JP" altLang="en-US" sz="1100"/>
            <a:t>と</a:t>
          </a:r>
          <a:r>
            <a:rPr kumimoji="1" lang="en-US" altLang="ja-JP" sz="1100"/>
            <a:t>C-W</a:t>
          </a:r>
          <a:r>
            <a:rPr kumimoji="1" lang="ja-JP" altLang="en-US" sz="1100"/>
            <a:t>は均等に分ける</a:t>
          </a:r>
          <a:endParaRPr kumimoji="1" lang="en-US" altLang="ja-JP" sz="1100"/>
        </a:p>
        <a:p>
          <a:r>
            <a:rPr kumimoji="1" lang="ja-JP" altLang="en-US" sz="1100"/>
            <a:t>３．</a:t>
          </a:r>
          <a:r>
            <a:rPr kumimoji="1" lang="en-US" altLang="ja-JP" sz="1100"/>
            <a:t>C</a:t>
          </a:r>
          <a:r>
            <a:rPr kumimoji="1" lang="ja-JP" altLang="en-US" sz="1100"/>
            <a:t>も均等に分ける</a:t>
          </a:r>
          <a:endParaRPr kumimoji="1" lang="en-US" altLang="ja-JP" sz="1100"/>
        </a:p>
        <a:p>
          <a:r>
            <a:rPr kumimoji="1" lang="ja-JP" altLang="en-US" sz="1100"/>
            <a:t>４．</a:t>
          </a:r>
          <a:r>
            <a:rPr kumimoji="1" lang="en-US" altLang="ja-JP" sz="1100"/>
            <a:t>(A-W)+(C-W)</a:t>
          </a:r>
          <a:r>
            <a:rPr kumimoji="1" lang="ja-JP" altLang="en-US" sz="1100"/>
            <a:t>と</a:t>
          </a:r>
          <a:r>
            <a:rPr kumimoji="1" lang="en-US" altLang="ja-JP" sz="1100"/>
            <a:t>C</a:t>
          </a:r>
          <a:r>
            <a:rPr kumimoji="1" lang="ja-JP" altLang="en-US" sz="1100"/>
            <a:t>の合計も均等になるように（参考</a:t>
          </a:r>
          <a:r>
            <a:rPr kumimoji="1" lang="en-US" altLang="ja-JP" sz="1100"/>
            <a:t>D3:G7</a:t>
          </a:r>
          <a:r>
            <a:rPr kumimoji="1" lang="ja-JP" altLang="en-US" sz="1100"/>
            <a:t>）</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EC0FE-3939-49E4-91B6-800A49278B94}">
  <sheetPr codeName="Sheet1"/>
  <dimension ref="A1:L27"/>
  <sheetViews>
    <sheetView tabSelected="1" workbookViewId="0">
      <selection activeCell="L30" sqref="L30"/>
    </sheetView>
  </sheetViews>
  <sheetFormatPr defaultRowHeight="18.45" x14ac:dyDescent="0.65"/>
  <cols>
    <col min="3" max="4" width="5.640625" customWidth="1"/>
  </cols>
  <sheetData>
    <row r="1" spans="1:12" x14ac:dyDescent="0.65">
      <c r="E1">
        <v>1</v>
      </c>
      <c r="F1">
        <v>2</v>
      </c>
      <c r="G1">
        <v>3</v>
      </c>
      <c r="H1">
        <v>4</v>
      </c>
      <c r="I1">
        <v>5</v>
      </c>
      <c r="J1">
        <v>6</v>
      </c>
      <c r="L1" t="s">
        <v>0</v>
      </c>
    </row>
    <row r="3" spans="1:12" x14ac:dyDescent="0.65">
      <c r="D3" t="s">
        <v>2</v>
      </c>
      <c r="E3">
        <f>SUMIF(E10:E36,1,$D$10:$D$36)</f>
        <v>186</v>
      </c>
      <c r="F3">
        <f t="shared" ref="F3:J3" si="0">SUMIF(F10:F36,1,$D$10:$D$36)</f>
        <v>194</v>
      </c>
      <c r="G3">
        <f t="shared" si="0"/>
        <v>200</v>
      </c>
      <c r="H3">
        <f t="shared" si="0"/>
        <v>0</v>
      </c>
      <c r="I3">
        <f t="shared" si="0"/>
        <v>0</v>
      </c>
      <c r="J3">
        <f t="shared" si="0"/>
        <v>0</v>
      </c>
      <c r="L3">
        <f>_xlfn.VAR.P(E3:G3)</f>
        <v>32.888888888888886</v>
      </c>
    </row>
    <row r="4" spans="1:12" x14ac:dyDescent="0.65">
      <c r="D4" t="s">
        <v>1</v>
      </c>
      <c r="E4">
        <f>FindLongestDistance(座標データ!E10:E35)</f>
        <v>11</v>
      </c>
      <c r="F4">
        <f>FindLongestDistance(座標データ!F10:F35)</f>
        <v>12.369316876852981</v>
      </c>
      <c r="G4">
        <f>FindLongestDistance(座標データ!G10:G35)</f>
        <v>8.5440037453175304</v>
      </c>
      <c r="H4">
        <f>FindLongestDistance(座標データ!H10:H35)</f>
        <v>0</v>
      </c>
      <c r="I4">
        <f>FindLongestDistance(座標データ!I10:I35)</f>
        <v>0</v>
      </c>
      <c r="J4">
        <f>FindLongestDistance(座標データ!J10:J35)</f>
        <v>0</v>
      </c>
      <c r="L4">
        <f>SUM(E4:G4)</f>
        <v>31.913320622170509</v>
      </c>
    </row>
    <row r="5" spans="1:12" x14ac:dyDescent="0.65">
      <c r="D5" s="7" t="s">
        <v>40</v>
      </c>
      <c r="E5">
        <f>COUNTIFS(E10:E39,1,$B$10:$B$39,"W",$C$10:$C$39,"A")+COUNTIFS(E10:E39,1,$B$10:$B$39,"W",$C$10:$C$39,"C")</f>
        <v>1</v>
      </c>
      <c r="F5">
        <f t="shared" ref="F5:G5" si="1">COUNTIFS(F10:F39,1,$B$10:$B$39,"W",$C$10:$C$39,"A")+COUNTIFS(F10:F39,1,$B$10:$B$39,"W",$C$10:$C$39,"C")</f>
        <v>1</v>
      </c>
      <c r="G5">
        <f t="shared" si="1"/>
        <v>1</v>
      </c>
      <c r="H5">
        <f>COUNTIFS(H10:H39,1,$B$10:$B$39,"T",$C$10:$C$39,"A")</f>
        <v>0</v>
      </c>
      <c r="I5">
        <f>COUNTIFS(I10:I39,1,$B$10:$B$39,"T",$C$10:$C$39,"A")</f>
        <v>0</v>
      </c>
      <c r="J5">
        <f>COUNTIFS(J10:J39,1,$B$10:$B$39,"T",$C$10:$C$39,"A")</f>
        <v>0</v>
      </c>
      <c r="L5">
        <f>STDEV(E5:G5)</f>
        <v>0</v>
      </c>
    </row>
    <row r="6" spans="1:12" x14ac:dyDescent="0.65">
      <c r="D6" t="s">
        <v>42</v>
      </c>
      <c r="E6">
        <f>COUNTIFS(E10:E35,1,$C$10:$C$35,"C")</f>
        <v>1</v>
      </c>
      <c r="F6">
        <f>COUNTIFS(F10:F35,1,$C$10:$C$35,"C")</f>
        <v>1</v>
      </c>
      <c r="G6">
        <f>COUNTIFS(G10:G35,1,$C$10:$C$35,"C")</f>
        <v>0</v>
      </c>
      <c r="H6">
        <f>COUNTIFS(H10:H35,1,$C$10:$C$35,"C")</f>
        <v>0</v>
      </c>
      <c r="I6">
        <f>COUNTIFS(I10:I35,1,$C$10:$C$35,"C")</f>
        <v>0</v>
      </c>
      <c r="J6">
        <f>COUNTIFS(J10:J35,1,$C$10:$C$35,"C")</f>
        <v>0</v>
      </c>
      <c r="L6">
        <f>_xlfn.VAR.P(E6:G6)</f>
        <v>0.22222222222222221</v>
      </c>
    </row>
    <row r="7" spans="1:12" x14ac:dyDescent="0.65">
      <c r="D7" s="7" t="s">
        <v>43</v>
      </c>
      <c r="E7">
        <f>SUM(E5:E6)</f>
        <v>2</v>
      </c>
      <c r="F7">
        <f t="shared" ref="F7:J7" si="2">SUM(F5:F6)</f>
        <v>2</v>
      </c>
      <c r="G7">
        <f t="shared" si="2"/>
        <v>1</v>
      </c>
      <c r="H7">
        <f t="shared" si="2"/>
        <v>0</v>
      </c>
      <c r="I7">
        <f t="shared" si="2"/>
        <v>0</v>
      </c>
      <c r="J7">
        <f t="shared" si="2"/>
        <v>0</v>
      </c>
      <c r="L7">
        <f>_xlfn.VAR.P(E7:G7)</f>
        <v>0.22222222222222221</v>
      </c>
    </row>
    <row r="9" spans="1:12" ht="18.899999999999999" thickBot="1" x14ac:dyDescent="0.7">
      <c r="A9" t="s">
        <v>37</v>
      </c>
      <c r="B9" t="s">
        <v>39</v>
      </c>
      <c r="C9" t="s">
        <v>38</v>
      </c>
      <c r="D9" t="s">
        <v>2</v>
      </c>
    </row>
    <row r="10" spans="1:12" x14ac:dyDescent="0.65">
      <c r="A10">
        <v>2</v>
      </c>
      <c r="B10" t="s">
        <v>46</v>
      </c>
      <c r="C10" t="s">
        <v>44</v>
      </c>
      <c r="D10">
        <v>45</v>
      </c>
      <c r="E10" s="1">
        <v>1</v>
      </c>
      <c r="F10" s="2">
        <v>0</v>
      </c>
      <c r="G10">
        <v>0</v>
      </c>
      <c r="L10">
        <f>SUM(E10:J10)</f>
        <v>1</v>
      </c>
    </row>
    <row r="11" spans="1:12" x14ac:dyDescent="0.65">
      <c r="A11">
        <v>3</v>
      </c>
      <c r="B11" t="s">
        <v>46</v>
      </c>
      <c r="C11" t="s">
        <v>44</v>
      </c>
      <c r="D11">
        <v>45</v>
      </c>
      <c r="E11" s="3">
        <v>0</v>
      </c>
      <c r="F11" s="4">
        <v>1</v>
      </c>
      <c r="G11">
        <v>0</v>
      </c>
      <c r="L11">
        <f t="shared" ref="L11:L25" si="3">SUM(E11:J11)</f>
        <v>1</v>
      </c>
    </row>
    <row r="12" spans="1:12" x14ac:dyDescent="0.65">
      <c r="A12">
        <v>4</v>
      </c>
      <c r="B12" t="s">
        <v>46</v>
      </c>
      <c r="C12" t="s">
        <v>45</v>
      </c>
      <c r="D12">
        <v>8</v>
      </c>
      <c r="E12" s="3">
        <v>1</v>
      </c>
      <c r="F12" s="4">
        <v>0</v>
      </c>
      <c r="G12">
        <v>0</v>
      </c>
      <c r="L12">
        <f t="shared" si="3"/>
        <v>1</v>
      </c>
    </row>
    <row r="13" spans="1:12" x14ac:dyDescent="0.65">
      <c r="A13">
        <v>5</v>
      </c>
      <c r="B13" t="s">
        <v>46</v>
      </c>
      <c r="C13" t="s">
        <v>44</v>
      </c>
      <c r="D13">
        <v>40</v>
      </c>
      <c r="E13" s="3">
        <v>0</v>
      </c>
      <c r="F13" s="4">
        <v>0</v>
      </c>
      <c r="G13">
        <v>1</v>
      </c>
      <c r="L13">
        <f t="shared" si="3"/>
        <v>1</v>
      </c>
    </row>
    <row r="14" spans="1:12" x14ac:dyDescent="0.65">
      <c r="A14">
        <v>7</v>
      </c>
      <c r="B14" t="s">
        <v>47</v>
      </c>
      <c r="C14" t="s">
        <v>45</v>
      </c>
      <c r="D14">
        <v>8</v>
      </c>
      <c r="E14" s="3">
        <v>1</v>
      </c>
      <c r="F14" s="4">
        <v>0</v>
      </c>
      <c r="G14">
        <v>0</v>
      </c>
      <c r="L14">
        <f t="shared" si="3"/>
        <v>1</v>
      </c>
    </row>
    <row r="15" spans="1:12" x14ac:dyDescent="0.65">
      <c r="A15">
        <v>8</v>
      </c>
      <c r="B15" t="s">
        <v>47</v>
      </c>
      <c r="C15" t="s">
        <v>45</v>
      </c>
      <c r="D15">
        <v>8</v>
      </c>
      <c r="E15" s="3">
        <v>0</v>
      </c>
      <c r="F15" s="4">
        <v>1</v>
      </c>
      <c r="G15">
        <v>0</v>
      </c>
      <c r="L15">
        <f t="shared" si="3"/>
        <v>1</v>
      </c>
    </row>
    <row r="16" spans="1:12" x14ac:dyDescent="0.65">
      <c r="A16">
        <v>9</v>
      </c>
      <c r="B16" t="s">
        <v>47</v>
      </c>
      <c r="C16" t="s">
        <v>45</v>
      </c>
      <c r="D16">
        <v>8</v>
      </c>
      <c r="E16" s="3">
        <v>0</v>
      </c>
      <c r="F16" s="4">
        <v>1</v>
      </c>
      <c r="G16">
        <v>0</v>
      </c>
      <c r="L16">
        <f t="shared" si="3"/>
        <v>1</v>
      </c>
    </row>
    <row r="17" spans="1:12" x14ac:dyDescent="0.65">
      <c r="A17">
        <v>10</v>
      </c>
      <c r="B17" t="s">
        <v>47</v>
      </c>
      <c r="C17" t="s">
        <v>45</v>
      </c>
      <c r="D17">
        <v>8</v>
      </c>
      <c r="E17" s="3">
        <v>0</v>
      </c>
      <c r="F17" s="4">
        <v>1</v>
      </c>
      <c r="G17">
        <v>0</v>
      </c>
      <c r="L17">
        <f t="shared" si="3"/>
        <v>1</v>
      </c>
    </row>
    <row r="18" spans="1:12" x14ac:dyDescent="0.65">
      <c r="A18">
        <v>11</v>
      </c>
      <c r="B18" t="s">
        <v>47</v>
      </c>
      <c r="C18" t="s">
        <v>44</v>
      </c>
      <c r="D18">
        <v>40</v>
      </c>
      <c r="E18" s="3">
        <v>0</v>
      </c>
      <c r="F18" s="4">
        <v>0</v>
      </c>
      <c r="G18">
        <v>1</v>
      </c>
      <c r="L18">
        <f t="shared" si="3"/>
        <v>1</v>
      </c>
    </row>
    <row r="19" spans="1:12" x14ac:dyDescent="0.65">
      <c r="A19">
        <v>13</v>
      </c>
      <c r="B19" t="s">
        <v>47</v>
      </c>
      <c r="C19" t="s">
        <v>44</v>
      </c>
      <c r="D19">
        <v>40</v>
      </c>
      <c r="E19" s="3">
        <v>1</v>
      </c>
      <c r="F19" s="4">
        <v>0</v>
      </c>
      <c r="G19">
        <v>0</v>
      </c>
      <c r="L19">
        <f t="shared" si="3"/>
        <v>1</v>
      </c>
    </row>
    <row r="20" spans="1:12" x14ac:dyDescent="0.65">
      <c r="A20">
        <v>17</v>
      </c>
      <c r="B20" t="s">
        <v>47</v>
      </c>
      <c r="C20" t="s">
        <v>44</v>
      </c>
      <c r="D20">
        <v>40</v>
      </c>
      <c r="E20" s="3">
        <v>0</v>
      </c>
      <c r="F20" s="4">
        <v>0</v>
      </c>
      <c r="G20">
        <v>1</v>
      </c>
      <c r="L20">
        <f t="shared" si="3"/>
        <v>1</v>
      </c>
    </row>
    <row r="21" spans="1:12" x14ac:dyDescent="0.65">
      <c r="A21">
        <v>23</v>
      </c>
      <c r="B21" t="s">
        <v>47</v>
      </c>
      <c r="C21" t="s">
        <v>44</v>
      </c>
      <c r="D21">
        <v>40</v>
      </c>
      <c r="E21" s="3">
        <v>0</v>
      </c>
      <c r="F21" s="4">
        <v>0</v>
      </c>
      <c r="G21">
        <v>1</v>
      </c>
      <c r="L21">
        <f t="shared" si="3"/>
        <v>1</v>
      </c>
    </row>
    <row r="22" spans="1:12" x14ac:dyDescent="0.65">
      <c r="A22">
        <v>24</v>
      </c>
      <c r="B22" t="s">
        <v>47</v>
      </c>
      <c r="C22" t="s">
        <v>44</v>
      </c>
      <c r="D22">
        <v>40</v>
      </c>
      <c r="E22" s="3">
        <v>0</v>
      </c>
      <c r="F22" s="4">
        <v>0</v>
      </c>
      <c r="G22">
        <v>1</v>
      </c>
      <c r="L22">
        <f t="shared" si="3"/>
        <v>1</v>
      </c>
    </row>
    <row r="23" spans="1:12" x14ac:dyDescent="0.65">
      <c r="A23">
        <v>25</v>
      </c>
      <c r="B23" t="s">
        <v>47</v>
      </c>
      <c r="C23" t="s">
        <v>44</v>
      </c>
      <c r="D23">
        <v>40</v>
      </c>
      <c r="E23" s="3">
        <v>0</v>
      </c>
      <c r="F23" s="4">
        <v>1</v>
      </c>
      <c r="G23">
        <v>0</v>
      </c>
      <c r="L23">
        <f t="shared" si="3"/>
        <v>1</v>
      </c>
    </row>
    <row r="24" spans="1:12" ht="18.899999999999999" thickBot="1" x14ac:dyDescent="0.7">
      <c r="A24">
        <v>26</v>
      </c>
      <c r="B24" t="s">
        <v>47</v>
      </c>
      <c r="C24" t="s">
        <v>41</v>
      </c>
      <c r="D24">
        <v>45</v>
      </c>
      <c r="E24" s="3">
        <v>0</v>
      </c>
      <c r="F24" s="4">
        <v>1</v>
      </c>
      <c r="G24">
        <v>0</v>
      </c>
      <c r="L24">
        <f t="shared" si="3"/>
        <v>1</v>
      </c>
    </row>
    <row r="25" spans="1:12" x14ac:dyDescent="0.65">
      <c r="A25">
        <v>27</v>
      </c>
      <c r="B25" t="s">
        <v>47</v>
      </c>
      <c r="C25" t="s">
        <v>44</v>
      </c>
      <c r="D25">
        <v>40</v>
      </c>
      <c r="E25" s="1">
        <v>1</v>
      </c>
      <c r="F25" s="2">
        <v>0</v>
      </c>
      <c r="G25">
        <v>0</v>
      </c>
      <c r="L25">
        <f t="shared" si="3"/>
        <v>1</v>
      </c>
    </row>
    <row r="26" spans="1:12" x14ac:dyDescent="0.65">
      <c r="A26">
        <v>31</v>
      </c>
      <c r="B26" t="s">
        <v>47</v>
      </c>
      <c r="C26" t="s">
        <v>41</v>
      </c>
      <c r="D26">
        <v>45</v>
      </c>
      <c r="E26" s="3">
        <v>1</v>
      </c>
      <c r="F26" s="4">
        <v>0</v>
      </c>
      <c r="G26">
        <v>0</v>
      </c>
      <c r="L26">
        <f t="shared" ref="L26:L27" si="4">SUM(E26:J26)</f>
        <v>1</v>
      </c>
    </row>
    <row r="27" spans="1:12" ht="18.899999999999999" thickBot="1" x14ac:dyDescent="0.7">
      <c r="A27">
        <v>33</v>
      </c>
      <c r="B27" t="s">
        <v>47</v>
      </c>
      <c r="C27" t="s">
        <v>44</v>
      </c>
      <c r="D27">
        <v>40</v>
      </c>
      <c r="E27" s="5">
        <v>0</v>
      </c>
      <c r="F27" s="6">
        <v>1</v>
      </c>
      <c r="G27">
        <v>0</v>
      </c>
      <c r="L27">
        <f t="shared" si="4"/>
        <v>1</v>
      </c>
    </row>
  </sheetData>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EE1FB-EFD5-49D7-B5A7-A4214D23F39C}">
  <sheetPr codeName="Sheet3"/>
  <dimension ref="A1:K37"/>
  <sheetViews>
    <sheetView workbookViewId="0">
      <selection activeCell="C38" sqref="C38"/>
    </sheetView>
  </sheetViews>
  <sheetFormatPr defaultRowHeight="18.45" x14ac:dyDescent="0.65"/>
  <sheetData>
    <row r="1" spans="1:11" x14ac:dyDescent="0.65">
      <c r="A1" t="str">
        <f>IF(ホーム!A1=1,VLOOKUP(ホーム!$A10,座標設定!$A$1:$B$34,2),"")</f>
        <v/>
      </c>
      <c r="B1" t="str">
        <f>IF(ホーム!B1=1,VLOOKUP(ホーム!$A10,座標設定!$A$1:$B$34,2),"")</f>
        <v/>
      </c>
      <c r="C1" t="str">
        <f>IF(ホーム!C1=1,VLOOKUP(ホーム!$A10,座標設定!$A$1:$B$34,2),"")</f>
        <v/>
      </c>
      <c r="D1" t="str">
        <f>IF(ホーム!D1=1,VLOOKUP(ホーム!$A10,座標設定!$A$1:$B$34,2),"")</f>
        <v/>
      </c>
      <c r="E1" t="str">
        <f>IF(ホーム!E1=1,VLOOKUP(ホーム!$A10,座標設定!$A$1:$B$34,2),"")</f>
        <v>0,0</v>
      </c>
      <c r="F1" t="str">
        <f>IF(ホーム!F1=1,VLOOKUP(ホーム!$A10,座標設定!$A$1:$B$34,2),"")</f>
        <v/>
      </c>
      <c r="G1" t="str">
        <f>IF(ホーム!G1=1,VLOOKUP(ホーム!$A10,座標設定!$A$1:$B$34,2),"")</f>
        <v/>
      </c>
      <c r="H1" t="str">
        <f>IF(ホーム!H1=1,VLOOKUP(ホーム!$A10,座標設定!$A$1:$B$34,2),"")</f>
        <v/>
      </c>
      <c r="I1" t="str">
        <f>IF(ホーム!I1=1,VLOOKUP(ホーム!$A10,座標設定!$A$1:$B$34,2),"")</f>
        <v/>
      </c>
      <c r="J1" t="str">
        <f>IF(ホーム!J1=1,VLOOKUP(ホーム!$A10,座標設定!$A$1:$B$34,2),"")</f>
        <v/>
      </c>
      <c r="K1" t="str">
        <f>IF(ホーム!K1=1,VLOOKUP(ホーム!$A10,座標設定!$O$44:$P$44,2),"")</f>
        <v/>
      </c>
    </row>
    <row r="2" spans="1:11" x14ac:dyDescent="0.65">
      <c r="A2" t="str">
        <f>IF(ホーム!A2=1,VLOOKUP(ホーム!$A11,座標設定!$A$1:$B$34,2),"")</f>
        <v/>
      </c>
      <c r="B2" t="str">
        <f>IF(ホーム!B2=1,VLOOKUP(ホーム!$A11,座標設定!$A$1:$B$34,2),"")</f>
        <v/>
      </c>
      <c r="C2" t="str">
        <f>IF(ホーム!C2=1,VLOOKUP(ホーム!$A11,座標設定!$A$1:$B$34,2),"")</f>
        <v/>
      </c>
      <c r="D2" t="str">
        <f>IF(ホーム!D2=1,VLOOKUP(ホーム!$A11,座標設定!$A$1:$B$34,2),"")</f>
        <v/>
      </c>
      <c r="E2" t="str">
        <f>IF(ホーム!E2=1,VLOOKUP(ホーム!$A11,座標設定!$A$1:$B$34,2),"")</f>
        <v/>
      </c>
      <c r="F2" t="str">
        <f>IF(ホーム!F2=1,VLOOKUP(ホーム!$A11,座標設定!$A$1:$B$34,2),"")</f>
        <v/>
      </c>
      <c r="G2" t="str">
        <f>IF(ホーム!G2=1,VLOOKUP(ホーム!$A11,座標設定!$A$1:$B$34,2),"")</f>
        <v/>
      </c>
      <c r="H2" t="str">
        <f>IF(ホーム!H2=1,VLOOKUP(ホーム!$A11,座標設定!$A$1:$B$34,2),"")</f>
        <v/>
      </c>
      <c r="I2" t="str">
        <f>IF(ホーム!I2=1,VLOOKUP(ホーム!$A11,座標設定!$A$1:$B$34,2),"")</f>
        <v/>
      </c>
      <c r="J2" t="str">
        <f>IF(ホーム!J2=1,VLOOKUP(ホーム!$A11,座標設定!$A$1:$B$34,2),"")</f>
        <v/>
      </c>
      <c r="K2" t="str">
        <f>IF(ホーム!K2=1,VLOOKUP(ホーム!$A11,座標設定!$O$44:$P$44,2),"")</f>
        <v/>
      </c>
    </row>
    <row r="3" spans="1:11" x14ac:dyDescent="0.65">
      <c r="A3" t="str">
        <f>IF(ホーム!A3=1,VLOOKUP(ホーム!$A12,座標設定!$A$1:$B$34,2),"")</f>
        <v/>
      </c>
      <c r="B3" t="str">
        <f>IF(ホーム!B3=1,VLOOKUP(ホーム!$A12,座標設定!$A$1:$B$34,2),"")</f>
        <v/>
      </c>
      <c r="C3" t="str">
        <f>IF(ホーム!C3=1,VLOOKUP(ホーム!$A12,座標設定!$A$1:$B$34,2),"")</f>
        <v/>
      </c>
      <c r="D3" t="str">
        <f>IF(ホーム!D3=1,VLOOKUP(ホーム!$A12,座標設定!$A$1:$B$34,2),"")</f>
        <v/>
      </c>
      <c r="E3" t="str">
        <f>IF(ホーム!E3=1,VLOOKUP(ホーム!$A12,座標設定!$A$1:$B$34,2),"")</f>
        <v/>
      </c>
      <c r="F3" t="str">
        <f>IF(ホーム!F3=1,VLOOKUP(ホーム!$A12,座標設定!$A$1:$B$34,2),"")</f>
        <v/>
      </c>
      <c r="G3" t="str">
        <f>IF(ホーム!G3=1,VLOOKUP(ホーム!$A12,座標設定!$A$1:$B$34,2),"")</f>
        <v/>
      </c>
      <c r="H3" t="str">
        <f>IF(ホーム!H3=1,VLOOKUP(ホーム!$A12,座標設定!$A$1:$B$34,2),"")</f>
        <v/>
      </c>
      <c r="I3" t="str">
        <f>IF(ホーム!I3=1,VLOOKUP(ホーム!$A12,座標設定!$A$1:$B$34,2),"")</f>
        <v/>
      </c>
      <c r="J3" t="str">
        <f>IF(ホーム!J3=1,VLOOKUP(ホーム!$A12,座標設定!$A$1:$B$34,2),"")</f>
        <v/>
      </c>
      <c r="K3" t="str">
        <f>IF(ホーム!K3=1,VLOOKUP(ホーム!$A12,座標設定!$O$44:$P$44,2),"")</f>
        <v/>
      </c>
    </row>
    <row r="4" spans="1:11" x14ac:dyDescent="0.65">
      <c r="A4" t="str">
        <f>IF(ホーム!A4=1,VLOOKUP(ホーム!$A13,座標設定!$A$1:$B$34,2),"")</f>
        <v/>
      </c>
      <c r="B4" t="str">
        <f>IF(ホーム!B4=1,VLOOKUP(ホーム!$A13,座標設定!$A$1:$B$34,2),"")</f>
        <v/>
      </c>
      <c r="C4" t="str">
        <f>IF(ホーム!C4=1,VLOOKUP(ホーム!$A13,座標設定!$A$1:$B$34,2),"")</f>
        <v/>
      </c>
      <c r="D4" t="str">
        <f>IF(ホーム!D4=1,VLOOKUP(ホーム!$A13,座標設定!$A$1:$B$34,2),"")</f>
        <v/>
      </c>
      <c r="E4" t="str">
        <f>IF(ホーム!E4=1,VLOOKUP(ホーム!$A13,座標設定!$A$1:$B$34,2),"")</f>
        <v/>
      </c>
      <c r="F4" t="str">
        <f>IF(ホーム!F4=1,VLOOKUP(ホーム!$A13,座標設定!$A$1:$B$34,2),"")</f>
        <v/>
      </c>
      <c r="G4" t="str">
        <f>IF(ホーム!G4=1,VLOOKUP(ホーム!$A13,座標設定!$A$1:$B$34,2),"")</f>
        <v/>
      </c>
      <c r="H4" t="str">
        <f>IF(ホーム!H4=1,VLOOKUP(ホーム!$A13,座標設定!$A$1:$B$34,2),"")</f>
        <v/>
      </c>
      <c r="I4" t="str">
        <f>IF(ホーム!I4=1,VLOOKUP(ホーム!$A13,座標設定!$A$1:$B$34,2),"")</f>
        <v/>
      </c>
      <c r="J4" t="str">
        <f>IF(ホーム!J4=1,VLOOKUP(ホーム!$A13,座標設定!$A$1:$B$34,2),"")</f>
        <v/>
      </c>
      <c r="K4" t="str">
        <f>IF(ホーム!K4=1,VLOOKUP(ホーム!$A13,座標設定!$O$44:$P$44,2),"")</f>
        <v/>
      </c>
    </row>
    <row r="5" spans="1:11" x14ac:dyDescent="0.65">
      <c r="A5" t="str">
        <f>IF(ホーム!A5=1,VLOOKUP(ホーム!$A14,座標設定!$A$1:$B$34,2),"")</f>
        <v/>
      </c>
      <c r="B5" t="str">
        <f>IF(ホーム!B5=1,VLOOKUP(ホーム!$A14,座標設定!$A$1:$B$34,2),"")</f>
        <v/>
      </c>
      <c r="C5" t="str">
        <f>IF(ホーム!C5=1,VLOOKUP(ホーム!$A14,座標設定!$A$1:$B$34,2),"")</f>
        <v/>
      </c>
      <c r="D5" t="str">
        <f>IF(ホーム!D5=1,VLOOKUP(ホーム!$A14,座標設定!$A$1:$B$34,2),"")</f>
        <v/>
      </c>
      <c r="E5" t="str">
        <f>IF(ホーム!E5=1,VLOOKUP(ホーム!$A14,座標設定!$A$1:$B$34,2),"")</f>
        <v>0,5</v>
      </c>
      <c r="F5" t="str">
        <f>IF(ホーム!F5=1,VLOOKUP(ホーム!$A14,座標設定!$A$1:$B$34,2),"")</f>
        <v>0,5</v>
      </c>
      <c r="G5" t="str">
        <f>IF(ホーム!G5=1,VLOOKUP(ホーム!$A14,座標設定!$A$1:$B$34,2),"")</f>
        <v>0,5</v>
      </c>
      <c r="H5" t="str">
        <f>IF(ホーム!H5=1,VLOOKUP(ホーム!$A14,座標設定!$A$1:$B$34,2),"")</f>
        <v/>
      </c>
      <c r="I5" t="str">
        <f>IF(ホーム!I5=1,VLOOKUP(ホーム!$A14,座標設定!$A$1:$B$34,2),"")</f>
        <v/>
      </c>
      <c r="J5" t="str">
        <f>IF(ホーム!J5=1,VLOOKUP(ホーム!$A14,座標設定!$A$1:$B$34,2),"")</f>
        <v/>
      </c>
      <c r="K5" t="str">
        <f>IF(ホーム!K5=1,VLOOKUP(ホーム!$A14,座標設定!$O$44:$P$44,2),"")</f>
        <v/>
      </c>
    </row>
    <row r="6" spans="1:11" x14ac:dyDescent="0.65">
      <c r="A6" t="str">
        <f>IF(ホーム!A6=1,VLOOKUP(ホーム!$A15,座標設定!$A$1:$B$34,2),"")</f>
        <v/>
      </c>
      <c r="B6" t="str">
        <f>IF(ホーム!B6=1,VLOOKUP(ホーム!$A15,座標設定!$A$1:$B$34,2),"")</f>
        <v/>
      </c>
      <c r="C6" t="str">
        <f>IF(ホーム!C6=1,VLOOKUP(ホーム!$A15,座標設定!$A$1:$B$34,2),"")</f>
        <v/>
      </c>
      <c r="D6" t="str">
        <f>IF(ホーム!D6=1,VLOOKUP(ホーム!$A15,座標設定!$A$1:$B$34,2),"")</f>
        <v/>
      </c>
      <c r="E6" t="str">
        <f>IF(ホーム!E6=1,VLOOKUP(ホーム!$A15,座標設定!$A$1:$B$34,2),"")</f>
        <v>0,6</v>
      </c>
      <c r="F6" t="str">
        <f>IF(ホーム!F6=1,VLOOKUP(ホーム!$A15,座標設定!$A$1:$B$34,2),"")</f>
        <v>0,6</v>
      </c>
      <c r="G6" t="str">
        <f>IF(ホーム!G6=1,VLOOKUP(ホーム!$A15,座標設定!$A$1:$B$34,2),"")</f>
        <v/>
      </c>
      <c r="H6" t="str">
        <f>IF(ホーム!H6=1,VLOOKUP(ホーム!$A15,座標設定!$A$1:$B$34,2),"")</f>
        <v/>
      </c>
      <c r="I6" t="str">
        <f>IF(ホーム!I6=1,VLOOKUP(ホーム!$A15,座標設定!$A$1:$B$34,2),"")</f>
        <v/>
      </c>
      <c r="J6" t="str">
        <f>IF(ホーム!J6=1,VLOOKUP(ホーム!$A15,座標設定!$A$1:$B$34,2),"")</f>
        <v/>
      </c>
      <c r="K6" t="str">
        <f>IF(ホーム!K6=1,VLOOKUP(ホーム!$A15,座標設定!$O$44:$P$44,2),"")</f>
        <v/>
      </c>
    </row>
    <row r="7" spans="1:11" x14ac:dyDescent="0.65">
      <c r="A7" t="str">
        <f>IF(ホーム!A7=1,VLOOKUP(ホーム!$A16,座標設定!$A$1:$B$34,2),"")</f>
        <v/>
      </c>
      <c r="B7" t="str">
        <f>IF(ホーム!B7=1,VLOOKUP(ホーム!$A16,座標設定!$A$1:$B$34,2),"")</f>
        <v/>
      </c>
      <c r="C7" t="str">
        <f>IF(ホーム!C7=1,VLOOKUP(ホーム!$A16,座標設定!$A$1:$B$34,2),"")</f>
        <v/>
      </c>
      <c r="D7" t="str">
        <f>IF(ホーム!D7=1,VLOOKUP(ホーム!$A16,座標設定!$A$1:$B$34,2),"")</f>
        <v/>
      </c>
      <c r="E7" t="str">
        <f>IF(ホーム!E7=1,VLOOKUP(ホーム!$A16,座標設定!$A$1:$B$34,2),"")</f>
        <v/>
      </c>
      <c r="F7" t="str">
        <f>IF(ホーム!F7=1,VLOOKUP(ホーム!$A16,座標設定!$A$1:$B$34,2),"")</f>
        <v/>
      </c>
      <c r="G7" t="str">
        <f>IF(ホーム!G7=1,VLOOKUP(ホーム!$A16,座標設定!$A$1:$B$34,2),"")</f>
        <v>0,7</v>
      </c>
      <c r="H7" t="str">
        <f>IF(ホーム!H7=1,VLOOKUP(ホーム!$A16,座標設定!$A$1:$B$34,2),"")</f>
        <v/>
      </c>
      <c r="I7" t="str">
        <f>IF(ホーム!I7=1,VLOOKUP(ホーム!$A16,座標設定!$A$1:$B$34,2),"")</f>
        <v/>
      </c>
      <c r="J7" t="str">
        <f>IF(ホーム!J7=1,VLOOKUP(ホーム!$A16,座標設定!$A$1:$B$34,2),"")</f>
        <v/>
      </c>
      <c r="K7" t="str">
        <f>IF(ホーム!K7=1,VLOOKUP(ホーム!$A16,座標設定!$O$44:$P$44,2),"")</f>
        <v/>
      </c>
    </row>
    <row r="8" spans="1:11" x14ac:dyDescent="0.65">
      <c r="A8" t="str">
        <f>IF(ホーム!A8=1,VLOOKUP(ホーム!$A17,座標設定!$A$1:$B$34,2),"")</f>
        <v/>
      </c>
      <c r="B8" t="str">
        <f>IF(ホーム!B8=1,VLOOKUP(ホーム!$A17,座標設定!$A$1:$B$34,2),"")</f>
        <v/>
      </c>
      <c r="C8" t="str">
        <f>IF(ホーム!C8=1,VLOOKUP(ホーム!$A17,座標設定!$A$1:$B$34,2),"")</f>
        <v/>
      </c>
      <c r="D8" t="str">
        <f>IF(ホーム!D8=1,VLOOKUP(ホーム!$A17,座標設定!$A$1:$B$34,2),"")</f>
        <v/>
      </c>
      <c r="E8" t="str">
        <f>IF(ホーム!E8=1,VLOOKUP(ホーム!$A17,座標設定!$A$1:$B$34,2),"")</f>
        <v/>
      </c>
      <c r="F8" t="str">
        <f>IF(ホーム!F8=1,VLOOKUP(ホーム!$A17,座標設定!$A$1:$B$34,2),"")</f>
        <v/>
      </c>
      <c r="G8" t="str">
        <f>IF(ホーム!G8=1,VLOOKUP(ホーム!$A17,座標設定!$A$1:$B$34,2),"")</f>
        <v/>
      </c>
      <c r="H8" t="str">
        <f>IF(ホーム!H8=1,VLOOKUP(ホーム!$A17,座標設定!$A$1:$B$34,2),"")</f>
        <v/>
      </c>
      <c r="I8" t="str">
        <f>IF(ホーム!I8=1,VLOOKUP(ホーム!$A17,座標設定!$A$1:$B$34,2),"")</f>
        <v/>
      </c>
      <c r="J8" t="str">
        <f>IF(ホーム!J8=1,VLOOKUP(ホーム!$A17,座標設定!$A$1:$B$34,2),"")</f>
        <v/>
      </c>
      <c r="K8" t="str">
        <f>IF(ホーム!K8=1,VLOOKUP(ホーム!$A17,座標設定!$O$44:$P$44,2),"")</f>
        <v/>
      </c>
    </row>
    <row r="9" spans="1:11" x14ac:dyDescent="0.65">
      <c r="A9" t="str">
        <f>IF(ホーム!A9=1,VLOOKUP(ホーム!$A18,座標設定!$A$1:$B$34,2),"")</f>
        <v/>
      </c>
      <c r="B9" t="str">
        <f>IF(ホーム!B9=1,VLOOKUP(ホーム!$A18,座標設定!$A$1:$B$34,2),"")</f>
        <v/>
      </c>
      <c r="C9" t="str">
        <f>IF(ホーム!C9=1,VLOOKUP(ホーム!$A18,座標設定!$A$1:$B$34,2),"")</f>
        <v/>
      </c>
      <c r="D9" t="str">
        <f>IF(ホーム!D9=1,VLOOKUP(ホーム!$A18,座標設定!$A$1:$B$34,2),"")</f>
        <v/>
      </c>
      <c r="E9" t="str">
        <f>IF(ホーム!E9=1,VLOOKUP(ホーム!$A18,座標設定!$A$1:$B$34,2),"")</f>
        <v/>
      </c>
      <c r="F9" t="str">
        <f>IF(ホーム!F9=1,VLOOKUP(ホーム!$A18,座標設定!$A$1:$B$34,2),"")</f>
        <v/>
      </c>
      <c r="G9" t="str">
        <f>IF(ホーム!G9=1,VLOOKUP(ホーム!$A18,座標設定!$A$1:$B$34,2),"")</f>
        <v/>
      </c>
      <c r="H9" t="str">
        <f>IF(ホーム!H9=1,VLOOKUP(ホーム!$A18,座標設定!$A$1:$B$34,2),"")</f>
        <v/>
      </c>
      <c r="I9" t="str">
        <f>IF(ホーム!I9=1,VLOOKUP(ホーム!$A18,座標設定!$A$1:$B$34,2),"")</f>
        <v/>
      </c>
      <c r="J9" t="str">
        <f>IF(ホーム!J9=1,VLOOKUP(ホーム!$A18,座標設定!$A$1:$B$34,2),"")</f>
        <v/>
      </c>
      <c r="K9" t="str">
        <f>IF(ホーム!K9=1,VLOOKUP(ホーム!$A18,座標設定!$O$44:$P$44,2),"")</f>
        <v/>
      </c>
    </row>
    <row r="10" spans="1:11" x14ac:dyDescent="0.65">
      <c r="A10" t="str">
        <f>IF(ホーム!A10=1,VLOOKUP(ホーム!$A19,座標設定!$A$1:$B$34,2),"")</f>
        <v/>
      </c>
      <c r="B10" t="str">
        <f>IF(ホーム!B10=1,VLOOKUP(ホーム!$A19,座標設定!$A$1:$B$34,2),"")</f>
        <v/>
      </c>
      <c r="C10" t="str">
        <f>IF(ホーム!C10=1,VLOOKUP(ホーム!$A19,座標設定!$A$1:$B$34,2),"")</f>
        <v/>
      </c>
      <c r="D10" t="str">
        <f>IF(ホーム!D10=1,VLOOKUP(ホーム!$A19,座標設定!$A$1:$B$34,2),"")</f>
        <v/>
      </c>
      <c r="E10" t="str">
        <f>IF(ホーム!E10=1,VLOOKUP(ホーム!$A10,座標設定!$A$1:$B$34,2),"")</f>
        <v>0,0</v>
      </c>
      <c r="F10" t="str">
        <f>IF(ホーム!F10=1,VLOOKUP(ホーム!$A10,座標設定!$A$1:$B$34,2),"")</f>
        <v/>
      </c>
      <c r="G10" t="str">
        <f>IF(ホーム!G10=1,VLOOKUP(ホーム!$A10,座標設定!$A$1:$B$34,2),"")</f>
        <v/>
      </c>
      <c r="H10" t="str">
        <f>IF(ホーム!H10=1,VLOOKUP(ホーム!$A10,座標設定!$A$1:$B$34,2),"")</f>
        <v/>
      </c>
      <c r="I10" t="str">
        <f>IF(ホーム!I10=1,VLOOKUP(ホーム!$A10,座標設定!$A$1:$B$34,2),"")</f>
        <v/>
      </c>
      <c r="J10" t="str">
        <f>IF(ホーム!J10=1,VLOOKUP(ホーム!$A10,座標設定!$A$1:$B$34,2),"")</f>
        <v/>
      </c>
      <c r="K10" t="str">
        <f>IF(ホーム!K10=1,VLOOKUP(ホーム!$A19,座標設定!$O$44:$P$44,2),"")</f>
        <v/>
      </c>
    </row>
    <row r="11" spans="1:11" x14ac:dyDescent="0.65">
      <c r="A11" t="str">
        <f>IF(ホーム!A11=1,VLOOKUP(ホーム!$A20,座標設定!$A$1:$B$34,2),"")</f>
        <v/>
      </c>
      <c r="B11" t="str">
        <f>IF(ホーム!B11=1,VLOOKUP(ホーム!$A20,座標設定!$A$1:$B$34,2),"")</f>
        <v/>
      </c>
      <c r="C11" t="str">
        <f>IF(ホーム!C11=1,VLOOKUP(ホーム!$A20,座標設定!$A$1:$B$34,2),"")</f>
        <v/>
      </c>
      <c r="D11" t="str">
        <f>IF(ホーム!D11=1,VLOOKUP(ホーム!$A20,座標設定!$A$1:$B$34,2),"")</f>
        <v/>
      </c>
      <c r="E11" t="str">
        <f>IF(ホーム!E11=1,VLOOKUP(ホーム!$A11,座標設定!$A$1:$B$34,2),"")</f>
        <v/>
      </c>
      <c r="F11" t="str">
        <f>IF(ホーム!F11=1,VLOOKUP(ホーム!$A11,座標設定!$A$1:$B$34,2),"")</f>
        <v>0,1</v>
      </c>
      <c r="G11" t="str">
        <f>IF(ホーム!G11=1,VLOOKUP(ホーム!$A11,座標設定!$A$1:$B$34,2),"")</f>
        <v/>
      </c>
      <c r="H11" t="str">
        <f>IF(ホーム!H11=1,VLOOKUP(ホーム!$A11,座標設定!$A$1:$B$34,2),"")</f>
        <v/>
      </c>
      <c r="I11" t="str">
        <f>IF(ホーム!I11=1,VLOOKUP(ホーム!$A11,座標設定!$A$1:$B$34,2),"")</f>
        <v/>
      </c>
      <c r="J11" t="str">
        <f>IF(ホーム!J11=1,VLOOKUP(ホーム!$A11,座標設定!$A$1:$B$34,2),"")</f>
        <v/>
      </c>
      <c r="K11" t="str">
        <f>IF(ホーム!K11=1,VLOOKUP(ホーム!$A20,座標設定!$O$44:$P$44,2),"")</f>
        <v/>
      </c>
    </row>
    <row r="12" spans="1:11" x14ac:dyDescent="0.65">
      <c r="A12" t="str">
        <f>IF(ホーム!A12=1,VLOOKUP(ホーム!$A21,座標設定!$A$1:$B$34,2),"")</f>
        <v/>
      </c>
      <c r="B12" t="str">
        <f>IF(ホーム!B12=1,VLOOKUP(ホーム!$A21,座標設定!$A$1:$B$34,2),"")</f>
        <v/>
      </c>
      <c r="C12" t="str">
        <f>IF(ホーム!C12=1,VLOOKUP(ホーム!$A21,座標設定!$A$1:$B$34,2),"")</f>
        <v/>
      </c>
      <c r="D12" t="str">
        <f>IF(ホーム!D12=1,VLOOKUP(ホーム!$A21,座標設定!$A$1:$B$34,2),"")</f>
        <v/>
      </c>
      <c r="E12" t="str">
        <f>IF(ホーム!E12=1,VLOOKUP(ホーム!$A12,座標設定!$A$1:$B$34,2),"")</f>
        <v>0,2</v>
      </c>
      <c r="F12" t="str">
        <f>IF(ホーム!F12=1,VLOOKUP(ホーム!$A12,座標設定!$A$1:$B$34,2),"")</f>
        <v/>
      </c>
      <c r="G12" t="str">
        <f>IF(ホーム!G12=1,VLOOKUP(ホーム!$A12,座標設定!$A$1:$B$34,2),"")</f>
        <v/>
      </c>
      <c r="H12" t="str">
        <f>IF(ホーム!H12=1,VLOOKUP(ホーム!$A12,座標設定!$A$1:$B$34,2),"")</f>
        <v/>
      </c>
      <c r="I12" t="str">
        <f>IF(ホーム!I12=1,VLOOKUP(ホーム!$A12,座標設定!$A$1:$B$34,2),"")</f>
        <v/>
      </c>
      <c r="J12" t="str">
        <f>IF(ホーム!J12=1,VLOOKUP(ホーム!$A12,座標設定!$A$1:$B$34,2),"")</f>
        <v/>
      </c>
      <c r="K12" t="str">
        <f>IF(ホーム!K12=1,VLOOKUP(ホーム!$A21,座標設定!$O$44:$P$44,2),"")</f>
        <v/>
      </c>
    </row>
    <row r="13" spans="1:11" x14ac:dyDescent="0.65">
      <c r="A13" t="str">
        <f>IF(ホーム!A13=1,VLOOKUP(ホーム!$A22,座標設定!$A$1:$B$34,2),"")</f>
        <v/>
      </c>
      <c r="B13" t="str">
        <f>IF(ホーム!B13=1,VLOOKUP(ホーム!$A22,座標設定!$A$1:$B$34,2),"")</f>
        <v/>
      </c>
      <c r="C13" t="str">
        <f>IF(ホーム!C13=1,VLOOKUP(ホーム!$A22,座標設定!$A$1:$B$34,2),"")</f>
        <v/>
      </c>
      <c r="D13" t="str">
        <f>IF(ホーム!D13=1,VLOOKUP(ホーム!$A22,座標設定!$A$1:$B$34,2),"")</f>
        <v/>
      </c>
      <c r="E13" t="str">
        <f>IF(ホーム!E13=1,VLOOKUP(ホーム!$A13,座標設定!$A$1:$B$34,2),"")</f>
        <v/>
      </c>
      <c r="F13" t="str">
        <f>IF(ホーム!F13=1,VLOOKUP(ホーム!$A13,座標設定!$A$1:$B$34,2),"")</f>
        <v/>
      </c>
      <c r="G13" t="str">
        <f>IF(ホーム!G13=1,VLOOKUP(ホーム!$A13,座標設定!$A$1:$B$34,2),"")</f>
        <v>0,3</v>
      </c>
      <c r="H13" t="str">
        <f>IF(ホーム!H13=1,VLOOKUP(ホーム!$A13,座標設定!$A$1:$B$34,2),"")</f>
        <v/>
      </c>
      <c r="I13" t="str">
        <f>IF(ホーム!I13=1,VLOOKUP(ホーム!$A13,座標設定!$A$1:$B$34,2),"")</f>
        <v/>
      </c>
      <c r="J13" t="str">
        <f>IF(ホーム!J13=1,VLOOKUP(ホーム!$A13,座標設定!$A$1:$B$34,2),"")</f>
        <v/>
      </c>
      <c r="K13" t="str">
        <f>IF(ホーム!K13=1,VLOOKUP(ホーム!$A22,座標設定!$O$44:$P$44,2),"")</f>
        <v/>
      </c>
    </row>
    <row r="14" spans="1:11" x14ac:dyDescent="0.65">
      <c r="A14" t="str">
        <f>IF(ホーム!A14=1,VLOOKUP(ホーム!$A23,座標設定!$A$1:$B$34,2),"")</f>
        <v/>
      </c>
      <c r="B14" t="str">
        <f>IF(ホーム!B14=1,VLOOKUP(ホーム!$A23,座標設定!$A$1:$B$34,2),"")</f>
        <v/>
      </c>
      <c r="C14" t="str">
        <f>IF(ホーム!C14=1,VLOOKUP(ホーム!$A23,座標設定!$A$1:$B$34,2),"")</f>
        <v/>
      </c>
      <c r="D14" t="str">
        <f>IF(ホーム!D14=1,VLOOKUP(ホーム!$A23,座標設定!$A$1:$B$34,2),"")</f>
        <v/>
      </c>
      <c r="E14" t="str">
        <f>IF(ホーム!E14=1,VLOOKUP(ホーム!$A14,座標設定!$A$1:$B$34,2),"")</f>
        <v>0,5</v>
      </c>
      <c r="F14" t="str">
        <f>IF(ホーム!F14=1,VLOOKUP(ホーム!$A14,座標設定!$A$1:$B$34,2),"")</f>
        <v/>
      </c>
      <c r="G14" t="str">
        <f>IF(ホーム!G14=1,VLOOKUP(ホーム!$A14,座標設定!$A$1:$B$34,2),"")</f>
        <v/>
      </c>
      <c r="H14" t="str">
        <f>IF(ホーム!H14=1,VLOOKUP(ホーム!$A14,座標設定!$A$1:$B$34,2),"")</f>
        <v/>
      </c>
      <c r="I14" t="str">
        <f>IF(ホーム!I14=1,VLOOKUP(ホーム!$A14,座標設定!$A$1:$B$34,2),"")</f>
        <v/>
      </c>
      <c r="J14" t="str">
        <f>IF(ホーム!J14=1,VLOOKUP(ホーム!$A14,座標設定!$A$1:$B$34,2),"")</f>
        <v/>
      </c>
      <c r="K14" t="str">
        <f>IF(ホーム!K14=1,VLOOKUP(ホーム!$A23,座標設定!$O$44:$P$44,2),"")</f>
        <v/>
      </c>
    </row>
    <row r="15" spans="1:11" x14ac:dyDescent="0.65">
      <c r="A15" t="str">
        <f>IF(ホーム!A15=1,VLOOKUP(ホーム!$A24,座標設定!$A$1:$B$34,2),"")</f>
        <v/>
      </c>
      <c r="B15" t="str">
        <f>IF(ホーム!B15=1,VLOOKUP(ホーム!$A24,座標設定!$A$1:$B$34,2),"")</f>
        <v/>
      </c>
      <c r="C15" t="str">
        <f>IF(ホーム!C15=1,VLOOKUP(ホーム!$A24,座標設定!$A$1:$B$34,2),"")</f>
        <v/>
      </c>
      <c r="D15" t="str">
        <f>IF(ホーム!D15=1,VLOOKUP(ホーム!$A24,座標設定!$A$1:$B$34,2),"")</f>
        <v/>
      </c>
      <c r="E15" t="str">
        <f>IF(ホーム!E15=1,VLOOKUP(ホーム!$A15,座標設定!$A$1:$B$34,2),"")</f>
        <v/>
      </c>
      <c r="F15" t="str">
        <f>IF(ホーム!F15=1,VLOOKUP(ホーム!$A15,座標設定!$A$1:$B$34,2),"")</f>
        <v>0,6</v>
      </c>
      <c r="G15" t="str">
        <f>IF(ホーム!G15=1,VLOOKUP(ホーム!$A15,座標設定!$A$1:$B$34,2),"")</f>
        <v/>
      </c>
      <c r="H15" t="str">
        <f>IF(ホーム!H15=1,VLOOKUP(ホーム!$A15,座標設定!$A$1:$B$34,2),"")</f>
        <v/>
      </c>
      <c r="I15" t="str">
        <f>IF(ホーム!I15=1,VLOOKUP(ホーム!$A15,座標設定!$A$1:$B$34,2),"")</f>
        <v/>
      </c>
      <c r="J15" t="str">
        <f>IF(ホーム!J15=1,VLOOKUP(ホーム!$A15,座標設定!$A$1:$B$34,2),"")</f>
        <v/>
      </c>
      <c r="K15" t="str">
        <f>IF(ホーム!K15=1,VLOOKUP(ホーム!$A24,座標設定!$O$44:$P$44,2),"")</f>
        <v/>
      </c>
    </row>
    <row r="16" spans="1:11" x14ac:dyDescent="0.65">
      <c r="A16" t="str">
        <f>IF(ホーム!A16=1,VLOOKUP(ホーム!$A25,座標設定!$A$1:$B$34,2),"")</f>
        <v/>
      </c>
      <c r="B16" t="str">
        <f>IF(ホーム!B16=1,VLOOKUP(ホーム!$A25,座標設定!$A$1:$B$34,2),"")</f>
        <v/>
      </c>
      <c r="C16" t="str">
        <f>IF(ホーム!C16=1,VLOOKUP(ホーム!$A25,座標設定!$A$1:$B$34,2),"")</f>
        <v/>
      </c>
      <c r="D16" t="str">
        <f>IF(ホーム!D16=1,VLOOKUP(ホーム!$A25,座標設定!$A$1:$B$34,2),"")</f>
        <v/>
      </c>
      <c r="E16" t="str">
        <f>IF(ホーム!E16=1,VLOOKUP(ホーム!$A16,座標設定!$A$1:$B$34,2),"")</f>
        <v/>
      </c>
      <c r="F16" t="str">
        <f>IF(ホーム!F16=1,VLOOKUP(ホーム!$A16,座標設定!$A$1:$B$34,2),"")</f>
        <v>0,7</v>
      </c>
      <c r="G16" t="str">
        <f>IF(ホーム!G16=1,VLOOKUP(ホーム!$A16,座標設定!$A$1:$B$34,2),"")</f>
        <v/>
      </c>
      <c r="H16" t="str">
        <f>IF(ホーム!H16=1,VLOOKUP(ホーム!$A16,座標設定!$A$1:$B$34,2),"")</f>
        <v/>
      </c>
      <c r="I16" t="str">
        <f>IF(ホーム!I16=1,VLOOKUP(ホーム!$A16,座標設定!$A$1:$B$34,2),"")</f>
        <v/>
      </c>
      <c r="J16" t="str">
        <f>IF(ホーム!J16=1,VLOOKUP(ホーム!$A16,座標設定!$A$1:$B$34,2),"")</f>
        <v/>
      </c>
      <c r="K16" t="str">
        <f>IF(ホーム!K16=1,VLOOKUP(ホーム!$A25,座標設定!$O$44:$P$44,2),"")</f>
        <v/>
      </c>
    </row>
    <row r="17" spans="1:11" x14ac:dyDescent="0.65">
      <c r="A17" t="str">
        <f>IF(ホーム!A17=1,VLOOKUP(ホーム!$A26,座標設定!$A$1:$B$34,2),"")</f>
        <v/>
      </c>
      <c r="B17" t="str">
        <f>IF(ホーム!B17=1,VLOOKUP(ホーム!$A26,座標設定!$A$1:$B$34,2),"")</f>
        <v/>
      </c>
      <c r="C17" t="str">
        <f>IF(ホーム!C17=1,VLOOKUP(ホーム!$A26,座標設定!$A$1:$B$34,2),"")</f>
        <v/>
      </c>
      <c r="D17" t="str">
        <f>IF(ホーム!D17=1,VLOOKUP(ホーム!$A26,座標設定!$A$1:$B$34,2),"")</f>
        <v/>
      </c>
      <c r="E17" t="str">
        <f>IF(ホーム!E17=1,VLOOKUP(ホーム!$A17,座標設定!$A$1:$B$34,2),"")</f>
        <v/>
      </c>
      <c r="F17" t="str">
        <f>IF(ホーム!F17=1,VLOOKUP(ホーム!$A17,座標設定!$A$1:$B$34,2),"")</f>
        <v>0,8</v>
      </c>
      <c r="G17" t="str">
        <f>IF(ホーム!G17=1,VLOOKUP(ホーム!$A17,座標設定!$A$1:$B$34,2),"")</f>
        <v/>
      </c>
      <c r="H17" t="str">
        <f>IF(ホーム!H17=1,VLOOKUP(ホーム!$A17,座標設定!$A$1:$B$34,2),"")</f>
        <v/>
      </c>
      <c r="I17" t="str">
        <f>IF(ホーム!I17=1,VLOOKUP(ホーム!$A17,座標設定!$A$1:$B$34,2),"")</f>
        <v/>
      </c>
      <c r="J17" t="str">
        <f>IF(ホーム!J17=1,VLOOKUP(ホーム!$A17,座標設定!$A$1:$B$34,2),"")</f>
        <v/>
      </c>
      <c r="K17" t="str">
        <f>IF(ホーム!K17=1,VLOOKUP(ホーム!$A26,座標設定!$O$44:$P$44,2),"")</f>
        <v/>
      </c>
    </row>
    <row r="18" spans="1:11" x14ac:dyDescent="0.65">
      <c r="A18" t="str">
        <f>IF(ホーム!A18=1,VLOOKUP(ホーム!$A27,座標設定!$A$1:$B$34,2),"")</f>
        <v/>
      </c>
      <c r="B18" t="str">
        <f>IF(ホーム!B18=1,VLOOKUP(ホーム!$A27,座標設定!$A$1:$B$34,2),"")</f>
        <v/>
      </c>
      <c r="C18" t="str">
        <f>IF(ホーム!C18=1,VLOOKUP(ホーム!$A27,座標設定!$A$1:$B$34,2),"")</f>
        <v/>
      </c>
      <c r="D18" t="str">
        <f>IF(ホーム!D18=1,VLOOKUP(ホーム!$A27,座標設定!$A$1:$B$34,2),"")</f>
        <v/>
      </c>
      <c r="E18" t="str">
        <f>IF(ホーム!E18=1,VLOOKUP(ホーム!$A18,座標設定!$A$1:$B$34,2),"")</f>
        <v/>
      </c>
      <c r="F18" t="str">
        <f>IF(ホーム!F18=1,VLOOKUP(ホーム!$A18,座標設定!$A$1:$B$34,2),"")</f>
        <v/>
      </c>
      <c r="G18" t="str">
        <f>IF(ホーム!G18=1,VLOOKUP(ホーム!$A18,座標設定!$A$1:$B$34,2),"")</f>
        <v>0,9</v>
      </c>
      <c r="H18" t="str">
        <f>IF(ホーム!H18=1,VLOOKUP(ホーム!$A18,座標設定!$A$1:$B$34,2),"")</f>
        <v/>
      </c>
      <c r="I18" t="str">
        <f>IF(ホーム!I18=1,VLOOKUP(ホーム!$A18,座標設定!$A$1:$B$34,2),"")</f>
        <v/>
      </c>
      <c r="J18" t="str">
        <f>IF(ホーム!J18=1,VLOOKUP(ホーム!$A18,座標設定!$A$1:$B$34,2),"")</f>
        <v/>
      </c>
      <c r="K18" t="str">
        <f>IF(ホーム!K18=1,VLOOKUP(ホーム!$A27,座標設定!$O$44:$P$44,2),"")</f>
        <v/>
      </c>
    </row>
    <row r="19" spans="1:11" x14ac:dyDescent="0.65">
      <c r="A19" t="str">
        <f>IF(ホーム!A19=1,VLOOKUP(ホーム!$A28,座標設定!$A$1:$B$34,2),"")</f>
        <v/>
      </c>
      <c r="B19" t="str">
        <f>IF(ホーム!B19=1,VLOOKUP(ホーム!$A28,座標設定!$A$1:$B$34,2),"")</f>
        <v/>
      </c>
      <c r="C19" t="str">
        <f>IF(ホーム!C19=1,VLOOKUP(ホーム!$A28,座標設定!$A$1:$B$34,2),"")</f>
        <v/>
      </c>
      <c r="D19" t="str">
        <f>IF(ホーム!D19=1,VLOOKUP(ホーム!$A28,座標設定!$A$1:$B$34,2),"")</f>
        <v/>
      </c>
      <c r="E19" t="str">
        <f>IF(ホーム!E19=1,VLOOKUP(ホーム!$A19,座標設定!$A$1:$B$34,2),"")</f>
        <v>0,11</v>
      </c>
      <c r="F19" t="str">
        <f>IF(ホーム!F19=1,VLOOKUP(ホーム!$A19,座標設定!$A$1:$B$34,2),"")</f>
        <v/>
      </c>
      <c r="G19" t="str">
        <f>IF(ホーム!G19=1,VLOOKUP(ホーム!$A19,座標設定!$A$1:$B$34,2),"")</f>
        <v/>
      </c>
      <c r="H19" t="str">
        <f>IF(ホーム!H19=1,VLOOKUP(ホーム!$A19,座標設定!$A$1:$B$34,2),"")</f>
        <v/>
      </c>
      <c r="I19" t="str">
        <f>IF(ホーム!I19=1,VLOOKUP(ホーム!$A19,座標設定!$A$1:$B$34,2),"")</f>
        <v/>
      </c>
      <c r="J19" t="str">
        <f>IF(ホーム!J19=1,VLOOKUP(ホーム!$A19,座標設定!$A$1:$B$34,2),"")</f>
        <v/>
      </c>
      <c r="K19" t="str">
        <f>IF(ホーム!K19=1,VLOOKUP(ホーム!$A28,座標設定!$O$44:$P$44,2),"")</f>
        <v/>
      </c>
    </row>
    <row r="20" spans="1:11" x14ac:dyDescent="0.65">
      <c r="A20" t="str">
        <f>IF(ホーム!A20=1,VLOOKUP(ホーム!$A29,座標設定!$A$1:$B$34,2),"")</f>
        <v/>
      </c>
      <c r="B20" t="str">
        <f>IF(ホーム!B20=1,VLOOKUP(ホーム!$A29,座標設定!$A$1:$B$34,2),"")</f>
        <v/>
      </c>
      <c r="C20" t="str">
        <f>IF(ホーム!C20=1,VLOOKUP(ホーム!$A29,座標設定!$A$1:$B$34,2),"")</f>
        <v/>
      </c>
      <c r="D20" t="str">
        <f>IF(ホーム!D20=1,VLOOKUP(ホーム!$A29,座標設定!$A$1:$B$34,2),"")</f>
        <v/>
      </c>
      <c r="E20" t="str">
        <f>IF(ホーム!E20=1,VLOOKUP(ホーム!$A20,座標設定!$A$1:$B$34,2),"")</f>
        <v/>
      </c>
      <c r="F20" t="str">
        <f>IF(ホーム!F20=1,VLOOKUP(ホーム!$A20,座標設定!$A$1:$B$34,2),"")</f>
        <v/>
      </c>
      <c r="G20" t="str">
        <f>IF(ホーム!G20=1,VLOOKUP(ホーム!$A20,座標設定!$A$1:$B$34,2),"")</f>
        <v>3,4</v>
      </c>
      <c r="H20" t="str">
        <f>IF(ホーム!H20=1,VLOOKUP(ホーム!$A20,座標設定!$A$1:$B$34,2),"")</f>
        <v/>
      </c>
      <c r="I20" t="str">
        <f>IF(ホーム!I20=1,VLOOKUP(ホーム!$A20,座標設定!$A$1:$B$34,2),"")</f>
        <v/>
      </c>
      <c r="J20" t="str">
        <f>IF(ホーム!J20=1,VLOOKUP(ホーム!$A20,座標設定!$A$1:$B$34,2),"")</f>
        <v/>
      </c>
      <c r="K20" t="str">
        <f>IF(ホーム!K20=1,VLOOKUP(ホーム!$A29,座標設定!$O$44:$P$44,2),"")</f>
        <v/>
      </c>
    </row>
    <row r="21" spans="1:11" x14ac:dyDescent="0.65">
      <c r="A21" t="str">
        <f>IF(ホーム!A21=1,VLOOKUP(ホーム!$A30,座標設定!$A$1:$B$34,2),"")</f>
        <v/>
      </c>
      <c r="B21" t="str">
        <f>IF(ホーム!B21=1,VLOOKUP(ホーム!$A30,座標設定!$A$1:$B$34,2),"")</f>
        <v/>
      </c>
      <c r="C21" t="str">
        <f>IF(ホーム!C21=1,VLOOKUP(ホーム!$A30,座標設定!$A$1:$B$34,2),"")</f>
        <v/>
      </c>
      <c r="D21" t="str">
        <f>IF(ホーム!D21=1,VLOOKUP(ホーム!$A30,座標設定!$A$1:$B$34,2),"")</f>
        <v/>
      </c>
      <c r="E21" t="str">
        <f>IF(ホーム!E21=1,VLOOKUP(ホーム!$A21,座標設定!$A$1:$B$34,2),"")</f>
        <v/>
      </c>
      <c r="F21" t="str">
        <f>IF(ホーム!F21=1,VLOOKUP(ホーム!$A21,座標設定!$A$1:$B$34,2),"")</f>
        <v/>
      </c>
      <c r="G21" t="str">
        <f>IF(ホーム!G21=1,VLOOKUP(ホーム!$A21,座標設定!$A$1:$B$34,2),"")</f>
        <v>3,10</v>
      </c>
      <c r="H21" t="str">
        <f>IF(ホーム!H21=1,VLOOKUP(ホーム!$A21,座標設定!$A$1:$B$34,2),"")</f>
        <v/>
      </c>
      <c r="I21" t="str">
        <f>IF(ホーム!I21=1,VLOOKUP(ホーム!$A21,座標設定!$A$1:$B$34,2),"")</f>
        <v/>
      </c>
      <c r="J21" t="str">
        <f>IF(ホーム!J21=1,VLOOKUP(ホーム!$A21,座標設定!$A$1:$B$34,2),"")</f>
        <v/>
      </c>
      <c r="K21" t="str">
        <f>IF(ホーム!K21=1,VLOOKUP(ホーム!$A30,座標設定!$O$44:$P$44,2),"")</f>
        <v/>
      </c>
    </row>
    <row r="22" spans="1:11" x14ac:dyDescent="0.65">
      <c r="A22" t="str">
        <f>IF(ホーム!A22=1,VLOOKUP(ホーム!$A31,座標設定!$A$1:$B$34,2),"")</f>
        <v/>
      </c>
      <c r="B22" t="str">
        <f>IF(ホーム!B22=1,VLOOKUP(ホーム!$A31,座標設定!$A$1:$B$34,2),"")</f>
        <v/>
      </c>
      <c r="C22" t="str">
        <f>IF(ホーム!C22=1,VLOOKUP(ホーム!$A31,座標設定!$A$1:$B$34,2),"")</f>
        <v/>
      </c>
      <c r="D22" t="str">
        <f>IF(ホーム!D22=1,VLOOKUP(ホーム!$A31,座標設定!$A$1:$B$34,2),"")</f>
        <v/>
      </c>
      <c r="E22" t="str">
        <f>IF(ホーム!E22=1,VLOOKUP(ホーム!$A22,座標設定!$A$1:$B$34,2),"")</f>
        <v/>
      </c>
      <c r="F22" t="str">
        <f>IF(ホーム!F22=1,VLOOKUP(ホーム!$A22,座標設定!$A$1:$B$34,2),"")</f>
        <v/>
      </c>
      <c r="G22" t="str">
        <f>IF(ホーム!G22=1,VLOOKUP(ホーム!$A22,座標設定!$A$1:$B$34,2),"")</f>
        <v>3,11</v>
      </c>
      <c r="H22" t="str">
        <f>IF(ホーム!H22=1,VLOOKUP(ホーム!$A22,座標設定!$A$1:$B$34,2),"")</f>
        <v/>
      </c>
      <c r="I22" t="str">
        <f>IF(ホーム!I22=1,VLOOKUP(ホーム!$A22,座標設定!$A$1:$B$34,2),"")</f>
        <v/>
      </c>
      <c r="J22" t="str">
        <f>IF(ホーム!J22=1,VLOOKUP(ホーム!$A22,座標設定!$A$1:$B$34,2),"")</f>
        <v/>
      </c>
      <c r="K22" t="str">
        <f>IF(ホーム!K22=1,VLOOKUP(ホーム!$A31,座標設定!$O$44:$P$44,2),"")</f>
        <v/>
      </c>
    </row>
    <row r="23" spans="1:11" x14ac:dyDescent="0.65">
      <c r="A23" t="str">
        <f>IF(ホーム!A23=1,VLOOKUP(ホーム!$A32,座標設定!$A$1:$B$34,2),"")</f>
        <v/>
      </c>
      <c r="B23" t="str">
        <f>IF(ホーム!B23=1,VLOOKUP(ホーム!$A32,座標設定!$A$1:$B$34,2),"")</f>
        <v/>
      </c>
      <c r="C23" t="str">
        <f>IF(ホーム!C23=1,VLOOKUP(ホーム!$A32,座標設定!$A$1:$B$34,2),"")</f>
        <v/>
      </c>
      <c r="D23" t="str">
        <f>IF(ホーム!D23=1,VLOOKUP(ホーム!$A32,座標設定!$A$1:$B$34,2),"")</f>
        <v/>
      </c>
      <c r="E23" t="str">
        <f>IF(ホーム!E23=1,VLOOKUP(ホーム!$A23,座標設定!$A$1:$B$34,2),"")</f>
        <v/>
      </c>
      <c r="F23" t="str">
        <f>IF(ホーム!F23=1,VLOOKUP(ホーム!$A23,座標設定!$A$1:$B$34,2),"")</f>
        <v>3,12</v>
      </c>
      <c r="G23" t="str">
        <f>IF(ホーム!G23=1,VLOOKUP(ホーム!$A23,座標設定!$A$1:$B$34,2),"")</f>
        <v/>
      </c>
      <c r="H23" t="str">
        <f>IF(ホーム!H23=1,VLOOKUP(ホーム!$A23,座標設定!$A$1:$B$34,2),"")</f>
        <v/>
      </c>
      <c r="I23" t="str">
        <f>IF(ホーム!I23=1,VLOOKUP(ホーム!$A23,座標設定!$A$1:$B$34,2),"")</f>
        <v/>
      </c>
      <c r="J23" t="str">
        <f>IF(ホーム!J23=1,VLOOKUP(ホーム!$A23,座標設定!$A$1:$B$34,2),"")</f>
        <v/>
      </c>
      <c r="K23" t="str">
        <f>IF(ホーム!K23=1,VLOOKUP(ホーム!$A32,座標設定!$O$44:$P$44,2),"")</f>
        <v/>
      </c>
    </row>
    <row r="24" spans="1:11" x14ac:dyDescent="0.65">
      <c r="A24" t="str">
        <f>IF(ホーム!A24=1,VLOOKUP(ホーム!$A33,座標設定!$A$1:$B$34,2),"")</f>
        <v/>
      </c>
      <c r="B24" t="str">
        <f>IF(ホーム!B24=1,VLOOKUP(ホーム!$A33,座標設定!$A$1:$B$34,2),"")</f>
        <v/>
      </c>
      <c r="C24" t="str">
        <f>IF(ホーム!C24=1,VLOOKUP(ホーム!$A33,座標設定!$A$1:$B$34,2),"")</f>
        <v/>
      </c>
      <c r="D24" t="str">
        <f>IF(ホーム!D24=1,VLOOKUP(ホーム!$A33,座標設定!$A$1:$B$34,2),"")</f>
        <v/>
      </c>
      <c r="E24" t="str">
        <f>IF(ホーム!E24=1,VLOOKUP(ホーム!$A24,座標設定!$A$1:$B$34,2),"")</f>
        <v/>
      </c>
      <c r="F24" t="str">
        <f>IF(ホーム!F24=1,VLOOKUP(ホーム!$A24,座標設定!$A$1:$B$34,2),"")</f>
        <v>3,13</v>
      </c>
      <c r="G24" t="str">
        <f>IF(ホーム!G24=1,VLOOKUP(ホーム!$A24,座標設定!$A$1:$B$34,2),"")</f>
        <v/>
      </c>
      <c r="H24" t="str">
        <f>IF(ホーム!H24=1,VLOOKUP(ホーム!$A24,座標設定!$A$1:$B$34,2),"")</f>
        <v/>
      </c>
      <c r="I24" t="str">
        <f>IF(ホーム!I24=1,VLOOKUP(ホーム!$A24,座標設定!$A$1:$B$34,2),"")</f>
        <v/>
      </c>
      <c r="J24" t="str">
        <f>IF(ホーム!J24=1,VLOOKUP(ホーム!$A24,座標設定!$A$1:$B$34,2),"")</f>
        <v/>
      </c>
      <c r="K24" t="str">
        <f>IF(ホーム!K24=1,VLOOKUP(ホーム!$A33,座標設定!$O$44:$P$44,2),"")</f>
        <v/>
      </c>
    </row>
    <row r="25" spans="1:11" x14ac:dyDescent="0.65">
      <c r="A25" t="str">
        <f>IF(ホーム!A25=1,VLOOKUP(ホーム!$A34,座標設定!$A$1:$B$34,2),"")</f>
        <v/>
      </c>
      <c r="B25" t="str">
        <f>IF(ホーム!B25=1,VLOOKUP(ホーム!$A34,座標設定!$A$1:$B$34,2),"")</f>
        <v/>
      </c>
      <c r="C25" t="str">
        <f>IF(ホーム!C25=1,VLOOKUP(ホーム!$A34,座標設定!$A$1:$B$34,2),"")</f>
        <v/>
      </c>
      <c r="D25" t="str">
        <f>IF(ホーム!D25=1,VLOOKUP(ホーム!$A34,座標設定!$A$1:$B$34,2),"")</f>
        <v/>
      </c>
      <c r="E25" t="str">
        <f>IF(ホーム!E25=1,VLOOKUP(ホーム!$A25,座標設定!$A$1:$B$34,2),"")</f>
        <v>5,6</v>
      </c>
      <c r="F25" t="str">
        <f>IF(ホーム!F25=1,VLOOKUP(ホーム!$A25,座標設定!$A$1:$B$34,2),"")</f>
        <v/>
      </c>
      <c r="G25" t="str">
        <f>IF(ホーム!G25=1,VLOOKUP(ホーム!$A25,座標設定!$A$1:$B$34,2),"")</f>
        <v/>
      </c>
      <c r="H25" t="str">
        <f>IF(ホーム!H25=1,VLOOKUP(ホーム!$A25,座標設定!$A$1:$B$34,2),"")</f>
        <v/>
      </c>
      <c r="I25" t="str">
        <f>IF(ホーム!I25=1,VLOOKUP(ホーム!$A25,座標設定!$A$1:$B$34,2),"")</f>
        <v/>
      </c>
      <c r="J25" t="str">
        <f>IF(ホーム!J25=1,VLOOKUP(ホーム!$A25,座標設定!$A$1:$B$34,2),"")</f>
        <v/>
      </c>
      <c r="K25" t="str">
        <f>IF(ホーム!K25=1,VLOOKUP(ホーム!$A34,座標設定!$O$44:$P$44,2),"")</f>
        <v/>
      </c>
    </row>
    <row r="26" spans="1:11" x14ac:dyDescent="0.65">
      <c r="A26" t="str">
        <f>IF(ホーム!A26=1,VLOOKUP(ホーム!$A35,座標設定!$A$1:$B$34,2),"")</f>
        <v/>
      </c>
      <c r="B26" t="str">
        <f>IF(ホーム!B26=1,VLOOKUP(ホーム!$A35,座標設定!$A$1:$B$34,2),"")</f>
        <v/>
      </c>
      <c r="C26" t="str">
        <f>IF(ホーム!C26=1,VLOOKUP(ホーム!$A35,座標設定!$A$1:$B$34,2),"")</f>
        <v/>
      </c>
      <c r="D26" t="str">
        <f>IF(ホーム!D26=1,VLOOKUP(ホーム!$A35,座標設定!$A$1:$B$34,2),"")</f>
        <v/>
      </c>
      <c r="E26" t="str">
        <f>IF(ホーム!E26=1,VLOOKUP(ホーム!$A26,座標設定!$A$1:$B$34,2),"")</f>
        <v>9,6</v>
      </c>
      <c r="F26" t="str">
        <f>IF(ホーム!F26=1,VLOOKUP(ホーム!$A26,座標設定!$A$1:$B$34,2),"")</f>
        <v/>
      </c>
      <c r="G26" t="str">
        <f>IF(ホーム!G26=1,VLOOKUP(ホーム!$A26,座標設定!$A$1:$B$34,2),"")</f>
        <v/>
      </c>
      <c r="H26" t="str">
        <f>IF(ホーム!H26=1,VLOOKUP(ホーム!$A26,座標設定!$A$1:$B$34,2),"")</f>
        <v/>
      </c>
      <c r="I26" t="str">
        <f>IF(ホーム!I26=1,VLOOKUP(ホーム!$A26,座標設定!$A$1:$B$34,2),"")</f>
        <v/>
      </c>
      <c r="J26" t="str">
        <f>IF(ホーム!J26=1,VLOOKUP(ホーム!$A26,座標設定!$A$1:$B$34,2),"")</f>
        <v/>
      </c>
      <c r="K26" t="str">
        <f>IF(ホーム!K26=1,VLOOKUP(ホーム!$A35,座標設定!$O$44:$P$44,2),"")</f>
        <v/>
      </c>
    </row>
    <row r="27" spans="1:11" x14ac:dyDescent="0.65">
      <c r="A27" t="str">
        <f>IF(ホーム!A27=1,VLOOKUP(ホーム!$A36,座標設定!$A$1:$B$34,2),"")</f>
        <v/>
      </c>
      <c r="B27" t="str">
        <f>IF(ホーム!B27=1,VLOOKUP(ホーム!$A36,座標設定!$A$1:$B$34,2),"")</f>
        <v/>
      </c>
      <c r="C27" t="str">
        <f>IF(ホーム!C27=1,VLOOKUP(ホーム!$A36,座標設定!$A$1:$B$34,2),"")</f>
        <v/>
      </c>
      <c r="D27" t="str">
        <f>IF(ホーム!D27=1,VLOOKUP(ホーム!$A36,座標設定!$A$1:$B$34,2),"")</f>
        <v/>
      </c>
      <c r="E27" t="str">
        <f>IF(ホーム!E27=1,VLOOKUP(ホーム!$A27,座標設定!$A$1:$B$34,2),"")</f>
        <v/>
      </c>
      <c r="F27" t="str">
        <f>IF(ホーム!F27=1,VLOOKUP(ホーム!$A27,座標設定!$A$1:$B$34,2),"")</f>
        <v>11,6</v>
      </c>
      <c r="G27" t="str">
        <f>IF(ホーム!G27=1,VLOOKUP(ホーム!$A27,座標設定!$A$1:$B$34,2),"")</f>
        <v/>
      </c>
      <c r="H27" t="str">
        <f>IF(ホーム!H27=1,VLOOKUP(ホーム!$A27,座標設定!$A$1:$B$34,2),"")</f>
        <v/>
      </c>
      <c r="I27" t="str">
        <f>IF(ホーム!I27=1,VLOOKUP(ホーム!$A27,座標設定!$A$1:$B$34,2),"")</f>
        <v/>
      </c>
      <c r="J27" t="str">
        <f>IF(ホーム!J27=1,VLOOKUP(ホーム!$A27,座標設定!$A$1:$B$34,2),"")</f>
        <v/>
      </c>
      <c r="K27" t="str">
        <f>IF(ホーム!K27=1,VLOOKUP(ホーム!$A36,座標設定!$O$44:$P$44,2),"")</f>
        <v/>
      </c>
    </row>
    <row r="28" spans="1:11" x14ac:dyDescent="0.65">
      <c r="A28" t="str">
        <f>IF(ホーム!A28=1,VLOOKUP(ホーム!$A37,座標設定!$A$1:$B$34,2),"")</f>
        <v/>
      </c>
      <c r="B28" t="str">
        <f>IF(ホーム!B28=1,VLOOKUP(ホーム!$A37,座標設定!$A$1:$B$34,2),"")</f>
        <v/>
      </c>
      <c r="C28" t="str">
        <f>IF(ホーム!C28=1,VLOOKUP(ホーム!$A37,座標設定!$A$1:$B$34,2),"")</f>
        <v/>
      </c>
      <c r="D28" t="str">
        <f>IF(ホーム!D28=1,VLOOKUP(ホーム!$A37,座標設定!$A$1:$B$34,2),"")</f>
        <v/>
      </c>
      <c r="E28" t="str">
        <f>IF(ホーム!E28=1,VLOOKUP(ホーム!$A28,座標設定!$A$1:$B$34,2),"")</f>
        <v/>
      </c>
      <c r="F28" t="str">
        <f>IF(ホーム!F28=1,VLOOKUP(ホーム!$A28,座標設定!$A$1:$B$34,2),"")</f>
        <v/>
      </c>
      <c r="G28" t="str">
        <f>IF(ホーム!G28=1,VLOOKUP(ホーム!$A28,座標設定!$A$1:$B$34,2),"")</f>
        <v/>
      </c>
      <c r="H28" t="str">
        <f>IF(ホーム!H28=1,VLOOKUP(ホーム!$A28,座標設定!$A$1:$B$34,2),"")</f>
        <v/>
      </c>
      <c r="I28" t="str">
        <f>IF(ホーム!I28=1,VLOOKUP(ホーム!$A28,座標設定!$A$1:$B$34,2),"")</f>
        <v/>
      </c>
      <c r="J28" t="str">
        <f>IF(ホーム!J28=1,VLOOKUP(ホーム!$A28,座標設定!$A$1:$B$34,2),"")</f>
        <v/>
      </c>
      <c r="K28" t="str">
        <f>IF(ホーム!K28=1,VLOOKUP(ホーム!$A37,座標設定!$O$44:$P$44,2),"")</f>
        <v/>
      </c>
    </row>
    <row r="29" spans="1:11" x14ac:dyDescent="0.65">
      <c r="A29" t="str">
        <f>IF(ホーム!A29=1,VLOOKUP(ホーム!$A38,座標設定!$A$1:$B$34,2),"")</f>
        <v/>
      </c>
      <c r="B29" t="str">
        <f>IF(ホーム!B29=1,VLOOKUP(ホーム!$A38,座標設定!$A$1:$B$34,2),"")</f>
        <v/>
      </c>
      <c r="C29" t="str">
        <f>IF(ホーム!C29=1,VLOOKUP(ホーム!$A38,座標設定!$A$1:$B$34,2),"")</f>
        <v/>
      </c>
      <c r="D29" t="str">
        <f>IF(ホーム!D29=1,VLOOKUP(ホーム!$A38,座標設定!$A$1:$B$34,2),"")</f>
        <v/>
      </c>
      <c r="E29" t="str">
        <f>IF(ホーム!E29=1,VLOOKUP(ホーム!$A29,座標設定!$A$1:$B$34,2),"")</f>
        <v/>
      </c>
      <c r="F29" t="str">
        <f>IF(ホーム!F29=1,VLOOKUP(ホーム!$A29,座標設定!$A$1:$B$34,2),"")</f>
        <v/>
      </c>
      <c r="G29" t="str">
        <f>IF(ホーム!G29=1,VLOOKUP(ホーム!$A29,座標設定!$A$1:$B$34,2),"")</f>
        <v/>
      </c>
      <c r="H29" t="str">
        <f>IF(ホーム!H29=1,VLOOKUP(ホーム!$A29,座標設定!$A$1:$B$34,2),"")</f>
        <v/>
      </c>
      <c r="I29" t="str">
        <f>IF(ホーム!I29=1,VLOOKUP(ホーム!$A29,座標設定!$A$1:$B$34,2),"")</f>
        <v/>
      </c>
      <c r="J29" t="str">
        <f>IF(ホーム!J29=1,VLOOKUP(ホーム!$A29,座標設定!$A$1:$B$34,2),"")</f>
        <v/>
      </c>
      <c r="K29" t="str">
        <f>IF(ホーム!K29=1,VLOOKUP(ホーム!$A38,座標設定!$O$44:$P$44,2),"")</f>
        <v/>
      </c>
    </row>
    <row r="30" spans="1:11" x14ac:dyDescent="0.65">
      <c r="A30" t="str">
        <f>IF(ホーム!A30=1,VLOOKUP(ホーム!$A39,座標設定!$A$1:$B$34,2),"")</f>
        <v/>
      </c>
      <c r="B30" t="str">
        <f>IF(ホーム!B30=1,VLOOKUP(ホーム!$A39,座標設定!$A$1:$B$34,2),"")</f>
        <v/>
      </c>
      <c r="C30" t="str">
        <f>IF(ホーム!C30=1,VLOOKUP(ホーム!$A39,座標設定!$A$1:$B$34,2),"")</f>
        <v/>
      </c>
      <c r="D30" t="str">
        <f>IF(ホーム!D30=1,VLOOKUP(ホーム!$A39,座標設定!$A$1:$B$34,2),"")</f>
        <v/>
      </c>
      <c r="E30" t="str">
        <f>IF(ホーム!E30=1,VLOOKUP(ホーム!$A30,座標設定!$A$1:$B$34,2),"")</f>
        <v/>
      </c>
      <c r="F30" t="str">
        <f>IF(ホーム!F30=1,VLOOKUP(ホーム!$A30,座標設定!$A$1:$B$34,2),"")</f>
        <v/>
      </c>
      <c r="G30" t="str">
        <f>IF(ホーム!G30=1,VLOOKUP(ホーム!$A30,座標設定!$A$1:$B$34,2),"")</f>
        <v/>
      </c>
      <c r="H30" t="str">
        <f>IF(ホーム!H30=1,VLOOKUP(ホーム!$A30,座標設定!$A$1:$B$34,2),"")</f>
        <v/>
      </c>
      <c r="I30" t="str">
        <f>IF(ホーム!I30=1,VLOOKUP(ホーム!$A30,座標設定!$A$1:$B$34,2),"")</f>
        <v/>
      </c>
      <c r="J30" t="str">
        <f>IF(ホーム!J30=1,VLOOKUP(ホーム!$A30,座標設定!$A$1:$B$34,2),"")</f>
        <v/>
      </c>
      <c r="K30" t="str">
        <f>IF(ホーム!K30=1,VLOOKUP(ホーム!$A39,座標設定!$O$44:$P$44,2),"")</f>
        <v/>
      </c>
    </row>
    <row r="31" spans="1:11" x14ac:dyDescent="0.65">
      <c r="A31" t="str">
        <f>IF(ホーム!A31=1,VLOOKUP(ホーム!$A40,座標設定!$A$1:$B$34,2),"")</f>
        <v/>
      </c>
      <c r="B31" t="str">
        <f>IF(ホーム!B31=1,VLOOKUP(ホーム!$A40,座標設定!$A$1:$B$34,2),"")</f>
        <v/>
      </c>
      <c r="C31" t="str">
        <f>IF(ホーム!C31=1,VLOOKUP(ホーム!$A40,座標設定!$A$1:$B$34,2),"")</f>
        <v/>
      </c>
      <c r="D31" t="str">
        <f>IF(ホーム!D31=1,VLOOKUP(ホーム!$A40,座標設定!$A$1:$B$34,2),"")</f>
        <v/>
      </c>
      <c r="E31" t="str">
        <f>IF(ホーム!E31=1,VLOOKUP(ホーム!$A31,座標設定!$A$1:$B$34,2),"")</f>
        <v/>
      </c>
      <c r="F31" t="str">
        <f>IF(ホーム!F31=1,VLOOKUP(ホーム!$A31,座標設定!$A$1:$B$34,2),"")</f>
        <v/>
      </c>
      <c r="G31" t="str">
        <f>IF(ホーム!G31=1,VLOOKUP(ホーム!$A31,座標設定!$A$1:$B$34,2),"")</f>
        <v/>
      </c>
      <c r="H31" t="str">
        <f>IF(ホーム!H31=1,VLOOKUP(ホーム!$A31,座標設定!$A$1:$B$34,2),"")</f>
        <v/>
      </c>
      <c r="I31" t="str">
        <f>IF(ホーム!I31=1,VLOOKUP(ホーム!$A31,座標設定!$A$1:$B$34,2),"")</f>
        <v/>
      </c>
      <c r="J31" t="str">
        <f>IF(ホーム!J31=1,VLOOKUP(ホーム!$A31,座標設定!$A$1:$B$34,2),"")</f>
        <v/>
      </c>
      <c r="K31" t="str">
        <f>IF(ホーム!K31=1,VLOOKUP(ホーム!$A40,座標設定!$O$44:$P$44,2),"")</f>
        <v/>
      </c>
    </row>
    <row r="32" spans="1:11" x14ac:dyDescent="0.65">
      <c r="A32" t="str">
        <f>IF(ホーム!A32=1,VLOOKUP(ホーム!$A41,座標設定!$A$1:$B$34,2),"")</f>
        <v/>
      </c>
      <c r="B32" t="str">
        <f>IF(ホーム!B32=1,VLOOKUP(ホーム!$A41,座標設定!$A$1:$B$34,2),"")</f>
        <v/>
      </c>
      <c r="C32" t="str">
        <f>IF(ホーム!C32=1,VLOOKUP(ホーム!$A41,座標設定!$A$1:$B$34,2),"")</f>
        <v/>
      </c>
      <c r="D32" t="str">
        <f>IF(ホーム!D32=1,VLOOKUP(ホーム!$A41,座標設定!$A$1:$B$34,2),"")</f>
        <v/>
      </c>
      <c r="E32" t="str">
        <f>IF(ホーム!E32=1,VLOOKUP(ホーム!$A32,座標設定!$A$1:$B$34,2),"")</f>
        <v/>
      </c>
      <c r="F32" t="str">
        <f>IF(ホーム!F32=1,VLOOKUP(ホーム!$A32,座標設定!$A$1:$B$34,2),"")</f>
        <v/>
      </c>
      <c r="G32" t="str">
        <f>IF(ホーム!G32=1,VLOOKUP(ホーム!$A32,座標設定!$A$1:$B$34,2),"")</f>
        <v/>
      </c>
      <c r="H32" t="str">
        <f>IF(ホーム!H32=1,VLOOKUP(ホーム!$A32,座標設定!$A$1:$B$34,2),"")</f>
        <v/>
      </c>
      <c r="I32" t="str">
        <f>IF(ホーム!I32=1,VLOOKUP(ホーム!$A32,座標設定!$A$1:$B$34,2),"")</f>
        <v/>
      </c>
      <c r="J32" t="str">
        <f>IF(ホーム!J32=1,VLOOKUP(ホーム!$A32,座標設定!$A$1:$B$34,2),"")</f>
        <v/>
      </c>
      <c r="K32" t="str">
        <f>IF(ホーム!K32=1,VLOOKUP(ホーム!$A41,座標設定!$O$44:$P$44,2),"")</f>
        <v/>
      </c>
    </row>
    <row r="33" spans="1:11" x14ac:dyDescent="0.65">
      <c r="A33" t="str">
        <f>IF(ホーム!A33=1,VLOOKUP(ホーム!$A42,座標設定!$A$1:$B$34,2),"")</f>
        <v/>
      </c>
      <c r="B33" t="str">
        <f>IF(ホーム!B33=1,VLOOKUP(ホーム!$A42,座標設定!$A$1:$B$34,2),"")</f>
        <v/>
      </c>
      <c r="C33" t="str">
        <f>IF(ホーム!C33=1,VLOOKUP(ホーム!$A42,座標設定!$A$1:$B$34,2),"")</f>
        <v/>
      </c>
      <c r="D33" t="str">
        <f>IF(ホーム!D33=1,VLOOKUP(ホーム!$A42,座標設定!$A$1:$B$34,2),"")</f>
        <v/>
      </c>
      <c r="E33" t="str">
        <f>IF(ホーム!E33=1,VLOOKUP(ホーム!$A33,座標設定!$A$1:$B$34,2),"")</f>
        <v/>
      </c>
      <c r="F33" t="str">
        <f>IF(ホーム!F33=1,VLOOKUP(ホーム!$A33,座標設定!$A$1:$B$34,2),"")</f>
        <v/>
      </c>
      <c r="G33" t="str">
        <f>IF(ホーム!G33=1,VLOOKUP(ホーム!$A33,座標設定!$A$1:$B$34,2),"")</f>
        <v/>
      </c>
      <c r="H33" t="str">
        <f>IF(ホーム!H33=1,VLOOKUP(ホーム!$A33,座標設定!$A$1:$B$34,2),"")</f>
        <v/>
      </c>
      <c r="I33" t="str">
        <f>IF(ホーム!I33=1,VLOOKUP(ホーム!$A33,座標設定!$A$1:$B$34,2),"")</f>
        <v/>
      </c>
      <c r="J33" t="str">
        <f>IF(ホーム!J33=1,VLOOKUP(ホーム!$A33,座標設定!$A$1:$B$34,2),"")</f>
        <v/>
      </c>
      <c r="K33" t="str">
        <f>IF(ホーム!K33=1,VLOOKUP(ホーム!$A42,座標設定!$O$44:$P$44,2),"")</f>
        <v/>
      </c>
    </row>
    <row r="34" spans="1:11" x14ac:dyDescent="0.65">
      <c r="A34" t="str">
        <f>IF(ホーム!A34=1,VLOOKUP(ホーム!$A43,座標設定!$A$1:$B$34,2),"")</f>
        <v/>
      </c>
      <c r="B34" t="str">
        <f>IF(ホーム!B34=1,VLOOKUP(ホーム!$A43,座標設定!$A$1:$B$34,2),"")</f>
        <v/>
      </c>
      <c r="C34" t="str">
        <f>IF(ホーム!C34=1,VLOOKUP(ホーム!$A43,座標設定!$A$1:$B$34,2),"")</f>
        <v/>
      </c>
      <c r="D34" t="str">
        <f>IF(ホーム!D34=1,VLOOKUP(ホーム!$A43,座標設定!$A$1:$B$34,2),"")</f>
        <v/>
      </c>
      <c r="E34" t="str">
        <f>IF(ホーム!E34=1,VLOOKUP(ホーム!$A34,座標設定!$A$1:$B$34,2),"")</f>
        <v/>
      </c>
      <c r="F34" t="str">
        <f>IF(ホーム!F34=1,VLOOKUP(ホーム!$A34,座標設定!$A$1:$B$34,2),"")</f>
        <v/>
      </c>
      <c r="G34" t="str">
        <f>IF(ホーム!G34=1,VLOOKUP(ホーム!$A34,座標設定!$A$1:$B$34,2),"")</f>
        <v/>
      </c>
      <c r="H34" t="str">
        <f>IF(ホーム!H34=1,VLOOKUP(ホーム!$A34,座標設定!$A$1:$B$34,2),"")</f>
        <v/>
      </c>
      <c r="I34" t="str">
        <f>IF(ホーム!I34=1,VLOOKUP(ホーム!$A34,座標設定!$A$1:$B$34,2),"")</f>
        <v/>
      </c>
      <c r="J34" t="str">
        <f>IF(ホーム!J34=1,VLOOKUP(ホーム!$A34,座標設定!$A$1:$B$34,2),"")</f>
        <v/>
      </c>
    </row>
    <row r="35" spans="1:11" x14ac:dyDescent="0.65">
      <c r="E35" t="str">
        <f>IF(ホーム!E35=1,VLOOKUP(ホーム!$A35,座標設定!$A$1:$B$34,2),"")</f>
        <v/>
      </c>
      <c r="F35" t="str">
        <f>IF(ホーム!F35=1,VLOOKUP(ホーム!$A35,座標設定!$A$1:$B$34,2),"")</f>
        <v/>
      </c>
      <c r="G35" t="str">
        <f>IF(ホーム!G35=1,VLOOKUP(ホーム!$A35,座標設定!$A$1:$B$34,2),"")</f>
        <v/>
      </c>
      <c r="H35" t="str">
        <f>IF(ホーム!H35=1,VLOOKUP(ホーム!$A35,座標設定!$A$1:$B$34,2),"")</f>
        <v/>
      </c>
      <c r="I35" t="str">
        <f>IF(ホーム!I35=1,VLOOKUP(ホーム!$A35,座標設定!$A$1:$B$34,2),"")</f>
        <v/>
      </c>
      <c r="J35" t="str">
        <f>IF(ホーム!J35=1,VLOOKUP(ホーム!$A35,座標設定!$A$1:$B$34,2),"")</f>
        <v/>
      </c>
    </row>
    <row r="36" spans="1:11" x14ac:dyDescent="0.65">
      <c r="E36" t="str">
        <f>IF(ホーム!E36=1,VLOOKUP(ホーム!$A36,座標設定!$A$1:$B$34,2),"")</f>
        <v/>
      </c>
      <c r="F36" t="str">
        <f>IF(ホーム!F36=1,VLOOKUP(ホーム!$A36,座標設定!$A$1:$B$34,2),"")</f>
        <v/>
      </c>
      <c r="G36" t="str">
        <f>IF(ホーム!G36=1,VLOOKUP(ホーム!$A36,座標設定!$A$1:$B$34,2),"")</f>
        <v/>
      </c>
      <c r="H36" t="str">
        <f>IF(ホーム!H36=1,VLOOKUP(ホーム!$A36,座標設定!$A$1:$B$34,2),"")</f>
        <v/>
      </c>
      <c r="I36" t="str">
        <f>IF(ホーム!I36=1,VLOOKUP(ホーム!$A36,座標設定!$A$1:$B$34,2),"")</f>
        <v/>
      </c>
      <c r="J36" t="str">
        <f>IF(ホーム!J36=1,VLOOKUP(ホーム!$A36,座標設定!$A$1:$B$34,2),"")</f>
        <v/>
      </c>
    </row>
    <row r="37" spans="1:11" x14ac:dyDescent="0.65">
      <c r="E37" t="str">
        <f>IF(ホーム!E37=1,VLOOKUP(ホーム!$A37,座標設定!$A$1:$B$34,2),"")</f>
        <v/>
      </c>
      <c r="F37" t="str">
        <f>IF(ホーム!F37=1,VLOOKUP(ホーム!$A37,座標設定!$A$1:$B$34,2),"")</f>
        <v/>
      </c>
      <c r="G37" t="str">
        <f>IF(ホーム!G37=1,VLOOKUP(ホーム!$A37,座標設定!$A$1:$B$34,2),"")</f>
        <v/>
      </c>
      <c r="H37" t="str">
        <f>IF(ホーム!H37=1,VLOOKUP(ホーム!$A37,座標設定!$A$1:$B$34,2),"")</f>
        <v/>
      </c>
      <c r="I37" t="str">
        <f>IF(ホーム!I37=1,VLOOKUP(ホーム!$A37,座標設定!$A$1:$B$34,2),"")</f>
        <v/>
      </c>
      <c r="J37" t="str">
        <f>IF(ホーム!J37=1,VLOOKUP(ホーム!$A37,座標設定!$A$1:$B$34,2),"")</f>
        <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D8309-6093-4BBB-9481-228FA1918BF3}">
  <sheetPr codeName="Sheet2"/>
  <dimension ref="A1:B34"/>
  <sheetViews>
    <sheetView workbookViewId="0">
      <selection activeCell="D37" sqref="D37"/>
    </sheetView>
  </sheetViews>
  <sheetFormatPr defaultRowHeight="18.45" x14ac:dyDescent="0.65"/>
  <sheetData>
    <row r="1" spans="1:2" x14ac:dyDescent="0.65">
      <c r="A1">
        <v>1</v>
      </c>
      <c r="B1" t="s">
        <v>3</v>
      </c>
    </row>
    <row r="2" spans="1:2" x14ac:dyDescent="0.65">
      <c r="A2">
        <v>2</v>
      </c>
      <c r="B2" t="s">
        <v>4</v>
      </c>
    </row>
    <row r="3" spans="1:2" x14ac:dyDescent="0.65">
      <c r="A3">
        <v>3</v>
      </c>
      <c r="B3" t="s">
        <v>5</v>
      </c>
    </row>
    <row r="4" spans="1:2" x14ac:dyDescent="0.65">
      <c r="A4">
        <v>4</v>
      </c>
      <c r="B4" t="s">
        <v>6</v>
      </c>
    </row>
    <row r="5" spans="1:2" x14ac:dyDescent="0.65">
      <c r="A5">
        <v>5</v>
      </c>
      <c r="B5" t="s">
        <v>7</v>
      </c>
    </row>
    <row r="6" spans="1:2" x14ac:dyDescent="0.65">
      <c r="A6">
        <v>6</v>
      </c>
      <c r="B6" t="s">
        <v>8</v>
      </c>
    </row>
    <row r="7" spans="1:2" x14ac:dyDescent="0.65">
      <c r="A7">
        <v>7</v>
      </c>
      <c r="B7" t="s">
        <v>9</v>
      </c>
    </row>
    <row r="8" spans="1:2" x14ac:dyDescent="0.65">
      <c r="A8">
        <v>8</v>
      </c>
      <c r="B8" t="s">
        <v>10</v>
      </c>
    </row>
    <row r="9" spans="1:2" x14ac:dyDescent="0.65">
      <c r="A9">
        <v>9</v>
      </c>
      <c r="B9" t="s">
        <v>11</v>
      </c>
    </row>
    <row r="10" spans="1:2" x14ac:dyDescent="0.65">
      <c r="A10">
        <v>10</v>
      </c>
      <c r="B10" t="s">
        <v>12</v>
      </c>
    </row>
    <row r="11" spans="1:2" x14ac:dyDescent="0.65">
      <c r="A11">
        <v>11</v>
      </c>
      <c r="B11" t="s">
        <v>13</v>
      </c>
    </row>
    <row r="12" spans="1:2" x14ac:dyDescent="0.65">
      <c r="A12">
        <v>12</v>
      </c>
      <c r="B12" t="s">
        <v>14</v>
      </c>
    </row>
    <row r="13" spans="1:2" x14ac:dyDescent="0.65">
      <c r="A13">
        <v>13</v>
      </c>
      <c r="B13" t="s">
        <v>15</v>
      </c>
    </row>
    <row r="14" spans="1:2" x14ac:dyDescent="0.65">
      <c r="A14">
        <v>14</v>
      </c>
      <c r="B14" t="s">
        <v>16</v>
      </c>
    </row>
    <row r="15" spans="1:2" x14ac:dyDescent="0.65">
      <c r="A15">
        <v>15</v>
      </c>
      <c r="B15" t="s">
        <v>17</v>
      </c>
    </row>
    <row r="16" spans="1:2" x14ac:dyDescent="0.65">
      <c r="A16">
        <v>16</v>
      </c>
      <c r="B16" t="s">
        <v>18</v>
      </c>
    </row>
    <row r="17" spans="1:2" x14ac:dyDescent="0.65">
      <c r="A17">
        <v>17</v>
      </c>
      <c r="B17" t="s">
        <v>19</v>
      </c>
    </row>
    <row r="18" spans="1:2" x14ac:dyDescent="0.65">
      <c r="A18">
        <v>18</v>
      </c>
      <c r="B18" t="s">
        <v>20</v>
      </c>
    </row>
    <row r="19" spans="1:2" x14ac:dyDescent="0.65">
      <c r="A19">
        <v>19</v>
      </c>
      <c r="B19" t="s">
        <v>21</v>
      </c>
    </row>
    <row r="20" spans="1:2" x14ac:dyDescent="0.65">
      <c r="A20">
        <v>20</v>
      </c>
      <c r="B20" t="s">
        <v>22</v>
      </c>
    </row>
    <row r="21" spans="1:2" x14ac:dyDescent="0.65">
      <c r="A21">
        <v>21</v>
      </c>
      <c r="B21" t="s">
        <v>23</v>
      </c>
    </row>
    <row r="22" spans="1:2" x14ac:dyDescent="0.65">
      <c r="A22">
        <v>22</v>
      </c>
      <c r="B22" t="s">
        <v>24</v>
      </c>
    </row>
    <row r="23" spans="1:2" x14ac:dyDescent="0.65">
      <c r="A23">
        <v>23</v>
      </c>
      <c r="B23" t="s">
        <v>25</v>
      </c>
    </row>
    <row r="24" spans="1:2" x14ac:dyDescent="0.65">
      <c r="A24">
        <v>24</v>
      </c>
      <c r="B24" t="s">
        <v>26</v>
      </c>
    </row>
    <row r="25" spans="1:2" x14ac:dyDescent="0.65">
      <c r="A25">
        <v>25</v>
      </c>
      <c r="B25" t="s">
        <v>27</v>
      </c>
    </row>
    <row r="26" spans="1:2" x14ac:dyDescent="0.65">
      <c r="A26">
        <v>26</v>
      </c>
      <c r="B26" t="s">
        <v>28</v>
      </c>
    </row>
    <row r="27" spans="1:2" x14ac:dyDescent="0.65">
      <c r="A27">
        <v>27</v>
      </c>
      <c r="B27" t="s">
        <v>29</v>
      </c>
    </row>
    <row r="28" spans="1:2" x14ac:dyDescent="0.65">
      <c r="A28">
        <v>28</v>
      </c>
      <c r="B28" t="s">
        <v>30</v>
      </c>
    </row>
    <row r="29" spans="1:2" x14ac:dyDescent="0.65">
      <c r="A29">
        <v>29</v>
      </c>
      <c r="B29" t="s">
        <v>31</v>
      </c>
    </row>
    <row r="30" spans="1:2" x14ac:dyDescent="0.65">
      <c r="A30">
        <v>30</v>
      </c>
      <c r="B30" t="s">
        <v>32</v>
      </c>
    </row>
    <row r="31" spans="1:2" x14ac:dyDescent="0.65">
      <c r="A31">
        <v>31</v>
      </c>
      <c r="B31" t="s">
        <v>33</v>
      </c>
    </row>
    <row r="32" spans="1:2" x14ac:dyDescent="0.65">
      <c r="A32">
        <v>32</v>
      </c>
      <c r="B32" t="s">
        <v>34</v>
      </c>
    </row>
    <row r="33" spans="1:2" x14ac:dyDescent="0.65">
      <c r="A33">
        <v>33</v>
      </c>
      <c r="B33" t="s">
        <v>35</v>
      </c>
    </row>
    <row r="34" spans="1:2" x14ac:dyDescent="0.65">
      <c r="A34">
        <v>34</v>
      </c>
      <c r="B34" t="s">
        <v>36</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ホーム</vt:lpstr>
      <vt:lpstr>座標データ</vt:lpstr>
      <vt:lpstr>座標設定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2023-05-25T13:29:14Z</dcterms:created>
  <dcterms:modified xsi:type="dcterms:W3CDTF">2023-05-30T06:01:59Z</dcterms:modified>
</cp:coreProperties>
</file>