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5666d7b495e1e/"/>
    </mc:Choice>
  </mc:AlternateContent>
  <xr:revisionPtr revIDLastSave="10" documentId="8_{271D9F41-45B1-4A66-A5AF-CD0C3C0BB7B4}" xr6:coauthVersionLast="45" xr6:coauthVersionMax="45" xr10:uidLastSave="{4A42728C-8305-4E36-BC1D-F1C9CBB494B4}"/>
  <bookViews>
    <workbookView xWindow="-110" yWindow="-110" windowWidth="30940" windowHeight="18820" activeTab="1" xr2:uid="{173E8C89-C469-48B6-B160-11AB9E03D75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2" l="1"/>
  <c r="I42" i="2"/>
  <c r="J41" i="2"/>
  <c r="K40" i="2"/>
  <c r="H40" i="2"/>
  <c r="E40" i="2"/>
  <c r="F40" i="2" s="1"/>
  <c r="G40" i="2" s="1"/>
  <c r="K39" i="2"/>
  <c r="H39" i="2"/>
  <c r="E39" i="2"/>
  <c r="F39" i="2" s="1"/>
  <c r="G39" i="2" s="1"/>
  <c r="L38" i="2"/>
  <c r="K38" i="2"/>
  <c r="H38" i="2"/>
  <c r="I38" i="2" s="1"/>
  <c r="M38" i="2" s="1"/>
  <c r="N38" i="2" s="1"/>
  <c r="F38" i="2"/>
  <c r="G38" i="2" s="1"/>
  <c r="E38" i="2"/>
  <c r="K37" i="2"/>
  <c r="I37" i="2"/>
  <c r="H37" i="2"/>
  <c r="E37" i="2"/>
  <c r="F37" i="2" s="1"/>
  <c r="K36" i="2"/>
  <c r="H36" i="2"/>
  <c r="L36" i="2" s="1"/>
  <c r="E36" i="2"/>
  <c r="F36" i="2" s="1"/>
  <c r="G36" i="2" s="1"/>
  <c r="L35" i="2"/>
  <c r="K35" i="2"/>
  <c r="I35" i="2"/>
  <c r="H35" i="2"/>
  <c r="F35" i="2"/>
  <c r="G35" i="2" s="1"/>
  <c r="E35" i="2"/>
  <c r="K34" i="2"/>
  <c r="I34" i="2"/>
  <c r="H34" i="2"/>
  <c r="L34" i="2" s="1"/>
  <c r="E34" i="2"/>
  <c r="F34" i="2" s="1"/>
  <c r="G34" i="2" s="1"/>
  <c r="M34" i="2" s="1"/>
  <c r="N34" i="2" s="1"/>
  <c r="K33" i="2"/>
  <c r="H33" i="2"/>
  <c r="L33" i="2" s="1"/>
  <c r="F33" i="2"/>
  <c r="G33" i="2" s="1"/>
  <c r="E33" i="2"/>
  <c r="K32" i="2"/>
  <c r="I32" i="2"/>
  <c r="H32" i="2"/>
  <c r="E32" i="2"/>
  <c r="F32" i="2" s="1"/>
  <c r="K31" i="2"/>
  <c r="H31" i="2"/>
  <c r="L31" i="2" s="1"/>
  <c r="E31" i="2"/>
  <c r="F31" i="2" s="1"/>
  <c r="G31" i="2" s="1"/>
  <c r="L30" i="2"/>
  <c r="K30" i="2"/>
  <c r="H30" i="2"/>
  <c r="I30" i="2" s="1"/>
  <c r="F30" i="2"/>
  <c r="G30" i="2" s="1"/>
  <c r="E30" i="2"/>
  <c r="K29" i="2"/>
  <c r="I29" i="2"/>
  <c r="H29" i="2"/>
  <c r="E29" i="2"/>
  <c r="F29" i="2" s="1"/>
  <c r="K28" i="2"/>
  <c r="H28" i="2"/>
  <c r="E28" i="2"/>
  <c r="F28" i="2" s="1"/>
  <c r="G28" i="2" s="1"/>
  <c r="L27" i="2"/>
  <c r="K27" i="2"/>
  <c r="I27" i="2"/>
  <c r="H27" i="2"/>
  <c r="F27" i="2"/>
  <c r="G27" i="2" s="1"/>
  <c r="E27" i="2"/>
  <c r="K26" i="2"/>
  <c r="I26" i="2"/>
  <c r="H26" i="2"/>
  <c r="E26" i="2"/>
  <c r="F26" i="2" s="1"/>
  <c r="G26" i="2" s="1"/>
  <c r="M26" i="2" s="1"/>
  <c r="N26" i="2" s="1"/>
  <c r="K25" i="2"/>
  <c r="H25" i="2"/>
  <c r="L25" i="2" s="1"/>
  <c r="F25" i="2"/>
  <c r="G25" i="2" s="1"/>
  <c r="E25" i="2"/>
  <c r="K24" i="2"/>
  <c r="I24" i="2"/>
  <c r="H24" i="2"/>
  <c r="E24" i="2"/>
  <c r="F24" i="2" s="1"/>
  <c r="K23" i="2"/>
  <c r="H23" i="2"/>
  <c r="E23" i="2"/>
  <c r="F23" i="2" s="1"/>
  <c r="G23" i="2" s="1"/>
  <c r="L22" i="2"/>
  <c r="K22" i="2"/>
  <c r="H22" i="2"/>
  <c r="I22" i="2" s="1"/>
  <c r="M22" i="2" s="1"/>
  <c r="N22" i="2" s="1"/>
  <c r="F22" i="2"/>
  <c r="G22" i="2" s="1"/>
  <c r="E22" i="2"/>
  <c r="K21" i="2"/>
  <c r="I21" i="2"/>
  <c r="H21" i="2"/>
  <c r="E21" i="2"/>
  <c r="F21" i="2" s="1"/>
  <c r="K20" i="2"/>
  <c r="H20" i="2"/>
  <c r="E20" i="2"/>
  <c r="F20" i="2" s="1"/>
  <c r="G20" i="2" s="1"/>
  <c r="L19" i="2"/>
  <c r="K19" i="2"/>
  <c r="I19" i="2"/>
  <c r="H19" i="2"/>
  <c r="F19" i="2"/>
  <c r="G19" i="2" s="1"/>
  <c r="E19" i="2"/>
  <c r="K18" i="2"/>
  <c r="I18" i="2"/>
  <c r="H18" i="2"/>
  <c r="E18" i="2"/>
  <c r="F18" i="2" s="1"/>
  <c r="K17" i="2"/>
  <c r="H17" i="2"/>
  <c r="L17" i="2" s="1"/>
  <c r="F17" i="2"/>
  <c r="G17" i="2" s="1"/>
  <c r="E17" i="2"/>
  <c r="K16" i="2"/>
  <c r="I16" i="2"/>
  <c r="H16" i="2"/>
  <c r="E16" i="2"/>
  <c r="F16" i="2" s="1"/>
  <c r="K15" i="2"/>
  <c r="I15" i="2"/>
  <c r="H15" i="2"/>
  <c r="L15" i="2" s="1"/>
  <c r="E15" i="2"/>
  <c r="F15" i="2" s="1"/>
  <c r="G15" i="2" s="1"/>
  <c r="L14" i="2"/>
  <c r="K14" i="2"/>
  <c r="H14" i="2"/>
  <c r="I14" i="2" s="1"/>
  <c r="F14" i="2"/>
  <c r="G14" i="2" s="1"/>
  <c r="E14" i="2"/>
  <c r="K13" i="2"/>
  <c r="I13" i="2"/>
  <c r="H13" i="2"/>
  <c r="E13" i="2"/>
  <c r="F13" i="2" s="1"/>
  <c r="K12" i="2"/>
  <c r="H12" i="2"/>
  <c r="E12" i="2"/>
  <c r="F12" i="2" s="1"/>
  <c r="G12" i="2" s="1"/>
  <c r="L11" i="2"/>
  <c r="K11" i="2"/>
  <c r="I11" i="2"/>
  <c r="H11" i="2"/>
  <c r="F11" i="2"/>
  <c r="G11" i="2" s="1"/>
  <c r="E11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K10" i="2"/>
  <c r="K41" i="2" s="1"/>
  <c r="I10" i="2"/>
  <c r="H10" i="2"/>
  <c r="H41" i="2" s="1"/>
  <c r="E10" i="2"/>
  <c r="F10" i="2" s="1"/>
  <c r="I1" i="2"/>
  <c r="J42" i="1"/>
  <c r="I40" i="1"/>
  <c r="K40" i="1" s="1"/>
  <c r="H40" i="1"/>
  <c r="G40" i="1"/>
  <c r="F40" i="1"/>
  <c r="I39" i="1"/>
  <c r="K39" i="1" s="1"/>
  <c r="G39" i="1"/>
  <c r="H39" i="1" s="1"/>
  <c r="F39" i="1"/>
  <c r="I38" i="1"/>
  <c r="K38" i="1" s="1"/>
  <c r="G38" i="1"/>
  <c r="H38" i="1" s="1"/>
  <c r="F38" i="1"/>
  <c r="K37" i="1"/>
  <c r="I37" i="1"/>
  <c r="G37" i="1"/>
  <c r="H37" i="1" s="1"/>
  <c r="L37" i="1" s="1"/>
  <c r="F37" i="1"/>
  <c r="I36" i="1"/>
  <c r="K36" i="1" s="1"/>
  <c r="G36" i="1"/>
  <c r="H36" i="1" s="1"/>
  <c r="F36" i="1"/>
  <c r="K35" i="1"/>
  <c r="L35" i="1" s="1"/>
  <c r="I35" i="1"/>
  <c r="H35" i="1"/>
  <c r="G35" i="1"/>
  <c r="F35" i="1"/>
  <c r="I34" i="1"/>
  <c r="K34" i="1" s="1"/>
  <c r="G34" i="1"/>
  <c r="H34" i="1" s="1"/>
  <c r="F34" i="1"/>
  <c r="I33" i="1"/>
  <c r="K33" i="1" s="1"/>
  <c r="H33" i="1"/>
  <c r="G33" i="1"/>
  <c r="F33" i="1"/>
  <c r="K32" i="1"/>
  <c r="I32" i="1"/>
  <c r="G32" i="1"/>
  <c r="H32" i="1" s="1"/>
  <c r="L32" i="1" s="1"/>
  <c r="F32" i="1"/>
  <c r="I31" i="1"/>
  <c r="K31" i="1" s="1"/>
  <c r="G31" i="1"/>
  <c r="H31" i="1" s="1"/>
  <c r="F31" i="1"/>
  <c r="K30" i="1"/>
  <c r="I30" i="1"/>
  <c r="H30" i="1"/>
  <c r="L30" i="1" s="1"/>
  <c r="G30" i="1"/>
  <c r="F30" i="1"/>
  <c r="I29" i="1"/>
  <c r="K29" i="1" s="1"/>
  <c r="G29" i="1"/>
  <c r="H29" i="1" s="1"/>
  <c r="F29" i="1"/>
  <c r="I28" i="1"/>
  <c r="K28" i="1" s="1"/>
  <c r="L28" i="1" s="1"/>
  <c r="H28" i="1"/>
  <c r="G28" i="1"/>
  <c r="F28" i="1"/>
  <c r="K27" i="1"/>
  <c r="I27" i="1"/>
  <c r="G27" i="1"/>
  <c r="H27" i="1" s="1"/>
  <c r="L27" i="1" s="1"/>
  <c r="F27" i="1"/>
  <c r="I26" i="1"/>
  <c r="K26" i="1" s="1"/>
  <c r="G26" i="1"/>
  <c r="H26" i="1" s="1"/>
  <c r="F26" i="1"/>
  <c r="I25" i="1"/>
  <c r="K25" i="1" s="1"/>
  <c r="L25" i="1" s="1"/>
  <c r="H25" i="1"/>
  <c r="G25" i="1"/>
  <c r="F25" i="1"/>
  <c r="I24" i="1"/>
  <c r="K24" i="1" s="1"/>
  <c r="G24" i="1"/>
  <c r="H24" i="1" s="1"/>
  <c r="L24" i="1" s="1"/>
  <c r="F24" i="1"/>
  <c r="I23" i="1"/>
  <c r="K23" i="1" s="1"/>
  <c r="G23" i="1"/>
  <c r="H23" i="1" s="1"/>
  <c r="F23" i="1"/>
  <c r="I22" i="1"/>
  <c r="K22" i="1" s="1"/>
  <c r="G22" i="1"/>
  <c r="H22" i="1" s="1"/>
  <c r="F22" i="1"/>
  <c r="I21" i="1"/>
  <c r="K21" i="1" s="1"/>
  <c r="G21" i="1"/>
  <c r="H21" i="1" s="1"/>
  <c r="F21" i="1"/>
  <c r="I20" i="1"/>
  <c r="K20" i="1" s="1"/>
  <c r="G20" i="1"/>
  <c r="H20" i="1" s="1"/>
  <c r="F20" i="1"/>
  <c r="K19" i="1"/>
  <c r="I19" i="1"/>
  <c r="G19" i="1"/>
  <c r="H19" i="1" s="1"/>
  <c r="L19" i="1" s="1"/>
  <c r="F19" i="1"/>
  <c r="I18" i="1"/>
  <c r="K18" i="1" s="1"/>
  <c r="G18" i="1"/>
  <c r="H18" i="1" s="1"/>
  <c r="F18" i="1"/>
  <c r="I17" i="1"/>
  <c r="K17" i="1" s="1"/>
  <c r="H17" i="1"/>
  <c r="G17" i="1"/>
  <c r="F17" i="1"/>
  <c r="K16" i="1"/>
  <c r="I16" i="1"/>
  <c r="G16" i="1"/>
  <c r="H16" i="1" s="1"/>
  <c r="L16" i="1" s="1"/>
  <c r="F16" i="1"/>
  <c r="I15" i="1"/>
  <c r="K15" i="1" s="1"/>
  <c r="G15" i="1"/>
  <c r="H15" i="1" s="1"/>
  <c r="F15" i="1"/>
  <c r="K14" i="1"/>
  <c r="I14" i="1"/>
  <c r="H14" i="1"/>
  <c r="L14" i="1" s="1"/>
  <c r="G14" i="1"/>
  <c r="F14" i="1"/>
  <c r="I13" i="1"/>
  <c r="K13" i="1" s="1"/>
  <c r="G13" i="1"/>
  <c r="H13" i="1" s="1"/>
  <c r="F13" i="1"/>
  <c r="I12" i="1"/>
  <c r="K12" i="1" s="1"/>
  <c r="H12" i="1"/>
  <c r="G12" i="1"/>
  <c r="F12" i="1"/>
  <c r="K11" i="1"/>
  <c r="I11" i="1"/>
  <c r="G11" i="1"/>
  <c r="H11" i="1" s="1"/>
  <c r="L11" i="1" s="1"/>
  <c r="F11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I10" i="1"/>
  <c r="I41" i="1" s="1"/>
  <c r="K41" i="1" s="1"/>
  <c r="G10" i="1"/>
  <c r="H10" i="1" s="1"/>
  <c r="F10" i="1"/>
  <c r="K1" i="1"/>
  <c r="G1" i="1"/>
  <c r="L26" i="2" l="1"/>
  <c r="M17" i="2"/>
  <c r="N17" i="2" s="1"/>
  <c r="L18" i="2"/>
  <c r="G18" i="2"/>
  <c r="M18" i="2" s="1"/>
  <c r="N18" i="2" s="1"/>
  <c r="M30" i="2"/>
  <c r="N30" i="2" s="1"/>
  <c r="M14" i="2"/>
  <c r="N14" i="2" s="1"/>
  <c r="M11" i="2"/>
  <c r="N11" i="2" s="1"/>
  <c r="M15" i="2"/>
  <c r="N15" i="2" s="1"/>
  <c r="M19" i="2"/>
  <c r="N19" i="2" s="1"/>
  <c r="L23" i="2"/>
  <c r="M23" i="2"/>
  <c r="N23" i="2" s="1"/>
  <c r="L12" i="2"/>
  <c r="G24" i="2"/>
  <c r="M24" i="2" s="1"/>
  <c r="N24" i="2" s="1"/>
  <c r="L24" i="2"/>
  <c r="M31" i="2"/>
  <c r="N31" i="2" s="1"/>
  <c r="M35" i="2"/>
  <c r="N35" i="2" s="1"/>
  <c r="L39" i="2"/>
  <c r="G37" i="2"/>
  <c r="M37" i="2" s="1"/>
  <c r="N37" i="2" s="1"/>
  <c r="L37" i="2"/>
  <c r="G32" i="2"/>
  <c r="L32" i="2"/>
  <c r="M39" i="2"/>
  <c r="N39" i="2" s="1"/>
  <c r="L20" i="2"/>
  <c r="G16" i="2"/>
  <c r="M16" i="2" s="1"/>
  <c r="N16" i="2" s="1"/>
  <c r="L16" i="2"/>
  <c r="M27" i="2"/>
  <c r="N27" i="2" s="1"/>
  <c r="L13" i="2"/>
  <c r="G13" i="2"/>
  <c r="M13" i="2" s="1"/>
  <c r="N13" i="2" s="1"/>
  <c r="L28" i="2"/>
  <c r="L40" i="2"/>
  <c r="G10" i="2"/>
  <c r="L10" i="2"/>
  <c r="F41" i="2"/>
  <c r="G21" i="2"/>
  <c r="M21" i="2" s="1"/>
  <c r="N21" i="2" s="1"/>
  <c r="L21" i="2"/>
  <c r="M28" i="2"/>
  <c r="N28" i="2" s="1"/>
  <c r="M32" i="2"/>
  <c r="N32" i="2" s="1"/>
  <c r="M40" i="2"/>
  <c r="N40" i="2" s="1"/>
  <c r="G29" i="2"/>
  <c r="M29" i="2" s="1"/>
  <c r="N29" i="2" s="1"/>
  <c r="L29" i="2"/>
  <c r="M36" i="2"/>
  <c r="N36" i="2" s="1"/>
  <c r="I23" i="2"/>
  <c r="I31" i="2"/>
  <c r="I39" i="2"/>
  <c r="I12" i="2"/>
  <c r="M12" i="2" s="1"/>
  <c r="N12" i="2" s="1"/>
  <c r="I20" i="2"/>
  <c r="M20" i="2" s="1"/>
  <c r="N20" i="2" s="1"/>
  <c r="I28" i="2"/>
  <c r="I36" i="2"/>
  <c r="I17" i="2"/>
  <c r="I25" i="2"/>
  <c r="M25" i="2" s="1"/>
  <c r="N25" i="2" s="1"/>
  <c r="I33" i="2"/>
  <c r="M33" i="2" s="1"/>
  <c r="N33" i="2" s="1"/>
  <c r="I40" i="2"/>
  <c r="L29" i="1"/>
  <c r="L33" i="1"/>
  <c r="L20" i="1"/>
  <c r="L38" i="1"/>
  <c r="H41" i="1"/>
  <c r="L15" i="1"/>
  <c r="L34" i="1"/>
  <c r="L12" i="1"/>
  <c r="L21" i="1"/>
  <c r="L26" i="1"/>
  <c r="L39" i="1"/>
  <c r="L13" i="1"/>
  <c r="L17" i="1"/>
  <c r="L22" i="1"/>
  <c r="L31" i="1"/>
  <c r="L40" i="1"/>
  <c r="L18" i="1"/>
  <c r="L23" i="1"/>
  <c r="L36" i="1"/>
  <c r="K10" i="1"/>
  <c r="L10" i="1" s="1"/>
  <c r="L41" i="1" s="1"/>
  <c r="E44" i="1" s="1"/>
  <c r="E49" i="1" s="1"/>
  <c r="E42" i="1" s="1"/>
  <c r="L41" i="2" l="1"/>
  <c r="I41" i="2"/>
  <c r="G41" i="2"/>
  <c r="M10" i="2"/>
  <c r="M41" i="2" l="1"/>
  <c r="N10" i="2"/>
  <c r="N41" i="2" s="1"/>
  <c r="E45" i="2" s="1"/>
  <c r="E49" i="2" s="1"/>
  <c r="E42" i="2" s="1"/>
</calcChain>
</file>

<file path=xl/sharedStrings.xml><?xml version="1.0" encoding="utf-8"?>
<sst xmlns="http://schemas.openxmlformats.org/spreadsheetml/2006/main" count="107" uniqueCount="50">
  <si>
    <t>末日</t>
    <rPh sb="0" eb="2">
      <t>マツジツ</t>
    </rPh>
    <phoneticPr fontId="3"/>
  </si>
  <si>
    <t>業務委託請求書</t>
    <rPh sb="0" eb="2">
      <t>ギョウム</t>
    </rPh>
    <rPh sb="2" eb="4">
      <t>イタク</t>
    </rPh>
    <rPh sb="4" eb="7">
      <t>セイキュウショ</t>
    </rPh>
    <phoneticPr fontId="3"/>
  </si>
  <si>
    <t>〒５３０－０００３</t>
    <phoneticPr fontId="3"/>
  </si>
  <si>
    <t>勤務場所</t>
    <rPh sb="0" eb="2">
      <t>キンム</t>
    </rPh>
    <rPh sb="2" eb="4">
      <t>バショ</t>
    </rPh>
    <phoneticPr fontId="3"/>
  </si>
  <si>
    <t>勤務開始</t>
    <rPh sb="0" eb="2">
      <t>キンム</t>
    </rPh>
    <rPh sb="2" eb="4">
      <t>カイシ</t>
    </rPh>
    <phoneticPr fontId="3"/>
  </si>
  <si>
    <t>勤務終了</t>
    <rPh sb="0" eb="2">
      <t>キンム</t>
    </rPh>
    <rPh sb="2" eb="4">
      <t>シュウリョウ</t>
    </rPh>
    <phoneticPr fontId="3"/>
  </si>
  <si>
    <t>シフト</t>
    <phoneticPr fontId="3"/>
  </si>
  <si>
    <t>通常業務</t>
    <rPh sb="0" eb="2">
      <t>ツウジョウ</t>
    </rPh>
    <rPh sb="2" eb="4">
      <t>ギョウム</t>
    </rPh>
    <phoneticPr fontId="3"/>
  </si>
  <si>
    <t>早期終了調整</t>
    <rPh sb="0" eb="2">
      <t>ソウキ</t>
    </rPh>
    <rPh sb="2" eb="4">
      <t>シュウリョウ</t>
    </rPh>
    <rPh sb="4" eb="6">
      <t>チョウセイ</t>
    </rPh>
    <phoneticPr fontId="3"/>
  </si>
  <si>
    <t>金額（税込）</t>
    <rPh sb="0" eb="2">
      <t>キンガク</t>
    </rPh>
    <phoneticPr fontId="3"/>
  </si>
  <si>
    <t>勤務時間</t>
    <rPh sb="0" eb="2">
      <t>キンム</t>
    </rPh>
    <rPh sb="2" eb="4">
      <t>ジカン</t>
    </rPh>
    <phoneticPr fontId="3"/>
  </si>
  <si>
    <t>単価（税込）</t>
    <rPh sb="0" eb="2">
      <t>タンカ</t>
    </rPh>
    <phoneticPr fontId="3"/>
  </si>
  <si>
    <t>時間</t>
    <rPh sb="0" eb="2">
      <t>ジカン</t>
    </rPh>
    <phoneticPr fontId="3"/>
  </si>
  <si>
    <t>@250／15分</t>
    <rPh sb="7" eb="8">
      <t>フン</t>
    </rPh>
    <phoneticPr fontId="3"/>
  </si>
  <si>
    <t>合計</t>
    <rPh sb="0" eb="2">
      <t>ゴウケイ</t>
    </rPh>
    <phoneticPr fontId="3"/>
  </si>
  <si>
    <t>総請求額（税込）</t>
    <rPh sb="0" eb="1">
      <t>ソウ</t>
    </rPh>
    <rPh sb="1" eb="3">
      <t>セイキュウ</t>
    </rPh>
    <rPh sb="3" eb="4">
      <t>ガク</t>
    </rPh>
    <phoneticPr fontId="3"/>
  </si>
  <si>
    <t>控除関係</t>
    <rPh sb="0" eb="2">
      <t>コウジョ</t>
    </rPh>
    <rPh sb="2" eb="4">
      <t>カンケイ</t>
    </rPh>
    <phoneticPr fontId="3"/>
  </si>
  <si>
    <t>内訳</t>
    <rPh sb="0" eb="2">
      <t>ウチワケ</t>
    </rPh>
    <phoneticPr fontId="3"/>
  </si>
  <si>
    <t>①合計金額（税込）</t>
    <rPh sb="1" eb="3">
      <t>ゴウケイ</t>
    </rPh>
    <rPh sb="3" eb="5">
      <t>キンガク</t>
    </rPh>
    <phoneticPr fontId="3"/>
  </si>
  <si>
    <t>②交通費（税込）</t>
    <rPh sb="1" eb="4">
      <t>コウツウヒ</t>
    </rPh>
    <phoneticPr fontId="3"/>
  </si>
  <si>
    <t>③その他（税込）</t>
    <rPh sb="3" eb="4">
      <t>タ</t>
    </rPh>
    <phoneticPr fontId="3"/>
  </si>
  <si>
    <t>合計（税込）</t>
    <rPh sb="0" eb="2">
      <t>ゴウケイ</t>
    </rPh>
    <phoneticPr fontId="3"/>
  </si>
  <si>
    <t>振込口座</t>
    <rPh sb="0" eb="2">
      <t>フリコミ</t>
    </rPh>
    <rPh sb="2" eb="4">
      <t>コウザ</t>
    </rPh>
    <phoneticPr fontId="3"/>
  </si>
  <si>
    <t>銀行名</t>
    <rPh sb="0" eb="3">
      <t>ギンコウメイ</t>
    </rPh>
    <phoneticPr fontId="3"/>
  </si>
  <si>
    <t>支店名</t>
    <rPh sb="0" eb="3">
      <t>シテンメイ</t>
    </rPh>
    <phoneticPr fontId="3"/>
  </si>
  <si>
    <t>口座種別</t>
    <rPh sb="0" eb="2">
      <t>コウザ</t>
    </rPh>
    <rPh sb="2" eb="4">
      <t>シュベツ</t>
    </rPh>
    <phoneticPr fontId="3"/>
  </si>
  <si>
    <t>普通</t>
    <rPh sb="0" eb="2">
      <t>フツウ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</si>
  <si>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</si>
  <si>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</si>
  <si>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時給</t>
    <rPh sb="0" eb="2">
      <t>ジキュウ</t>
    </rPh>
    <phoneticPr fontId="3"/>
  </si>
  <si>
    <t>交通費</t>
    <rPh sb="0" eb="3">
      <t>コウツウヒ</t>
    </rPh>
    <phoneticPr fontId="3"/>
  </si>
  <si>
    <t>給与明細</t>
    <rPh sb="0" eb="2">
      <t>キュウヨ</t>
    </rPh>
    <rPh sb="2" eb="4">
      <t>メイサイ</t>
    </rPh>
    <phoneticPr fontId="3"/>
  </si>
  <si>
    <t>日付</t>
    <rPh sb="0" eb="2">
      <t>ヒヅケ</t>
    </rPh>
    <phoneticPr fontId="3"/>
  </si>
  <si>
    <t>休憩</t>
    <rPh sb="0" eb="2">
      <t>キュウケイ</t>
    </rPh>
    <phoneticPr fontId="3"/>
  </si>
  <si>
    <t>深夜勤務</t>
    <rPh sb="0" eb="2">
      <t>シンヤ</t>
    </rPh>
    <rPh sb="2" eb="4">
      <t>キンム</t>
    </rPh>
    <phoneticPr fontId="3"/>
  </si>
  <si>
    <t>残業勤務</t>
    <rPh sb="0" eb="2">
      <t>ザンギョウ</t>
    </rPh>
    <rPh sb="2" eb="4">
      <t>キンム</t>
    </rPh>
    <phoneticPr fontId="3"/>
  </si>
  <si>
    <t>実質勤務時間</t>
    <rPh sb="0" eb="2">
      <t>ジッシツ</t>
    </rPh>
    <rPh sb="2" eb="4">
      <t>キンム</t>
    </rPh>
    <rPh sb="4" eb="6">
      <t>ジカン</t>
    </rPh>
    <phoneticPr fontId="3"/>
  </si>
  <si>
    <t>金額</t>
    <rPh sb="0" eb="2">
      <t>キンガク</t>
    </rPh>
    <phoneticPr fontId="3"/>
  </si>
  <si>
    <t>総支給額</t>
    <rPh sb="0" eb="1">
      <t>ソウ</t>
    </rPh>
    <rPh sb="1" eb="4">
      <t>シキュウガク</t>
    </rPh>
    <phoneticPr fontId="3"/>
  </si>
  <si>
    <t>給与支払者</t>
    <rPh sb="0" eb="2">
      <t>キュウヨ</t>
    </rPh>
    <rPh sb="2" eb="4">
      <t>シハライ</t>
    </rPh>
    <rPh sb="4" eb="5">
      <t>シャ</t>
    </rPh>
    <phoneticPr fontId="3"/>
  </si>
  <si>
    <t>③その他</t>
    <rPh sb="3" eb="4">
      <t>タ</t>
    </rPh>
    <phoneticPr fontId="3"/>
  </si>
  <si>
    <t>④源泉徴収額</t>
    <rPh sb="1" eb="3">
      <t>ゲンセン</t>
    </rPh>
    <rPh sb="3" eb="5">
      <t>チョウシュウ</t>
    </rPh>
    <rPh sb="5" eb="6">
      <t>ガク</t>
    </rPh>
    <phoneticPr fontId="3"/>
  </si>
  <si>
    <t>⑤前払い金</t>
    <rPh sb="1" eb="3">
      <t>マエバラ</t>
    </rPh>
    <rPh sb="4" eb="5">
      <t>キン</t>
    </rPh>
    <phoneticPr fontId="3"/>
  </si>
  <si>
    <t>⑥厚生年金</t>
    <rPh sb="1" eb="3">
      <t>コウセイ</t>
    </rPh>
    <rPh sb="3" eb="5">
      <t>ネンキン</t>
    </rPh>
    <phoneticPr fontId="3"/>
  </si>
  <si>
    <t>⑦健康保険</t>
    <rPh sb="1" eb="3">
      <t>ケンコウ</t>
    </rPh>
    <rPh sb="3" eb="5">
      <t>ホケン</t>
    </rPh>
    <phoneticPr fontId="3"/>
  </si>
  <si>
    <t>⑧雇用保険</t>
    <rPh sb="1" eb="3">
      <t>コヨウ</t>
    </rPh>
    <rPh sb="3" eb="5">
      <t>ホケン</t>
    </rPh>
    <phoneticPr fontId="3"/>
  </si>
  <si>
    <t>控除対象額①+③-⑥</t>
    <phoneticPr fontId="3"/>
  </si>
  <si>
    <t>給与支払方法</t>
    <phoneticPr fontId="3"/>
  </si>
  <si>
    <t>①時給合計</t>
    <rPh sb="1" eb="3">
      <t>ジキュウ</t>
    </rPh>
    <rPh sb="3" eb="5">
      <t>ゴウケイ</t>
    </rPh>
    <phoneticPr fontId="3"/>
  </si>
  <si>
    <t>②前払い金</t>
    <rPh sb="1" eb="3">
      <t>マエバラ</t>
    </rPh>
    <rPh sb="4" eb="5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</si>
</sst>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yyyy&quot;年&quot;m&quot;月&quot;;@"/>
    <numFmt numFmtId="177" formatCode="h&quot;時&quot;mm&quot;分&quot;;@"/>
    <numFmt numFmtId="178" formatCode="m&quot;月&quot;d&quot;日&quot;\(aaa\)"/>
    <numFmt numFmtId="179" formatCode="[h]:mm"/>
    <numFmt numFmtId="180" formatCode="[mm]&quot;分&quot;"/>
    <numFmt numFmtId="181" formatCode="[h]&quot;時間&quot;mm&quot;分&quot;"/>
    <numFmt numFmtId="182" formatCode="[Red]&quot;¥&quot;\-#,##0;&quot;¥&quot;##;&quot;¥&quot;#0"/>
    <numFmt numFmtId="183" formatCode="&quot;＠&quot;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rgb="FF1111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medium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6" fontId="4" fillId="0" borderId="0" xfId="1" applyFont="1" applyBorder="1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4" xfId="0" applyFont="1" applyBorder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6" fontId="4" fillId="0" borderId="0" xfId="1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6" fontId="4" fillId="0" borderId="13" xfId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4" fillId="0" borderId="15" xfId="0" applyNumberFormat="1" applyFont="1" applyBorder="1">
      <alignment vertical="center"/>
    </xf>
    <xf numFmtId="178" fontId="4" fillId="0" borderId="16" xfId="0" applyNumberFormat="1" applyFont="1" applyBorder="1" applyAlignment="1">
      <alignment vertical="center" shrinkToFit="1"/>
    </xf>
    <xf numFmtId="179" fontId="4" fillId="0" borderId="16" xfId="0" applyNumberFormat="1" applyFont="1" applyBorder="1" applyAlignment="1">
      <alignment vertical="center" shrinkToFit="1"/>
    </xf>
    <xf numFmtId="180" fontId="4" fillId="0" borderId="16" xfId="0" applyNumberFormat="1" applyFont="1" applyBorder="1" applyAlignment="1">
      <alignment horizontal="center" vertical="center" shrinkToFit="1"/>
    </xf>
    <xf numFmtId="181" fontId="4" fillId="0" borderId="16" xfId="0" applyNumberFormat="1" applyFont="1" applyBorder="1" applyAlignment="1">
      <alignment horizontal="center" vertical="center" shrinkToFit="1"/>
    </xf>
    <xf numFmtId="6" fontId="4" fillId="0" borderId="16" xfId="1" applyFont="1" applyBorder="1" applyAlignment="1">
      <alignment horizontal="center" vertical="center" shrinkToFit="1"/>
    </xf>
    <xf numFmtId="6" fontId="4" fillId="0" borderId="16" xfId="1" applyFont="1" applyBorder="1">
      <alignment vertical="center"/>
    </xf>
    <xf numFmtId="6" fontId="4" fillId="0" borderId="16" xfId="1" quotePrefix="1" applyFont="1" applyBorder="1">
      <alignment vertical="center"/>
    </xf>
    <xf numFmtId="182" fontId="6" fillId="0" borderId="16" xfId="1" applyNumberFormat="1" applyFont="1" applyBorder="1">
      <alignment vertical="center"/>
    </xf>
    <xf numFmtId="6" fontId="4" fillId="0" borderId="17" xfId="0" applyNumberFormat="1" applyFont="1" applyBorder="1">
      <alignment vertical="center"/>
    </xf>
    <xf numFmtId="178" fontId="4" fillId="0" borderId="18" xfId="0" applyNumberFormat="1" applyFont="1" applyBorder="1">
      <alignment vertical="center"/>
    </xf>
    <xf numFmtId="178" fontId="4" fillId="0" borderId="19" xfId="0" applyNumberFormat="1" applyFont="1" applyBorder="1" applyAlignment="1">
      <alignment vertical="center" shrinkToFit="1"/>
    </xf>
    <xf numFmtId="179" fontId="4" fillId="0" borderId="19" xfId="0" applyNumberFormat="1" applyFont="1" applyBorder="1" applyAlignment="1">
      <alignment vertical="center" shrinkToFit="1"/>
    </xf>
    <xf numFmtId="180" fontId="4" fillId="0" borderId="19" xfId="0" applyNumberFormat="1" applyFont="1" applyBorder="1" applyAlignment="1">
      <alignment horizontal="center" vertical="center" shrinkToFit="1"/>
    </xf>
    <xf numFmtId="181" fontId="4" fillId="0" borderId="19" xfId="0" applyNumberFormat="1" applyFont="1" applyBorder="1" applyAlignment="1">
      <alignment horizontal="center" vertical="center" shrinkToFit="1"/>
    </xf>
    <xf numFmtId="6" fontId="4" fillId="0" borderId="19" xfId="1" applyFont="1" applyBorder="1" applyAlignment="1">
      <alignment horizontal="center" vertical="center" shrinkToFit="1"/>
    </xf>
    <xf numFmtId="6" fontId="4" fillId="0" borderId="19" xfId="1" applyFont="1" applyBorder="1">
      <alignment vertical="center"/>
    </xf>
    <xf numFmtId="6" fontId="4" fillId="0" borderId="19" xfId="1" quotePrefix="1" applyFont="1" applyBorder="1">
      <alignment vertical="center"/>
    </xf>
    <xf numFmtId="182" fontId="7" fillId="0" borderId="19" xfId="1" applyNumberFormat="1" applyFont="1" applyBorder="1">
      <alignment vertical="center"/>
    </xf>
    <xf numFmtId="6" fontId="4" fillId="0" borderId="20" xfId="0" applyNumberFormat="1" applyFont="1" applyBorder="1">
      <alignment vertical="center"/>
    </xf>
    <xf numFmtId="182" fontId="6" fillId="0" borderId="19" xfId="1" applyNumberFormat="1" applyFont="1" applyBorder="1">
      <alignment vertical="center"/>
    </xf>
    <xf numFmtId="178" fontId="4" fillId="0" borderId="21" xfId="0" applyNumberFormat="1" applyFont="1" applyBorder="1">
      <alignment vertical="center"/>
    </xf>
    <xf numFmtId="178" fontId="4" fillId="0" borderId="22" xfId="0" applyNumberFormat="1" applyFont="1" applyBorder="1" applyAlignment="1">
      <alignment vertical="center" shrinkToFit="1"/>
    </xf>
    <xf numFmtId="179" fontId="4" fillId="0" borderId="22" xfId="0" applyNumberFormat="1" applyFont="1" applyBorder="1" applyAlignment="1">
      <alignment vertical="center" shrinkToFit="1"/>
    </xf>
    <xf numFmtId="180" fontId="4" fillId="0" borderId="22" xfId="0" applyNumberFormat="1" applyFont="1" applyBorder="1" applyAlignment="1">
      <alignment horizontal="center" vertical="center" shrinkToFit="1"/>
    </xf>
    <xf numFmtId="181" fontId="4" fillId="0" borderId="22" xfId="0" applyNumberFormat="1" applyFont="1" applyBorder="1" applyAlignment="1">
      <alignment horizontal="center" vertical="center" shrinkToFit="1"/>
    </xf>
    <xf numFmtId="6" fontId="4" fillId="0" borderId="22" xfId="1" applyFont="1" applyBorder="1" applyAlignment="1">
      <alignment horizontal="center" vertical="center" shrinkToFit="1"/>
    </xf>
    <xf numFmtId="6" fontId="4" fillId="0" borderId="22" xfId="1" applyFont="1" applyBorder="1">
      <alignment vertical="center"/>
    </xf>
    <xf numFmtId="6" fontId="4" fillId="0" borderId="22" xfId="1" quotePrefix="1" applyFont="1" applyBorder="1">
      <alignment vertical="center"/>
    </xf>
    <xf numFmtId="182" fontId="6" fillId="0" borderId="22" xfId="1" applyNumberFormat="1" applyFont="1" applyBorder="1">
      <alignment vertical="center"/>
    </xf>
    <xf numFmtId="6" fontId="4" fillId="0" borderId="23" xfId="0" applyNumberFormat="1" applyFont="1" applyBorder="1">
      <alignment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6" fontId="8" fillId="0" borderId="25" xfId="1" applyFont="1" applyBorder="1" applyAlignment="1">
      <alignment horizontal="center" vertical="center" shrinkToFit="1"/>
    </xf>
    <xf numFmtId="6" fontId="8" fillId="0" borderId="25" xfId="0" applyNumberFormat="1" applyFont="1" applyBorder="1" applyAlignment="1">
      <alignment vertical="center" shrinkToFit="1"/>
    </xf>
    <xf numFmtId="177" fontId="8" fillId="0" borderId="25" xfId="0" applyNumberFormat="1" applyFont="1" applyBorder="1" applyAlignment="1">
      <alignment vertical="center" shrinkToFit="1"/>
    </xf>
    <xf numFmtId="182" fontId="6" fillId="0" borderId="25" xfId="1" applyNumberFormat="1" applyFont="1" applyBorder="1">
      <alignment vertical="center"/>
    </xf>
    <xf numFmtId="6" fontId="8" fillId="0" borderId="26" xfId="0" applyNumberFormat="1" applyFont="1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6" fontId="8" fillId="0" borderId="29" xfId="1" applyFont="1" applyBorder="1" applyAlignment="1">
      <alignment horizontal="center" vertical="center" shrinkToFit="1"/>
    </xf>
    <xf numFmtId="6" fontId="8" fillId="0" borderId="30" xfId="1" applyFont="1" applyBorder="1" applyAlignment="1">
      <alignment horizontal="center" vertical="center" shrinkToFit="1"/>
    </xf>
    <xf numFmtId="6" fontId="8" fillId="0" borderId="31" xfId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6" fontId="8" fillId="0" borderId="2" xfId="1" applyFont="1" applyBorder="1" applyAlignment="1">
      <alignment horizontal="center" vertical="center" shrinkToFit="1"/>
    </xf>
    <xf numFmtId="6" fontId="8" fillId="0" borderId="3" xfId="1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left" vertical="center" shrinkToFit="1"/>
    </xf>
    <xf numFmtId="0" fontId="8" fillId="0" borderId="34" xfId="0" applyFont="1" applyBorder="1" applyAlignment="1">
      <alignment horizontal="left" vertical="center" shrinkToFit="1"/>
    </xf>
    <xf numFmtId="6" fontId="8" fillId="0" borderId="34" xfId="1" applyFont="1" applyBorder="1" applyAlignment="1">
      <alignment horizontal="center" vertical="center" shrinkToFit="1"/>
    </xf>
    <xf numFmtId="6" fontId="8" fillId="0" borderId="35" xfId="1" applyFont="1" applyBorder="1" applyAlignment="1">
      <alignment horizontal="center" vertical="center" shrinkToFit="1"/>
    </xf>
    <xf numFmtId="6" fontId="8" fillId="0" borderId="36" xfId="1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6" fontId="8" fillId="0" borderId="7" xfId="1" applyFont="1" applyBorder="1" applyAlignment="1">
      <alignment horizontal="center" vertical="center" shrinkToFit="1"/>
    </xf>
    <xf numFmtId="6" fontId="8" fillId="0" borderId="8" xfId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left" vertical="center" shrinkToFit="1"/>
    </xf>
    <xf numFmtId="0" fontId="8" fillId="0" borderId="38" xfId="0" applyFont="1" applyBorder="1" applyAlignment="1">
      <alignment horizontal="left" vertical="center" shrinkToFit="1"/>
    </xf>
    <xf numFmtId="0" fontId="8" fillId="0" borderId="39" xfId="0" applyFont="1" applyBorder="1" applyAlignment="1">
      <alignment horizontal="left" vertical="center" shrinkToFit="1"/>
    </xf>
    <xf numFmtId="6" fontId="8" fillId="0" borderId="19" xfId="1" applyFont="1" applyBorder="1" applyAlignment="1">
      <alignment horizontal="center" vertical="center" shrinkToFit="1"/>
    </xf>
    <xf numFmtId="6" fontId="8" fillId="0" borderId="40" xfId="1" applyFont="1" applyBorder="1" applyAlignment="1">
      <alignment horizontal="center" vertical="center" shrinkToFit="1"/>
    </xf>
    <xf numFmtId="6" fontId="8" fillId="0" borderId="20" xfId="1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177" fontId="8" fillId="0" borderId="10" xfId="0" applyNumberFormat="1" applyFont="1" applyBorder="1" applyAlignment="1">
      <alignment vertical="center" shrinkToFit="1"/>
    </xf>
    <xf numFmtId="6" fontId="8" fillId="0" borderId="10" xfId="1" applyFont="1" applyBorder="1" applyAlignment="1">
      <alignment horizontal="center" vertical="center" shrinkToFit="1"/>
    </xf>
    <xf numFmtId="6" fontId="8" fillId="0" borderId="11" xfId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8" fillId="0" borderId="42" xfId="0" applyFont="1" applyBorder="1" applyAlignment="1">
      <alignment horizontal="left" vertical="center" shrinkToFit="1"/>
    </xf>
    <xf numFmtId="177" fontId="8" fillId="0" borderId="19" xfId="0" applyNumberFormat="1" applyFont="1" applyBorder="1" applyAlignment="1">
      <alignment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vertical="center" shrinkToFit="1"/>
    </xf>
    <xf numFmtId="0" fontId="8" fillId="0" borderId="45" xfId="0" applyFont="1" applyBorder="1" applyAlignment="1">
      <alignment horizontal="left" vertical="center" shrinkToFit="1"/>
    </xf>
    <xf numFmtId="6" fontId="8" fillId="0" borderId="13" xfId="0" applyNumberFormat="1" applyFont="1" applyBorder="1" applyAlignment="1">
      <alignment horizontal="center" vertical="center" shrinkToFit="1"/>
    </xf>
    <xf numFmtId="6" fontId="8" fillId="0" borderId="4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177" fontId="4" fillId="0" borderId="13" xfId="0" applyNumberFormat="1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25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46" fontId="4" fillId="0" borderId="25" xfId="0" applyNumberFormat="1" applyFont="1" applyBorder="1" applyAlignment="1">
      <alignment vertical="center" shrinkToFit="1"/>
    </xf>
    <xf numFmtId="177" fontId="4" fillId="0" borderId="25" xfId="0" applyNumberFormat="1" applyFont="1" applyBorder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83" fontId="8" fillId="0" borderId="14" xfId="0" applyNumberFormat="1" applyFont="1" applyBorder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>
      <alignment vertical="center"/>
    </xf>
    <xf numFmtId="178" fontId="4" fillId="0" borderId="56" xfId="0" applyNumberFormat="1" applyFont="1" applyBorder="1">
      <alignment vertical="center"/>
    </xf>
    <xf numFmtId="178" fontId="4" fillId="0" borderId="57" xfId="0" applyNumberFormat="1" applyFont="1" applyBorder="1">
      <alignment vertical="center"/>
    </xf>
    <xf numFmtId="179" fontId="4" fillId="0" borderId="58" xfId="0" applyNumberFormat="1" applyFont="1" applyBorder="1" applyAlignment="1">
      <alignment vertical="center" shrinkToFit="1"/>
    </xf>
    <xf numFmtId="180" fontId="4" fillId="0" borderId="58" xfId="0" applyNumberFormat="1" applyFont="1" applyBorder="1" applyAlignment="1">
      <alignment vertical="center" shrinkToFit="1"/>
    </xf>
    <xf numFmtId="181" fontId="4" fillId="0" borderId="58" xfId="0" applyNumberFormat="1" applyFont="1" applyBorder="1" applyAlignment="1">
      <alignment vertical="center" shrinkToFit="1"/>
    </xf>
    <xf numFmtId="6" fontId="4" fillId="0" borderId="58" xfId="1" applyFont="1" applyBorder="1">
      <alignment vertical="center"/>
    </xf>
    <xf numFmtId="6" fontId="4" fillId="0" borderId="58" xfId="0" applyNumberFormat="1" applyFont="1" applyBorder="1">
      <alignment vertical="center"/>
    </xf>
    <xf numFmtId="6" fontId="4" fillId="0" borderId="59" xfId="1" applyFont="1" applyBorder="1">
      <alignment vertical="center"/>
    </xf>
    <xf numFmtId="178" fontId="4" fillId="0" borderId="60" xfId="0" applyNumberFormat="1" applyFont="1" applyBorder="1">
      <alignment vertical="center"/>
    </xf>
    <xf numFmtId="179" fontId="4" fillId="0" borderId="61" xfId="0" applyNumberFormat="1" applyFont="1" applyBorder="1" applyAlignment="1">
      <alignment vertical="center" shrinkToFit="1"/>
    </xf>
    <xf numFmtId="180" fontId="4" fillId="0" borderId="61" xfId="0" applyNumberFormat="1" applyFont="1" applyBorder="1" applyAlignment="1">
      <alignment vertical="center" shrinkToFit="1"/>
    </xf>
    <xf numFmtId="6" fontId="4" fillId="0" borderId="61" xfId="1" applyFont="1" applyBorder="1">
      <alignment vertical="center"/>
    </xf>
    <xf numFmtId="181" fontId="4" fillId="0" borderId="61" xfId="0" applyNumberFormat="1" applyFont="1" applyBorder="1" applyAlignment="1">
      <alignment vertical="center" shrinkToFit="1"/>
    </xf>
    <xf numFmtId="6" fontId="4" fillId="0" borderId="61" xfId="0" applyNumberFormat="1" applyFont="1" applyBorder="1">
      <alignment vertical="center"/>
    </xf>
    <xf numFmtId="6" fontId="4" fillId="0" borderId="62" xfId="1" applyFont="1" applyBorder="1">
      <alignment vertical="center"/>
    </xf>
    <xf numFmtId="178" fontId="4" fillId="0" borderId="63" xfId="0" applyNumberFormat="1" applyFont="1" applyBorder="1">
      <alignment vertical="center"/>
    </xf>
    <xf numFmtId="179" fontId="4" fillId="0" borderId="64" xfId="0" applyNumberFormat="1" applyFont="1" applyBorder="1" applyAlignment="1">
      <alignment vertical="center" shrinkToFit="1"/>
    </xf>
    <xf numFmtId="6" fontId="4" fillId="0" borderId="64" xfId="1" applyFont="1" applyBorder="1">
      <alignment vertical="center"/>
    </xf>
    <xf numFmtId="181" fontId="4" fillId="0" borderId="64" xfId="0" applyNumberFormat="1" applyFont="1" applyBorder="1" applyAlignment="1">
      <alignment vertical="center" shrinkToFit="1"/>
    </xf>
    <xf numFmtId="6" fontId="4" fillId="0" borderId="64" xfId="0" applyNumberFormat="1" applyFont="1" applyBorder="1">
      <alignment vertical="center"/>
    </xf>
    <xf numFmtId="6" fontId="4" fillId="0" borderId="65" xfId="1" applyFont="1" applyBorder="1">
      <alignment vertical="center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181" fontId="8" fillId="0" borderId="68" xfId="0" applyNumberFormat="1" applyFont="1" applyBorder="1" applyAlignment="1">
      <alignment vertical="center" shrinkToFit="1"/>
    </xf>
    <xf numFmtId="6" fontId="8" fillId="0" borderId="68" xfId="0" applyNumberFormat="1" applyFont="1" applyBorder="1" applyAlignment="1">
      <alignment vertical="center" shrinkToFit="1"/>
    </xf>
    <xf numFmtId="6" fontId="8" fillId="0" borderId="69" xfId="1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0" xfId="0" applyFont="1" applyBorder="1" applyAlignment="1">
      <alignment vertical="center" shrinkToFit="1"/>
    </xf>
    <xf numFmtId="6" fontId="8" fillId="0" borderId="37" xfId="1" applyFont="1" applyBorder="1" applyAlignment="1">
      <alignment horizontal="center" vertical="center" shrinkToFit="1"/>
    </xf>
    <xf numFmtId="0" fontId="8" fillId="0" borderId="19" xfId="0" applyFont="1" applyBorder="1" applyAlignment="1">
      <alignment vertical="center" shrinkToFit="1"/>
    </xf>
    <xf numFmtId="0" fontId="8" fillId="0" borderId="19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6" fontId="4" fillId="0" borderId="13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6" fontId="4" fillId="0" borderId="6" xfId="1" applyFont="1" applyBorder="1" applyAlignment="1">
      <alignment horizontal="center" vertical="center" shrinkToFit="1"/>
    </xf>
    <xf numFmtId="6" fontId="4" fillId="0" borderId="7" xfId="1" applyFont="1" applyBorder="1" applyAlignment="1">
      <alignment horizontal="center" vertical="center" shrinkToFit="1"/>
    </xf>
    <xf numFmtId="6" fontId="4" fillId="0" borderId="8" xfId="1" applyFont="1" applyBorder="1" applyAlignment="1">
      <alignment horizontal="center" vertical="center" shrinkToFit="1"/>
    </xf>
    <xf numFmtId="0" fontId="4" fillId="0" borderId="70" xfId="0" applyFont="1" applyBorder="1" applyAlignment="1">
      <alignment vertical="center" shrinkToFit="1"/>
    </xf>
    <xf numFmtId="0" fontId="4" fillId="0" borderId="71" xfId="0" applyFont="1" applyBorder="1" applyAlignment="1">
      <alignment vertical="center" shrinkToFit="1"/>
    </xf>
    <xf numFmtId="0" fontId="4" fillId="0" borderId="46" xfId="0" applyFont="1" applyBorder="1" applyAlignment="1">
      <alignment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183" fontId="5" fillId="0" borderId="12" xfId="0" applyNumberFormat="1" applyFont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E5BA-830A-415C-A7B1-412144FAFDCD}">
  <dimension ref="A1:L50"/>
  <sheetViews>
    <sheetView workbookViewId="0">
      <selection activeCell="G6" sqref="G6"/>
    </sheetView>
  </sheetViews>
  <sheetFormatPr defaultRowHeight="18" x14ac:dyDescent="0.55000000000000004"/>
  <sheetData>
    <row r="1" spans="1:12" x14ac:dyDescent="0.55000000000000004">
      <c r="A1" s="1"/>
      <c r="B1" s="2"/>
      <c r="C1" s="2"/>
      <c r="D1" s="2"/>
      <c r="E1" s="3"/>
      <c r="F1" s="4"/>
      <c r="G1" s="5">
        <f>A10</f>
        <v>43922</v>
      </c>
      <c r="H1" s="5"/>
      <c r="I1" s="5"/>
      <c r="J1" s="5"/>
      <c r="K1" s="6">
        <f>A10</f>
        <v>43922</v>
      </c>
      <c r="L1" s="6" t="s">
        <v>0</v>
      </c>
    </row>
    <row r="2" spans="1:12" x14ac:dyDescent="0.55000000000000004">
      <c r="A2" s="7"/>
      <c r="B2" s="8"/>
      <c r="C2" s="8"/>
      <c r="D2" s="8"/>
      <c r="E2" s="9"/>
      <c r="F2" s="10"/>
      <c r="G2" s="11" t="s">
        <v>1</v>
      </c>
      <c r="H2" s="11"/>
      <c r="I2" s="11"/>
      <c r="J2" s="11"/>
      <c r="K2" s="12"/>
      <c r="L2" s="13"/>
    </row>
    <row r="3" spans="1:12" x14ac:dyDescent="0.55000000000000004">
      <c r="A3" s="7"/>
      <c r="B3" s="8"/>
      <c r="C3" s="8"/>
      <c r="D3" s="8"/>
      <c r="E3" s="9"/>
      <c r="F3" s="10"/>
      <c r="G3" s="14"/>
      <c r="H3" s="15"/>
      <c r="I3" s="16"/>
      <c r="J3" s="15"/>
      <c r="K3" s="12"/>
      <c r="L3" s="15"/>
    </row>
    <row r="4" spans="1:12" x14ac:dyDescent="0.15">
      <c r="A4" s="7"/>
      <c r="B4" s="8"/>
      <c r="C4" s="8"/>
      <c r="D4" s="8"/>
      <c r="E4" s="9"/>
      <c r="F4" s="17"/>
      <c r="G4" s="13"/>
      <c r="H4" s="18" t="s">
        <v>2</v>
      </c>
      <c r="I4" s="18"/>
      <c r="J4" s="19"/>
      <c r="K4" s="19"/>
      <c r="L4" s="19"/>
    </row>
    <row r="5" spans="1:12" x14ac:dyDescent="0.55000000000000004">
      <c r="A5" s="7"/>
      <c r="B5" s="8"/>
      <c r="C5" s="8"/>
      <c r="D5" s="8"/>
      <c r="E5" s="9"/>
      <c r="F5" s="17"/>
      <c r="G5" s="13"/>
      <c r="H5" s="20"/>
      <c r="I5" s="20"/>
      <c r="J5" s="20"/>
      <c r="K5" s="20"/>
      <c r="L5" s="20"/>
    </row>
    <row r="6" spans="1:12" x14ac:dyDescent="0.55000000000000004">
      <c r="A6" s="21"/>
      <c r="B6" s="11"/>
      <c r="C6" s="11"/>
      <c r="D6" s="11"/>
      <c r="E6" s="22"/>
      <c r="F6" s="17"/>
      <c r="G6" s="13"/>
      <c r="H6" s="23"/>
      <c r="I6" s="23"/>
      <c r="J6" s="23"/>
      <c r="K6" s="23"/>
      <c r="L6" s="23"/>
    </row>
    <row r="7" spans="1:12" ht="18.5" thickBot="1" x14ac:dyDescent="0.6">
      <c r="A7" s="24"/>
      <c r="B7" s="25"/>
      <c r="C7" s="25"/>
      <c r="D7" s="25"/>
      <c r="E7" s="26"/>
      <c r="F7" s="27"/>
      <c r="G7" s="28"/>
      <c r="H7" s="15"/>
      <c r="I7" s="16"/>
      <c r="J7" s="29"/>
      <c r="K7" s="29"/>
      <c r="L7" s="29"/>
    </row>
    <row r="8" spans="1:12" x14ac:dyDescent="0.55000000000000004">
      <c r="A8" s="30"/>
      <c r="B8" s="31" t="s">
        <v>3</v>
      </c>
      <c r="C8" s="32" t="s">
        <v>4</v>
      </c>
      <c r="D8" s="32" t="s">
        <v>5</v>
      </c>
      <c r="E8" s="32" t="s">
        <v>6</v>
      </c>
      <c r="F8" s="33"/>
      <c r="G8" s="32" t="s">
        <v>7</v>
      </c>
      <c r="H8" s="32"/>
      <c r="I8" s="32" t="s">
        <v>8</v>
      </c>
      <c r="J8" s="32"/>
      <c r="K8" s="32"/>
      <c r="L8" s="34" t="s">
        <v>9</v>
      </c>
    </row>
    <row r="9" spans="1:12" ht="18.5" thickBot="1" x14ac:dyDescent="0.6">
      <c r="A9" s="35"/>
      <c r="B9" s="36"/>
      <c r="C9" s="37"/>
      <c r="D9" s="37"/>
      <c r="E9" s="37"/>
      <c r="F9" s="38" t="s">
        <v>10</v>
      </c>
      <c r="G9" s="39" t="s">
        <v>11</v>
      </c>
      <c r="H9" s="40" t="s">
        <v>9</v>
      </c>
      <c r="I9" s="41" t="s">
        <v>12</v>
      </c>
      <c r="J9" s="40" t="s">
        <v>11</v>
      </c>
      <c r="K9" s="40" t="s">
        <v>9</v>
      </c>
      <c r="L9" s="42"/>
    </row>
    <row r="10" spans="1:12" x14ac:dyDescent="0.55000000000000004">
      <c r="A10" s="43">
        <v>43922</v>
      </c>
      <c r="B10" s="44"/>
      <c r="C10" s="45"/>
      <c r="D10" s="45"/>
      <c r="E10" s="46"/>
      <c r="F10" s="47">
        <f>D10-C10</f>
        <v>0</v>
      </c>
      <c r="G10" s="48">
        <f>IF(E10="通勤務",12000,IF(E10="夜勤務",6000,IF(E10="昼勤務",6000,0)))</f>
        <v>0</v>
      </c>
      <c r="H10" s="49">
        <f>G10*1</f>
        <v>0</v>
      </c>
      <c r="I10" s="45">
        <f t="shared" ref="I10:I40" si="0">IF(E10="昼勤務",IF(F10&lt;=0.30208333,0.30208333-F10,0),IF(E10="夜勤務",IF(F10&lt;=0.25,0.25-F10,0),IF(E10="通勤務",IF(F10&lt;=0.541666667,0.541666667-F10,0),0)))</f>
        <v>0</v>
      </c>
      <c r="J10" s="50" t="s">
        <v>13</v>
      </c>
      <c r="K10" s="51">
        <f t="shared" ref="K10:K41" si="1">I10/"1:0"*1000</f>
        <v>0</v>
      </c>
      <c r="L10" s="52">
        <f>H10-K10</f>
        <v>0</v>
      </c>
    </row>
    <row r="11" spans="1:12" x14ac:dyDescent="0.55000000000000004">
      <c r="A11" s="53">
        <f>A10+1</f>
        <v>43923</v>
      </c>
      <c r="B11" s="54"/>
      <c r="C11" s="55"/>
      <c r="D11" s="55"/>
      <c r="E11" s="56"/>
      <c r="F11" s="57">
        <f>D11-C11</f>
        <v>0</v>
      </c>
      <c r="G11" s="58">
        <f t="shared" ref="G11:G40" si="2">IF(E11="通勤務",12000,IF(E11="夜勤務",6000,IF(E11="昼勤務",6000,0)))</f>
        <v>0</v>
      </c>
      <c r="H11" s="59">
        <f t="shared" ref="H11:H40" si="3">G11*1</f>
        <v>0</v>
      </c>
      <c r="I11" s="55">
        <f t="shared" si="0"/>
        <v>0</v>
      </c>
      <c r="J11" s="60" t="s">
        <v>13</v>
      </c>
      <c r="K11" s="61">
        <f t="shared" si="1"/>
        <v>0</v>
      </c>
      <c r="L11" s="62">
        <f t="shared" ref="L11:L40" si="4">H11-K11</f>
        <v>0</v>
      </c>
    </row>
    <row r="12" spans="1:12" x14ac:dyDescent="0.55000000000000004">
      <c r="A12" s="53">
        <f t="shared" ref="A12:A39" si="5">A11+1</f>
        <v>43924</v>
      </c>
      <c r="B12" s="54"/>
      <c r="C12" s="55"/>
      <c r="D12" s="55"/>
      <c r="E12" s="56"/>
      <c r="F12" s="57">
        <f>D12-C12</f>
        <v>0</v>
      </c>
      <c r="G12" s="58">
        <f t="shared" si="2"/>
        <v>0</v>
      </c>
      <c r="H12" s="59">
        <f t="shared" si="3"/>
        <v>0</v>
      </c>
      <c r="I12" s="55">
        <f t="shared" si="0"/>
        <v>0</v>
      </c>
      <c r="J12" s="60" t="s">
        <v>13</v>
      </c>
      <c r="K12" s="63">
        <f t="shared" si="1"/>
        <v>0</v>
      </c>
      <c r="L12" s="62">
        <f t="shared" si="4"/>
        <v>0</v>
      </c>
    </row>
    <row r="13" spans="1:12" x14ac:dyDescent="0.55000000000000004">
      <c r="A13" s="53">
        <f t="shared" si="5"/>
        <v>43925</v>
      </c>
      <c r="B13" s="54"/>
      <c r="C13" s="55"/>
      <c r="D13" s="55"/>
      <c r="E13" s="56"/>
      <c r="F13" s="57">
        <f t="shared" ref="F13:F40" si="6">D13-C13</f>
        <v>0</v>
      </c>
      <c r="G13" s="58">
        <f t="shared" si="2"/>
        <v>0</v>
      </c>
      <c r="H13" s="59">
        <f t="shared" si="3"/>
        <v>0</v>
      </c>
      <c r="I13" s="55">
        <f t="shared" si="0"/>
        <v>0</v>
      </c>
      <c r="J13" s="60" t="s">
        <v>13</v>
      </c>
      <c r="K13" s="63">
        <f t="shared" si="1"/>
        <v>0</v>
      </c>
      <c r="L13" s="62">
        <f t="shared" si="4"/>
        <v>0</v>
      </c>
    </row>
    <row r="14" spans="1:12" x14ac:dyDescent="0.55000000000000004">
      <c r="A14" s="53">
        <f t="shared" si="5"/>
        <v>43926</v>
      </c>
      <c r="B14" s="54"/>
      <c r="C14" s="55"/>
      <c r="D14" s="55"/>
      <c r="E14" s="56"/>
      <c r="F14" s="57">
        <f t="shared" si="6"/>
        <v>0</v>
      </c>
      <c r="G14" s="58">
        <f t="shared" si="2"/>
        <v>0</v>
      </c>
      <c r="H14" s="59">
        <f t="shared" si="3"/>
        <v>0</v>
      </c>
      <c r="I14" s="55">
        <f t="shared" si="0"/>
        <v>0</v>
      </c>
      <c r="J14" s="60" t="s">
        <v>13</v>
      </c>
      <c r="K14" s="63">
        <f t="shared" si="1"/>
        <v>0</v>
      </c>
      <c r="L14" s="62">
        <f t="shared" si="4"/>
        <v>0</v>
      </c>
    </row>
    <row r="15" spans="1:12" x14ac:dyDescent="0.55000000000000004">
      <c r="A15" s="53">
        <f t="shared" si="5"/>
        <v>43927</v>
      </c>
      <c r="B15" s="54"/>
      <c r="C15" s="55"/>
      <c r="D15" s="55"/>
      <c r="E15" s="56"/>
      <c r="F15" s="57">
        <f t="shared" si="6"/>
        <v>0</v>
      </c>
      <c r="G15" s="58">
        <f t="shared" si="2"/>
        <v>0</v>
      </c>
      <c r="H15" s="59">
        <f t="shared" si="3"/>
        <v>0</v>
      </c>
      <c r="I15" s="55">
        <f t="shared" si="0"/>
        <v>0</v>
      </c>
      <c r="J15" s="60" t="s">
        <v>13</v>
      </c>
      <c r="K15" s="63">
        <f t="shared" si="1"/>
        <v>0</v>
      </c>
      <c r="L15" s="62">
        <f t="shared" si="4"/>
        <v>0</v>
      </c>
    </row>
    <row r="16" spans="1:12" x14ac:dyDescent="0.55000000000000004">
      <c r="A16" s="53">
        <f t="shared" si="5"/>
        <v>43928</v>
      </c>
      <c r="B16" s="54"/>
      <c r="C16" s="55"/>
      <c r="D16" s="55"/>
      <c r="E16" s="56"/>
      <c r="F16" s="57">
        <f t="shared" si="6"/>
        <v>0</v>
      </c>
      <c r="G16" s="58">
        <f t="shared" si="2"/>
        <v>0</v>
      </c>
      <c r="H16" s="59">
        <f t="shared" si="3"/>
        <v>0</v>
      </c>
      <c r="I16" s="55">
        <f t="shared" si="0"/>
        <v>0</v>
      </c>
      <c r="J16" s="60" t="s">
        <v>13</v>
      </c>
      <c r="K16" s="63">
        <f t="shared" si="1"/>
        <v>0</v>
      </c>
      <c r="L16" s="62">
        <f t="shared" si="4"/>
        <v>0</v>
      </c>
    </row>
    <row r="17" spans="1:12" x14ac:dyDescent="0.55000000000000004">
      <c r="A17" s="53">
        <f t="shared" si="5"/>
        <v>43929</v>
      </c>
      <c r="B17" s="54"/>
      <c r="C17" s="55"/>
      <c r="D17" s="55"/>
      <c r="E17" s="56"/>
      <c r="F17" s="57">
        <f t="shared" si="6"/>
        <v>0</v>
      </c>
      <c r="G17" s="58">
        <f t="shared" si="2"/>
        <v>0</v>
      </c>
      <c r="H17" s="59">
        <f t="shared" si="3"/>
        <v>0</v>
      </c>
      <c r="I17" s="55">
        <f t="shared" si="0"/>
        <v>0</v>
      </c>
      <c r="J17" s="60" t="s">
        <v>13</v>
      </c>
      <c r="K17" s="63">
        <f t="shared" si="1"/>
        <v>0</v>
      </c>
      <c r="L17" s="62">
        <f t="shared" si="4"/>
        <v>0</v>
      </c>
    </row>
    <row r="18" spans="1:12" x14ac:dyDescent="0.55000000000000004">
      <c r="A18" s="53">
        <f t="shared" si="5"/>
        <v>43930</v>
      </c>
      <c r="B18" s="54"/>
      <c r="C18" s="55"/>
      <c r="D18" s="55"/>
      <c r="E18" s="56"/>
      <c r="F18" s="57">
        <f t="shared" si="6"/>
        <v>0</v>
      </c>
      <c r="G18" s="58">
        <f t="shared" si="2"/>
        <v>0</v>
      </c>
      <c r="H18" s="59">
        <f t="shared" si="3"/>
        <v>0</v>
      </c>
      <c r="I18" s="55">
        <f t="shared" si="0"/>
        <v>0</v>
      </c>
      <c r="J18" s="60" t="s">
        <v>13</v>
      </c>
      <c r="K18" s="63">
        <f t="shared" si="1"/>
        <v>0</v>
      </c>
      <c r="L18" s="62">
        <f t="shared" si="4"/>
        <v>0</v>
      </c>
    </row>
    <row r="19" spans="1:12" x14ac:dyDescent="0.55000000000000004">
      <c r="A19" s="53">
        <f t="shared" si="5"/>
        <v>43931</v>
      </c>
      <c r="B19" s="54"/>
      <c r="C19" s="55"/>
      <c r="D19" s="55"/>
      <c r="E19" s="56"/>
      <c r="F19" s="57">
        <f t="shared" si="6"/>
        <v>0</v>
      </c>
      <c r="G19" s="58">
        <f t="shared" si="2"/>
        <v>0</v>
      </c>
      <c r="H19" s="59">
        <f t="shared" si="3"/>
        <v>0</v>
      </c>
      <c r="I19" s="55">
        <f t="shared" si="0"/>
        <v>0</v>
      </c>
      <c r="J19" s="60" t="s">
        <v>13</v>
      </c>
      <c r="K19" s="63">
        <f t="shared" si="1"/>
        <v>0</v>
      </c>
      <c r="L19" s="62">
        <f t="shared" si="4"/>
        <v>0</v>
      </c>
    </row>
    <row r="20" spans="1:12" x14ac:dyDescent="0.55000000000000004">
      <c r="A20" s="53">
        <f t="shared" si="5"/>
        <v>43932</v>
      </c>
      <c r="B20" s="54"/>
      <c r="C20" s="55"/>
      <c r="D20" s="55"/>
      <c r="E20" s="56"/>
      <c r="F20" s="57">
        <f t="shared" si="6"/>
        <v>0</v>
      </c>
      <c r="G20" s="58">
        <f t="shared" si="2"/>
        <v>0</v>
      </c>
      <c r="H20" s="59">
        <f t="shared" si="3"/>
        <v>0</v>
      </c>
      <c r="I20" s="55">
        <f t="shared" si="0"/>
        <v>0</v>
      </c>
      <c r="J20" s="60" t="s">
        <v>13</v>
      </c>
      <c r="K20" s="63">
        <f t="shared" si="1"/>
        <v>0</v>
      </c>
      <c r="L20" s="62">
        <f t="shared" si="4"/>
        <v>0</v>
      </c>
    </row>
    <row r="21" spans="1:12" x14ac:dyDescent="0.55000000000000004">
      <c r="A21" s="53">
        <f t="shared" si="5"/>
        <v>43933</v>
      </c>
      <c r="B21" s="54"/>
      <c r="C21" s="55"/>
      <c r="D21" s="55"/>
      <c r="E21" s="56"/>
      <c r="F21" s="57">
        <f t="shared" si="6"/>
        <v>0</v>
      </c>
      <c r="G21" s="58">
        <f t="shared" si="2"/>
        <v>0</v>
      </c>
      <c r="H21" s="59">
        <f t="shared" si="3"/>
        <v>0</v>
      </c>
      <c r="I21" s="55">
        <f t="shared" si="0"/>
        <v>0</v>
      </c>
      <c r="J21" s="60" t="s">
        <v>13</v>
      </c>
      <c r="K21" s="63">
        <f t="shared" si="1"/>
        <v>0</v>
      </c>
      <c r="L21" s="62">
        <f t="shared" si="4"/>
        <v>0</v>
      </c>
    </row>
    <row r="22" spans="1:12" x14ac:dyDescent="0.55000000000000004">
      <c r="A22" s="53">
        <f t="shared" si="5"/>
        <v>43934</v>
      </c>
      <c r="B22" s="54"/>
      <c r="C22" s="55"/>
      <c r="D22" s="55"/>
      <c r="E22" s="56"/>
      <c r="F22" s="57">
        <f t="shared" si="6"/>
        <v>0</v>
      </c>
      <c r="G22" s="58">
        <f t="shared" si="2"/>
        <v>0</v>
      </c>
      <c r="H22" s="59">
        <f t="shared" si="3"/>
        <v>0</v>
      </c>
      <c r="I22" s="55">
        <f t="shared" si="0"/>
        <v>0</v>
      </c>
      <c r="J22" s="60" t="s">
        <v>13</v>
      </c>
      <c r="K22" s="63">
        <f t="shared" si="1"/>
        <v>0</v>
      </c>
      <c r="L22" s="62">
        <f t="shared" si="4"/>
        <v>0</v>
      </c>
    </row>
    <row r="23" spans="1:12" x14ac:dyDescent="0.55000000000000004">
      <c r="A23" s="53">
        <f t="shared" si="5"/>
        <v>43935</v>
      </c>
      <c r="B23" s="54"/>
      <c r="C23" s="55"/>
      <c r="D23" s="55"/>
      <c r="E23" s="56"/>
      <c r="F23" s="57">
        <f t="shared" si="6"/>
        <v>0</v>
      </c>
      <c r="G23" s="58">
        <f t="shared" si="2"/>
        <v>0</v>
      </c>
      <c r="H23" s="59">
        <f t="shared" si="3"/>
        <v>0</v>
      </c>
      <c r="I23" s="55">
        <f t="shared" si="0"/>
        <v>0</v>
      </c>
      <c r="J23" s="60" t="s">
        <v>13</v>
      </c>
      <c r="K23" s="63">
        <f t="shared" si="1"/>
        <v>0</v>
      </c>
      <c r="L23" s="62">
        <f t="shared" si="4"/>
        <v>0</v>
      </c>
    </row>
    <row r="24" spans="1:12" x14ac:dyDescent="0.55000000000000004">
      <c r="A24" s="53">
        <f t="shared" si="5"/>
        <v>43936</v>
      </c>
      <c r="B24" s="54"/>
      <c r="C24" s="55"/>
      <c r="D24" s="55"/>
      <c r="E24" s="56"/>
      <c r="F24" s="57">
        <f t="shared" si="6"/>
        <v>0</v>
      </c>
      <c r="G24" s="58">
        <f t="shared" si="2"/>
        <v>0</v>
      </c>
      <c r="H24" s="59">
        <f t="shared" si="3"/>
        <v>0</v>
      </c>
      <c r="I24" s="55">
        <f t="shared" si="0"/>
        <v>0</v>
      </c>
      <c r="J24" s="60" t="s">
        <v>13</v>
      </c>
      <c r="K24" s="63">
        <f t="shared" si="1"/>
        <v>0</v>
      </c>
      <c r="L24" s="62">
        <f t="shared" si="4"/>
        <v>0</v>
      </c>
    </row>
    <row r="25" spans="1:12" x14ac:dyDescent="0.55000000000000004">
      <c r="A25" s="53">
        <f t="shared" si="5"/>
        <v>43937</v>
      </c>
      <c r="B25" s="54"/>
      <c r="C25" s="55"/>
      <c r="D25" s="55"/>
      <c r="E25" s="56"/>
      <c r="F25" s="57">
        <f t="shared" si="6"/>
        <v>0</v>
      </c>
      <c r="G25" s="58">
        <f t="shared" si="2"/>
        <v>0</v>
      </c>
      <c r="H25" s="59">
        <f t="shared" si="3"/>
        <v>0</v>
      </c>
      <c r="I25" s="55">
        <f t="shared" si="0"/>
        <v>0</v>
      </c>
      <c r="J25" s="60" t="s">
        <v>13</v>
      </c>
      <c r="K25" s="63">
        <f t="shared" si="1"/>
        <v>0</v>
      </c>
      <c r="L25" s="62">
        <f t="shared" si="4"/>
        <v>0</v>
      </c>
    </row>
    <row r="26" spans="1:12" x14ac:dyDescent="0.55000000000000004">
      <c r="A26" s="53">
        <f t="shared" si="5"/>
        <v>43938</v>
      </c>
      <c r="B26" s="54"/>
      <c r="C26" s="55"/>
      <c r="D26" s="55"/>
      <c r="E26" s="56"/>
      <c r="F26" s="57">
        <f t="shared" si="6"/>
        <v>0</v>
      </c>
      <c r="G26" s="58">
        <f t="shared" si="2"/>
        <v>0</v>
      </c>
      <c r="H26" s="59">
        <f t="shared" si="3"/>
        <v>0</v>
      </c>
      <c r="I26" s="55">
        <f t="shared" si="0"/>
        <v>0</v>
      </c>
      <c r="J26" s="60" t="s">
        <v>13</v>
      </c>
      <c r="K26" s="63">
        <f t="shared" si="1"/>
        <v>0</v>
      </c>
      <c r="L26" s="62">
        <f t="shared" si="4"/>
        <v>0</v>
      </c>
    </row>
    <row r="27" spans="1:12" x14ac:dyDescent="0.55000000000000004">
      <c r="A27" s="53">
        <f t="shared" si="5"/>
        <v>43939</v>
      </c>
      <c r="B27" s="54"/>
      <c r="C27" s="55"/>
      <c r="D27" s="55"/>
      <c r="E27" s="56"/>
      <c r="F27" s="57">
        <f t="shared" si="6"/>
        <v>0</v>
      </c>
      <c r="G27" s="58">
        <f t="shared" si="2"/>
        <v>0</v>
      </c>
      <c r="H27" s="59">
        <f t="shared" si="3"/>
        <v>0</v>
      </c>
      <c r="I27" s="55">
        <f t="shared" si="0"/>
        <v>0</v>
      </c>
      <c r="J27" s="60" t="s">
        <v>13</v>
      </c>
      <c r="K27" s="63">
        <f t="shared" si="1"/>
        <v>0</v>
      </c>
      <c r="L27" s="62">
        <f t="shared" si="4"/>
        <v>0</v>
      </c>
    </row>
    <row r="28" spans="1:12" x14ac:dyDescent="0.55000000000000004">
      <c r="A28" s="53">
        <f t="shared" si="5"/>
        <v>43940</v>
      </c>
      <c r="B28" s="54"/>
      <c r="C28" s="55"/>
      <c r="D28" s="55"/>
      <c r="E28" s="56"/>
      <c r="F28" s="57">
        <f t="shared" si="6"/>
        <v>0</v>
      </c>
      <c r="G28" s="58">
        <f t="shared" si="2"/>
        <v>0</v>
      </c>
      <c r="H28" s="59">
        <f t="shared" si="3"/>
        <v>0</v>
      </c>
      <c r="I28" s="55">
        <f t="shared" si="0"/>
        <v>0</v>
      </c>
      <c r="J28" s="60" t="s">
        <v>13</v>
      </c>
      <c r="K28" s="63">
        <f t="shared" si="1"/>
        <v>0</v>
      </c>
      <c r="L28" s="62">
        <f t="shared" si="4"/>
        <v>0</v>
      </c>
    </row>
    <row r="29" spans="1:12" x14ac:dyDescent="0.55000000000000004">
      <c r="A29" s="53">
        <f t="shared" si="5"/>
        <v>43941</v>
      </c>
      <c r="B29" s="54"/>
      <c r="C29" s="55"/>
      <c r="D29" s="55"/>
      <c r="E29" s="56"/>
      <c r="F29" s="57">
        <f t="shared" si="6"/>
        <v>0</v>
      </c>
      <c r="G29" s="58">
        <f t="shared" si="2"/>
        <v>0</v>
      </c>
      <c r="H29" s="59">
        <f t="shared" si="3"/>
        <v>0</v>
      </c>
      <c r="I29" s="55">
        <f t="shared" si="0"/>
        <v>0</v>
      </c>
      <c r="J29" s="60" t="s">
        <v>13</v>
      </c>
      <c r="K29" s="63">
        <f t="shared" si="1"/>
        <v>0</v>
      </c>
      <c r="L29" s="62">
        <f t="shared" si="4"/>
        <v>0</v>
      </c>
    </row>
    <row r="30" spans="1:12" x14ac:dyDescent="0.55000000000000004">
      <c r="A30" s="53">
        <f t="shared" si="5"/>
        <v>43942</v>
      </c>
      <c r="B30" s="54"/>
      <c r="C30" s="55"/>
      <c r="D30" s="55"/>
      <c r="E30" s="56"/>
      <c r="F30" s="57">
        <f t="shared" si="6"/>
        <v>0</v>
      </c>
      <c r="G30" s="58">
        <f t="shared" si="2"/>
        <v>0</v>
      </c>
      <c r="H30" s="59">
        <f t="shared" si="3"/>
        <v>0</v>
      </c>
      <c r="I30" s="55">
        <f t="shared" si="0"/>
        <v>0</v>
      </c>
      <c r="J30" s="60" t="s">
        <v>13</v>
      </c>
      <c r="K30" s="63">
        <f t="shared" si="1"/>
        <v>0</v>
      </c>
      <c r="L30" s="62">
        <f t="shared" si="4"/>
        <v>0</v>
      </c>
    </row>
    <row r="31" spans="1:12" x14ac:dyDescent="0.55000000000000004">
      <c r="A31" s="53">
        <f t="shared" si="5"/>
        <v>43943</v>
      </c>
      <c r="B31" s="54"/>
      <c r="C31" s="55"/>
      <c r="D31" s="55"/>
      <c r="E31" s="56"/>
      <c r="F31" s="57">
        <f t="shared" si="6"/>
        <v>0</v>
      </c>
      <c r="G31" s="58">
        <f t="shared" si="2"/>
        <v>0</v>
      </c>
      <c r="H31" s="59">
        <f t="shared" si="3"/>
        <v>0</v>
      </c>
      <c r="I31" s="55">
        <f t="shared" si="0"/>
        <v>0</v>
      </c>
      <c r="J31" s="60" t="s">
        <v>13</v>
      </c>
      <c r="K31" s="63">
        <f t="shared" si="1"/>
        <v>0</v>
      </c>
      <c r="L31" s="62">
        <f t="shared" si="4"/>
        <v>0</v>
      </c>
    </row>
    <row r="32" spans="1:12" x14ac:dyDescent="0.55000000000000004">
      <c r="A32" s="53">
        <f t="shared" si="5"/>
        <v>43944</v>
      </c>
      <c r="B32" s="54"/>
      <c r="C32" s="55"/>
      <c r="D32" s="55"/>
      <c r="E32" s="56"/>
      <c r="F32" s="57">
        <f t="shared" si="6"/>
        <v>0</v>
      </c>
      <c r="G32" s="58">
        <f t="shared" si="2"/>
        <v>0</v>
      </c>
      <c r="H32" s="59">
        <f t="shared" si="3"/>
        <v>0</v>
      </c>
      <c r="I32" s="55">
        <f t="shared" si="0"/>
        <v>0</v>
      </c>
      <c r="J32" s="60" t="s">
        <v>13</v>
      </c>
      <c r="K32" s="63">
        <f t="shared" si="1"/>
        <v>0</v>
      </c>
      <c r="L32" s="62">
        <f t="shared" si="4"/>
        <v>0</v>
      </c>
    </row>
    <row r="33" spans="1:12" x14ac:dyDescent="0.55000000000000004">
      <c r="A33" s="53">
        <f t="shared" si="5"/>
        <v>43945</v>
      </c>
      <c r="B33" s="54"/>
      <c r="C33" s="55"/>
      <c r="D33" s="55"/>
      <c r="E33" s="56"/>
      <c r="F33" s="57">
        <f t="shared" si="6"/>
        <v>0</v>
      </c>
      <c r="G33" s="58">
        <f t="shared" si="2"/>
        <v>0</v>
      </c>
      <c r="H33" s="59">
        <f t="shared" si="3"/>
        <v>0</v>
      </c>
      <c r="I33" s="55">
        <f t="shared" si="0"/>
        <v>0</v>
      </c>
      <c r="J33" s="60" t="s">
        <v>13</v>
      </c>
      <c r="K33" s="63">
        <f t="shared" si="1"/>
        <v>0</v>
      </c>
      <c r="L33" s="62">
        <f t="shared" si="4"/>
        <v>0</v>
      </c>
    </row>
    <row r="34" spans="1:12" x14ac:dyDescent="0.55000000000000004">
      <c r="A34" s="53">
        <f t="shared" si="5"/>
        <v>43946</v>
      </c>
      <c r="B34" s="54"/>
      <c r="C34" s="55"/>
      <c r="D34" s="55"/>
      <c r="E34" s="56"/>
      <c r="F34" s="57">
        <f t="shared" si="6"/>
        <v>0</v>
      </c>
      <c r="G34" s="58">
        <f t="shared" si="2"/>
        <v>0</v>
      </c>
      <c r="H34" s="59">
        <f t="shared" si="3"/>
        <v>0</v>
      </c>
      <c r="I34" s="55">
        <f t="shared" si="0"/>
        <v>0</v>
      </c>
      <c r="J34" s="60" t="s">
        <v>13</v>
      </c>
      <c r="K34" s="63">
        <f t="shared" si="1"/>
        <v>0</v>
      </c>
      <c r="L34" s="62">
        <f t="shared" si="4"/>
        <v>0</v>
      </c>
    </row>
    <row r="35" spans="1:12" x14ac:dyDescent="0.55000000000000004">
      <c r="A35" s="53">
        <f t="shared" si="5"/>
        <v>43947</v>
      </c>
      <c r="B35" s="54"/>
      <c r="C35" s="55"/>
      <c r="D35" s="55"/>
      <c r="E35" s="56"/>
      <c r="F35" s="57">
        <f t="shared" si="6"/>
        <v>0</v>
      </c>
      <c r="G35" s="58">
        <f t="shared" si="2"/>
        <v>0</v>
      </c>
      <c r="H35" s="59">
        <f t="shared" si="3"/>
        <v>0</v>
      </c>
      <c r="I35" s="55">
        <f t="shared" si="0"/>
        <v>0</v>
      </c>
      <c r="J35" s="60" t="s">
        <v>13</v>
      </c>
      <c r="K35" s="63">
        <f t="shared" si="1"/>
        <v>0</v>
      </c>
      <c r="L35" s="62">
        <f t="shared" si="4"/>
        <v>0</v>
      </c>
    </row>
    <row r="36" spans="1:12" x14ac:dyDescent="0.55000000000000004">
      <c r="A36" s="53">
        <f t="shared" si="5"/>
        <v>43948</v>
      </c>
      <c r="B36" s="54"/>
      <c r="C36" s="55"/>
      <c r="D36" s="55"/>
      <c r="E36" s="56"/>
      <c r="F36" s="57">
        <f t="shared" si="6"/>
        <v>0</v>
      </c>
      <c r="G36" s="58">
        <f t="shared" si="2"/>
        <v>0</v>
      </c>
      <c r="H36" s="59">
        <f t="shared" si="3"/>
        <v>0</v>
      </c>
      <c r="I36" s="55">
        <f t="shared" si="0"/>
        <v>0</v>
      </c>
      <c r="J36" s="60" t="s">
        <v>13</v>
      </c>
      <c r="K36" s="63">
        <f t="shared" si="1"/>
        <v>0</v>
      </c>
      <c r="L36" s="62">
        <f t="shared" si="4"/>
        <v>0</v>
      </c>
    </row>
    <row r="37" spans="1:12" x14ac:dyDescent="0.55000000000000004">
      <c r="A37" s="53">
        <f t="shared" si="5"/>
        <v>43949</v>
      </c>
      <c r="B37" s="54"/>
      <c r="C37" s="55"/>
      <c r="D37" s="55"/>
      <c r="E37" s="56"/>
      <c r="F37" s="57">
        <f t="shared" si="6"/>
        <v>0</v>
      </c>
      <c r="G37" s="58">
        <f t="shared" si="2"/>
        <v>0</v>
      </c>
      <c r="H37" s="59">
        <f t="shared" si="3"/>
        <v>0</v>
      </c>
      <c r="I37" s="55">
        <f t="shared" si="0"/>
        <v>0</v>
      </c>
      <c r="J37" s="60" t="s">
        <v>13</v>
      </c>
      <c r="K37" s="63">
        <f t="shared" si="1"/>
        <v>0</v>
      </c>
      <c r="L37" s="62">
        <f t="shared" si="4"/>
        <v>0</v>
      </c>
    </row>
    <row r="38" spans="1:12" x14ac:dyDescent="0.55000000000000004">
      <c r="A38" s="53">
        <f t="shared" si="5"/>
        <v>43950</v>
      </c>
      <c r="B38" s="54"/>
      <c r="C38" s="55"/>
      <c r="D38" s="55"/>
      <c r="E38" s="56"/>
      <c r="F38" s="57">
        <f t="shared" si="6"/>
        <v>0</v>
      </c>
      <c r="G38" s="58">
        <f t="shared" si="2"/>
        <v>0</v>
      </c>
      <c r="H38" s="59">
        <f t="shared" si="3"/>
        <v>0</v>
      </c>
      <c r="I38" s="55">
        <f t="shared" si="0"/>
        <v>0</v>
      </c>
      <c r="J38" s="60" t="s">
        <v>13</v>
      </c>
      <c r="K38" s="63">
        <f t="shared" si="1"/>
        <v>0</v>
      </c>
      <c r="L38" s="62">
        <f t="shared" si="4"/>
        <v>0</v>
      </c>
    </row>
    <row r="39" spans="1:12" x14ac:dyDescent="0.55000000000000004">
      <c r="A39" s="53">
        <f t="shared" si="5"/>
        <v>43951</v>
      </c>
      <c r="B39" s="54"/>
      <c r="C39" s="55"/>
      <c r="D39" s="55"/>
      <c r="E39" s="56"/>
      <c r="F39" s="57">
        <f t="shared" si="6"/>
        <v>0</v>
      </c>
      <c r="G39" s="58">
        <f t="shared" si="2"/>
        <v>0</v>
      </c>
      <c r="H39" s="59">
        <f t="shared" si="3"/>
        <v>0</v>
      </c>
      <c r="I39" s="55">
        <f t="shared" si="0"/>
        <v>0</v>
      </c>
      <c r="J39" s="60" t="s">
        <v>13</v>
      </c>
      <c r="K39" s="63">
        <f t="shared" si="1"/>
        <v>0</v>
      </c>
      <c r="L39" s="62">
        <f t="shared" si="4"/>
        <v>0</v>
      </c>
    </row>
    <row r="40" spans="1:12" ht="18.5" thickBot="1" x14ac:dyDescent="0.6">
      <c r="A40" s="64"/>
      <c r="B40" s="65"/>
      <c r="C40" s="66"/>
      <c r="D40" s="66"/>
      <c r="E40" s="67"/>
      <c r="F40" s="68">
        <f t="shared" si="6"/>
        <v>0</v>
      </c>
      <c r="G40" s="69">
        <f t="shared" si="2"/>
        <v>0</v>
      </c>
      <c r="H40" s="70">
        <f t="shared" si="3"/>
        <v>0</v>
      </c>
      <c r="I40" s="66">
        <f t="shared" si="0"/>
        <v>0</v>
      </c>
      <c r="J40" s="71" t="s">
        <v>13</v>
      </c>
      <c r="K40" s="72">
        <f t="shared" si="1"/>
        <v>0</v>
      </c>
      <c r="L40" s="73">
        <f t="shared" si="4"/>
        <v>0</v>
      </c>
    </row>
    <row r="41" spans="1:12" ht="18.5" thickBot="1" x14ac:dyDescent="0.6">
      <c r="A41" s="74" t="s">
        <v>14</v>
      </c>
      <c r="B41" s="75"/>
      <c r="C41" s="75"/>
      <c r="D41" s="75"/>
      <c r="E41" s="75"/>
      <c r="F41" s="76"/>
      <c r="G41" s="77"/>
      <c r="H41" s="78">
        <f t="shared" ref="H41:I41" si="7">SUM(H10:H40)</f>
        <v>0</v>
      </c>
      <c r="I41" s="79">
        <f t="shared" si="7"/>
        <v>0</v>
      </c>
      <c r="J41" s="78"/>
      <c r="K41" s="80">
        <f t="shared" si="1"/>
        <v>0</v>
      </c>
      <c r="L41" s="81">
        <f t="shared" ref="L41" si="8">SUM(L10:L40)</f>
        <v>0</v>
      </c>
    </row>
    <row r="42" spans="1:12" x14ac:dyDescent="0.55000000000000004">
      <c r="A42" s="82" t="s">
        <v>15</v>
      </c>
      <c r="B42" s="83"/>
      <c r="C42" s="84"/>
      <c r="D42" s="84"/>
      <c r="E42" s="85">
        <f>E49-J42</f>
        <v>0</v>
      </c>
      <c r="F42" s="86"/>
      <c r="G42" s="87"/>
      <c r="H42" s="82" t="s">
        <v>16</v>
      </c>
      <c r="I42" s="88"/>
      <c r="J42" s="86">
        <f>SUM(J44:L49)</f>
        <v>0</v>
      </c>
      <c r="K42" s="89"/>
      <c r="L42" s="90"/>
    </row>
    <row r="43" spans="1:12" ht="18.5" thickBot="1" x14ac:dyDescent="0.6">
      <c r="A43" s="91"/>
      <c r="B43" s="92"/>
      <c r="C43" s="93"/>
      <c r="D43" s="93"/>
      <c r="E43" s="94"/>
      <c r="F43" s="95"/>
      <c r="G43" s="96"/>
      <c r="H43" s="91"/>
      <c r="I43" s="97"/>
      <c r="J43" s="95"/>
      <c r="K43" s="98"/>
      <c r="L43" s="99"/>
    </row>
    <row r="44" spans="1:12" x14ac:dyDescent="0.55000000000000004">
      <c r="A44" s="100" t="s">
        <v>17</v>
      </c>
      <c r="B44" s="101" t="s">
        <v>18</v>
      </c>
      <c r="C44" s="102"/>
      <c r="D44" s="103"/>
      <c r="E44" s="104">
        <f>L41</f>
        <v>0</v>
      </c>
      <c r="F44" s="105"/>
      <c r="G44" s="106"/>
      <c r="H44" s="107" t="s">
        <v>17</v>
      </c>
      <c r="I44" s="108"/>
      <c r="J44" s="109"/>
      <c r="K44" s="109"/>
      <c r="L44" s="110"/>
    </row>
    <row r="45" spans="1:12" x14ac:dyDescent="0.55000000000000004">
      <c r="A45" s="111"/>
      <c r="B45" s="112" t="s">
        <v>19</v>
      </c>
      <c r="C45" s="113"/>
      <c r="D45" s="114"/>
      <c r="E45" s="104"/>
      <c r="F45" s="105"/>
      <c r="G45" s="106"/>
      <c r="H45" s="111"/>
      <c r="I45" s="115"/>
      <c r="J45" s="104"/>
      <c r="K45" s="104"/>
      <c r="L45" s="106"/>
    </row>
    <row r="46" spans="1:12" x14ac:dyDescent="0.55000000000000004">
      <c r="A46" s="111"/>
      <c r="B46" s="112" t="s">
        <v>20</v>
      </c>
      <c r="C46" s="113"/>
      <c r="D46" s="114"/>
      <c r="E46" s="104"/>
      <c r="F46" s="105"/>
      <c r="G46" s="106"/>
      <c r="H46" s="111"/>
      <c r="I46" s="115"/>
      <c r="J46" s="104"/>
      <c r="K46" s="104"/>
      <c r="L46" s="106"/>
    </row>
    <row r="47" spans="1:12" x14ac:dyDescent="0.55000000000000004">
      <c r="A47" s="111"/>
      <c r="B47" s="116"/>
      <c r="C47" s="117"/>
      <c r="D47" s="118"/>
      <c r="E47" s="104"/>
      <c r="F47" s="105"/>
      <c r="G47" s="106"/>
      <c r="H47" s="111"/>
      <c r="I47" s="115"/>
      <c r="J47" s="104"/>
      <c r="K47" s="104"/>
      <c r="L47" s="106"/>
    </row>
    <row r="48" spans="1:12" x14ac:dyDescent="0.55000000000000004">
      <c r="A48" s="111"/>
      <c r="B48" s="117"/>
      <c r="C48" s="117"/>
      <c r="D48" s="118"/>
      <c r="E48" s="119"/>
      <c r="F48" s="116"/>
      <c r="G48" s="120"/>
      <c r="H48" s="111"/>
      <c r="I48" s="121"/>
      <c r="J48" s="119"/>
      <c r="K48" s="119"/>
      <c r="L48" s="120"/>
    </row>
    <row r="49" spans="1:12" ht="18.5" thickBot="1" x14ac:dyDescent="0.6">
      <c r="A49" s="122"/>
      <c r="B49" s="123" t="s">
        <v>21</v>
      </c>
      <c r="C49" s="124"/>
      <c r="D49" s="125"/>
      <c r="E49" s="126">
        <f>SUM(E44:G48)</f>
        <v>0</v>
      </c>
      <c r="F49" s="127"/>
      <c r="G49" s="128"/>
      <c r="H49" s="122"/>
      <c r="I49" s="129"/>
      <c r="J49" s="37"/>
      <c r="K49" s="37"/>
      <c r="L49" s="130"/>
    </row>
    <row r="50" spans="1:12" ht="18.5" thickBot="1" x14ac:dyDescent="0.6">
      <c r="A50" s="131" t="s">
        <v>22</v>
      </c>
      <c r="B50" s="132" t="s">
        <v>23</v>
      </c>
      <c r="C50" s="133"/>
      <c r="D50" s="132" t="s">
        <v>24</v>
      </c>
      <c r="E50" s="134"/>
      <c r="F50" s="132" t="s">
        <v>25</v>
      </c>
      <c r="G50" s="132" t="s">
        <v>26</v>
      </c>
      <c r="H50" s="135" t="s">
        <v>27</v>
      </c>
      <c r="I50" s="136"/>
      <c r="J50" s="132" t="s">
        <v>28</v>
      </c>
      <c r="K50" s="137"/>
      <c r="L50" s="138"/>
    </row>
  </sheetData>
  <mergeCells count="44">
    <mergeCell ref="B49:D49"/>
    <mergeCell ref="E49:G49"/>
    <mergeCell ref="J49:L49"/>
    <mergeCell ref="K50:L50"/>
    <mergeCell ref="J46:L46"/>
    <mergeCell ref="B47:D47"/>
    <mergeCell ref="E47:G47"/>
    <mergeCell ref="J47:L47"/>
    <mergeCell ref="B48:D48"/>
    <mergeCell ref="E48:G48"/>
    <mergeCell ref="J48:L48"/>
    <mergeCell ref="A44:A49"/>
    <mergeCell ref="B44:D44"/>
    <mergeCell ref="E44:G44"/>
    <mergeCell ref="H44:H49"/>
    <mergeCell ref="J44:L44"/>
    <mergeCell ref="B45:D45"/>
    <mergeCell ref="E45:G45"/>
    <mergeCell ref="J45:L45"/>
    <mergeCell ref="B46:D46"/>
    <mergeCell ref="E46:G46"/>
    <mergeCell ref="L8:L9"/>
    <mergeCell ref="A41:E41"/>
    <mergeCell ref="A42:D43"/>
    <mergeCell ref="E42:G43"/>
    <mergeCell ref="H42:I43"/>
    <mergeCell ref="J42:L43"/>
    <mergeCell ref="A6:E6"/>
    <mergeCell ref="H6:L6"/>
    <mergeCell ref="A7:E7"/>
    <mergeCell ref="A8:A9"/>
    <mergeCell ref="B8:B9"/>
    <mergeCell ref="C8:C9"/>
    <mergeCell ref="D8:D9"/>
    <mergeCell ref="E8:E9"/>
    <mergeCell ref="G8:H8"/>
    <mergeCell ref="I8:K8"/>
    <mergeCell ref="A1:E1"/>
    <mergeCell ref="G1:J1"/>
    <mergeCell ref="A2:E3"/>
    <mergeCell ref="G2:J2"/>
    <mergeCell ref="A4:E5"/>
    <mergeCell ref="H4:I4"/>
    <mergeCell ref="H5:L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1053-B7D3-4B8A-A8AA-526E9B7C52DD}">
  <dimension ref="A1:N50"/>
  <sheetViews>
    <sheetView tabSelected="1" topLeftCell="A19" workbookViewId="0">
      <selection activeCell="E32" sqref="E32"/>
    </sheetView>
  </sheetViews>
  <sheetFormatPr defaultRowHeight="18" x14ac:dyDescent="0.55000000000000004"/>
  <sheetData>
    <row r="1" spans="1:14" x14ac:dyDescent="0.55000000000000004">
      <c r="A1" s="1"/>
      <c r="B1" s="2"/>
      <c r="C1" s="2"/>
      <c r="D1" s="2"/>
      <c r="E1" s="3"/>
      <c r="F1" s="15"/>
      <c r="G1" s="15"/>
      <c r="H1" s="15"/>
      <c r="I1" s="5">
        <f>A10</f>
        <v>43922</v>
      </c>
      <c r="J1" s="5"/>
      <c r="K1" s="5"/>
      <c r="L1" s="139"/>
      <c r="M1" s="140" t="s">
        <v>29</v>
      </c>
      <c r="N1" s="141" t="s">
        <v>30</v>
      </c>
    </row>
    <row r="2" spans="1:14" ht="18.5" thickBot="1" x14ac:dyDescent="0.6">
      <c r="A2" s="7"/>
      <c r="B2" s="8"/>
      <c r="C2" s="8"/>
      <c r="D2" s="8"/>
      <c r="E2" s="9"/>
      <c r="F2" s="15"/>
      <c r="G2" s="15"/>
      <c r="H2" s="15"/>
      <c r="I2" s="5"/>
      <c r="J2" s="5"/>
      <c r="K2" s="5"/>
      <c r="L2" s="139"/>
      <c r="M2" s="204">
        <v>1000</v>
      </c>
      <c r="N2" s="142">
        <v>0</v>
      </c>
    </row>
    <row r="3" spans="1:14" x14ac:dyDescent="0.55000000000000004">
      <c r="A3" s="7"/>
      <c r="B3" s="8"/>
      <c r="C3" s="8"/>
      <c r="D3" s="8"/>
      <c r="E3" s="9"/>
      <c r="F3" s="15"/>
      <c r="G3" s="15"/>
      <c r="H3" s="15"/>
      <c r="I3" s="11" t="s">
        <v>31</v>
      </c>
      <c r="J3" s="11"/>
      <c r="K3" s="11"/>
      <c r="L3" s="11"/>
      <c r="M3" s="15"/>
      <c r="N3" s="15"/>
    </row>
    <row r="4" spans="1:14" x14ac:dyDescent="0.55000000000000004">
      <c r="A4" s="7"/>
      <c r="B4" s="8"/>
      <c r="C4" s="8"/>
      <c r="D4" s="8"/>
      <c r="E4" s="9"/>
      <c r="F4" s="15"/>
      <c r="G4" s="15"/>
      <c r="H4" s="15"/>
      <c r="I4" s="11"/>
      <c r="J4" s="11"/>
      <c r="K4" s="11"/>
      <c r="L4" s="11"/>
      <c r="M4" s="15"/>
      <c r="N4" s="15"/>
    </row>
    <row r="5" spans="1:14" x14ac:dyDescent="0.55000000000000004">
      <c r="A5" s="7"/>
      <c r="B5" s="8"/>
      <c r="C5" s="8"/>
      <c r="D5" s="8"/>
      <c r="E5" s="9"/>
      <c r="F5" s="15"/>
      <c r="G5" s="15"/>
      <c r="H5" s="15"/>
      <c r="I5" s="11"/>
      <c r="J5" s="11"/>
      <c r="K5" s="11"/>
      <c r="L5" s="11"/>
      <c r="M5" s="15"/>
      <c r="N5" s="15"/>
    </row>
    <row r="6" spans="1:14" x14ac:dyDescent="0.55000000000000004">
      <c r="A6" s="21"/>
      <c r="B6" s="11"/>
      <c r="C6" s="11"/>
      <c r="D6" s="11"/>
      <c r="E6" s="22"/>
      <c r="F6" s="15"/>
      <c r="G6" s="15"/>
      <c r="H6" s="15"/>
      <c r="I6" s="15"/>
      <c r="J6" s="15"/>
      <c r="K6" s="15"/>
      <c r="L6" s="15"/>
      <c r="M6" s="15"/>
      <c r="N6" s="15"/>
    </row>
    <row r="7" spans="1:14" ht="18.5" thickBot="1" x14ac:dyDescent="0.6">
      <c r="A7" s="24"/>
      <c r="B7" s="25"/>
      <c r="C7" s="25"/>
      <c r="D7" s="25"/>
      <c r="E7" s="26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55000000000000004">
      <c r="A8" s="143" t="s">
        <v>32</v>
      </c>
      <c r="B8" s="144" t="s">
        <v>3</v>
      </c>
      <c r="C8" s="145" t="s">
        <v>4</v>
      </c>
      <c r="D8" s="145" t="s">
        <v>5</v>
      </c>
      <c r="E8" s="145" t="s">
        <v>33</v>
      </c>
      <c r="F8" s="145" t="s">
        <v>7</v>
      </c>
      <c r="G8" s="145"/>
      <c r="H8" s="145" t="s">
        <v>34</v>
      </c>
      <c r="I8" s="145"/>
      <c r="J8" s="145" t="s">
        <v>35</v>
      </c>
      <c r="K8" s="145"/>
      <c r="L8" s="145" t="s">
        <v>36</v>
      </c>
      <c r="M8" s="145"/>
      <c r="N8" s="146"/>
    </row>
    <row r="9" spans="1:14" ht="18.5" thickBot="1" x14ac:dyDescent="0.6">
      <c r="A9" s="147"/>
      <c r="B9" s="148"/>
      <c r="C9" s="149"/>
      <c r="D9" s="149"/>
      <c r="E9" s="149"/>
      <c r="F9" s="150" t="s">
        <v>12</v>
      </c>
      <c r="G9" s="150" t="s">
        <v>37</v>
      </c>
      <c r="H9" s="150" t="s">
        <v>12</v>
      </c>
      <c r="I9" s="150" t="s">
        <v>37</v>
      </c>
      <c r="J9" s="150" t="s">
        <v>12</v>
      </c>
      <c r="K9" s="150" t="s">
        <v>37</v>
      </c>
      <c r="L9" s="150" t="s">
        <v>12</v>
      </c>
      <c r="M9" s="150" t="s">
        <v>37</v>
      </c>
      <c r="N9" s="151" t="s">
        <v>30</v>
      </c>
    </row>
    <row r="10" spans="1:14" x14ac:dyDescent="0.55000000000000004">
      <c r="A10" s="152">
        <v>43922</v>
      </c>
      <c r="B10" s="153"/>
      <c r="C10" s="154"/>
      <c r="D10" s="154"/>
      <c r="E10" s="155">
        <f>IF((D10-C10)&gt;8.75/24,1/24,IF((D10-C10)&gt;6.75/24,0.75/24,0))</f>
        <v>0</v>
      </c>
      <c r="F10" s="156">
        <f>IF(D10&gt;=22/24,22/24-C10-E10,D10-C10-E10)</f>
        <v>0</v>
      </c>
      <c r="G10" s="157">
        <f t="shared" ref="G10:G40" si="0">F10*24*$M$2</f>
        <v>0</v>
      </c>
      <c r="H10" s="156">
        <f>IF(D10&gt;22/24,(D10-22/24),0)</f>
        <v>0</v>
      </c>
      <c r="I10" s="157">
        <f>(964*H10*24)*1.25</f>
        <v>0</v>
      </c>
      <c r="J10" s="156">
        <v>0</v>
      </c>
      <c r="K10" s="157">
        <f t="shared" ref="K10:K40" si="1">$M$2*J10*24*1.25</f>
        <v>0</v>
      </c>
      <c r="L10" s="156">
        <f>SUM(J10,H10,F10)</f>
        <v>0</v>
      </c>
      <c r="M10" s="158">
        <f>SUM(K10,I10,G10)</f>
        <v>0</v>
      </c>
      <c r="N10" s="159">
        <f t="shared" ref="N10:N40" si="2">IF(M10&gt;1,$N$2,0)</f>
        <v>0</v>
      </c>
    </row>
    <row r="11" spans="1:14" x14ac:dyDescent="0.55000000000000004">
      <c r="A11" s="152">
        <f>A10+1</f>
        <v>43923</v>
      </c>
      <c r="B11" s="160"/>
      <c r="C11" s="161"/>
      <c r="D11" s="161"/>
      <c r="E11" s="162">
        <f t="shared" ref="E11:E40" si="3">IF((D11-C11)&gt;8.75/24,1/24,IF((D11-C11)&gt;6.75/24,0.75/24,0))</f>
        <v>0</v>
      </c>
      <c r="F11" s="156">
        <f t="shared" ref="F11:F40" si="4">IF(D11&gt;=22/24,22/24-C11-E11,D11-C11-E11)</f>
        <v>0</v>
      </c>
      <c r="G11" s="163">
        <f t="shared" si="0"/>
        <v>0</v>
      </c>
      <c r="H11" s="164">
        <f t="shared" ref="H11:H40" si="5">IF(D11&gt;22/24,(D11-22/24),0)</f>
        <v>0</v>
      </c>
      <c r="I11" s="157">
        <f t="shared" ref="I11:I40" si="6">(964*H11*24)*1.25</f>
        <v>0</v>
      </c>
      <c r="J11" s="164">
        <v>0</v>
      </c>
      <c r="K11" s="163">
        <f t="shared" si="1"/>
        <v>0</v>
      </c>
      <c r="L11" s="164">
        <f t="shared" ref="L11:M40" si="7">SUM(J11,H11,F11)</f>
        <v>0</v>
      </c>
      <c r="M11" s="165">
        <f t="shared" si="7"/>
        <v>0</v>
      </c>
      <c r="N11" s="166">
        <f t="shared" si="2"/>
        <v>0</v>
      </c>
    </row>
    <row r="12" spans="1:14" x14ac:dyDescent="0.55000000000000004">
      <c r="A12" s="152">
        <f t="shared" ref="A12:A39" si="8">A11+1</f>
        <v>43924</v>
      </c>
      <c r="B12" s="160"/>
      <c r="C12" s="161"/>
      <c r="D12" s="161"/>
      <c r="E12" s="162">
        <f t="shared" si="3"/>
        <v>0</v>
      </c>
      <c r="F12" s="156">
        <f t="shared" si="4"/>
        <v>0</v>
      </c>
      <c r="G12" s="163">
        <f t="shared" si="0"/>
        <v>0</v>
      </c>
      <c r="H12" s="164">
        <f t="shared" si="5"/>
        <v>0</v>
      </c>
      <c r="I12" s="157">
        <f t="shared" si="6"/>
        <v>0</v>
      </c>
      <c r="J12" s="164">
        <v>0</v>
      </c>
      <c r="K12" s="163">
        <f t="shared" si="1"/>
        <v>0</v>
      </c>
      <c r="L12" s="164">
        <f t="shared" si="7"/>
        <v>0</v>
      </c>
      <c r="M12" s="165">
        <f t="shared" si="7"/>
        <v>0</v>
      </c>
      <c r="N12" s="166">
        <f t="shared" si="2"/>
        <v>0</v>
      </c>
    </row>
    <row r="13" spans="1:14" x14ac:dyDescent="0.55000000000000004">
      <c r="A13" s="152">
        <f t="shared" si="8"/>
        <v>43925</v>
      </c>
      <c r="B13" s="160"/>
      <c r="C13" s="161"/>
      <c r="D13" s="161"/>
      <c r="E13" s="162">
        <f t="shared" si="3"/>
        <v>0</v>
      </c>
      <c r="F13" s="156">
        <f t="shared" si="4"/>
        <v>0</v>
      </c>
      <c r="G13" s="163">
        <f t="shared" si="0"/>
        <v>0</v>
      </c>
      <c r="H13" s="164">
        <f t="shared" si="5"/>
        <v>0</v>
      </c>
      <c r="I13" s="157">
        <f t="shared" si="6"/>
        <v>0</v>
      </c>
      <c r="J13" s="164">
        <v>0</v>
      </c>
      <c r="K13" s="163">
        <f t="shared" si="1"/>
        <v>0</v>
      </c>
      <c r="L13" s="164">
        <f t="shared" si="7"/>
        <v>0</v>
      </c>
      <c r="M13" s="165">
        <f t="shared" si="7"/>
        <v>0</v>
      </c>
      <c r="N13" s="166">
        <f t="shared" si="2"/>
        <v>0</v>
      </c>
    </row>
    <row r="14" spans="1:14" x14ac:dyDescent="0.55000000000000004">
      <c r="A14" s="152">
        <f t="shared" si="8"/>
        <v>43926</v>
      </c>
      <c r="B14" s="160"/>
      <c r="C14" s="161"/>
      <c r="D14" s="161"/>
      <c r="E14" s="162">
        <f t="shared" si="3"/>
        <v>0</v>
      </c>
      <c r="F14" s="156">
        <f t="shared" si="4"/>
        <v>0</v>
      </c>
      <c r="G14" s="163">
        <f t="shared" si="0"/>
        <v>0</v>
      </c>
      <c r="H14" s="164">
        <f t="shared" si="5"/>
        <v>0</v>
      </c>
      <c r="I14" s="157">
        <f t="shared" si="6"/>
        <v>0</v>
      </c>
      <c r="J14" s="164">
        <v>0</v>
      </c>
      <c r="K14" s="163">
        <f t="shared" si="1"/>
        <v>0</v>
      </c>
      <c r="L14" s="164">
        <f t="shared" si="7"/>
        <v>0</v>
      </c>
      <c r="M14" s="165">
        <f t="shared" si="7"/>
        <v>0</v>
      </c>
      <c r="N14" s="166">
        <f t="shared" si="2"/>
        <v>0</v>
      </c>
    </row>
    <row r="15" spans="1:14" x14ac:dyDescent="0.55000000000000004">
      <c r="A15" s="152">
        <f t="shared" si="8"/>
        <v>43927</v>
      </c>
      <c r="B15" s="160"/>
      <c r="C15" s="161"/>
      <c r="D15" s="161"/>
      <c r="E15" s="162">
        <f t="shared" si="3"/>
        <v>0</v>
      </c>
      <c r="F15" s="156">
        <f t="shared" si="4"/>
        <v>0</v>
      </c>
      <c r="G15" s="163">
        <f t="shared" si="0"/>
        <v>0</v>
      </c>
      <c r="H15" s="164">
        <f t="shared" si="5"/>
        <v>0</v>
      </c>
      <c r="I15" s="157">
        <f t="shared" si="6"/>
        <v>0</v>
      </c>
      <c r="J15" s="164">
        <v>0</v>
      </c>
      <c r="K15" s="163">
        <f t="shared" si="1"/>
        <v>0</v>
      </c>
      <c r="L15" s="164">
        <f t="shared" si="7"/>
        <v>0</v>
      </c>
      <c r="M15" s="165">
        <f t="shared" si="7"/>
        <v>0</v>
      </c>
      <c r="N15" s="166">
        <f t="shared" si="2"/>
        <v>0</v>
      </c>
    </row>
    <row r="16" spans="1:14" x14ac:dyDescent="0.55000000000000004">
      <c r="A16" s="152">
        <f t="shared" si="8"/>
        <v>43928</v>
      </c>
      <c r="B16" s="160"/>
      <c r="C16" s="161"/>
      <c r="D16" s="161"/>
      <c r="E16" s="162">
        <f t="shared" si="3"/>
        <v>0</v>
      </c>
      <c r="F16" s="156">
        <f t="shared" si="4"/>
        <v>0</v>
      </c>
      <c r="G16" s="163">
        <f t="shared" si="0"/>
        <v>0</v>
      </c>
      <c r="H16" s="164">
        <f t="shared" si="5"/>
        <v>0</v>
      </c>
      <c r="I16" s="157">
        <f t="shared" si="6"/>
        <v>0</v>
      </c>
      <c r="J16" s="164">
        <v>0</v>
      </c>
      <c r="K16" s="163">
        <f t="shared" si="1"/>
        <v>0</v>
      </c>
      <c r="L16" s="164">
        <f t="shared" si="7"/>
        <v>0</v>
      </c>
      <c r="M16" s="165">
        <f t="shared" si="7"/>
        <v>0</v>
      </c>
      <c r="N16" s="166">
        <f t="shared" si="2"/>
        <v>0</v>
      </c>
    </row>
    <row r="17" spans="1:14" x14ac:dyDescent="0.55000000000000004">
      <c r="A17" s="152">
        <f t="shared" si="8"/>
        <v>43929</v>
      </c>
      <c r="B17" s="160"/>
      <c r="C17" s="161"/>
      <c r="D17" s="161"/>
      <c r="E17" s="162">
        <f t="shared" si="3"/>
        <v>0</v>
      </c>
      <c r="F17" s="156">
        <f t="shared" si="4"/>
        <v>0</v>
      </c>
      <c r="G17" s="163">
        <f t="shared" si="0"/>
        <v>0</v>
      </c>
      <c r="H17" s="164">
        <f t="shared" si="5"/>
        <v>0</v>
      </c>
      <c r="I17" s="157">
        <f t="shared" si="6"/>
        <v>0</v>
      </c>
      <c r="J17" s="164">
        <v>0</v>
      </c>
      <c r="K17" s="163">
        <f t="shared" si="1"/>
        <v>0</v>
      </c>
      <c r="L17" s="164">
        <f t="shared" si="7"/>
        <v>0</v>
      </c>
      <c r="M17" s="165">
        <f t="shared" si="7"/>
        <v>0</v>
      </c>
      <c r="N17" s="166">
        <f t="shared" si="2"/>
        <v>0</v>
      </c>
    </row>
    <row r="18" spans="1:14" x14ac:dyDescent="0.55000000000000004">
      <c r="A18" s="152">
        <f t="shared" si="8"/>
        <v>43930</v>
      </c>
      <c r="B18" s="160"/>
      <c r="C18" s="161"/>
      <c r="D18" s="161"/>
      <c r="E18" s="162">
        <f t="shared" si="3"/>
        <v>0</v>
      </c>
      <c r="F18" s="156">
        <f t="shared" si="4"/>
        <v>0</v>
      </c>
      <c r="G18" s="163">
        <f t="shared" si="0"/>
        <v>0</v>
      </c>
      <c r="H18" s="164">
        <f t="shared" si="5"/>
        <v>0</v>
      </c>
      <c r="I18" s="157">
        <f t="shared" si="6"/>
        <v>0</v>
      </c>
      <c r="J18" s="164">
        <v>0</v>
      </c>
      <c r="K18" s="163">
        <f t="shared" si="1"/>
        <v>0</v>
      </c>
      <c r="L18" s="164">
        <f t="shared" si="7"/>
        <v>0</v>
      </c>
      <c r="M18" s="165">
        <f t="shared" si="7"/>
        <v>0</v>
      </c>
      <c r="N18" s="166">
        <f t="shared" si="2"/>
        <v>0</v>
      </c>
    </row>
    <row r="19" spans="1:14" x14ac:dyDescent="0.55000000000000004">
      <c r="A19" s="152">
        <f t="shared" si="8"/>
        <v>43931</v>
      </c>
      <c r="B19" s="160"/>
      <c r="C19" s="161"/>
      <c r="D19" s="161"/>
      <c r="E19" s="162">
        <f t="shared" si="3"/>
        <v>0</v>
      </c>
      <c r="F19" s="156">
        <f t="shared" si="4"/>
        <v>0</v>
      </c>
      <c r="G19" s="163">
        <f t="shared" si="0"/>
        <v>0</v>
      </c>
      <c r="H19" s="164">
        <f t="shared" si="5"/>
        <v>0</v>
      </c>
      <c r="I19" s="157">
        <f t="shared" si="6"/>
        <v>0</v>
      </c>
      <c r="J19" s="164">
        <v>0</v>
      </c>
      <c r="K19" s="163">
        <f t="shared" si="1"/>
        <v>0</v>
      </c>
      <c r="L19" s="164">
        <f t="shared" si="7"/>
        <v>0</v>
      </c>
      <c r="M19" s="165">
        <f t="shared" si="7"/>
        <v>0</v>
      </c>
      <c r="N19" s="166">
        <f t="shared" si="2"/>
        <v>0</v>
      </c>
    </row>
    <row r="20" spans="1:14" x14ac:dyDescent="0.55000000000000004">
      <c r="A20" s="152">
        <f t="shared" si="8"/>
        <v>43932</v>
      </c>
      <c r="B20" s="160"/>
      <c r="C20" s="161"/>
      <c r="D20" s="161"/>
      <c r="E20" s="162">
        <f t="shared" si="3"/>
        <v>0</v>
      </c>
      <c r="F20" s="156">
        <f t="shared" si="4"/>
        <v>0</v>
      </c>
      <c r="G20" s="163">
        <f t="shared" si="0"/>
        <v>0</v>
      </c>
      <c r="H20" s="164">
        <f t="shared" si="5"/>
        <v>0</v>
      </c>
      <c r="I20" s="157">
        <f t="shared" si="6"/>
        <v>0</v>
      </c>
      <c r="J20" s="164">
        <v>0</v>
      </c>
      <c r="K20" s="163">
        <f t="shared" si="1"/>
        <v>0</v>
      </c>
      <c r="L20" s="164">
        <f t="shared" si="7"/>
        <v>0</v>
      </c>
      <c r="M20" s="165">
        <f t="shared" si="7"/>
        <v>0</v>
      </c>
      <c r="N20" s="166">
        <f t="shared" si="2"/>
        <v>0</v>
      </c>
    </row>
    <row r="21" spans="1:14" x14ac:dyDescent="0.55000000000000004">
      <c r="A21" s="152">
        <f t="shared" si="8"/>
        <v>43933</v>
      </c>
      <c r="B21" s="160"/>
      <c r="C21" s="161"/>
      <c r="D21" s="161"/>
      <c r="E21" s="162">
        <f t="shared" si="3"/>
        <v>0</v>
      </c>
      <c r="F21" s="156">
        <f t="shared" si="4"/>
        <v>0</v>
      </c>
      <c r="G21" s="163">
        <f t="shared" si="0"/>
        <v>0</v>
      </c>
      <c r="H21" s="164">
        <f t="shared" si="5"/>
        <v>0</v>
      </c>
      <c r="I21" s="157">
        <f t="shared" si="6"/>
        <v>0</v>
      </c>
      <c r="J21" s="164">
        <v>0</v>
      </c>
      <c r="K21" s="163">
        <f t="shared" si="1"/>
        <v>0</v>
      </c>
      <c r="L21" s="164">
        <f t="shared" si="7"/>
        <v>0</v>
      </c>
      <c r="M21" s="165">
        <f t="shared" si="7"/>
        <v>0</v>
      </c>
      <c r="N21" s="166">
        <f t="shared" si="2"/>
        <v>0</v>
      </c>
    </row>
    <row r="22" spans="1:14" x14ac:dyDescent="0.55000000000000004">
      <c r="A22" s="152">
        <f t="shared" si="8"/>
        <v>43934</v>
      </c>
      <c r="B22" s="160"/>
      <c r="C22" s="161"/>
      <c r="D22" s="161"/>
      <c r="E22" s="162">
        <f t="shared" si="3"/>
        <v>0</v>
      </c>
      <c r="F22" s="156">
        <f t="shared" si="4"/>
        <v>0</v>
      </c>
      <c r="G22" s="163">
        <f t="shared" si="0"/>
        <v>0</v>
      </c>
      <c r="H22" s="164">
        <f t="shared" si="5"/>
        <v>0</v>
      </c>
      <c r="I22" s="157">
        <f t="shared" si="6"/>
        <v>0</v>
      </c>
      <c r="J22" s="164">
        <v>0</v>
      </c>
      <c r="K22" s="163">
        <f t="shared" si="1"/>
        <v>0</v>
      </c>
      <c r="L22" s="164">
        <f t="shared" si="7"/>
        <v>0</v>
      </c>
      <c r="M22" s="165">
        <f t="shared" si="7"/>
        <v>0</v>
      </c>
      <c r="N22" s="166">
        <f t="shared" si="2"/>
        <v>0</v>
      </c>
    </row>
    <row r="23" spans="1:14" x14ac:dyDescent="0.55000000000000004">
      <c r="A23" s="152">
        <f t="shared" si="8"/>
        <v>43935</v>
      </c>
      <c r="B23" s="160"/>
      <c r="C23" s="161"/>
      <c r="D23" s="161"/>
      <c r="E23" s="162">
        <f t="shared" si="3"/>
        <v>0</v>
      </c>
      <c r="F23" s="156">
        <f t="shared" si="4"/>
        <v>0</v>
      </c>
      <c r="G23" s="163">
        <f t="shared" si="0"/>
        <v>0</v>
      </c>
      <c r="H23" s="164">
        <f t="shared" si="5"/>
        <v>0</v>
      </c>
      <c r="I23" s="157">
        <f t="shared" si="6"/>
        <v>0</v>
      </c>
      <c r="J23" s="164">
        <v>0</v>
      </c>
      <c r="K23" s="163">
        <f t="shared" si="1"/>
        <v>0</v>
      </c>
      <c r="L23" s="164">
        <f t="shared" si="7"/>
        <v>0</v>
      </c>
      <c r="M23" s="165">
        <f t="shared" si="7"/>
        <v>0</v>
      </c>
      <c r="N23" s="166">
        <f t="shared" si="2"/>
        <v>0</v>
      </c>
    </row>
    <row r="24" spans="1:14" x14ac:dyDescent="0.55000000000000004">
      <c r="A24" s="152">
        <f t="shared" si="8"/>
        <v>43936</v>
      </c>
      <c r="B24" s="160"/>
      <c r="C24" s="161"/>
      <c r="D24" s="161"/>
      <c r="E24" s="162">
        <f t="shared" si="3"/>
        <v>0</v>
      </c>
      <c r="F24" s="156">
        <f t="shared" si="4"/>
        <v>0</v>
      </c>
      <c r="G24" s="163">
        <f t="shared" si="0"/>
        <v>0</v>
      </c>
      <c r="H24" s="164">
        <f t="shared" si="5"/>
        <v>0</v>
      </c>
      <c r="I24" s="157">
        <f t="shared" si="6"/>
        <v>0</v>
      </c>
      <c r="J24" s="164">
        <v>0</v>
      </c>
      <c r="K24" s="163">
        <f t="shared" si="1"/>
        <v>0</v>
      </c>
      <c r="L24" s="164">
        <f t="shared" si="7"/>
        <v>0</v>
      </c>
      <c r="M24" s="165">
        <f t="shared" si="7"/>
        <v>0</v>
      </c>
      <c r="N24" s="166">
        <f t="shared" si="2"/>
        <v>0</v>
      </c>
    </row>
    <row r="25" spans="1:14" x14ac:dyDescent="0.55000000000000004">
      <c r="A25" s="152">
        <f t="shared" si="8"/>
        <v>43937</v>
      </c>
      <c r="B25" s="160"/>
      <c r="C25" s="161"/>
      <c r="D25" s="161"/>
      <c r="E25" s="162">
        <f t="shared" si="3"/>
        <v>0</v>
      </c>
      <c r="F25" s="156">
        <f t="shared" si="4"/>
        <v>0</v>
      </c>
      <c r="G25" s="163">
        <f t="shared" si="0"/>
        <v>0</v>
      </c>
      <c r="H25" s="164">
        <f t="shared" si="5"/>
        <v>0</v>
      </c>
      <c r="I25" s="157">
        <f t="shared" si="6"/>
        <v>0</v>
      </c>
      <c r="J25" s="164">
        <v>0</v>
      </c>
      <c r="K25" s="163">
        <f t="shared" si="1"/>
        <v>0</v>
      </c>
      <c r="L25" s="164">
        <f t="shared" si="7"/>
        <v>0</v>
      </c>
      <c r="M25" s="165">
        <f t="shared" si="7"/>
        <v>0</v>
      </c>
      <c r="N25" s="166">
        <f t="shared" si="2"/>
        <v>0</v>
      </c>
    </row>
    <row r="26" spans="1:14" x14ac:dyDescent="0.55000000000000004">
      <c r="A26" s="152">
        <f t="shared" si="8"/>
        <v>43938</v>
      </c>
      <c r="B26" s="160"/>
      <c r="C26" s="161"/>
      <c r="D26" s="161"/>
      <c r="E26" s="162">
        <f t="shared" si="3"/>
        <v>0</v>
      </c>
      <c r="F26" s="156">
        <f t="shared" si="4"/>
        <v>0</v>
      </c>
      <c r="G26" s="163">
        <f t="shared" si="0"/>
        <v>0</v>
      </c>
      <c r="H26" s="164">
        <f t="shared" si="5"/>
        <v>0</v>
      </c>
      <c r="I26" s="157">
        <f t="shared" si="6"/>
        <v>0</v>
      </c>
      <c r="J26" s="164">
        <v>0</v>
      </c>
      <c r="K26" s="163">
        <f t="shared" si="1"/>
        <v>0</v>
      </c>
      <c r="L26" s="164">
        <f t="shared" si="7"/>
        <v>0</v>
      </c>
      <c r="M26" s="165">
        <f t="shared" si="7"/>
        <v>0</v>
      </c>
      <c r="N26" s="166">
        <f t="shared" si="2"/>
        <v>0</v>
      </c>
    </row>
    <row r="27" spans="1:14" x14ac:dyDescent="0.55000000000000004">
      <c r="A27" s="152">
        <f t="shared" si="8"/>
        <v>43939</v>
      </c>
      <c r="B27" s="160"/>
      <c r="C27" s="161"/>
      <c r="D27" s="161"/>
      <c r="E27" s="162">
        <f t="shared" si="3"/>
        <v>0</v>
      </c>
      <c r="F27" s="156">
        <f t="shared" si="4"/>
        <v>0</v>
      </c>
      <c r="G27" s="163">
        <f t="shared" si="0"/>
        <v>0</v>
      </c>
      <c r="H27" s="164">
        <f t="shared" si="5"/>
        <v>0</v>
      </c>
      <c r="I27" s="157">
        <f t="shared" si="6"/>
        <v>0</v>
      </c>
      <c r="J27" s="164">
        <v>0</v>
      </c>
      <c r="K27" s="163">
        <f t="shared" si="1"/>
        <v>0</v>
      </c>
      <c r="L27" s="164">
        <f t="shared" si="7"/>
        <v>0</v>
      </c>
      <c r="M27" s="165">
        <f t="shared" si="7"/>
        <v>0</v>
      </c>
      <c r="N27" s="166">
        <f t="shared" si="2"/>
        <v>0</v>
      </c>
    </row>
    <row r="28" spans="1:14" x14ac:dyDescent="0.55000000000000004">
      <c r="A28" s="152">
        <f t="shared" si="8"/>
        <v>43940</v>
      </c>
      <c r="B28" s="160"/>
      <c r="C28" s="161"/>
      <c r="D28" s="161"/>
      <c r="E28" s="162">
        <f t="shared" si="3"/>
        <v>0</v>
      </c>
      <c r="F28" s="156">
        <f t="shared" si="4"/>
        <v>0</v>
      </c>
      <c r="G28" s="163">
        <f t="shared" si="0"/>
        <v>0</v>
      </c>
      <c r="H28" s="164">
        <f t="shared" si="5"/>
        <v>0</v>
      </c>
      <c r="I28" s="157">
        <f t="shared" si="6"/>
        <v>0</v>
      </c>
      <c r="J28" s="164">
        <v>0</v>
      </c>
      <c r="K28" s="163">
        <f t="shared" si="1"/>
        <v>0</v>
      </c>
      <c r="L28" s="164">
        <f t="shared" si="7"/>
        <v>0</v>
      </c>
      <c r="M28" s="165">
        <f t="shared" si="7"/>
        <v>0</v>
      </c>
      <c r="N28" s="166">
        <f t="shared" si="2"/>
        <v>0</v>
      </c>
    </row>
    <row r="29" spans="1:14" x14ac:dyDescent="0.55000000000000004">
      <c r="A29" s="152">
        <f t="shared" si="8"/>
        <v>43941</v>
      </c>
      <c r="B29" s="160"/>
      <c r="C29" s="161"/>
      <c r="D29" s="161"/>
      <c r="E29" s="162">
        <f t="shared" si="3"/>
        <v>0</v>
      </c>
      <c r="F29" s="156">
        <f t="shared" si="4"/>
        <v>0</v>
      </c>
      <c r="G29" s="163">
        <f t="shared" si="0"/>
        <v>0</v>
      </c>
      <c r="H29" s="164">
        <f t="shared" si="5"/>
        <v>0</v>
      </c>
      <c r="I29" s="157">
        <f t="shared" si="6"/>
        <v>0</v>
      </c>
      <c r="J29" s="164">
        <v>0</v>
      </c>
      <c r="K29" s="163">
        <f t="shared" si="1"/>
        <v>0</v>
      </c>
      <c r="L29" s="164">
        <f t="shared" si="7"/>
        <v>0</v>
      </c>
      <c r="M29" s="165">
        <f t="shared" si="7"/>
        <v>0</v>
      </c>
      <c r="N29" s="166">
        <f t="shared" si="2"/>
        <v>0</v>
      </c>
    </row>
    <row r="30" spans="1:14" x14ac:dyDescent="0.55000000000000004">
      <c r="A30" s="152">
        <f t="shared" si="8"/>
        <v>43942</v>
      </c>
      <c r="B30" s="160"/>
      <c r="C30" s="161"/>
      <c r="D30" s="161"/>
      <c r="E30" s="162">
        <f t="shared" si="3"/>
        <v>0</v>
      </c>
      <c r="F30" s="156">
        <f t="shared" si="4"/>
        <v>0</v>
      </c>
      <c r="G30" s="163">
        <f t="shared" si="0"/>
        <v>0</v>
      </c>
      <c r="H30" s="164">
        <f t="shared" si="5"/>
        <v>0</v>
      </c>
      <c r="I30" s="157">
        <f t="shared" si="6"/>
        <v>0</v>
      </c>
      <c r="J30" s="164">
        <v>0</v>
      </c>
      <c r="K30" s="163">
        <f t="shared" si="1"/>
        <v>0</v>
      </c>
      <c r="L30" s="164">
        <f t="shared" si="7"/>
        <v>0</v>
      </c>
      <c r="M30" s="165">
        <f t="shared" si="7"/>
        <v>0</v>
      </c>
      <c r="N30" s="166">
        <f t="shared" si="2"/>
        <v>0</v>
      </c>
    </row>
    <row r="31" spans="1:14" x14ac:dyDescent="0.55000000000000004">
      <c r="A31" s="152">
        <f t="shared" si="8"/>
        <v>43943</v>
      </c>
      <c r="B31" s="160"/>
      <c r="C31" s="161"/>
      <c r="D31" s="161"/>
      <c r="E31" s="162">
        <f t="shared" si="3"/>
        <v>0</v>
      </c>
      <c r="F31" s="156">
        <f t="shared" si="4"/>
        <v>0</v>
      </c>
      <c r="G31" s="163">
        <f t="shared" si="0"/>
        <v>0</v>
      </c>
      <c r="H31" s="164">
        <f t="shared" si="5"/>
        <v>0</v>
      </c>
      <c r="I31" s="157">
        <f t="shared" si="6"/>
        <v>0</v>
      </c>
      <c r="J31" s="164">
        <v>0</v>
      </c>
      <c r="K31" s="163">
        <f t="shared" si="1"/>
        <v>0</v>
      </c>
      <c r="L31" s="164">
        <f t="shared" si="7"/>
        <v>0</v>
      </c>
      <c r="M31" s="165">
        <f t="shared" si="7"/>
        <v>0</v>
      </c>
      <c r="N31" s="166">
        <f t="shared" si="2"/>
        <v>0</v>
      </c>
    </row>
    <row r="32" spans="1:14" x14ac:dyDescent="0.55000000000000004">
      <c r="A32" s="152">
        <f t="shared" si="8"/>
        <v>43944</v>
      </c>
      <c r="B32" s="160"/>
      <c r="C32" s="161"/>
      <c r="D32" s="161"/>
      <c r="E32" s="162">
        <f t="shared" si="3"/>
        <v>0</v>
      </c>
      <c r="F32" s="156">
        <f t="shared" si="4"/>
        <v>0</v>
      </c>
      <c r="G32" s="163">
        <f t="shared" si="0"/>
        <v>0</v>
      </c>
      <c r="H32" s="164">
        <f t="shared" si="5"/>
        <v>0</v>
      </c>
      <c r="I32" s="157">
        <f t="shared" si="6"/>
        <v>0</v>
      </c>
      <c r="J32" s="164">
        <v>0</v>
      </c>
      <c r="K32" s="163">
        <f t="shared" si="1"/>
        <v>0</v>
      </c>
      <c r="L32" s="164">
        <f t="shared" si="7"/>
        <v>0</v>
      </c>
      <c r="M32" s="165">
        <f t="shared" si="7"/>
        <v>0</v>
      </c>
      <c r="N32" s="166">
        <f t="shared" si="2"/>
        <v>0</v>
      </c>
    </row>
    <row r="33" spans="1:14" x14ac:dyDescent="0.55000000000000004">
      <c r="A33" s="152">
        <f t="shared" si="8"/>
        <v>43945</v>
      </c>
      <c r="B33" s="160"/>
      <c r="C33" s="161"/>
      <c r="D33" s="161"/>
      <c r="E33" s="162">
        <f t="shared" si="3"/>
        <v>0</v>
      </c>
      <c r="F33" s="156">
        <f t="shared" si="4"/>
        <v>0</v>
      </c>
      <c r="G33" s="163">
        <f t="shared" si="0"/>
        <v>0</v>
      </c>
      <c r="H33" s="164">
        <f t="shared" si="5"/>
        <v>0</v>
      </c>
      <c r="I33" s="157">
        <f t="shared" si="6"/>
        <v>0</v>
      </c>
      <c r="J33" s="164">
        <v>0</v>
      </c>
      <c r="K33" s="163">
        <f t="shared" si="1"/>
        <v>0</v>
      </c>
      <c r="L33" s="164">
        <f t="shared" si="7"/>
        <v>0</v>
      </c>
      <c r="M33" s="165">
        <f t="shared" si="7"/>
        <v>0</v>
      </c>
      <c r="N33" s="166">
        <f t="shared" si="2"/>
        <v>0</v>
      </c>
    </row>
    <row r="34" spans="1:14" x14ac:dyDescent="0.55000000000000004">
      <c r="A34" s="152">
        <f t="shared" si="8"/>
        <v>43946</v>
      </c>
      <c r="B34" s="160"/>
      <c r="C34" s="161"/>
      <c r="D34" s="161"/>
      <c r="E34" s="162">
        <f t="shared" si="3"/>
        <v>0</v>
      </c>
      <c r="F34" s="156">
        <f t="shared" si="4"/>
        <v>0</v>
      </c>
      <c r="G34" s="163">
        <f t="shared" si="0"/>
        <v>0</v>
      </c>
      <c r="H34" s="164">
        <f t="shared" si="5"/>
        <v>0</v>
      </c>
      <c r="I34" s="157">
        <f t="shared" si="6"/>
        <v>0</v>
      </c>
      <c r="J34" s="164">
        <v>0</v>
      </c>
      <c r="K34" s="163">
        <f t="shared" si="1"/>
        <v>0</v>
      </c>
      <c r="L34" s="164">
        <f t="shared" si="7"/>
        <v>0</v>
      </c>
      <c r="M34" s="165">
        <f t="shared" si="7"/>
        <v>0</v>
      </c>
      <c r="N34" s="166">
        <f t="shared" si="2"/>
        <v>0</v>
      </c>
    </row>
    <row r="35" spans="1:14" x14ac:dyDescent="0.55000000000000004">
      <c r="A35" s="152">
        <f t="shared" si="8"/>
        <v>43947</v>
      </c>
      <c r="B35" s="160"/>
      <c r="C35" s="161"/>
      <c r="D35" s="161"/>
      <c r="E35" s="162">
        <f t="shared" si="3"/>
        <v>0</v>
      </c>
      <c r="F35" s="156">
        <f t="shared" si="4"/>
        <v>0</v>
      </c>
      <c r="G35" s="163">
        <f t="shared" si="0"/>
        <v>0</v>
      </c>
      <c r="H35" s="164">
        <f t="shared" si="5"/>
        <v>0</v>
      </c>
      <c r="I35" s="157">
        <f t="shared" si="6"/>
        <v>0</v>
      </c>
      <c r="J35" s="164">
        <v>0</v>
      </c>
      <c r="K35" s="163">
        <f t="shared" si="1"/>
        <v>0</v>
      </c>
      <c r="L35" s="164">
        <f t="shared" si="7"/>
        <v>0</v>
      </c>
      <c r="M35" s="165">
        <f t="shared" si="7"/>
        <v>0</v>
      </c>
      <c r="N35" s="166">
        <f t="shared" si="2"/>
        <v>0</v>
      </c>
    </row>
    <row r="36" spans="1:14" x14ac:dyDescent="0.55000000000000004">
      <c r="A36" s="152">
        <f t="shared" si="8"/>
        <v>43948</v>
      </c>
      <c r="B36" s="160"/>
      <c r="C36" s="161"/>
      <c r="D36" s="161"/>
      <c r="E36" s="162">
        <f t="shared" si="3"/>
        <v>0</v>
      </c>
      <c r="F36" s="156">
        <f t="shared" si="4"/>
        <v>0</v>
      </c>
      <c r="G36" s="163">
        <f t="shared" si="0"/>
        <v>0</v>
      </c>
      <c r="H36" s="164">
        <f t="shared" si="5"/>
        <v>0</v>
      </c>
      <c r="I36" s="157">
        <f t="shared" si="6"/>
        <v>0</v>
      </c>
      <c r="J36" s="164">
        <v>0</v>
      </c>
      <c r="K36" s="163">
        <f t="shared" si="1"/>
        <v>0</v>
      </c>
      <c r="L36" s="164">
        <f t="shared" si="7"/>
        <v>0</v>
      </c>
      <c r="M36" s="165">
        <f t="shared" si="7"/>
        <v>0</v>
      </c>
      <c r="N36" s="166">
        <f t="shared" si="2"/>
        <v>0</v>
      </c>
    </row>
    <row r="37" spans="1:14" x14ac:dyDescent="0.55000000000000004">
      <c r="A37" s="152">
        <f t="shared" si="8"/>
        <v>43949</v>
      </c>
      <c r="B37" s="160"/>
      <c r="C37" s="161"/>
      <c r="D37" s="161"/>
      <c r="E37" s="162">
        <f t="shared" si="3"/>
        <v>0</v>
      </c>
      <c r="F37" s="156">
        <f t="shared" si="4"/>
        <v>0</v>
      </c>
      <c r="G37" s="163">
        <f t="shared" si="0"/>
        <v>0</v>
      </c>
      <c r="H37" s="164">
        <f t="shared" si="5"/>
        <v>0</v>
      </c>
      <c r="I37" s="157">
        <f t="shared" si="6"/>
        <v>0</v>
      </c>
      <c r="J37" s="164">
        <v>0</v>
      </c>
      <c r="K37" s="163">
        <f t="shared" si="1"/>
        <v>0</v>
      </c>
      <c r="L37" s="164">
        <f t="shared" si="7"/>
        <v>0</v>
      </c>
      <c r="M37" s="165">
        <f t="shared" si="7"/>
        <v>0</v>
      </c>
      <c r="N37" s="166">
        <f t="shared" si="2"/>
        <v>0</v>
      </c>
    </row>
    <row r="38" spans="1:14" x14ac:dyDescent="0.55000000000000004">
      <c r="A38" s="152">
        <f t="shared" si="8"/>
        <v>43950</v>
      </c>
      <c r="B38" s="160"/>
      <c r="C38" s="161"/>
      <c r="D38" s="161"/>
      <c r="E38" s="162">
        <f t="shared" si="3"/>
        <v>0</v>
      </c>
      <c r="F38" s="156">
        <f t="shared" si="4"/>
        <v>0</v>
      </c>
      <c r="G38" s="163">
        <f t="shared" si="0"/>
        <v>0</v>
      </c>
      <c r="H38" s="164">
        <f t="shared" si="5"/>
        <v>0</v>
      </c>
      <c r="I38" s="157">
        <f t="shared" si="6"/>
        <v>0</v>
      </c>
      <c r="J38" s="164">
        <v>0</v>
      </c>
      <c r="K38" s="163">
        <f t="shared" si="1"/>
        <v>0</v>
      </c>
      <c r="L38" s="164">
        <f t="shared" si="7"/>
        <v>0</v>
      </c>
      <c r="M38" s="165">
        <f t="shared" si="7"/>
        <v>0</v>
      </c>
      <c r="N38" s="166">
        <f t="shared" si="2"/>
        <v>0</v>
      </c>
    </row>
    <row r="39" spans="1:14" x14ac:dyDescent="0.55000000000000004">
      <c r="A39" s="152">
        <f t="shared" si="8"/>
        <v>43951</v>
      </c>
      <c r="B39" s="160"/>
      <c r="C39" s="161"/>
      <c r="D39" s="161"/>
      <c r="E39" s="162">
        <f t="shared" si="3"/>
        <v>0</v>
      </c>
      <c r="F39" s="156">
        <f t="shared" si="4"/>
        <v>0</v>
      </c>
      <c r="G39" s="163">
        <f t="shared" si="0"/>
        <v>0</v>
      </c>
      <c r="H39" s="164">
        <f t="shared" si="5"/>
        <v>0</v>
      </c>
      <c r="I39" s="157">
        <f t="shared" si="6"/>
        <v>0</v>
      </c>
      <c r="J39" s="164">
        <v>0</v>
      </c>
      <c r="K39" s="163">
        <f t="shared" si="1"/>
        <v>0</v>
      </c>
      <c r="L39" s="164">
        <f t="shared" si="7"/>
        <v>0</v>
      </c>
      <c r="M39" s="165">
        <f t="shared" si="7"/>
        <v>0</v>
      </c>
      <c r="N39" s="166">
        <f t="shared" si="2"/>
        <v>0</v>
      </c>
    </row>
    <row r="40" spans="1:14" ht="18.5" thickBot="1" x14ac:dyDescent="0.6">
      <c r="A40" s="152"/>
      <c r="B40" s="167"/>
      <c r="C40" s="168"/>
      <c r="D40" s="168"/>
      <c r="E40" s="162">
        <f t="shared" si="3"/>
        <v>0</v>
      </c>
      <c r="F40" s="156">
        <f t="shared" si="4"/>
        <v>0</v>
      </c>
      <c r="G40" s="169">
        <f t="shared" si="0"/>
        <v>0</v>
      </c>
      <c r="H40" s="170">
        <f t="shared" si="5"/>
        <v>0</v>
      </c>
      <c r="I40" s="157">
        <f t="shared" si="6"/>
        <v>0</v>
      </c>
      <c r="J40" s="164">
        <v>0</v>
      </c>
      <c r="K40" s="163">
        <f t="shared" si="1"/>
        <v>0</v>
      </c>
      <c r="L40" s="170">
        <f t="shared" si="7"/>
        <v>0</v>
      </c>
      <c r="M40" s="171">
        <f t="shared" si="7"/>
        <v>0</v>
      </c>
      <c r="N40" s="172">
        <f t="shared" si="2"/>
        <v>0</v>
      </c>
    </row>
    <row r="41" spans="1:14" ht="18.5" thickBot="1" x14ac:dyDescent="0.6">
      <c r="A41" s="173" t="s">
        <v>14</v>
      </c>
      <c r="B41" s="174"/>
      <c r="C41" s="175"/>
      <c r="D41" s="175"/>
      <c r="E41" s="175"/>
      <c r="F41" s="176">
        <f t="shared" ref="F41:N41" si="9">SUM(F10:F40)</f>
        <v>0</v>
      </c>
      <c r="G41" s="177">
        <f t="shared" si="9"/>
        <v>0</v>
      </c>
      <c r="H41" s="176">
        <f t="shared" si="9"/>
        <v>0</v>
      </c>
      <c r="I41" s="177">
        <f t="shared" si="9"/>
        <v>0</v>
      </c>
      <c r="J41" s="176">
        <f t="shared" si="9"/>
        <v>0</v>
      </c>
      <c r="K41" s="177">
        <f t="shared" si="9"/>
        <v>0</v>
      </c>
      <c r="L41" s="176">
        <f t="shared" si="9"/>
        <v>0</v>
      </c>
      <c r="M41" s="177">
        <f t="shared" si="9"/>
        <v>0</v>
      </c>
      <c r="N41" s="178">
        <f t="shared" si="9"/>
        <v>0</v>
      </c>
    </row>
    <row r="42" spans="1:14" x14ac:dyDescent="0.55000000000000004">
      <c r="A42" s="82" t="s">
        <v>38</v>
      </c>
      <c r="B42" s="83"/>
      <c r="C42" s="84"/>
      <c r="D42" s="84"/>
      <c r="E42" s="85">
        <f>E49-I42</f>
        <v>0</v>
      </c>
      <c r="F42" s="87"/>
      <c r="G42" s="82" t="s">
        <v>16</v>
      </c>
      <c r="H42" s="88"/>
      <c r="I42" s="85">
        <f>SUM(I44:J49)</f>
        <v>0</v>
      </c>
      <c r="J42" s="86"/>
      <c r="K42" s="179" t="s">
        <v>39</v>
      </c>
      <c r="L42" s="180"/>
      <c r="M42" s="180"/>
      <c r="N42" s="181"/>
    </row>
    <row r="43" spans="1:14" ht="18.5" thickBot="1" x14ac:dyDescent="0.6">
      <c r="A43" s="91"/>
      <c r="B43" s="92"/>
      <c r="C43" s="93"/>
      <c r="D43" s="93"/>
      <c r="E43" s="94"/>
      <c r="F43" s="96"/>
      <c r="G43" s="91"/>
      <c r="H43" s="97"/>
      <c r="I43" s="94"/>
      <c r="J43" s="95"/>
      <c r="K43" s="182"/>
      <c r="L43" s="183"/>
      <c r="M43" s="183"/>
      <c r="N43" s="184"/>
    </row>
    <row r="44" spans="1:14" x14ac:dyDescent="0.55000000000000004">
      <c r="A44" s="100" t="s">
        <v>17</v>
      </c>
      <c r="B44" s="101" t="s">
        <v>48</v>
      </c>
      <c r="C44" s="102"/>
      <c r="D44" s="103"/>
      <c r="E44" s="109">
        <f>P41</f>
        <v>0</v>
      </c>
      <c r="F44" s="110"/>
      <c r="G44" s="100" t="s">
        <v>17</v>
      </c>
      <c r="H44" s="185" t="s">
        <v>41</v>
      </c>
      <c r="I44" s="109"/>
      <c r="J44" s="186"/>
      <c r="K44" s="182"/>
      <c r="L44" s="183"/>
      <c r="M44" s="183"/>
      <c r="N44" s="184"/>
    </row>
    <row r="45" spans="1:14" x14ac:dyDescent="0.55000000000000004">
      <c r="A45" s="111"/>
      <c r="B45" s="112" t="s">
        <v>49</v>
      </c>
      <c r="C45" s="113"/>
      <c r="D45" s="114"/>
      <c r="E45" s="104">
        <f>N41</f>
        <v>0</v>
      </c>
      <c r="F45" s="106"/>
      <c r="G45" s="111"/>
      <c r="H45" s="187" t="s">
        <v>42</v>
      </c>
      <c r="I45" s="104"/>
      <c r="J45" s="105"/>
      <c r="K45" s="182"/>
      <c r="L45" s="183"/>
      <c r="M45" s="183"/>
      <c r="N45" s="184"/>
    </row>
    <row r="46" spans="1:14" x14ac:dyDescent="0.55000000000000004">
      <c r="A46" s="111"/>
      <c r="B46" s="112" t="s">
        <v>40</v>
      </c>
      <c r="C46" s="113"/>
      <c r="D46" s="114"/>
      <c r="E46" s="104"/>
      <c r="F46" s="106"/>
      <c r="G46" s="111"/>
      <c r="H46" s="187" t="s">
        <v>43</v>
      </c>
      <c r="I46" s="104"/>
      <c r="J46" s="105"/>
      <c r="K46" s="182"/>
      <c r="L46" s="183"/>
      <c r="M46" s="183"/>
      <c r="N46" s="184"/>
    </row>
    <row r="47" spans="1:14" x14ac:dyDescent="0.55000000000000004">
      <c r="A47" s="111"/>
      <c r="B47" s="116"/>
      <c r="C47" s="117"/>
      <c r="D47" s="118"/>
      <c r="E47" s="104"/>
      <c r="F47" s="106"/>
      <c r="G47" s="111"/>
      <c r="H47" s="187" t="s">
        <v>44</v>
      </c>
      <c r="I47" s="104"/>
      <c r="J47" s="105"/>
      <c r="K47" s="182"/>
      <c r="L47" s="183"/>
      <c r="M47" s="183"/>
      <c r="N47" s="184"/>
    </row>
    <row r="48" spans="1:14" x14ac:dyDescent="0.55000000000000004">
      <c r="A48" s="111"/>
      <c r="B48" s="117"/>
      <c r="C48" s="117"/>
      <c r="D48" s="118"/>
      <c r="E48" s="119"/>
      <c r="F48" s="120"/>
      <c r="G48" s="111"/>
      <c r="H48" s="188" t="s">
        <v>45</v>
      </c>
      <c r="I48" s="119"/>
      <c r="J48" s="116"/>
      <c r="K48" s="182"/>
      <c r="L48" s="183"/>
      <c r="M48" s="183"/>
      <c r="N48" s="184"/>
    </row>
    <row r="49" spans="1:14" ht="18.5" thickBot="1" x14ac:dyDescent="0.6">
      <c r="A49" s="122"/>
      <c r="B49" s="189" t="s">
        <v>14</v>
      </c>
      <c r="C49" s="190"/>
      <c r="D49" s="191"/>
      <c r="E49" s="192">
        <f>SUM(E44:F48)</f>
        <v>0</v>
      </c>
      <c r="F49" s="130"/>
      <c r="G49" s="122"/>
      <c r="H49" s="193" t="s">
        <v>46</v>
      </c>
      <c r="I49" s="37"/>
      <c r="J49" s="189"/>
      <c r="K49" s="194"/>
      <c r="L49" s="195"/>
      <c r="M49" s="195"/>
      <c r="N49" s="196"/>
    </row>
    <row r="50" spans="1:14" ht="18.5" thickBot="1" x14ac:dyDescent="0.6">
      <c r="A50" s="197" t="s">
        <v>47</v>
      </c>
      <c r="B50" s="198"/>
      <c r="C50" s="132"/>
      <c r="D50" s="199" t="s">
        <v>23</v>
      </c>
      <c r="E50" s="200"/>
      <c r="F50" s="201"/>
      <c r="G50" s="132" t="s">
        <v>24</v>
      </c>
      <c r="H50" s="199"/>
      <c r="I50" s="132" t="s">
        <v>25</v>
      </c>
      <c r="J50" s="199" t="s">
        <v>26</v>
      </c>
      <c r="K50" s="131" t="s">
        <v>27</v>
      </c>
      <c r="L50" s="202"/>
      <c r="M50" s="132" t="s">
        <v>28</v>
      </c>
      <c r="N50" s="203"/>
    </row>
  </sheetData>
  <mergeCells count="49">
    <mergeCell ref="E50:F50"/>
    <mergeCell ref="B48:D48"/>
    <mergeCell ref="E48:F48"/>
    <mergeCell ref="I48:J48"/>
    <mergeCell ref="K48:N48"/>
    <mergeCell ref="B49:D49"/>
    <mergeCell ref="E49:F49"/>
    <mergeCell ref="I49:J49"/>
    <mergeCell ref="K49:N49"/>
    <mergeCell ref="B46:D46"/>
    <mergeCell ref="E46:F46"/>
    <mergeCell ref="I46:J46"/>
    <mergeCell ref="K46:N46"/>
    <mergeCell ref="B47:D47"/>
    <mergeCell ref="E47:F47"/>
    <mergeCell ref="I47:J47"/>
    <mergeCell ref="K47:N47"/>
    <mergeCell ref="A44:A49"/>
    <mergeCell ref="B44:D44"/>
    <mergeCell ref="E44:F44"/>
    <mergeCell ref="G44:G49"/>
    <mergeCell ref="I44:J44"/>
    <mergeCell ref="K44:N44"/>
    <mergeCell ref="B45:D45"/>
    <mergeCell ref="E45:F45"/>
    <mergeCell ref="I45:J45"/>
    <mergeCell ref="K45:N45"/>
    <mergeCell ref="F8:G8"/>
    <mergeCell ref="H8:I8"/>
    <mergeCell ref="J8:K8"/>
    <mergeCell ref="L8:M8"/>
    <mergeCell ref="A41:E41"/>
    <mergeCell ref="A42:D43"/>
    <mergeCell ref="E42:F43"/>
    <mergeCell ref="G42:H43"/>
    <mergeCell ref="I42:J43"/>
    <mergeCell ref="K42:N43"/>
    <mergeCell ref="A7:E7"/>
    <mergeCell ref="A8:A9"/>
    <mergeCell ref="B8:B9"/>
    <mergeCell ref="C8:C9"/>
    <mergeCell ref="D8:D9"/>
    <mergeCell ref="E8:E9"/>
    <mergeCell ref="A1:E1"/>
    <mergeCell ref="I1:L2"/>
    <mergeCell ref="A2:E3"/>
    <mergeCell ref="I3:L5"/>
    <mergeCell ref="A4:E5"/>
    <mergeCell ref="A6:E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takayoshi ueda</dc:creator>
  <cp:lastModifiedBy>ueda takayoshi</cp:lastModifiedBy>
  <dcterms:created xsi:type="dcterms:W3CDTF">2020-05-19T03:16:00Z</dcterms:created>
  <dcterms:modified xsi:type="dcterms:W3CDTF">2020-05-19T03:17:35Z</dcterms:modified>
</cp:coreProperties>
</file>