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4.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6.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7.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24226"/>
  <mc:AlternateContent xmlns:mc="http://schemas.openxmlformats.org/markup-compatibility/2006">
    <mc:Choice Requires="x15">
      <x15ac:absPath xmlns:x15ac="http://schemas.microsoft.com/office/spreadsheetml/2010/11/ac" url="\\192.168.40.16\全社共有\村上\LOPテンプレート\無料レポート\"/>
    </mc:Choice>
  </mc:AlternateContent>
  <xr:revisionPtr revIDLastSave="0" documentId="13_ncr:1_{64FE1D07-39E5-4A79-819E-DC523A59A695}" xr6:coauthVersionLast="47" xr6:coauthVersionMax="47" xr10:uidLastSave="{00000000-0000-0000-0000-000000000000}"/>
  <bookViews>
    <workbookView xWindow="-110" yWindow="-110" windowWidth="19420" windowHeight="10420" tabRatio="889" activeTab="3" xr2:uid="{00000000-000D-0000-FFFF-FFFF00000000}"/>
  </bookViews>
  <sheets>
    <sheet name="yss_raw" sheetId="62" r:id="rId1"/>
    <sheet name="ydn_raw" sheetId="63" r:id="rId2"/>
    <sheet name="gsn_raw" sheetId="64" r:id="rId3"/>
    <sheet name="gdn_raw" sheetId="65" r:id="rId4"/>
    <sheet name="表紙" sheetId="1" r:id="rId5"/>
    <sheet name="summary" sheetId="2" r:id="rId6"/>
    <sheet name="media" sheetId="27" r:id="rId7"/>
    <sheet name="device" sheetId="28" r:id="rId8"/>
    <sheet name="all" sheetId="10" r:id="rId9"/>
    <sheet name="yss" sheetId="12" r:id="rId10"/>
    <sheet name="ydn" sheetId="20" r:id="rId11"/>
    <sheet name="gaw" sheetId="21" r:id="rId12"/>
    <sheet name="gdn" sheetId="22" r:id="rId13"/>
    <sheet name="yss_c" sheetId="40" r:id="rId14"/>
    <sheet name="yss_ag" sheetId="41" r:id="rId15"/>
    <sheet name="yss_ad" sheetId="42" r:id="rId16"/>
    <sheet name="yss_kw" sheetId="43" r:id="rId17"/>
    <sheet name="ydn_c" sheetId="44" r:id="rId18"/>
    <sheet name="ydn_ag" sheetId="45" r:id="rId19"/>
    <sheet name="ydn_ad" sheetId="70" r:id="rId20"/>
    <sheet name="ydn_imgad" sheetId="72" r:id="rId21"/>
    <sheet name="gaw_c" sheetId="47" r:id="rId22"/>
    <sheet name="gaw_ag" sheetId="48" r:id="rId23"/>
    <sheet name="gaw_ad" sheetId="49" r:id="rId24"/>
    <sheet name="gaw_kw" sheetId="50" r:id="rId25"/>
    <sheet name="gdn_c" sheetId="51" r:id="rId26"/>
    <sheet name="gdn_ag" sheetId="52" r:id="rId27"/>
    <sheet name="gdn_ad" sheetId="53" r:id="rId28"/>
    <sheet name="gdn_imgad" sheetId="71" r:id="rId29"/>
    <sheet name="解説" sheetId="23" r:id="rId30"/>
  </sheets>
  <definedNames>
    <definedName name="_xlnm._FilterDatabase" localSheetId="0" hidden="1">yss_raw!$BD$3:$BP$10</definedName>
    <definedName name="_xlnm.Print_Area" localSheetId="8">all!$A$1:$S$40</definedName>
    <definedName name="_xlnm.Print_Area" localSheetId="23">gaw_ad!$A$1:$R$55</definedName>
    <definedName name="_xlnm.Print_Area" localSheetId="22">gaw_ag!$A$1:$N$63</definedName>
    <definedName name="_xlnm.Print_Area" localSheetId="21">gaw_c!$A$1:$M$55</definedName>
    <definedName name="_xlnm.Print_Area" localSheetId="24">gaw_kw!$A$1:$Q$65</definedName>
    <definedName name="_xlnm.Print_Area" localSheetId="27">gdn_ad!$A$1:$Q$55</definedName>
    <definedName name="_xlnm.Print_Area" localSheetId="26">gdn_ag!$A$1:$M$58</definedName>
    <definedName name="_xlnm.Print_Area" localSheetId="28">gdn_imgad!$A$1:$N$10</definedName>
    <definedName name="_xlnm.Print_Area" localSheetId="19">ydn_ad!$A$1:$Q$55</definedName>
    <definedName name="_xlnm.Print_Area" localSheetId="18">ydn_ag!$A$1:$M$58</definedName>
    <definedName name="_xlnm.Print_Area" localSheetId="20">ydn_imgad!$A$1:$N$10</definedName>
    <definedName name="_xlnm.Print_Area" localSheetId="15">yss_ad!$A$1:$R$55</definedName>
    <definedName name="_xlnm.Print_Area" localSheetId="14">yss_ag!$A$1:$N$55</definedName>
    <definedName name="_xlnm.Print_Area" localSheetId="16">yss_kw!$A$1:$Q$55</definedName>
    <definedName name="_xlnm.Print_Area" localSheetId="4">表紙!$A$1:$S$34</definedName>
    <definedName name="_xlnm.Print_Titles" localSheetId="23">gaw_ad!$4:$4</definedName>
    <definedName name="_xlnm.Print_Titles" localSheetId="22">gaw_ag!$4:$4</definedName>
    <definedName name="_xlnm.Print_Titles" localSheetId="21">gaw_c!$4:$4</definedName>
    <definedName name="_xlnm.Print_Titles" localSheetId="24">gaw_kw!$4:$4</definedName>
    <definedName name="_xlnm.Print_Titles" localSheetId="27">gdn_ad!$4:$4</definedName>
    <definedName name="_xlnm.Print_Titles" localSheetId="26">gdn_ag!$4:$4</definedName>
    <definedName name="_xlnm.Print_Titles" localSheetId="25">gdn_c!$4:$4</definedName>
    <definedName name="_xlnm.Print_Titles" localSheetId="28">gdn_imgad!$4:$4</definedName>
    <definedName name="_xlnm.Print_Titles" localSheetId="19">ydn_ad!$4:$4</definedName>
    <definedName name="_xlnm.Print_Titles" localSheetId="18">ydn_ag!$4:$4</definedName>
    <definedName name="_xlnm.Print_Titles" localSheetId="17">ydn_c!$4:$4</definedName>
    <definedName name="_xlnm.Print_Titles" localSheetId="20">ydn_imgad!$4:$4</definedName>
    <definedName name="_xlnm.Print_Titles" localSheetId="15">yss_ad!$4:$4</definedName>
    <definedName name="_xlnm.Print_Titles" localSheetId="14">yss_ag!$4:$4</definedName>
    <definedName name="_xlnm.Print_Titles" localSheetId="13">yss_c!$4:$4</definedName>
    <definedName name="_xlnm.Print_Titles" localSheetId="16">yss_kw!$4:$4</definedName>
    <definedName name="Z_26052A37_DCCC_4BFB_AD2F_4E045E4C27BF_.wvu.PrintArea" localSheetId="29" hidden="1">解説!$A$1:$EN$42</definedName>
    <definedName name="Z_8A09FAF1_B65E_405F_9CAD_D5E279B806D4_.wvu.PrintArea" localSheetId="29" hidden="1">解説!$A$1:$EN$42</definedName>
    <definedName name="Z_A979DFC7_9B44_4095_890E_682C8E800B02_.wvu.PrintArea" localSheetId="29" hidden="1">解説!$A$1:$EN$42</definedName>
  </definedNames>
  <calcPr calcId="191029"/>
</workbook>
</file>

<file path=xl/calcChain.xml><?xml version="1.0" encoding="utf-8"?>
<calcChain xmlns="http://schemas.openxmlformats.org/spreadsheetml/2006/main">
  <c r="BO10" i="62" l="1"/>
  <c r="BN10" i="62"/>
  <c r="BO9" i="62"/>
  <c r="BN9" i="62"/>
  <c r="BO8" i="62"/>
  <c r="BN8" i="62"/>
  <c r="BL10" i="62"/>
  <c r="BK10" i="62"/>
  <c r="BJ10" i="62"/>
  <c r="BL9" i="62"/>
  <c r="BK9" i="62"/>
  <c r="BJ9" i="62"/>
  <c r="BL8" i="62"/>
  <c r="BK8" i="62"/>
  <c r="BJ8" i="62"/>
  <c r="BL7" i="62"/>
  <c r="BK7" i="62"/>
  <c r="BJ7" i="62"/>
  <c r="BL6" i="62"/>
  <c r="BK6" i="62"/>
  <c r="BJ6" i="62"/>
  <c r="BL5" i="62"/>
  <c r="BK5" i="62"/>
  <c r="BJ5" i="62"/>
  <c r="BL4" i="62"/>
  <c r="BK4" i="62"/>
  <c r="BJ4" i="62"/>
  <c r="BI10" i="62"/>
  <c r="BI9" i="62"/>
  <c r="BI8" i="62"/>
  <c r="BI7" i="62"/>
  <c r="BI6" i="62"/>
  <c r="BI5" i="62"/>
  <c r="BI4" i="62"/>
  <c r="BA7" i="62"/>
  <c r="AZ7" i="62"/>
  <c r="BA6" i="62"/>
  <c r="AZ6" i="62"/>
  <c r="AW7" i="62"/>
  <c r="AV7" i="62"/>
  <c r="AX6" i="62"/>
  <c r="AW6" i="62"/>
  <c r="AV6" i="62"/>
  <c r="AU7" i="62"/>
  <c r="AU6" i="62"/>
  <c r="AW5" i="62"/>
  <c r="AV5" i="62"/>
  <c r="AX4" i="62"/>
  <c r="AW4" i="62"/>
  <c r="AV4" i="62"/>
  <c r="AU5" i="62"/>
  <c r="AU4" i="62"/>
  <c r="AI6" i="62"/>
  <c r="AH6" i="62"/>
  <c r="AE6" i="62"/>
  <c r="AD6" i="62"/>
  <c r="AC6" i="62"/>
  <c r="AF5" i="62"/>
  <c r="AF4" i="62"/>
  <c r="U5" i="62"/>
  <c r="AX7" i="62" s="1"/>
  <c r="U4" i="62"/>
  <c r="AX5" i="62" s="1"/>
  <c r="X6" i="62"/>
  <c r="W6" i="62"/>
  <c r="T6" i="62"/>
  <c r="S6" i="62"/>
  <c r="R6" i="62"/>
  <c r="F56" i="62"/>
  <c r="F55" i="62"/>
  <c r="E54" i="62"/>
  <c r="F54" i="62" s="1"/>
  <c r="E48" i="62"/>
  <c r="F48" i="62" s="1"/>
  <c r="E47" i="62"/>
  <c r="F47" i="62" s="1"/>
  <c r="E46" i="62"/>
  <c r="F46" i="62" s="1"/>
  <c r="E45" i="62"/>
  <c r="F45" i="62" s="1"/>
  <c r="E44" i="62"/>
  <c r="F44" i="62" s="1"/>
  <c r="E43" i="62"/>
  <c r="F43" i="62" s="1"/>
  <c r="E42" i="62"/>
  <c r="F42" i="62" s="1"/>
  <c r="E41" i="62"/>
  <c r="F41" i="62" s="1"/>
  <c r="E40" i="62"/>
  <c r="F40" i="62" s="1"/>
  <c r="E39" i="62"/>
  <c r="F39" i="62" s="1"/>
  <c r="E38" i="62"/>
  <c r="F38" i="62" s="1"/>
  <c r="D50" i="62"/>
  <c r="I50" i="62"/>
  <c r="H50" i="62"/>
  <c r="C50" i="62"/>
  <c r="B4" i="62"/>
  <c r="B5" i="62"/>
  <c r="B6" i="62"/>
  <c r="B7" i="62"/>
  <c r="B8" i="62"/>
  <c r="B9" i="62"/>
  <c r="B10" i="62"/>
  <c r="B11" i="62"/>
  <c r="B12" i="62"/>
  <c r="B13" i="62"/>
  <c r="B14" i="62"/>
  <c r="B15" i="62"/>
  <c r="B16" i="62"/>
  <c r="B17" i="62"/>
  <c r="B18" i="62"/>
  <c r="B19" i="62"/>
  <c r="B20" i="62"/>
  <c r="B21" i="62"/>
  <c r="B22" i="62"/>
  <c r="B23" i="62"/>
  <c r="B24" i="62"/>
  <c r="B25" i="62"/>
  <c r="B26" i="62"/>
  <c r="B27" i="62"/>
  <c r="B28" i="62"/>
  <c r="B29" i="62"/>
  <c r="B30" i="62"/>
  <c r="B31" i="62"/>
  <c r="B32" i="62"/>
  <c r="B33" i="62"/>
  <c r="F33" i="62"/>
  <c r="F32" i="62"/>
  <c r="F31" i="62"/>
  <c r="F30" i="62"/>
  <c r="F29" i="62"/>
  <c r="F28" i="62"/>
  <c r="F27" i="62"/>
  <c r="F26" i="62"/>
  <c r="F25" i="62"/>
  <c r="F24" i="62"/>
  <c r="F23" i="62"/>
  <c r="F22" i="62"/>
  <c r="F21" i="62"/>
  <c r="F20" i="62"/>
  <c r="F19" i="62"/>
  <c r="F18" i="62"/>
  <c r="F17" i="62"/>
  <c r="F16" i="62"/>
  <c r="F15" i="62"/>
  <c r="F14" i="62"/>
  <c r="F13" i="62"/>
  <c r="F12" i="62"/>
  <c r="F11" i="62"/>
  <c r="F10" i="62"/>
  <c r="F9" i="62"/>
  <c r="F8" i="62"/>
  <c r="F7" i="62"/>
  <c r="F6" i="62"/>
  <c r="F5" i="62"/>
  <c r="F4" i="62"/>
  <c r="AF6" i="62" l="1"/>
  <c r="U6" i="62"/>
  <c r="F50" i="62"/>
  <c r="E50" i="62"/>
  <c r="M5" i="49"/>
  <c r="I5" i="47"/>
  <c r="H5" i="40"/>
  <c r="A5" i="43"/>
  <c r="M5" i="50"/>
  <c r="I5" i="41"/>
  <c r="I5" i="40"/>
  <c r="I5" i="48"/>
  <c r="J5" i="41"/>
  <c r="J5" i="71"/>
  <c r="A5" i="72"/>
  <c r="J5" i="48"/>
  <c r="H5" i="47"/>
  <c r="M5" i="43"/>
  <c r="M5" i="70"/>
  <c r="A5" i="50"/>
  <c r="A5" i="70"/>
  <c r="J5" i="72"/>
  <c r="M5" i="42"/>
  <c r="N5" i="42"/>
  <c r="L5" i="50"/>
  <c r="L5" i="43"/>
  <c r="A5" i="71"/>
  <c r="N5" i="49"/>
  <c r="A20" i="72" l="1"/>
  <c r="A18" i="72"/>
  <c r="A16" i="72"/>
  <c r="A14" i="72"/>
  <c r="A12" i="72"/>
  <c r="A10" i="72"/>
  <c r="A8" i="72"/>
  <c r="A19" i="72"/>
  <c r="A15" i="72"/>
  <c r="A11" i="72"/>
  <c r="A7" i="72"/>
  <c r="A17" i="72"/>
  <c r="A13" i="72"/>
  <c r="A9" i="72"/>
  <c r="A6" i="72"/>
  <c r="A20" i="71"/>
  <c r="A18" i="71"/>
  <c r="A16" i="71"/>
  <c r="A14" i="71"/>
  <c r="A12" i="71"/>
  <c r="A10" i="71"/>
  <c r="A8" i="71"/>
  <c r="A7" i="71"/>
  <c r="A6" i="71"/>
  <c r="K6" i="71" s="1"/>
  <c r="A19" i="71"/>
  <c r="A17" i="71"/>
  <c r="A15" i="71"/>
  <c r="A13" i="71"/>
  <c r="A11" i="71"/>
  <c r="A9" i="71"/>
  <c r="A205" i="70"/>
  <c r="A203" i="70"/>
  <c r="A201" i="70"/>
  <c r="A199" i="70"/>
  <c r="A197" i="70"/>
  <c r="A204" i="70"/>
  <c r="A200" i="70"/>
  <c r="A196" i="70"/>
  <c r="A194" i="70"/>
  <c r="A192" i="70"/>
  <c r="A190" i="70"/>
  <c r="A188" i="70"/>
  <c r="A186" i="70"/>
  <c r="A184" i="70"/>
  <c r="A182" i="70"/>
  <c r="A202" i="70"/>
  <c r="A195" i="70"/>
  <c r="A191" i="70"/>
  <c r="A187" i="70"/>
  <c r="A183" i="70"/>
  <c r="A180" i="70"/>
  <c r="A178" i="70"/>
  <c r="A176" i="70"/>
  <c r="A174" i="70"/>
  <c r="A172" i="70"/>
  <c r="A170" i="70"/>
  <c r="A168" i="70"/>
  <c r="A166" i="70"/>
  <c r="A164" i="70"/>
  <c r="A162" i="70"/>
  <c r="A160" i="70"/>
  <c r="A158" i="70"/>
  <c r="A156" i="70"/>
  <c r="A154" i="70"/>
  <c r="A152" i="70"/>
  <c r="A198" i="70"/>
  <c r="A189" i="70"/>
  <c r="A181" i="70"/>
  <c r="A177" i="70"/>
  <c r="A173" i="70"/>
  <c r="A169" i="70"/>
  <c r="A165" i="70"/>
  <c r="A161" i="70"/>
  <c r="A157" i="70"/>
  <c r="A153" i="70"/>
  <c r="A149" i="70"/>
  <c r="A147" i="70"/>
  <c r="A145" i="70"/>
  <c r="A143" i="70"/>
  <c r="A141" i="70"/>
  <c r="A139" i="70"/>
  <c r="A137" i="70"/>
  <c r="A135" i="70"/>
  <c r="A133" i="70"/>
  <c r="A131" i="70"/>
  <c r="A129" i="70"/>
  <c r="A127" i="70"/>
  <c r="A125" i="70"/>
  <c r="A123" i="70"/>
  <c r="A121" i="70"/>
  <c r="A119" i="70"/>
  <c r="A117" i="70"/>
  <c r="A115" i="70"/>
  <c r="A113" i="70"/>
  <c r="A111" i="70"/>
  <c r="A109" i="70"/>
  <c r="A107" i="70"/>
  <c r="A105" i="70"/>
  <c r="A103" i="70"/>
  <c r="A101" i="70"/>
  <c r="A99" i="70"/>
  <c r="A97" i="70"/>
  <c r="A95" i="70"/>
  <c r="A93" i="70"/>
  <c r="A91" i="70"/>
  <c r="A193" i="70"/>
  <c r="A179" i="70"/>
  <c r="A171" i="70"/>
  <c r="A163" i="70"/>
  <c r="A155" i="70"/>
  <c r="A148" i="70"/>
  <c r="A144" i="70"/>
  <c r="A140" i="70"/>
  <c r="A136" i="70"/>
  <c r="A132" i="70"/>
  <c r="A128" i="70"/>
  <c r="A124" i="70"/>
  <c r="A120" i="70"/>
  <c r="A116" i="70"/>
  <c r="A112" i="70"/>
  <c r="A108" i="70"/>
  <c r="A104" i="70"/>
  <c r="A100" i="70"/>
  <c r="A96" i="70"/>
  <c r="A92" i="70"/>
  <c r="A89" i="70"/>
  <c r="A87" i="70"/>
  <c r="A85" i="70"/>
  <c r="A83" i="70"/>
  <c r="A81" i="70"/>
  <c r="A79" i="70"/>
  <c r="A77" i="70"/>
  <c r="A75" i="70"/>
  <c r="A73" i="70"/>
  <c r="A71" i="70"/>
  <c r="A69" i="70"/>
  <c r="A67" i="70"/>
  <c r="A65" i="70"/>
  <c r="A63" i="70"/>
  <c r="A61" i="70"/>
  <c r="A59" i="70"/>
  <c r="A57" i="70"/>
  <c r="A55" i="70"/>
  <c r="A53" i="70"/>
  <c r="A51" i="70"/>
  <c r="A49" i="70"/>
  <c r="A47" i="70"/>
  <c r="A45" i="70"/>
  <c r="A43" i="70"/>
  <c r="A41" i="70"/>
  <c r="A39" i="70"/>
  <c r="A37" i="70"/>
  <c r="A35" i="70"/>
  <c r="A33" i="70"/>
  <c r="A31" i="70"/>
  <c r="A29" i="70"/>
  <c r="A27" i="70"/>
  <c r="A25" i="70"/>
  <c r="A23" i="70"/>
  <c r="A21" i="70"/>
  <c r="A19" i="70"/>
  <c r="A17" i="70"/>
  <c r="A15" i="70"/>
  <c r="A13" i="70"/>
  <c r="A11" i="70"/>
  <c r="A9" i="70"/>
  <c r="A7" i="70"/>
  <c r="A185" i="70"/>
  <c r="A175" i="70"/>
  <c r="A167" i="70"/>
  <c r="A159" i="70"/>
  <c r="A151" i="70"/>
  <c r="A150" i="70"/>
  <c r="A146" i="70"/>
  <c r="A142" i="70"/>
  <c r="A138" i="70"/>
  <c r="A134" i="70"/>
  <c r="A130" i="70"/>
  <c r="A126" i="70"/>
  <c r="A122" i="70"/>
  <c r="A118" i="70"/>
  <c r="A114" i="70"/>
  <c r="A110" i="70"/>
  <c r="A106" i="70"/>
  <c r="A102" i="70"/>
  <c r="A98" i="70"/>
  <c r="A88" i="70"/>
  <c r="A84" i="70"/>
  <c r="A80" i="70"/>
  <c r="A76" i="70"/>
  <c r="A72" i="70"/>
  <c r="A68" i="70"/>
  <c r="A64" i="70"/>
  <c r="A60" i="70"/>
  <c r="A56" i="70"/>
  <c r="A52" i="70"/>
  <c r="A48" i="70"/>
  <c r="A44" i="70"/>
  <c r="A40" i="70"/>
  <c r="A36" i="70"/>
  <c r="A32" i="70"/>
  <c r="A28" i="70"/>
  <c r="A24" i="70"/>
  <c r="A20" i="70"/>
  <c r="A16" i="70"/>
  <c r="A12" i="70"/>
  <c r="A8" i="70"/>
  <c r="A94" i="70"/>
  <c r="A90" i="70"/>
  <c r="A86" i="70"/>
  <c r="A82" i="70"/>
  <c r="A78" i="70"/>
  <c r="A74" i="70"/>
  <c r="A70" i="70"/>
  <c r="A66" i="70"/>
  <c r="A62" i="70"/>
  <c r="A58" i="70"/>
  <c r="A54" i="70"/>
  <c r="A50" i="70"/>
  <c r="A46" i="70"/>
  <c r="A42" i="70"/>
  <c r="A38" i="70"/>
  <c r="A34" i="70"/>
  <c r="A30" i="70"/>
  <c r="A26" i="70"/>
  <c r="A22" i="70"/>
  <c r="A18" i="70"/>
  <c r="A14" i="70"/>
  <c r="A10" i="70"/>
  <c r="A6" i="70"/>
  <c r="E13" i="71" l="1"/>
  <c r="I13" i="71"/>
  <c r="D13" i="71"/>
  <c r="F13" i="71"/>
  <c r="J13" i="71"/>
  <c r="C13" i="71"/>
  <c r="G13" i="71"/>
  <c r="K13" i="71"/>
  <c r="H13" i="71"/>
  <c r="F12" i="71"/>
  <c r="J12" i="71"/>
  <c r="C12" i="71"/>
  <c r="G12" i="71"/>
  <c r="K12" i="71"/>
  <c r="I12" i="71"/>
  <c r="D12" i="71"/>
  <c r="H12" i="71"/>
  <c r="E12" i="71"/>
  <c r="F20" i="71"/>
  <c r="J20" i="71"/>
  <c r="E20" i="71"/>
  <c r="C20" i="71"/>
  <c r="G20" i="71"/>
  <c r="K20" i="71"/>
  <c r="D20" i="71"/>
  <c r="H20" i="71"/>
  <c r="I20" i="71"/>
  <c r="C15" i="71"/>
  <c r="G15" i="71"/>
  <c r="K15" i="71"/>
  <c r="F15" i="71"/>
  <c r="D15" i="71"/>
  <c r="H15" i="71"/>
  <c r="E15" i="71"/>
  <c r="I15" i="71"/>
  <c r="J15" i="71"/>
  <c r="C7" i="71"/>
  <c r="G7" i="71"/>
  <c r="K7" i="71"/>
  <c r="D7" i="71"/>
  <c r="H7" i="71"/>
  <c r="J7" i="71"/>
  <c r="E7" i="71"/>
  <c r="I7" i="71"/>
  <c r="F7" i="71"/>
  <c r="D14" i="71"/>
  <c r="H14" i="71"/>
  <c r="E14" i="71"/>
  <c r="I14" i="71"/>
  <c r="C14" i="71"/>
  <c r="K14" i="71"/>
  <c r="F14" i="71"/>
  <c r="J14" i="71"/>
  <c r="G14" i="71"/>
  <c r="E9" i="71"/>
  <c r="I9" i="71"/>
  <c r="F9" i="71"/>
  <c r="J9" i="71"/>
  <c r="H9" i="71"/>
  <c r="C9" i="71"/>
  <c r="G9" i="71"/>
  <c r="K9" i="71"/>
  <c r="D9" i="71"/>
  <c r="E17" i="71"/>
  <c r="I17" i="71"/>
  <c r="F17" i="71"/>
  <c r="J17" i="71"/>
  <c r="H17" i="71"/>
  <c r="C17" i="71"/>
  <c r="G17" i="71"/>
  <c r="K17" i="71"/>
  <c r="D17" i="71"/>
  <c r="F8" i="71"/>
  <c r="J8" i="71"/>
  <c r="E8" i="71"/>
  <c r="C8" i="71"/>
  <c r="G8" i="71"/>
  <c r="K8" i="71"/>
  <c r="I8" i="71"/>
  <c r="D8" i="71"/>
  <c r="H8" i="71"/>
  <c r="F16" i="71"/>
  <c r="J16" i="71"/>
  <c r="I16" i="71"/>
  <c r="C16" i="71"/>
  <c r="G16" i="71"/>
  <c r="K16" i="71"/>
  <c r="E16" i="71"/>
  <c r="D16" i="71"/>
  <c r="H16" i="71"/>
  <c r="C11" i="71"/>
  <c r="G11" i="71"/>
  <c r="K11" i="71"/>
  <c r="D11" i="71"/>
  <c r="H11" i="71"/>
  <c r="J11" i="71"/>
  <c r="E11" i="71"/>
  <c r="I11" i="71"/>
  <c r="F11" i="71"/>
  <c r="C19" i="71"/>
  <c r="G19" i="71"/>
  <c r="K19" i="71"/>
  <c r="D19" i="71"/>
  <c r="H19" i="71"/>
  <c r="J19" i="71"/>
  <c r="E19" i="71"/>
  <c r="I19" i="71"/>
  <c r="F19" i="71"/>
  <c r="D10" i="71"/>
  <c r="H10" i="71"/>
  <c r="K10" i="71"/>
  <c r="E10" i="71"/>
  <c r="I10" i="71"/>
  <c r="G10" i="71"/>
  <c r="F10" i="71"/>
  <c r="J10" i="71"/>
  <c r="C10" i="71"/>
  <c r="D18" i="71"/>
  <c r="H18" i="71"/>
  <c r="G18" i="71"/>
  <c r="E18" i="71"/>
  <c r="I18" i="71"/>
  <c r="K18" i="71"/>
  <c r="F18" i="71"/>
  <c r="J18" i="71"/>
  <c r="C18" i="71"/>
  <c r="I6" i="71"/>
  <c r="J6" i="71"/>
  <c r="E6" i="71"/>
  <c r="F6" i="71"/>
  <c r="C6" i="71"/>
  <c r="D6" i="71"/>
  <c r="J19" i="72"/>
  <c r="C19" i="72"/>
  <c r="I19" i="72"/>
  <c r="F19" i="72"/>
  <c r="K19" i="72"/>
  <c r="E19" i="72"/>
  <c r="D19" i="72"/>
  <c r="C6" i="72"/>
  <c r="I6" i="72"/>
  <c r="F6" i="72"/>
  <c r="E6" i="72"/>
  <c r="K6" i="72"/>
  <c r="D6" i="72"/>
  <c r="J6" i="72"/>
  <c r="E8" i="72"/>
  <c r="D8" i="72"/>
  <c r="K8" i="72"/>
  <c r="C8" i="72"/>
  <c r="F8" i="72"/>
  <c r="J8" i="72"/>
  <c r="I8" i="72"/>
  <c r="K12" i="72"/>
  <c r="J12" i="72"/>
  <c r="I12" i="72"/>
  <c r="F12" i="72"/>
  <c r="E12" i="72"/>
  <c r="D12" i="72"/>
  <c r="C12" i="72"/>
  <c r="F17" i="72"/>
  <c r="E17" i="72"/>
  <c r="D17" i="72"/>
  <c r="I17" i="72"/>
  <c r="C17" i="72"/>
  <c r="K17" i="72"/>
  <c r="J17" i="72"/>
  <c r="C14" i="72"/>
  <c r="F14" i="72"/>
  <c r="E14" i="72"/>
  <c r="I14" i="72"/>
  <c r="K14" i="72"/>
  <c r="D14" i="72"/>
  <c r="J14" i="72"/>
  <c r="K20" i="72"/>
  <c r="C20" i="72"/>
  <c r="J20" i="72"/>
  <c r="E20" i="72"/>
  <c r="D20" i="72"/>
  <c r="I20" i="72"/>
  <c r="F20" i="72"/>
  <c r="I10" i="72"/>
  <c r="K10" i="72"/>
  <c r="F10" i="72"/>
  <c r="E10" i="72"/>
  <c r="J10" i="72"/>
  <c r="D10" i="72"/>
  <c r="C10" i="72"/>
  <c r="K13" i="72"/>
  <c r="E13" i="72"/>
  <c r="D13" i="72"/>
  <c r="J13" i="72"/>
  <c r="C13" i="72"/>
  <c r="I13" i="72"/>
  <c r="F13" i="72"/>
  <c r="D7" i="72"/>
  <c r="F7" i="72"/>
  <c r="C7" i="72"/>
  <c r="I7" i="72"/>
  <c r="E7" i="72"/>
  <c r="K7" i="72"/>
  <c r="J7" i="72"/>
  <c r="E16" i="72"/>
  <c r="K16" i="72"/>
  <c r="D16" i="72"/>
  <c r="J16" i="72"/>
  <c r="C16" i="72"/>
  <c r="I16" i="72"/>
  <c r="F16" i="72"/>
  <c r="D15" i="72"/>
  <c r="C15" i="72"/>
  <c r="F15" i="72"/>
  <c r="E15" i="72"/>
  <c r="K15" i="72"/>
  <c r="J15" i="72"/>
  <c r="I15" i="72"/>
  <c r="F9" i="72"/>
  <c r="E9" i="72"/>
  <c r="K9" i="72"/>
  <c r="J9" i="72"/>
  <c r="D9" i="72"/>
  <c r="I9" i="72"/>
  <c r="C9" i="72"/>
  <c r="J11" i="72"/>
  <c r="C11" i="72"/>
  <c r="I11" i="72"/>
  <c r="D11" i="72"/>
  <c r="F11" i="72"/>
  <c r="K11" i="72"/>
  <c r="E11" i="72"/>
  <c r="I18" i="72"/>
  <c r="F18" i="72"/>
  <c r="K18" i="72"/>
  <c r="E18" i="72"/>
  <c r="J18" i="72"/>
  <c r="D18" i="72"/>
  <c r="C18" i="72"/>
  <c r="M9" i="72"/>
  <c r="G9" i="72"/>
  <c r="L9" i="72"/>
  <c r="H9" i="72"/>
  <c r="N9" i="72"/>
  <c r="M17" i="72"/>
  <c r="G17" i="72"/>
  <c r="L17" i="72"/>
  <c r="H17" i="72"/>
  <c r="N17" i="72"/>
  <c r="M11" i="72"/>
  <c r="G11" i="72"/>
  <c r="N11" i="72"/>
  <c r="L11" i="72"/>
  <c r="H11" i="72"/>
  <c r="M19" i="72"/>
  <c r="G19" i="72"/>
  <c r="N19" i="72"/>
  <c r="L19" i="72"/>
  <c r="H19" i="72"/>
  <c r="N10" i="72"/>
  <c r="L10" i="72"/>
  <c r="H10" i="72"/>
  <c r="G10" i="72"/>
  <c r="M10" i="72"/>
  <c r="N14" i="72"/>
  <c r="L14" i="72"/>
  <c r="H14" i="72"/>
  <c r="G14" i="72"/>
  <c r="M14" i="72"/>
  <c r="N18" i="72"/>
  <c r="L18" i="72"/>
  <c r="H18" i="72"/>
  <c r="G18" i="72"/>
  <c r="M18" i="72"/>
  <c r="M6" i="72"/>
  <c r="G6" i="72"/>
  <c r="N6" i="72"/>
  <c r="L6" i="72"/>
  <c r="H6" i="72"/>
  <c r="M13" i="72"/>
  <c r="G13" i="72"/>
  <c r="L13" i="72"/>
  <c r="H13" i="72"/>
  <c r="N13" i="72"/>
  <c r="N7" i="72"/>
  <c r="L7" i="72"/>
  <c r="H7" i="72"/>
  <c r="M7" i="72"/>
  <c r="G7" i="72"/>
  <c r="M15" i="72"/>
  <c r="G15" i="72"/>
  <c r="N15" i="72"/>
  <c r="L15" i="72"/>
  <c r="H15" i="72"/>
  <c r="N8" i="72"/>
  <c r="L8" i="72"/>
  <c r="H8" i="72"/>
  <c r="M8" i="72"/>
  <c r="G8" i="72"/>
  <c r="N12" i="72"/>
  <c r="L12" i="72"/>
  <c r="H12" i="72"/>
  <c r="M12" i="72"/>
  <c r="G12" i="72"/>
  <c r="N16" i="72"/>
  <c r="L16" i="72"/>
  <c r="H16" i="72"/>
  <c r="M16" i="72"/>
  <c r="G16" i="72"/>
  <c r="N20" i="72"/>
  <c r="L20" i="72"/>
  <c r="H20" i="72"/>
  <c r="M20" i="72"/>
  <c r="G20" i="72"/>
  <c r="N11" i="71"/>
  <c r="L11" i="71"/>
  <c r="M11" i="71"/>
  <c r="N15" i="71"/>
  <c r="L15" i="71"/>
  <c r="M15" i="71"/>
  <c r="N19" i="71"/>
  <c r="L19" i="71"/>
  <c r="M19" i="71"/>
  <c r="M7" i="71"/>
  <c r="N7" i="71"/>
  <c r="L7" i="71"/>
  <c r="N10" i="71"/>
  <c r="L10" i="71"/>
  <c r="M10" i="71"/>
  <c r="N14" i="71"/>
  <c r="L14" i="71"/>
  <c r="M14" i="71"/>
  <c r="N18" i="71"/>
  <c r="L18" i="71"/>
  <c r="M18" i="71"/>
  <c r="N9" i="71"/>
  <c r="L9" i="71"/>
  <c r="M9" i="71"/>
  <c r="N13" i="71"/>
  <c r="L13" i="71"/>
  <c r="M13" i="71"/>
  <c r="N17" i="71"/>
  <c r="L17" i="71"/>
  <c r="M17" i="71"/>
  <c r="M6" i="71"/>
  <c r="G6" i="71"/>
  <c r="N6" i="71"/>
  <c r="L6" i="71"/>
  <c r="H6" i="71"/>
  <c r="N8" i="71"/>
  <c r="M8" i="71"/>
  <c r="L8" i="71"/>
  <c r="N12" i="71"/>
  <c r="L12" i="71"/>
  <c r="M12" i="71"/>
  <c r="N16" i="71"/>
  <c r="L16" i="71"/>
  <c r="M16" i="71"/>
  <c r="N20" i="71"/>
  <c r="L20" i="71"/>
  <c r="M20" i="71"/>
  <c r="P6" i="70"/>
  <c r="N6" i="70"/>
  <c r="L6" i="70"/>
  <c r="J6" i="70"/>
  <c r="H6" i="70"/>
  <c r="F6" i="70"/>
  <c r="D6" i="70"/>
  <c r="B6" i="70"/>
  <c r="O6" i="70"/>
  <c r="K6" i="70"/>
  <c r="G6" i="70"/>
  <c r="C6" i="70"/>
  <c r="Q6" i="70"/>
  <c r="M6" i="70"/>
  <c r="I6" i="70"/>
  <c r="E6" i="70"/>
  <c r="P14" i="70"/>
  <c r="N14" i="70"/>
  <c r="L14" i="70"/>
  <c r="J14" i="70"/>
  <c r="H14" i="70"/>
  <c r="F14" i="70"/>
  <c r="D14" i="70"/>
  <c r="B14" i="70"/>
  <c r="O14" i="70"/>
  <c r="K14" i="70"/>
  <c r="G14" i="70"/>
  <c r="C14" i="70"/>
  <c r="Q14" i="70"/>
  <c r="M14" i="70"/>
  <c r="I14" i="70"/>
  <c r="E14" i="70"/>
  <c r="P22" i="70"/>
  <c r="N22" i="70"/>
  <c r="L22" i="70"/>
  <c r="J22" i="70"/>
  <c r="H22" i="70"/>
  <c r="F22" i="70"/>
  <c r="D22" i="70"/>
  <c r="B22" i="70"/>
  <c r="O22" i="70"/>
  <c r="K22" i="70"/>
  <c r="G22" i="70"/>
  <c r="C22" i="70"/>
  <c r="Q22" i="70"/>
  <c r="M22" i="70"/>
  <c r="I22" i="70"/>
  <c r="E22" i="70"/>
  <c r="P30" i="70"/>
  <c r="N30" i="70"/>
  <c r="L30" i="70"/>
  <c r="J30" i="70"/>
  <c r="H30" i="70"/>
  <c r="F30" i="70"/>
  <c r="D30" i="70"/>
  <c r="B30" i="70"/>
  <c r="O30" i="70"/>
  <c r="K30" i="70"/>
  <c r="G30" i="70"/>
  <c r="C30" i="70"/>
  <c r="Q30" i="70"/>
  <c r="M30" i="70"/>
  <c r="I30" i="70"/>
  <c r="E30" i="70"/>
  <c r="P38" i="70"/>
  <c r="N38" i="70"/>
  <c r="L38" i="70"/>
  <c r="J38" i="70"/>
  <c r="H38" i="70"/>
  <c r="F38" i="70"/>
  <c r="D38" i="70"/>
  <c r="B38" i="70"/>
  <c r="O38" i="70"/>
  <c r="K38" i="70"/>
  <c r="G38" i="70"/>
  <c r="C38" i="70"/>
  <c r="Q38" i="70"/>
  <c r="M38" i="70"/>
  <c r="I38" i="70"/>
  <c r="E38" i="70"/>
  <c r="P46" i="70"/>
  <c r="N46" i="70"/>
  <c r="L46" i="70"/>
  <c r="J46" i="70"/>
  <c r="H46" i="70"/>
  <c r="F46" i="70"/>
  <c r="D46" i="70"/>
  <c r="B46" i="70"/>
  <c r="O46" i="70"/>
  <c r="K46" i="70"/>
  <c r="G46" i="70"/>
  <c r="C46" i="70"/>
  <c r="Q46" i="70"/>
  <c r="M46" i="70"/>
  <c r="I46" i="70"/>
  <c r="E46" i="70"/>
  <c r="P54" i="70"/>
  <c r="N54" i="70"/>
  <c r="L54" i="70"/>
  <c r="J54" i="70"/>
  <c r="H54" i="70"/>
  <c r="F54" i="70"/>
  <c r="D54" i="70"/>
  <c r="B54" i="70"/>
  <c r="O54" i="70"/>
  <c r="K54" i="70"/>
  <c r="G54" i="70"/>
  <c r="C54" i="70"/>
  <c r="Q54" i="70"/>
  <c r="M54" i="70"/>
  <c r="I54" i="70"/>
  <c r="E54" i="70"/>
  <c r="P62" i="70"/>
  <c r="N62" i="70"/>
  <c r="L62" i="70"/>
  <c r="J62" i="70"/>
  <c r="H62" i="70"/>
  <c r="F62" i="70"/>
  <c r="D62" i="70"/>
  <c r="B62" i="70"/>
  <c r="O62" i="70"/>
  <c r="K62" i="70"/>
  <c r="G62" i="70"/>
  <c r="C62" i="70"/>
  <c r="Q62" i="70"/>
  <c r="M62" i="70"/>
  <c r="I62" i="70"/>
  <c r="E62" i="70"/>
  <c r="P70" i="70"/>
  <c r="N70" i="70"/>
  <c r="L70" i="70"/>
  <c r="J70" i="70"/>
  <c r="H70" i="70"/>
  <c r="F70" i="70"/>
  <c r="D70" i="70"/>
  <c r="B70" i="70"/>
  <c r="O70" i="70"/>
  <c r="K70" i="70"/>
  <c r="G70" i="70"/>
  <c r="C70" i="70"/>
  <c r="Q70" i="70"/>
  <c r="M70" i="70"/>
  <c r="I70" i="70"/>
  <c r="E70" i="70"/>
  <c r="P78" i="70"/>
  <c r="N78" i="70"/>
  <c r="L78" i="70"/>
  <c r="J78" i="70"/>
  <c r="H78" i="70"/>
  <c r="F78" i="70"/>
  <c r="D78" i="70"/>
  <c r="B78" i="70"/>
  <c r="O78" i="70"/>
  <c r="K78" i="70"/>
  <c r="G78" i="70"/>
  <c r="C78" i="70"/>
  <c r="Q78" i="70"/>
  <c r="M78" i="70"/>
  <c r="I78" i="70"/>
  <c r="E78" i="70"/>
  <c r="P86" i="70"/>
  <c r="N86" i="70"/>
  <c r="L86" i="70"/>
  <c r="J86" i="70"/>
  <c r="H86" i="70"/>
  <c r="F86" i="70"/>
  <c r="D86" i="70"/>
  <c r="B86" i="70"/>
  <c r="O86" i="70"/>
  <c r="K86" i="70"/>
  <c r="G86" i="70"/>
  <c r="C86" i="70"/>
  <c r="Q86" i="70"/>
  <c r="M86" i="70"/>
  <c r="I86" i="70"/>
  <c r="E86" i="70"/>
  <c r="P94" i="70"/>
  <c r="N94" i="70"/>
  <c r="L94" i="70"/>
  <c r="J94" i="70"/>
  <c r="H94" i="70"/>
  <c r="F94" i="70"/>
  <c r="D94" i="70"/>
  <c r="B94" i="70"/>
  <c r="O94" i="70"/>
  <c r="K94" i="70"/>
  <c r="G94" i="70"/>
  <c r="C94" i="70"/>
  <c r="M94" i="70"/>
  <c r="E94" i="70"/>
  <c r="Q94" i="70"/>
  <c r="I94" i="70"/>
  <c r="P12" i="70"/>
  <c r="N12" i="70"/>
  <c r="L12" i="70"/>
  <c r="J12" i="70"/>
  <c r="H12" i="70"/>
  <c r="F12" i="70"/>
  <c r="D12" i="70"/>
  <c r="B12" i="70"/>
  <c r="Q12" i="70"/>
  <c r="M12" i="70"/>
  <c r="I12" i="70"/>
  <c r="E12" i="70"/>
  <c r="O12" i="70"/>
  <c r="K12" i="70"/>
  <c r="G12" i="70"/>
  <c r="C12" i="70"/>
  <c r="P20" i="70"/>
  <c r="N20" i="70"/>
  <c r="L20" i="70"/>
  <c r="J20" i="70"/>
  <c r="H20" i="70"/>
  <c r="F20" i="70"/>
  <c r="D20" i="70"/>
  <c r="B20" i="70"/>
  <c r="Q20" i="70"/>
  <c r="M20" i="70"/>
  <c r="I20" i="70"/>
  <c r="E20" i="70"/>
  <c r="O20" i="70"/>
  <c r="K20" i="70"/>
  <c r="G20" i="70"/>
  <c r="C20" i="70"/>
  <c r="P28" i="70"/>
  <c r="N28" i="70"/>
  <c r="L28" i="70"/>
  <c r="J28" i="70"/>
  <c r="H28" i="70"/>
  <c r="F28" i="70"/>
  <c r="D28" i="70"/>
  <c r="B28" i="70"/>
  <c r="Q28" i="70"/>
  <c r="M28" i="70"/>
  <c r="I28" i="70"/>
  <c r="E28" i="70"/>
  <c r="O28" i="70"/>
  <c r="K28" i="70"/>
  <c r="G28" i="70"/>
  <c r="C28" i="70"/>
  <c r="P36" i="70"/>
  <c r="N36" i="70"/>
  <c r="L36" i="70"/>
  <c r="J36" i="70"/>
  <c r="H36" i="70"/>
  <c r="F36" i="70"/>
  <c r="D36" i="70"/>
  <c r="B36" i="70"/>
  <c r="Q36" i="70"/>
  <c r="M36" i="70"/>
  <c r="I36" i="70"/>
  <c r="E36" i="70"/>
  <c r="O36" i="70"/>
  <c r="K36" i="70"/>
  <c r="G36" i="70"/>
  <c r="C36" i="70"/>
  <c r="P44" i="70"/>
  <c r="N44" i="70"/>
  <c r="L44" i="70"/>
  <c r="J44" i="70"/>
  <c r="H44" i="70"/>
  <c r="F44" i="70"/>
  <c r="D44" i="70"/>
  <c r="B44" i="70"/>
  <c r="Q44" i="70"/>
  <c r="M44" i="70"/>
  <c r="I44" i="70"/>
  <c r="E44" i="70"/>
  <c r="O44" i="70"/>
  <c r="K44" i="70"/>
  <c r="G44" i="70"/>
  <c r="C44" i="70"/>
  <c r="P52" i="70"/>
  <c r="N52" i="70"/>
  <c r="L52" i="70"/>
  <c r="J52" i="70"/>
  <c r="H52" i="70"/>
  <c r="F52" i="70"/>
  <c r="D52" i="70"/>
  <c r="B52" i="70"/>
  <c r="Q52" i="70"/>
  <c r="M52" i="70"/>
  <c r="I52" i="70"/>
  <c r="E52" i="70"/>
  <c r="O52" i="70"/>
  <c r="K52" i="70"/>
  <c r="G52" i="70"/>
  <c r="C52" i="70"/>
  <c r="P60" i="70"/>
  <c r="N60" i="70"/>
  <c r="L60" i="70"/>
  <c r="J60" i="70"/>
  <c r="H60" i="70"/>
  <c r="F60" i="70"/>
  <c r="D60" i="70"/>
  <c r="B60" i="70"/>
  <c r="Q60" i="70"/>
  <c r="M60" i="70"/>
  <c r="I60" i="70"/>
  <c r="E60" i="70"/>
  <c r="O60" i="70"/>
  <c r="K60" i="70"/>
  <c r="G60" i="70"/>
  <c r="C60" i="70"/>
  <c r="P68" i="70"/>
  <c r="N68" i="70"/>
  <c r="L68" i="70"/>
  <c r="J68" i="70"/>
  <c r="H68" i="70"/>
  <c r="F68" i="70"/>
  <c r="D68" i="70"/>
  <c r="B68" i="70"/>
  <c r="Q68" i="70"/>
  <c r="M68" i="70"/>
  <c r="I68" i="70"/>
  <c r="E68" i="70"/>
  <c r="O68" i="70"/>
  <c r="K68" i="70"/>
  <c r="G68" i="70"/>
  <c r="C68" i="70"/>
  <c r="P76" i="70"/>
  <c r="N76" i="70"/>
  <c r="L76" i="70"/>
  <c r="J76" i="70"/>
  <c r="H76" i="70"/>
  <c r="F76" i="70"/>
  <c r="D76" i="70"/>
  <c r="B76" i="70"/>
  <c r="Q76" i="70"/>
  <c r="M76" i="70"/>
  <c r="I76" i="70"/>
  <c r="E76" i="70"/>
  <c r="O76" i="70"/>
  <c r="K76" i="70"/>
  <c r="G76" i="70"/>
  <c r="C76" i="70"/>
  <c r="P84" i="70"/>
  <c r="N84" i="70"/>
  <c r="L84" i="70"/>
  <c r="J84" i="70"/>
  <c r="H84" i="70"/>
  <c r="F84" i="70"/>
  <c r="D84" i="70"/>
  <c r="B84" i="70"/>
  <c r="Q84" i="70"/>
  <c r="M84" i="70"/>
  <c r="I84" i="70"/>
  <c r="E84" i="70"/>
  <c r="O84" i="70"/>
  <c r="K84" i="70"/>
  <c r="G84" i="70"/>
  <c r="C84" i="70"/>
  <c r="P98" i="70"/>
  <c r="N98" i="70"/>
  <c r="L98" i="70"/>
  <c r="J98" i="70"/>
  <c r="H98" i="70"/>
  <c r="F98" i="70"/>
  <c r="D98" i="70"/>
  <c r="B98" i="70"/>
  <c r="O98" i="70"/>
  <c r="K98" i="70"/>
  <c r="G98" i="70"/>
  <c r="C98" i="70"/>
  <c r="Q98" i="70"/>
  <c r="I98" i="70"/>
  <c r="M98" i="70"/>
  <c r="E98" i="70"/>
  <c r="P106" i="70"/>
  <c r="N106" i="70"/>
  <c r="L106" i="70"/>
  <c r="J106" i="70"/>
  <c r="H106" i="70"/>
  <c r="F106" i="70"/>
  <c r="D106" i="70"/>
  <c r="B106" i="70"/>
  <c r="O106" i="70"/>
  <c r="K106" i="70"/>
  <c r="G106" i="70"/>
  <c r="C106" i="70"/>
  <c r="Q106" i="70"/>
  <c r="M106" i="70"/>
  <c r="I106" i="70"/>
  <c r="E106" i="70"/>
  <c r="P114" i="70"/>
  <c r="N114" i="70"/>
  <c r="L114" i="70"/>
  <c r="J114" i="70"/>
  <c r="H114" i="70"/>
  <c r="F114" i="70"/>
  <c r="D114" i="70"/>
  <c r="B114" i="70"/>
  <c r="O114" i="70"/>
  <c r="K114" i="70"/>
  <c r="G114" i="70"/>
  <c r="C114" i="70"/>
  <c r="Q114" i="70"/>
  <c r="M114" i="70"/>
  <c r="I114" i="70"/>
  <c r="E114" i="70"/>
  <c r="P122" i="70"/>
  <c r="N122" i="70"/>
  <c r="L122" i="70"/>
  <c r="J122" i="70"/>
  <c r="H122" i="70"/>
  <c r="F122" i="70"/>
  <c r="D122" i="70"/>
  <c r="B122" i="70"/>
  <c r="O122" i="70"/>
  <c r="K122" i="70"/>
  <c r="G122" i="70"/>
  <c r="C122" i="70"/>
  <c r="Q122" i="70"/>
  <c r="M122" i="70"/>
  <c r="I122" i="70"/>
  <c r="E122" i="70"/>
  <c r="P130" i="70"/>
  <c r="N130" i="70"/>
  <c r="L130" i="70"/>
  <c r="J130" i="70"/>
  <c r="H130" i="70"/>
  <c r="F130" i="70"/>
  <c r="D130" i="70"/>
  <c r="B130" i="70"/>
  <c r="O130" i="70"/>
  <c r="K130" i="70"/>
  <c r="G130" i="70"/>
  <c r="C130" i="70"/>
  <c r="Q130" i="70"/>
  <c r="M130" i="70"/>
  <c r="I130" i="70"/>
  <c r="E130" i="70"/>
  <c r="P138" i="70"/>
  <c r="N138" i="70"/>
  <c r="L138" i="70"/>
  <c r="J138" i="70"/>
  <c r="H138" i="70"/>
  <c r="F138" i="70"/>
  <c r="D138" i="70"/>
  <c r="B138" i="70"/>
  <c r="O138" i="70"/>
  <c r="K138" i="70"/>
  <c r="G138" i="70"/>
  <c r="C138" i="70"/>
  <c r="Q138" i="70"/>
  <c r="M138" i="70"/>
  <c r="I138" i="70"/>
  <c r="E138" i="70"/>
  <c r="P146" i="70"/>
  <c r="N146" i="70"/>
  <c r="L146" i="70"/>
  <c r="J146" i="70"/>
  <c r="H146" i="70"/>
  <c r="F146" i="70"/>
  <c r="D146" i="70"/>
  <c r="B146" i="70"/>
  <c r="O146" i="70"/>
  <c r="K146" i="70"/>
  <c r="G146" i="70"/>
  <c r="C146" i="70"/>
  <c r="Q146" i="70"/>
  <c r="M146" i="70"/>
  <c r="I146" i="70"/>
  <c r="E146" i="70"/>
  <c r="P151" i="70"/>
  <c r="N151" i="70"/>
  <c r="L151" i="70"/>
  <c r="J151" i="70"/>
  <c r="H151" i="70"/>
  <c r="F151" i="70"/>
  <c r="D151" i="70"/>
  <c r="B151" i="70"/>
  <c r="O151" i="70"/>
  <c r="K151" i="70"/>
  <c r="G151" i="70"/>
  <c r="C151" i="70"/>
  <c r="M151" i="70"/>
  <c r="E151" i="70"/>
  <c r="Q151" i="70"/>
  <c r="I151" i="70"/>
  <c r="P167" i="70"/>
  <c r="N167" i="70"/>
  <c r="L167" i="70"/>
  <c r="J167" i="70"/>
  <c r="H167" i="70"/>
  <c r="F167" i="70"/>
  <c r="D167" i="70"/>
  <c r="B167" i="70"/>
  <c r="O167" i="70"/>
  <c r="K167" i="70"/>
  <c r="G167" i="70"/>
  <c r="C167" i="70"/>
  <c r="M167" i="70"/>
  <c r="E167" i="70"/>
  <c r="Q167" i="70"/>
  <c r="I167" i="70"/>
  <c r="P185" i="70"/>
  <c r="N185" i="70"/>
  <c r="L185" i="70"/>
  <c r="J185" i="70"/>
  <c r="H185" i="70"/>
  <c r="F185" i="70"/>
  <c r="D185" i="70"/>
  <c r="B185" i="70"/>
  <c r="O185" i="70"/>
  <c r="K185" i="70"/>
  <c r="G185" i="70"/>
  <c r="C185" i="70"/>
  <c r="M185" i="70"/>
  <c r="E185" i="70"/>
  <c r="I185" i="70"/>
  <c r="Q185" i="70"/>
  <c r="Q9" i="70"/>
  <c r="O9" i="70"/>
  <c r="M9" i="70"/>
  <c r="K9" i="70"/>
  <c r="I9" i="70"/>
  <c r="G9" i="70"/>
  <c r="E9" i="70"/>
  <c r="C9" i="70"/>
  <c r="P9" i="70"/>
  <c r="L9" i="70"/>
  <c r="H9" i="70"/>
  <c r="D9" i="70"/>
  <c r="N9" i="70"/>
  <c r="J9" i="70"/>
  <c r="F9" i="70"/>
  <c r="B9" i="70"/>
  <c r="Q13" i="70"/>
  <c r="O13" i="70"/>
  <c r="M13" i="70"/>
  <c r="K13" i="70"/>
  <c r="I13" i="70"/>
  <c r="G13" i="70"/>
  <c r="E13" i="70"/>
  <c r="C13" i="70"/>
  <c r="P13" i="70"/>
  <c r="L13" i="70"/>
  <c r="H13" i="70"/>
  <c r="D13" i="70"/>
  <c r="N13" i="70"/>
  <c r="J13" i="70"/>
  <c r="F13" i="70"/>
  <c r="B13" i="70"/>
  <c r="Q17" i="70"/>
  <c r="O17" i="70"/>
  <c r="M17" i="70"/>
  <c r="K17" i="70"/>
  <c r="I17" i="70"/>
  <c r="G17" i="70"/>
  <c r="E17" i="70"/>
  <c r="C17" i="70"/>
  <c r="P17" i="70"/>
  <c r="L17" i="70"/>
  <c r="H17" i="70"/>
  <c r="D17" i="70"/>
  <c r="N17" i="70"/>
  <c r="J17" i="70"/>
  <c r="F17" i="70"/>
  <c r="B17" i="70"/>
  <c r="Q21" i="70"/>
  <c r="O21" i="70"/>
  <c r="M21" i="70"/>
  <c r="K21" i="70"/>
  <c r="I21" i="70"/>
  <c r="G21" i="70"/>
  <c r="E21" i="70"/>
  <c r="C21" i="70"/>
  <c r="P21" i="70"/>
  <c r="L21" i="70"/>
  <c r="H21" i="70"/>
  <c r="D21" i="70"/>
  <c r="N21" i="70"/>
  <c r="J21" i="70"/>
  <c r="F21" i="70"/>
  <c r="B21" i="70"/>
  <c r="Q25" i="70"/>
  <c r="O25" i="70"/>
  <c r="M25" i="70"/>
  <c r="K25" i="70"/>
  <c r="I25" i="70"/>
  <c r="G25" i="70"/>
  <c r="E25" i="70"/>
  <c r="C25" i="70"/>
  <c r="P25" i="70"/>
  <c r="L25" i="70"/>
  <c r="H25" i="70"/>
  <c r="D25" i="70"/>
  <c r="N25" i="70"/>
  <c r="J25" i="70"/>
  <c r="F25" i="70"/>
  <c r="B25" i="70"/>
  <c r="Q29" i="70"/>
  <c r="O29" i="70"/>
  <c r="M29" i="70"/>
  <c r="K29" i="70"/>
  <c r="I29" i="70"/>
  <c r="G29" i="70"/>
  <c r="E29" i="70"/>
  <c r="C29" i="70"/>
  <c r="P29" i="70"/>
  <c r="L29" i="70"/>
  <c r="H29" i="70"/>
  <c r="D29" i="70"/>
  <c r="N29" i="70"/>
  <c r="J29" i="70"/>
  <c r="F29" i="70"/>
  <c r="B29" i="70"/>
  <c r="Q33" i="70"/>
  <c r="O33" i="70"/>
  <c r="M33" i="70"/>
  <c r="K33" i="70"/>
  <c r="I33" i="70"/>
  <c r="G33" i="70"/>
  <c r="E33" i="70"/>
  <c r="C33" i="70"/>
  <c r="P33" i="70"/>
  <c r="L33" i="70"/>
  <c r="H33" i="70"/>
  <c r="D33" i="70"/>
  <c r="N33" i="70"/>
  <c r="J33" i="70"/>
  <c r="F33" i="70"/>
  <c r="B33" i="70"/>
  <c r="Q37" i="70"/>
  <c r="O37" i="70"/>
  <c r="M37" i="70"/>
  <c r="K37" i="70"/>
  <c r="I37" i="70"/>
  <c r="G37" i="70"/>
  <c r="E37" i="70"/>
  <c r="C37" i="70"/>
  <c r="P37" i="70"/>
  <c r="L37" i="70"/>
  <c r="H37" i="70"/>
  <c r="D37" i="70"/>
  <c r="N37" i="70"/>
  <c r="J37" i="70"/>
  <c r="F37" i="70"/>
  <c r="B37" i="70"/>
  <c r="Q41" i="70"/>
  <c r="O41" i="70"/>
  <c r="M41" i="70"/>
  <c r="K41" i="70"/>
  <c r="I41" i="70"/>
  <c r="G41" i="70"/>
  <c r="E41" i="70"/>
  <c r="C41" i="70"/>
  <c r="P41" i="70"/>
  <c r="L41" i="70"/>
  <c r="H41" i="70"/>
  <c r="D41" i="70"/>
  <c r="N41" i="70"/>
  <c r="J41" i="70"/>
  <c r="F41" i="70"/>
  <c r="B41" i="70"/>
  <c r="Q45" i="70"/>
  <c r="O45" i="70"/>
  <c r="M45" i="70"/>
  <c r="K45" i="70"/>
  <c r="I45" i="70"/>
  <c r="G45" i="70"/>
  <c r="E45" i="70"/>
  <c r="C45" i="70"/>
  <c r="P45" i="70"/>
  <c r="L45" i="70"/>
  <c r="H45" i="70"/>
  <c r="D45" i="70"/>
  <c r="N45" i="70"/>
  <c r="J45" i="70"/>
  <c r="F45" i="70"/>
  <c r="B45" i="70"/>
  <c r="Q49" i="70"/>
  <c r="O49" i="70"/>
  <c r="M49" i="70"/>
  <c r="K49" i="70"/>
  <c r="I49" i="70"/>
  <c r="G49" i="70"/>
  <c r="E49" i="70"/>
  <c r="C49" i="70"/>
  <c r="P49" i="70"/>
  <c r="L49" i="70"/>
  <c r="H49" i="70"/>
  <c r="D49" i="70"/>
  <c r="N49" i="70"/>
  <c r="J49" i="70"/>
  <c r="F49" i="70"/>
  <c r="B49" i="70"/>
  <c r="Q53" i="70"/>
  <c r="O53" i="70"/>
  <c r="M53" i="70"/>
  <c r="K53" i="70"/>
  <c r="I53" i="70"/>
  <c r="G53" i="70"/>
  <c r="E53" i="70"/>
  <c r="C53" i="70"/>
  <c r="P53" i="70"/>
  <c r="L53" i="70"/>
  <c r="H53" i="70"/>
  <c r="D53" i="70"/>
  <c r="N53" i="70"/>
  <c r="J53" i="70"/>
  <c r="F53" i="70"/>
  <c r="B53" i="70"/>
  <c r="Q57" i="70"/>
  <c r="O57" i="70"/>
  <c r="M57" i="70"/>
  <c r="K57" i="70"/>
  <c r="I57" i="70"/>
  <c r="G57" i="70"/>
  <c r="E57" i="70"/>
  <c r="C57" i="70"/>
  <c r="P57" i="70"/>
  <c r="L57" i="70"/>
  <c r="H57" i="70"/>
  <c r="D57" i="70"/>
  <c r="N57" i="70"/>
  <c r="J57" i="70"/>
  <c r="F57" i="70"/>
  <c r="B57" i="70"/>
  <c r="Q61" i="70"/>
  <c r="O61" i="70"/>
  <c r="M61" i="70"/>
  <c r="K61" i="70"/>
  <c r="I61" i="70"/>
  <c r="G61" i="70"/>
  <c r="E61" i="70"/>
  <c r="C61" i="70"/>
  <c r="P61" i="70"/>
  <c r="L61" i="70"/>
  <c r="H61" i="70"/>
  <c r="D61" i="70"/>
  <c r="N61" i="70"/>
  <c r="J61" i="70"/>
  <c r="F61" i="70"/>
  <c r="B61" i="70"/>
  <c r="Q65" i="70"/>
  <c r="O65" i="70"/>
  <c r="M65" i="70"/>
  <c r="K65" i="70"/>
  <c r="I65" i="70"/>
  <c r="G65" i="70"/>
  <c r="E65" i="70"/>
  <c r="C65" i="70"/>
  <c r="P65" i="70"/>
  <c r="L65" i="70"/>
  <c r="H65" i="70"/>
  <c r="D65" i="70"/>
  <c r="N65" i="70"/>
  <c r="J65" i="70"/>
  <c r="F65" i="70"/>
  <c r="B65" i="70"/>
  <c r="Q69" i="70"/>
  <c r="O69" i="70"/>
  <c r="M69" i="70"/>
  <c r="K69" i="70"/>
  <c r="I69" i="70"/>
  <c r="G69" i="70"/>
  <c r="E69" i="70"/>
  <c r="C69" i="70"/>
  <c r="P69" i="70"/>
  <c r="L69" i="70"/>
  <c r="H69" i="70"/>
  <c r="D69" i="70"/>
  <c r="N69" i="70"/>
  <c r="J69" i="70"/>
  <c r="F69" i="70"/>
  <c r="B69" i="70"/>
  <c r="Q73" i="70"/>
  <c r="O73" i="70"/>
  <c r="M73" i="70"/>
  <c r="K73" i="70"/>
  <c r="I73" i="70"/>
  <c r="G73" i="70"/>
  <c r="E73" i="70"/>
  <c r="C73" i="70"/>
  <c r="P73" i="70"/>
  <c r="L73" i="70"/>
  <c r="H73" i="70"/>
  <c r="D73" i="70"/>
  <c r="N73" i="70"/>
  <c r="J73" i="70"/>
  <c r="F73" i="70"/>
  <c r="B73" i="70"/>
  <c r="Q77" i="70"/>
  <c r="O77" i="70"/>
  <c r="M77" i="70"/>
  <c r="K77" i="70"/>
  <c r="I77" i="70"/>
  <c r="G77" i="70"/>
  <c r="E77" i="70"/>
  <c r="C77" i="70"/>
  <c r="P77" i="70"/>
  <c r="L77" i="70"/>
  <c r="H77" i="70"/>
  <c r="D77" i="70"/>
  <c r="N77" i="70"/>
  <c r="J77" i="70"/>
  <c r="F77" i="70"/>
  <c r="B77" i="70"/>
  <c r="Q81" i="70"/>
  <c r="O81" i="70"/>
  <c r="M81" i="70"/>
  <c r="K81" i="70"/>
  <c r="I81" i="70"/>
  <c r="G81" i="70"/>
  <c r="E81" i="70"/>
  <c r="C81" i="70"/>
  <c r="P81" i="70"/>
  <c r="L81" i="70"/>
  <c r="H81" i="70"/>
  <c r="D81" i="70"/>
  <c r="N81" i="70"/>
  <c r="J81" i="70"/>
  <c r="F81" i="70"/>
  <c r="B81" i="70"/>
  <c r="Q85" i="70"/>
  <c r="O85" i="70"/>
  <c r="M85" i="70"/>
  <c r="K85" i="70"/>
  <c r="I85" i="70"/>
  <c r="G85" i="70"/>
  <c r="E85" i="70"/>
  <c r="C85" i="70"/>
  <c r="P85" i="70"/>
  <c r="L85" i="70"/>
  <c r="H85" i="70"/>
  <c r="D85" i="70"/>
  <c r="N85" i="70"/>
  <c r="J85" i="70"/>
  <c r="F85" i="70"/>
  <c r="B85" i="70"/>
  <c r="Q89" i="70"/>
  <c r="O89" i="70"/>
  <c r="M89" i="70"/>
  <c r="K89" i="70"/>
  <c r="I89" i="70"/>
  <c r="G89" i="70"/>
  <c r="E89" i="70"/>
  <c r="C89" i="70"/>
  <c r="P89" i="70"/>
  <c r="L89" i="70"/>
  <c r="H89" i="70"/>
  <c r="D89" i="70"/>
  <c r="N89" i="70"/>
  <c r="J89" i="70"/>
  <c r="F89" i="70"/>
  <c r="B89" i="70"/>
  <c r="P96" i="70"/>
  <c r="N96" i="70"/>
  <c r="L96" i="70"/>
  <c r="J96" i="70"/>
  <c r="H96" i="70"/>
  <c r="F96" i="70"/>
  <c r="D96" i="70"/>
  <c r="B96" i="70"/>
  <c r="Q96" i="70"/>
  <c r="M96" i="70"/>
  <c r="I96" i="70"/>
  <c r="E96" i="70"/>
  <c r="K96" i="70"/>
  <c r="C96" i="70"/>
  <c r="O96" i="70"/>
  <c r="G96" i="70"/>
  <c r="P104" i="70"/>
  <c r="N104" i="70"/>
  <c r="L104" i="70"/>
  <c r="J104" i="70"/>
  <c r="H104" i="70"/>
  <c r="F104" i="70"/>
  <c r="D104" i="70"/>
  <c r="B104" i="70"/>
  <c r="Q104" i="70"/>
  <c r="M104" i="70"/>
  <c r="I104" i="70"/>
  <c r="E104" i="70"/>
  <c r="O104" i="70"/>
  <c r="K104" i="70"/>
  <c r="G104" i="70"/>
  <c r="C104" i="70"/>
  <c r="P112" i="70"/>
  <c r="N112" i="70"/>
  <c r="L112" i="70"/>
  <c r="J112" i="70"/>
  <c r="H112" i="70"/>
  <c r="F112" i="70"/>
  <c r="D112" i="70"/>
  <c r="B112" i="70"/>
  <c r="Q112" i="70"/>
  <c r="M112" i="70"/>
  <c r="I112" i="70"/>
  <c r="E112" i="70"/>
  <c r="O112" i="70"/>
  <c r="K112" i="70"/>
  <c r="G112" i="70"/>
  <c r="C112" i="70"/>
  <c r="P120" i="70"/>
  <c r="N120" i="70"/>
  <c r="L120" i="70"/>
  <c r="J120" i="70"/>
  <c r="H120" i="70"/>
  <c r="F120" i="70"/>
  <c r="D120" i="70"/>
  <c r="B120" i="70"/>
  <c r="Q120" i="70"/>
  <c r="M120" i="70"/>
  <c r="I120" i="70"/>
  <c r="E120" i="70"/>
  <c r="O120" i="70"/>
  <c r="K120" i="70"/>
  <c r="G120" i="70"/>
  <c r="C120" i="70"/>
  <c r="P128" i="70"/>
  <c r="N128" i="70"/>
  <c r="L128" i="70"/>
  <c r="J128" i="70"/>
  <c r="H128" i="70"/>
  <c r="F128" i="70"/>
  <c r="D128" i="70"/>
  <c r="B128" i="70"/>
  <c r="Q128" i="70"/>
  <c r="M128" i="70"/>
  <c r="I128" i="70"/>
  <c r="E128" i="70"/>
  <c r="O128" i="70"/>
  <c r="K128" i="70"/>
  <c r="G128" i="70"/>
  <c r="C128" i="70"/>
  <c r="P136" i="70"/>
  <c r="N136" i="70"/>
  <c r="L136" i="70"/>
  <c r="J136" i="70"/>
  <c r="H136" i="70"/>
  <c r="F136" i="70"/>
  <c r="D136" i="70"/>
  <c r="B136" i="70"/>
  <c r="Q136" i="70"/>
  <c r="M136" i="70"/>
  <c r="I136" i="70"/>
  <c r="E136" i="70"/>
  <c r="O136" i="70"/>
  <c r="K136" i="70"/>
  <c r="G136" i="70"/>
  <c r="C136" i="70"/>
  <c r="P144" i="70"/>
  <c r="N144" i="70"/>
  <c r="L144" i="70"/>
  <c r="J144" i="70"/>
  <c r="H144" i="70"/>
  <c r="F144" i="70"/>
  <c r="D144" i="70"/>
  <c r="B144" i="70"/>
  <c r="Q144" i="70"/>
  <c r="M144" i="70"/>
  <c r="I144" i="70"/>
  <c r="E144" i="70"/>
  <c r="O144" i="70"/>
  <c r="K144" i="70"/>
  <c r="G144" i="70"/>
  <c r="C144" i="70"/>
  <c r="P155" i="70"/>
  <c r="N155" i="70"/>
  <c r="L155" i="70"/>
  <c r="J155" i="70"/>
  <c r="H155" i="70"/>
  <c r="F155" i="70"/>
  <c r="D155" i="70"/>
  <c r="B155" i="70"/>
  <c r="O155" i="70"/>
  <c r="K155" i="70"/>
  <c r="G155" i="70"/>
  <c r="C155" i="70"/>
  <c r="Q155" i="70"/>
  <c r="I155" i="70"/>
  <c r="M155" i="70"/>
  <c r="E155" i="70"/>
  <c r="P171" i="70"/>
  <c r="N171" i="70"/>
  <c r="L171" i="70"/>
  <c r="J171" i="70"/>
  <c r="H171" i="70"/>
  <c r="F171" i="70"/>
  <c r="D171" i="70"/>
  <c r="B171" i="70"/>
  <c r="O171" i="70"/>
  <c r="K171" i="70"/>
  <c r="G171" i="70"/>
  <c r="C171" i="70"/>
  <c r="Q171" i="70"/>
  <c r="I171" i="70"/>
  <c r="M171" i="70"/>
  <c r="E171" i="70"/>
  <c r="P193" i="70"/>
  <c r="N193" i="70"/>
  <c r="L193" i="70"/>
  <c r="J193" i="70"/>
  <c r="H193" i="70"/>
  <c r="F193" i="70"/>
  <c r="D193" i="70"/>
  <c r="B193" i="70"/>
  <c r="O193" i="70"/>
  <c r="K193" i="70"/>
  <c r="G193" i="70"/>
  <c r="C193" i="70"/>
  <c r="M193" i="70"/>
  <c r="E193" i="70"/>
  <c r="Q193" i="70"/>
  <c r="I193" i="70"/>
  <c r="Q93" i="70"/>
  <c r="O93" i="70"/>
  <c r="M93" i="70"/>
  <c r="K93" i="70"/>
  <c r="I93" i="70"/>
  <c r="G93" i="70"/>
  <c r="E93" i="70"/>
  <c r="C93" i="70"/>
  <c r="P93" i="70"/>
  <c r="L93" i="70"/>
  <c r="H93" i="70"/>
  <c r="D93" i="70"/>
  <c r="N93" i="70"/>
  <c r="F93" i="70"/>
  <c r="J93" i="70"/>
  <c r="B93" i="70"/>
  <c r="Q97" i="70"/>
  <c r="O97" i="70"/>
  <c r="M97" i="70"/>
  <c r="K97" i="70"/>
  <c r="I97" i="70"/>
  <c r="G97" i="70"/>
  <c r="E97" i="70"/>
  <c r="C97" i="70"/>
  <c r="P97" i="70"/>
  <c r="L97" i="70"/>
  <c r="H97" i="70"/>
  <c r="D97" i="70"/>
  <c r="J97" i="70"/>
  <c r="B97" i="70"/>
  <c r="N97" i="70"/>
  <c r="F97" i="70"/>
  <c r="Q101" i="70"/>
  <c r="O101" i="70"/>
  <c r="M101" i="70"/>
  <c r="K101" i="70"/>
  <c r="I101" i="70"/>
  <c r="G101" i="70"/>
  <c r="E101" i="70"/>
  <c r="C101" i="70"/>
  <c r="P101" i="70"/>
  <c r="L101" i="70"/>
  <c r="H101" i="70"/>
  <c r="D101" i="70"/>
  <c r="N101" i="70"/>
  <c r="J101" i="70"/>
  <c r="F101" i="70"/>
  <c r="B101" i="70"/>
  <c r="Q105" i="70"/>
  <c r="O105" i="70"/>
  <c r="M105" i="70"/>
  <c r="K105" i="70"/>
  <c r="I105" i="70"/>
  <c r="G105" i="70"/>
  <c r="E105" i="70"/>
  <c r="C105" i="70"/>
  <c r="P105" i="70"/>
  <c r="L105" i="70"/>
  <c r="H105" i="70"/>
  <c r="D105" i="70"/>
  <c r="N105" i="70"/>
  <c r="J105" i="70"/>
  <c r="F105" i="70"/>
  <c r="B105" i="70"/>
  <c r="Q109" i="70"/>
  <c r="O109" i="70"/>
  <c r="M109" i="70"/>
  <c r="K109" i="70"/>
  <c r="I109" i="70"/>
  <c r="G109" i="70"/>
  <c r="E109" i="70"/>
  <c r="C109" i="70"/>
  <c r="P109" i="70"/>
  <c r="L109" i="70"/>
  <c r="H109" i="70"/>
  <c r="D109" i="70"/>
  <c r="N109" i="70"/>
  <c r="J109" i="70"/>
  <c r="F109" i="70"/>
  <c r="B109" i="70"/>
  <c r="Q113" i="70"/>
  <c r="O113" i="70"/>
  <c r="M113" i="70"/>
  <c r="K113" i="70"/>
  <c r="I113" i="70"/>
  <c r="G113" i="70"/>
  <c r="E113" i="70"/>
  <c r="C113" i="70"/>
  <c r="P113" i="70"/>
  <c r="L113" i="70"/>
  <c r="H113" i="70"/>
  <c r="D113" i="70"/>
  <c r="N113" i="70"/>
  <c r="J113" i="70"/>
  <c r="F113" i="70"/>
  <c r="B113" i="70"/>
  <c r="Q117" i="70"/>
  <c r="O117" i="70"/>
  <c r="M117" i="70"/>
  <c r="K117" i="70"/>
  <c r="I117" i="70"/>
  <c r="G117" i="70"/>
  <c r="E117" i="70"/>
  <c r="C117" i="70"/>
  <c r="P117" i="70"/>
  <c r="L117" i="70"/>
  <c r="H117" i="70"/>
  <c r="D117" i="70"/>
  <c r="N117" i="70"/>
  <c r="J117" i="70"/>
  <c r="F117" i="70"/>
  <c r="B117" i="70"/>
  <c r="Q121" i="70"/>
  <c r="O121" i="70"/>
  <c r="M121" i="70"/>
  <c r="K121" i="70"/>
  <c r="I121" i="70"/>
  <c r="G121" i="70"/>
  <c r="E121" i="70"/>
  <c r="C121" i="70"/>
  <c r="P121" i="70"/>
  <c r="L121" i="70"/>
  <c r="H121" i="70"/>
  <c r="D121" i="70"/>
  <c r="N121" i="70"/>
  <c r="J121" i="70"/>
  <c r="F121" i="70"/>
  <c r="B121" i="70"/>
  <c r="Q125" i="70"/>
  <c r="O125" i="70"/>
  <c r="M125" i="70"/>
  <c r="K125" i="70"/>
  <c r="I125" i="70"/>
  <c r="G125" i="70"/>
  <c r="E125" i="70"/>
  <c r="C125" i="70"/>
  <c r="P125" i="70"/>
  <c r="L125" i="70"/>
  <c r="H125" i="70"/>
  <c r="D125" i="70"/>
  <c r="N125" i="70"/>
  <c r="J125" i="70"/>
  <c r="F125" i="70"/>
  <c r="B125" i="70"/>
  <c r="Q129" i="70"/>
  <c r="O129" i="70"/>
  <c r="M129" i="70"/>
  <c r="K129" i="70"/>
  <c r="I129" i="70"/>
  <c r="G129" i="70"/>
  <c r="E129" i="70"/>
  <c r="C129" i="70"/>
  <c r="P129" i="70"/>
  <c r="L129" i="70"/>
  <c r="H129" i="70"/>
  <c r="D129" i="70"/>
  <c r="N129" i="70"/>
  <c r="J129" i="70"/>
  <c r="F129" i="70"/>
  <c r="B129" i="70"/>
  <c r="Q133" i="70"/>
  <c r="O133" i="70"/>
  <c r="M133" i="70"/>
  <c r="K133" i="70"/>
  <c r="I133" i="70"/>
  <c r="G133" i="70"/>
  <c r="E133" i="70"/>
  <c r="C133" i="70"/>
  <c r="P133" i="70"/>
  <c r="L133" i="70"/>
  <c r="H133" i="70"/>
  <c r="D133" i="70"/>
  <c r="N133" i="70"/>
  <c r="J133" i="70"/>
  <c r="F133" i="70"/>
  <c r="B133" i="70"/>
  <c r="Q137" i="70"/>
  <c r="O137" i="70"/>
  <c r="M137" i="70"/>
  <c r="K137" i="70"/>
  <c r="I137" i="70"/>
  <c r="G137" i="70"/>
  <c r="E137" i="70"/>
  <c r="C137" i="70"/>
  <c r="P137" i="70"/>
  <c r="L137" i="70"/>
  <c r="H137" i="70"/>
  <c r="D137" i="70"/>
  <c r="N137" i="70"/>
  <c r="J137" i="70"/>
  <c r="F137" i="70"/>
  <c r="B137" i="70"/>
  <c r="Q141" i="70"/>
  <c r="O141" i="70"/>
  <c r="M141" i="70"/>
  <c r="K141" i="70"/>
  <c r="I141" i="70"/>
  <c r="G141" i="70"/>
  <c r="E141" i="70"/>
  <c r="C141" i="70"/>
  <c r="P141" i="70"/>
  <c r="L141" i="70"/>
  <c r="H141" i="70"/>
  <c r="D141" i="70"/>
  <c r="N141" i="70"/>
  <c r="J141" i="70"/>
  <c r="F141" i="70"/>
  <c r="B141" i="70"/>
  <c r="Q145" i="70"/>
  <c r="O145" i="70"/>
  <c r="M145" i="70"/>
  <c r="K145" i="70"/>
  <c r="I145" i="70"/>
  <c r="G145" i="70"/>
  <c r="E145" i="70"/>
  <c r="C145" i="70"/>
  <c r="P145" i="70"/>
  <c r="L145" i="70"/>
  <c r="H145" i="70"/>
  <c r="D145" i="70"/>
  <c r="N145" i="70"/>
  <c r="J145" i="70"/>
  <c r="F145" i="70"/>
  <c r="B145" i="70"/>
  <c r="Q149" i="70"/>
  <c r="O149" i="70"/>
  <c r="M149" i="70"/>
  <c r="K149" i="70"/>
  <c r="I149" i="70"/>
  <c r="G149" i="70"/>
  <c r="E149" i="70"/>
  <c r="C149" i="70"/>
  <c r="P149" i="70"/>
  <c r="L149" i="70"/>
  <c r="H149" i="70"/>
  <c r="D149" i="70"/>
  <c r="N149" i="70"/>
  <c r="J149" i="70"/>
  <c r="F149" i="70"/>
  <c r="B149" i="70"/>
  <c r="P157" i="70"/>
  <c r="N157" i="70"/>
  <c r="L157" i="70"/>
  <c r="J157" i="70"/>
  <c r="H157" i="70"/>
  <c r="F157" i="70"/>
  <c r="D157" i="70"/>
  <c r="B157" i="70"/>
  <c r="Q157" i="70"/>
  <c r="M157" i="70"/>
  <c r="I157" i="70"/>
  <c r="E157" i="70"/>
  <c r="O157" i="70"/>
  <c r="G157" i="70"/>
  <c r="K157" i="70"/>
  <c r="C157" i="70"/>
  <c r="P165" i="70"/>
  <c r="N165" i="70"/>
  <c r="L165" i="70"/>
  <c r="J165" i="70"/>
  <c r="H165" i="70"/>
  <c r="F165" i="70"/>
  <c r="D165" i="70"/>
  <c r="B165" i="70"/>
  <c r="Q165" i="70"/>
  <c r="M165" i="70"/>
  <c r="I165" i="70"/>
  <c r="E165" i="70"/>
  <c r="O165" i="70"/>
  <c r="G165" i="70"/>
  <c r="K165" i="70"/>
  <c r="C165" i="70"/>
  <c r="P173" i="70"/>
  <c r="N173" i="70"/>
  <c r="L173" i="70"/>
  <c r="J173" i="70"/>
  <c r="H173" i="70"/>
  <c r="F173" i="70"/>
  <c r="D173" i="70"/>
  <c r="B173" i="70"/>
  <c r="Q173" i="70"/>
  <c r="M173" i="70"/>
  <c r="I173" i="70"/>
  <c r="E173" i="70"/>
  <c r="O173" i="70"/>
  <c r="G173" i="70"/>
  <c r="K173" i="70"/>
  <c r="C173" i="70"/>
  <c r="P181" i="70"/>
  <c r="N181" i="70"/>
  <c r="L181" i="70"/>
  <c r="J181" i="70"/>
  <c r="H181" i="70"/>
  <c r="F181" i="70"/>
  <c r="D181" i="70"/>
  <c r="B181" i="70"/>
  <c r="O181" i="70"/>
  <c r="K181" i="70"/>
  <c r="G181" i="70"/>
  <c r="C181" i="70"/>
  <c r="Q181" i="70"/>
  <c r="I181" i="70"/>
  <c r="M181" i="70"/>
  <c r="E181" i="70"/>
  <c r="P198" i="70"/>
  <c r="N198" i="70"/>
  <c r="L198" i="70"/>
  <c r="J198" i="70"/>
  <c r="H198" i="70"/>
  <c r="F198" i="70"/>
  <c r="D198" i="70"/>
  <c r="B198" i="70"/>
  <c r="O198" i="70"/>
  <c r="K198" i="70"/>
  <c r="G198" i="70"/>
  <c r="C198" i="70"/>
  <c r="M198" i="70"/>
  <c r="E198" i="70"/>
  <c r="Q198" i="70"/>
  <c r="I198" i="70"/>
  <c r="Q154" i="70"/>
  <c r="O154" i="70"/>
  <c r="M154" i="70"/>
  <c r="K154" i="70"/>
  <c r="I154" i="70"/>
  <c r="G154" i="70"/>
  <c r="E154" i="70"/>
  <c r="C154" i="70"/>
  <c r="P154" i="70"/>
  <c r="L154" i="70"/>
  <c r="H154" i="70"/>
  <c r="D154" i="70"/>
  <c r="J154" i="70"/>
  <c r="B154" i="70"/>
  <c r="N154" i="70"/>
  <c r="F154" i="70"/>
  <c r="Q158" i="70"/>
  <c r="O158" i="70"/>
  <c r="M158" i="70"/>
  <c r="K158" i="70"/>
  <c r="I158" i="70"/>
  <c r="G158" i="70"/>
  <c r="E158" i="70"/>
  <c r="C158" i="70"/>
  <c r="P158" i="70"/>
  <c r="L158" i="70"/>
  <c r="H158" i="70"/>
  <c r="D158" i="70"/>
  <c r="N158" i="70"/>
  <c r="F158" i="70"/>
  <c r="J158" i="70"/>
  <c r="B158" i="70"/>
  <c r="Q162" i="70"/>
  <c r="O162" i="70"/>
  <c r="M162" i="70"/>
  <c r="K162" i="70"/>
  <c r="I162" i="70"/>
  <c r="G162" i="70"/>
  <c r="E162" i="70"/>
  <c r="C162" i="70"/>
  <c r="P162" i="70"/>
  <c r="L162" i="70"/>
  <c r="H162" i="70"/>
  <c r="D162" i="70"/>
  <c r="J162" i="70"/>
  <c r="B162" i="70"/>
  <c r="N162" i="70"/>
  <c r="F162" i="70"/>
  <c r="Q166" i="70"/>
  <c r="O166" i="70"/>
  <c r="M166" i="70"/>
  <c r="K166" i="70"/>
  <c r="I166" i="70"/>
  <c r="G166" i="70"/>
  <c r="E166" i="70"/>
  <c r="C166" i="70"/>
  <c r="P166" i="70"/>
  <c r="L166" i="70"/>
  <c r="H166" i="70"/>
  <c r="D166" i="70"/>
  <c r="N166" i="70"/>
  <c r="F166" i="70"/>
  <c r="J166" i="70"/>
  <c r="B166" i="70"/>
  <c r="Q170" i="70"/>
  <c r="O170" i="70"/>
  <c r="M170" i="70"/>
  <c r="K170" i="70"/>
  <c r="I170" i="70"/>
  <c r="G170" i="70"/>
  <c r="E170" i="70"/>
  <c r="C170" i="70"/>
  <c r="P170" i="70"/>
  <c r="L170" i="70"/>
  <c r="H170" i="70"/>
  <c r="D170" i="70"/>
  <c r="J170" i="70"/>
  <c r="B170" i="70"/>
  <c r="N170" i="70"/>
  <c r="F170" i="70"/>
  <c r="Q174" i="70"/>
  <c r="O174" i="70"/>
  <c r="M174" i="70"/>
  <c r="K174" i="70"/>
  <c r="I174" i="70"/>
  <c r="G174" i="70"/>
  <c r="E174" i="70"/>
  <c r="C174" i="70"/>
  <c r="P174" i="70"/>
  <c r="L174" i="70"/>
  <c r="H174" i="70"/>
  <c r="D174" i="70"/>
  <c r="N174" i="70"/>
  <c r="F174" i="70"/>
  <c r="J174" i="70"/>
  <c r="B174" i="70"/>
  <c r="Q178" i="70"/>
  <c r="O178" i="70"/>
  <c r="M178" i="70"/>
  <c r="K178" i="70"/>
  <c r="I178" i="70"/>
  <c r="G178" i="70"/>
  <c r="E178" i="70"/>
  <c r="C178" i="70"/>
  <c r="P178" i="70"/>
  <c r="L178" i="70"/>
  <c r="H178" i="70"/>
  <c r="D178" i="70"/>
  <c r="J178" i="70"/>
  <c r="B178" i="70"/>
  <c r="N178" i="70"/>
  <c r="F178" i="70"/>
  <c r="P183" i="70"/>
  <c r="N183" i="70"/>
  <c r="L183" i="70"/>
  <c r="J183" i="70"/>
  <c r="H183" i="70"/>
  <c r="F183" i="70"/>
  <c r="D183" i="70"/>
  <c r="B183" i="70"/>
  <c r="Q183" i="70"/>
  <c r="M183" i="70"/>
  <c r="I183" i="70"/>
  <c r="E183" i="70"/>
  <c r="O183" i="70"/>
  <c r="G183" i="70"/>
  <c r="K183" i="70"/>
  <c r="C183" i="70"/>
  <c r="P191" i="70"/>
  <c r="N191" i="70"/>
  <c r="L191" i="70"/>
  <c r="J191" i="70"/>
  <c r="H191" i="70"/>
  <c r="F191" i="70"/>
  <c r="D191" i="70"/>
  <c r="B191" i="70"/>
  <c r="Q191" i="70"/>
  <c r="M191" i="70"/>
  <c r="I191" i="70"/>
  <c r="E191" i="70"/>
  <c r="O191" i="70"/>
  <c r="G191" i="70"/>
  <c r="C191" i="70"/>
  <c r="K191" i="70"/>
  <c r="P202" i="70"/>
  <c r="N202" i="70"/>
  <c r="L202" i="70"/>
  <c r="J202" i="70"/>
  <c r="H202" i="70"/>
  <c r="F202" i="70"/>
  <c r="D202" i="70"/>
  <c r="B202" i="70"/>
  <c r="O202" i="70"/>
  <c r="K202" i="70"/>
  <c r="G202" i="70"/>
  <c r="C202" i="70"/>
  <c r="Q202" i="70"/>
  <c r="I202" i="70"/>
  <c r="M202" i="70"/>
  <c r="E202" i="70"/>
  <c r="Q184" i="70"/>
  <c r="O184" i="70"/>
  <c r="M184" i="70"/>
  <c r="K184" i="70"/>
  <c r="I184" i="70"/>
  <c r="G184" i="70"/>
  <c r="E184" i="70"/>
  <c r="C184" i="70"/>
  <c r="P184" i="70"/>
  <c r="L184" i="70"/>
  <c r="H184" i="70"/>
  <c r="D184" i="70"/>
  <c r="N184" i="70"/>
  <c r="F184" i="70"/>
  <c r="J184" i="70"/>
  <c r="B184" i="70"/>
  <c r="Q188" i="70"/>
  <c r="O188" i="70"/>
  <c r="M188" i="70"/>
  <c r="K188" i="70"/>
  <c r="I188" i="70"/>
  <c r="G188" i="70"/>
  <c r="E188" i="70"/>
  <c r="C188" i="70"/>
  <c r="P188" i="70"/>
  <c r="L188" i="70"/>
  <c r="H188" i="70"/>
  <c r="D188" i="70"/>
  <c r="J188" i="70"/>
  <c r="B188" i="70"/>
  <c r="F188" i="70"/>
  <c r="N188" i="70"/>
  <c r="Q192" i="70"/>
  <c r="O192" i="70"/>
  <c r="M192" i="70"/>
  <c r="K192" i="70"/>
  <c r="I192" i="70"/>
  <c r="G192" i="70"/>
  <c r="E192" i="70"/>
  <c r="C192" i="70"/>
  <c r="P192" i="70"/>
  <c r="L192" i="70"/>
  <c r="H192" i="70"/>
  <c r="D192" i="70"/>
  <c r="N192" i="70"/>
  <c r="F192" i="70"/>
  <c r="B192" i="70"/>
  <c r="J192" i="70"/>
  <c r="P196" i="70"/>
  <c r="N196" i="70"/>
  <c r="L196" i="70"/>
  <c r="J196" i="70"/>
  <c r="H196" i="70"/>
  <c r="F196" i="70"/>
  <c r="D196" i="70"/>
  <c r="B196" i="70"/>
  <c r="Q196" i="70"/>
  <c r="M196" i="70"/>
  <c r="I196" i="70"/>
  <c r="E196" i="70"/>
  <c r="O196" i="70"/>
  <c r="G196" i="70"/>
  <c r="C196" i="70"/>
  <c r="K196" i="70"/>
  <c r="P204" i="70"/>
  <c r="N204" i="70"/>
  <c r="L204" i="70"/>
  <c r="J204" i="70"/>
  <c r="H204" i="70"/>
  <c r="F204" i="70"/>
  <c r="D204" i="70"/>
  <c r="B204" i="70"/>
  <c r="Q204" i="70"/>
  <c r="M204" i="70"/>
  <c r="I204" i="70"/>
  <c r="E204" i="70"/>
  <c r="O204" i="70"/>
  <c r="G204" i="70"/>
  <c r="K204" i="70"/>
  <c r="C204" i="70"/>
  <c r="Q199" i="70"/>
  <c r="O199" i="70"/>
  <c r="M199" i="70"/>
  <c r="K199" i="70"/>
  <c r="I199" i="70"/>
  <c r="G199" i="70"/>
  <c r="E199" i="70"/>
  <c r="C199" i="70"/>
  <c r="N199" i="70"/>
  <c r="J199" i="70"/>
  <c r="F199" i="70"/>
  <c r="B199" i="70"/>
  <c r="L199" i="70"/>
  <c r="D199" i="70"/>
  <c r="P199" i="70"/>
  <c r="H199" i="70"/>
  <c r="Q203" i="70"/>
  <c r="O203" i="70"/>
  <c r="M203" i="70"/>
  <c r="K203" i="70"/>
  <c r="I203" i="70"/>
  <c r="G203" i="70"/>
  <c r="E203" i="70"/>
  <c r="C203" i="70"/>
  <c r="N203" i="70"/>
  <c r="J203" i="70"/>
  <c r="F203" i="70"/>
  <c r="B203" i="70"/>
  <c r="P203" i="70"/>
  <c r="H203" i="70"/>
  <c r="L203" i="70"/>
  <c r="D203" i="70"/>
  <c r="P10" i="70"/>
  <c r="N10" i="70"/>
  <c r="L10" i="70"/>
  <c r="J10" i="70"/>
  <c r="H10" i="70"/>
  <c r="F10" i="70"/>
  <c r="D10" i="70"/>
  <c r="B10" i="70"/>
  <c r="O10" i="70"/>
  <c r="K10" i="70"/>
  <c r="G10" i="70"/>
  <c r="C10" i="70"/>
  <c r="Q10" i="70"/>
  <c r="M10" i="70"/>
  <c r="I10" i="70"/>
  <c r="E10" i="70"/>
  <c r="P18" i="70"/>
  <c r="N18" i="70"/>
  <c r="L18" i="70"/>
  <c r="J18" i="70"/>
  <c r="H18" i="70"/>
  <c r="F18" i="70"/>
  <c r="D18" i="70"/>
  <c r="B18" i="70"/>
  <c r="O18" i="70"/>
  <c r="K18" i="70"/>
  <c r="G18" i="70"/>
  <c r="C18" i="70"/>
  <c r="Q18" i="70"/>
  <c r="M18" i="70"/>
  <c r="I18" i="70"/>
  <c r="E18" i="70"/>
  <c r="P26" i="70"/>
  <c r="N26" i="70"/>
  <c r="L26" i="70"/>
  <c r="J26" i="70"/>
  <c r="H26" i="70"/>
  <c r="F26" i="70"/>
  <c r="D26" i="70"/>
  <c r="B26" i="70"/>
  <c r="O26" i="70"/>
  <c r="K26" i="70"/>
  <c r="G26" i="70"/>
  <c r="C26" i="70"/>
  <c r="Q26" i="70"/>
  <c r="M26" i="70"/>
  <c r="I26" i="70"/>
  <c r="E26" i="70"/>
  <c r="P34" i="70"/>
  <c r="N34" i="70"/>
  <c r="L34" i="70"/>
  <c r="J34" i="70"/>
  <c r="H34" i="70"/>
  <c r="F34" i="70"/>
  <c r="D34" i="70"/>
  <c r="B34" i="70"/>
  <c r="O34" i="70"/>
  <c r="K34" i="70"/>
  <c r="G34" i="70"/>
  <c r="C34" i="70"/>
  <c r="Q34" i="70"/>
  <c r="M34" i="70"/>
  <c r="I34" i="70"/>
  <c r="E34" i="70"/>
  <c r="P42" i="70"/>
  <c r="N42" i="70"/>
  <c r="L42" i="70"/>
  <c r="J42" i="70"/>
  <c r="H42" i="70"/>
  <c r="F42" i="70"/>
  <c r="D42" i="70"/>
  <c r="B42" i="70"/>
  <c r="O42" i="70"/>
  <c r="K42" i="70"/>
  <c r="G42" i="70"/>
  <c r="C42" i="70"/>
  <c r="Q42" i="70"/>
  <c r="M42" i="70"/>
  <c r="I42" i="70"/>
  <c r="E42" i="70"/>
  <c r="P50" i="70"/>
  <c r="N50" i="70"/>
  <c r="L50" i="70"/>
  <c r="J50" i="70"/>
  <c r="H50" i="70"/>
  <c r="F50" i="70"/>
  <c r="D50" i="70"/>
  <c r="B50" i="70"/>
  <c r="O50" i="70"/>
  <c r="K50" i="70"/>
  <c r="G50" i="70"/>
  <c r="C50" i="70"/>
  <c r="Q50" i="70"/>
  <c r="M50" i="70"/>
  <c r="I50" i="70"/>
  <c r="E50" i="70"/>
  <c r="P58" i="70"/>
  <c r="N58" i="70"/>
  <c r="L58" i="70"/>
  <c r="J58" i="70"/>
  <c r="H58" i="70"/>
  <c r="F58" i="70"/>
  <c r="D58" i="70"/>
  <c r="B58" i="70"/>
  <c r="O58" i="70"/>
  <c r="K58" i="70"/>
  <c r="G58" i="70"/>
  <c r="C58" i="70"/>
  <c r="Q58" i="70"/>
  <c r="M58" i="70"/>
  <c r="I58" i="70"/>
  <c r="E58" i="70"/>
  <c r="P66" i="70"/>
  <c r="N66" i="70"/>
  <c r="L66" i="70"/>
  <c r="J66" i="70"/>
  <c r="H66" i="70"/>
  <c r="F66" i="70"/>
  <c r="D66" i="70"/>
  <c r="B66" i="70"/>
  <c r="O66" i="70"/>
  <c r="K66" i="70"/>
  <c r="G66" i="70"/>
  <c r="C66" i="70"/>
  <c r="Q66" i="70"/>
  <c r="M66" i="70"/>
  <c r="I66" i="70"/>
  <c r="E66" i="70"/>
  <c r="P74" i="70"/>
  <c r="N74" i="70"/>
  <c r="L74" i="70"/>
  <c r="J74" i="70"/>
  <c r="H74" i="70"/>
  <c r="F74" i="70"/>
  <c r="D74" i="70"/>
  <c r="B74" i="70"/>
  <c r="O74" i="70"/>
  <c r="K74" i="70"/>
  <c r="G74" i="70"/>
  <c r="C74" i="70"/>
  <c r="Q74" i="70"/>
  <c r="M74" i="70"/>
  <c r="I74" i="70"/>
  <c r="E74" i="70"/>
  <c r="P82" i="70"/>
  <c r="N82" i="70"/>
  <c r="L82" i="70"/>
  <c r="J82" i="70"/>
  <c r="H82" i="70"/>
  <c r="F82" i="70"/>
  <c r="D82" i="70"/>
  <c r="B82" i="70"/>
  <c r="O82" i="70"/>
  <c r="K82" i="70"/>
  <c r="G82" i="70"/>
  <c r="C82" i="70"/>
  <c r="Q82" i="70"/>
  <c r="M82" i="70"/>
  <c r="I82" i="70"/>
  <c r="E82" i="70"/>
  <c r="P90" i="70"/>
  <c r="N90" i="70"/>
  <c r="O90" i="70"/>
  <c r="L90" i="70"/>
  <c r="J90" i="70"/>
  <c r="H90" i="70"/>
  <c r="F90" i="70"/>
  <c r="D90" i="70"/>
  <c r="B90" i="70"/>
  <c r="Q90" i="70"/>
  <c r="K90" i="70"/>
  <c r="G90" i="70"/>
  <c r="C90" i="70"/>
  <c r="M90" i="70"/>
  <c r="I90" i="70"/>
  <c r="E90" i="70"/>
  <c r="P8" i="70"/>
  <c r="N8" i="70"/>
  <c r="L8" i="70"/>
  <c r="J8" i="70"/>
  <c r="H8" i="70"/>
  <c r="F8" i="70"/>
  <c r="D8" i="70"/>
  <c r="B8" i="70"/>
  <c r="Q8" i="70"/>
  <c r="M8" i="70"/>
  <c r="I8" i="70"/>
  <c r="E8" i="70"/>
  <c r="O8" i="70"/>
  <c r="K8" i="70"/>
  <c r="G8" i="70"/>
  <c r="C8" i="70"/>
  <c r="P16" i="70"/>
  <c r="N16" i="70"/>
  <c r="L16" i="70"/>
  <c r="J16" i="70"/>
  <c r="H16" i="70"/>
  <c r="F16" i="70"/>
  <c r="D16" i="70"/>
  <c r="B16" i="70"/>
  <c r="Q16" i="70"/>
  <c r="M16" i="70"/>
  <c r="I16" i="70"/>
  <c r="E16" i="70"/>
  <c r="O16" i="70"/>
  <c r="K16" i="70"/>
  <c r="G16" i="70"/>
  <c r="C16" i="70"/>
  <c r="P24" i="70"/>
  <c r="N24" i="70"/>
  <c r="L24" i="70"/>
  <c r="J24" i="70"/>
  <c r="H24" i="70"/>
  <c r="F24" i="70"/>
  <c r="D24" i="70"/>
  <c r="B24" i="70"/>
  <c r="Q24" i="70"/>
  <c r="M24" i="70"/>
  <c r="I24" i="70"/>
  <c r="E24" i="70"/>
  <c r="O24" i="70"/>
  <c r="K24" i="70"/>
  <c r="G24" i="70"/>
  <c r="C24" i="70"/>
  <c r="P32" i="70"/>
  <c r="N32" i="70"/>
  <c r="L32" i="70"/>
  <c r="J32" i="70"/>
  <c r="H32" i="70"/>
  <c r="F32" i="70"/>
  <c r="D32" i="70"/>
  <c r="B32" i="70"/>
  <c r="Q32" i="70"/>
  <c r="M32" i="70"/>
  <c r="I32" i="70"/>
  <c r="E32" i="70"/>
  <c r="O32" i="70"/>
  <c r="K32" i="70"/>
  <c r="G32" i="70"/>
  <c r="C32" i="70"/>
  <c r="P40" i="70"/>
  <c r="N40" i="70"/>
  <c r="L40" i="70"/>
  <c r="J40" i="70"/>
  <c r="H40" i="70"/>
  <c r="F40" i="70"/>
  <c r="D40" i="70"/>
  <c r="B40" i="70"/>
  <c r="Q40" i="70"/>
  <c r="M40" i="70"/>
  <c r="I40" i="70"/>
  <c r="E40" i="70"/>
  <c r="O40" i="70"/>
  <c r="K40" i="70"/>
  <c r="G40" i="70"/>
  <c r="C40" i="70"/>
  <c r="P48" i="70"/>
  <c r="N48" i="70"/>
  <c r="L48" i="70"/>
  <c r="J48" i="70"/>
  <c r="H48" i="70"/>
  <c r="F48" i="70"/>
  <c r="D48" i="70"/>
  <c r="B48" i="70"/>
  <c r="Q48" i="70"/>
  <c r="M48" i="70"/>
  <c r="I48" i="70"/>
  <c r="E48" i="70"/>
  <c r="O48" i="70"/>
  <c r="K48" i="70"/>
  <c r="G48" i="70"/>
  <c r="C48" i="70"/>
  <c r="P56" i="70"/>
  <c r="N56" i="70"/>
  <c r="L56" i="70"/>
  <c r="J56" i="70"/>
  <c r="H56" i="70"/>
  <c r="F56" i="70"/>
  <c r="D56" i="70"/>
  <c r="B56" i="70"/>
  <c r="Q56" i="70"/>
  <c r="M56" i="70"/>
  <c r="I56" i="70"/>
  <c r="E56" i="70"/>
  <c r="O56" i="70"/>
  <c r="K56" i="70"/>
  <c r="G56" i="70"/>
  <c r="C56" i="70"/>
  <c r="P64" i="70"/>
  <c r="N64" i="70"/>
  <c r="L64" i="70"/>
  <c r="J64" i="70"/>
  <c r="H64" i="70"/>
  <c r="F64" i="70"/>
  <c r="D64" i="70"/>
  <c r="B64" i="70"/>
  <c r="Q64" i="70"/>
  <c r="M64" i="70"/>
  <c r="I64" i="70"/>
  <c r="E64" i="70"/>
  <c r="O64" i="70"/>
  <c r="K64" i="70"/>
  <c r="G64" i="70"/>
  <c r="C64" i="70"/>
  <c r="P72" i="70"/>
  <c r="N72" i="70"/>
  <c r="L72" i="70"/>
  <c r="J72" i="70"/>
  <c r="H72" i="70"/>
  <c r="F72" i="70"/>
  <c r="D72" i="70"/>
  <c r="B72" i="70"/>
  <c r="Q72" i="70"/>
  <c r="M72" i="70"/>
  <c r="I72" i="70"/>
  <c r="E72" i="70"/>
  <c r="O72" i="70"/>
  <c r="K72" i="70"/>
  <c r="G72" i="70"/>
  <c r="C72" i="70"/>
  <c r="P80" i="70"/>
  <c r="N80" i="70"/>
  <c r="L80" i="70"/>
  <c r="J80" i="70"/>
  <c r="H80" i="70"/>
  <c r="F80" i="70"/>
  <c r="D80" i="70"/>
  <c r="B80" i="70"/>
  <c r="Q80" i="70"/>
  <c r="M80" i="70"/>
  <c r="I80" i="70"/>
  <c r="E80" i="70"/>
  <c r="O80" i="70"/>
  <c r="K80" i="70"/>
  <c r="G80" i="70"/>
  <c r="C80" i="70"/>
  <c r="P88" i="70"/>
  <c r="N88" i="70"/>
  <c r="L88" i="70"/>
  <c r="J88" i="70"/>
  <c r="H88" i="70"/>
  <c r="F88" i="70"/>
  <c r="D88" i="70"/>
  <c r="B88" i="70"/>
  <c r="Q88" i="70"/>
  <c r="M88" i="70"/>
  <c r="I88" i="70"/>
  <c r="E88" i="70"/>
  <c r="O88" i="70"/>
  <c r="K88" i="70"/>
  <c r="G88" i="70"/>
  <c r="C88" i="70"/>
  <c r="P102" i="70"/>
  <c r="N102" i="70"/>
  <c r="L102" i="70"/>
  <c r="J102" i="70"/>
  <c r="H102" i="70"/>
  <c r="F102" i="70"/>
  <c r="D102" i="70"/>
  <c r="B102" i="70"/>
  <c r="O102" i="70"/>
  <c r="K102" i="70"/>
  <c r="G102" i="70"/>
  <c r="C102" i="70"/>
  <c r="Q102" i="70"/>
  <c r="M102" i="70"/>
  <c r="I102" i="70"/>
  <c r="E102" i="70"/>
  <c r="P110" i="70"/>
  <c r="N110" i="70"/>
  <c r="L110" i="70"/>
  <c r="J110" i="70"/>
  <c r="H110" i="70"/>
  <c r="F110" i="70"/>
  <c r="D110" i="70"/>
  <c r="B110" i="70"/>
  <c r="O110" i="70"/>
  <c r="K110" i="70"/>
  <c r="G110" i="70"/>
  <c r="C110" i="70"/>
  <c r="Q110" i="70"/>
  <c r="M110" i="70"/>
  <c r="I110" i="70"/>
  <c r="E110" i="70"/>
  <c r="P118" i="70"/>
  <c r="N118" i="70"/>
  <c r="L118" i="70"/>
  <c r="J118" i="70"/>
  <c r="H118" i="70"/>
  <c r="F118" i="70"/>
  <c r="D118" i="70"/>
  <c r="B118" i="70"/>
  <c r="O118" i="70"/>
  <c r="K118" i="70"/>
  <c r="G118" i="70"/>
  <c r="C118" i="70"/>
  <c r="Q118" i="70"/>
  <c r="M118" i="70"/>
  <c r="I118" i="70"/>
  <c r="E118" i="70"/>
  <c r="P126" i="70"/>
  <c r="N126" i="70"/>
  <c r="L126" i="70"/>
  <c r="J126" i="70"/>
  <c r="H126" i="70"/>
  <c r="F126" i="70"/>
  <c r="D126" i="70"/>
  <c r="B126" i="70"/>
  <c r="O126" i="70"/>
  <c r="K126" i="70"/>
  <c r="G126" i="70"/>
  <c r="C126" i="70"/>
  <c r="Q126" i="70"/>
  <c r="M126" i="70"/>
  <c r="I126" i="70"/>
  <c r="E126" i="70"/>
  <c r="P134" i="70"/>
  <c r="N134" i="70"/>
  <c r="L134" i="70"/>
  <c r="J134" i="70"/>
  <c r="H134" i="70"/>
  <c r="F134" i="70"/>
  <c r="D134" i="70"/>
  <c r="B134" i="70"/>
  <c r="O134" i="70"/>
  <c r="K134" i="70"/>
  <c r="G134" i="70"/>
  <c r="C134" i="70"/>
  <c r="Q134" i="70"/>
  <c r="M134" i="70"/>
  <c r="I134" i="70"/>
  <c r="E134" i="70"/>
  <c r="P142" i="70"/>
  <c r="N142" i="70"/>
  <c r="L142" i="70"/>
  <c r="J142" i="70"/>
  <c r="H142" i="70"/>
  <c r="F142" i="70"/>
  <c r="D142" i="70"/>
  <c r="B142" i="70"/>
  <c r="O142" i="70"/>
  <c r="K142" i="70"/>
  <c r="G142" i="70"/>
  <c r="C142" i="70"/>
  <c r="Q142" i="70"/>
  <c r="M142" i="70"/>
  <c r="I142" i="70"/>
  <c r="E142" i="70"/>
  <c r="Q150" i="70"/>
  <c r="P150" i="70"/>
  <c r="N150" i="70"/>
  <c r="L150" i="70"/>
  <c r="J150" i="70"/>
  <c r="H150" i="70"/>
  <c r="F150" i="70"/>
  <c r="D150" i="70"/>
  <c r="B150" i="70"/>
  <c r="O150" i="70"/>
  <c r="K150" i="70"/>
  <c r="G150" i="70"/>
  <c r="C150" i="70"/>
  <c r="M150" i="70"/>
  <c r="I150" i="70"/>
  <c r="E150" i="70"/>
  <c r="P159" i="70"/>
  <c r="N159" i="70"/>
  <c r="L159" i="70"/>
  <c r="J159" i="70"/>
  <c r="H159" i="70"/>
  <c r="F159" i="70"/>
  <c r="D159" i="70"/>
  <c r="B159" i="70"/>
  <c r="O159" i="70"/>
  <c r="K159" i="70"/>
  <c r="G159" i="70"/>
  <c r="C159" i="70"/>
  <c r="M159" i="70"/>
  <c r="E159" i="70"/>
  <c r="Q159" i="70"/>
  <c r="I159" i="70"/>
  <c r="P175" i="70"/>
  <c r="N175" i="70"/>
  <c r="L175" i="70"/>
  <c r="J175" i="70"/>
  <c r="H175" i="70"/>
  <c r="F175" i="70"/>
  <c r="D175" i="70"/>
  <c r="B175" i="70"/>
  <c r="O175" i="70"/>
  <c r="K175" i="70"/>
  <c r="G175" i="70"/>
  <c r="C175" i="70"/>
  <c r="M175" i="70"/>
  <c r="E175" i="70"/>
  <c r="Q175" i="70"/>
  <c r="I175" i="70"/>
  <c r="Q7" i="70"/>
  <c r="O7" i="70"/>
  <c r="M7" i="70"/>
  <c r="K7" i="70"/>
  <c r="I7" i="70"/>
  <c r="G7" i="70"/>
  <c r="E7" i="70"/>
  <c r="C7" i="70"/>
  <c r="N7" i="70"/>
  <c r="J7" i="70"/>
  <c r="F7" i="70"/>
  <c r="B7" i="70"/>
  <c r="P7" i="70"/>
  <c r="L7" i="70"/>
  <c r="H7" i="70"/>
  <c r="D7" i="70"/>
  <c r="Q11" i="70"/>
  <c r="O11" i="70"/>
  <c r="M11" i="70"/>
  <c r="K11" i="70"/>
  <c r="I11" i="70"/>
  <c r="G11" i="70"/>
  <c r="E11" i="70"/>
  <c r="C11" i="70"/>
  <c r="N11" i="70"/>
  <c r="J11" i="70"/>
  <c r="F11" i="70"/>
  <c r="B11" i="70"/>
  <c r="P11" i="70"/>
  <c r="L11" i="70"/>
  <c r="H11" i="70"/>
  <c r="D11" i="70"/>
  <c r="Q15" i="70"/>
  <c r="O15" i="70"/>
  <c r="M15" i="70"/>
  <c r="K15" i="70"/>
  <c r="I15" i="70"/>
  <c r="G15" i="70"/>
  <c r="E15" i="70"/>
  <c r="C15" i="70"/>
  <c r="N15" i="70"/>
  <c r="J15" i="70"/>
  <c r="F15" i="70"/>
  <c r="B15" i="70"/>
  <c r="P15" i="70"/>
  <c r="L15" i="70"/>
  <c r="H15" i="70"/>
  <c r="D15" i="70"/>
  <c r="Q19" i="70"/>
  <c r="O19" i="70"/>
  <c r="M19" i="70"/>
  <c r="K19" i="70"/>
  <c r="I19" i="70"/>
  <c r="G19" i="70"/>
  <c r="E19" i="70"/>
  <c r="C19" i="70"/>
  <c r="N19" i="70"/>
  <c r="J19" i="70"/>
  <c r="F19" i="70"/>
  <c r="B19" i="70"/>
  <c r="P19" i="70"/>
  <c r="L19" i="70"/>
  <c r="H19" i="70"/>
  <c r="D19" i="70"/>
  <c r="Q23" i="70"/>
  <c r="O23" i="70"/>
  <c r="M23" i="70"/>
  <c r="K23" i="70"/>
  <c r="I23" i="70"/>
  <c r="G23" i="70"/>
  <c r="E23" i="70"/>
  <c r="C23" i="70"/>
  <c r="N23" i="70"/>
  <c r="J23" i="70"/>
  <c r="F23" i="70"/>
  <c r="B23" i="70"/>
  <c r="P23" i="70"/>
  <c r="L23" i="70"/>
  <c r="H23" i="70"/>
  <c r="D23" i="70"/>
  <c r="Q27" i="70"/>
  <c r="O27" i="70"/>
  <c r="M27" i="70"/>
  <c r="K27" i="70"/>
  <c r="I27" i="70"/>
  <c r="G27" i="70"/>
  <c r="E27" i="70"/>
  <c r="C27" i="70"/>
  <c r="N27" i="70"/>
  <c r="J27" i="70"/>
  <c r="F27" i="70"/>
  <c r="B27" i="70"/>
  <c r="P27" i="70"/>
  <c r="L27" i="70"/>
  <c r="H27" i="70"/>
  <c r="D27" i="70"/>
  <c r="Q31" i="70"/>
  <c r="O31" i="70"/>
  <c r="M31" i="70"/>
  <c r="K31" i="70"/>
  <c r="I31" i="70"/>
  <c r="G31" i="70"/>
  <c r="E31" i="70"/>
  <c r="C31" i="70"/>
  <c r="N31" i="70"/>
  <c r="J31" i="70"/>
  <c r="F31" i="70"/>
  <c r="B31" i="70"/>
  <c r="P31" i="70"/>
  <c r="L31" i="70"/>
  <c r="H31" i="70"/>
  <c r="D31" i="70"/>
  <c r="Q35" i="70"/>
  <c r="O35" i="70"/>
  <c r="M35" i="70"/>
  <c r="K35" i="70"/>
  <c r="I35" i="70"/>
  <c r="G35" i="70"/>
  <c r="E35" i="70"/>
  <c r="C35" i="70"/>
  <c r="N35" i="70"/>
  <c r="J35" i="70"/>
  <c r="F35" i="70"/>
  <c r="B35" i="70"/>
  <c r="P35" i="70"/>
  <c r="L35" i="70"/>
  <c r="H35" i="70"/>
  <c r="D35" i="70"/>
  <c r="Q39" i="70"/>
  <c r="O39" i="70"/>
  <c r="M39" i="70"/>
  <c r="K39" i="70"/>
  <c r="I39" i="70"/>
  <c r="G39" i="70"/>
  <c r="E39" i="70"/>
  <c r="C39" i="70"/>
  <c r="N39" i="70"/>
  <c r="J39" i="70"/>
  <c r="F39" i="70"/>
  <c r="B39" i="70"/>
  <c r="P39" i="70"/>
  <c r="L39" i="70"/>
  <c r="H39" i="70"/>
  <c r="D39" i="70"/>
  <c r="Q43" i="70"/>
  <c r="O43" i="70"/>
  <c r="M43" i="70"/>
  <c r="K43" i="70"/>
  <c r="I43" i="70"/>
  <c r="G43" i="70"/>
  <c r="E43" i="70"/>
  <c r="C43" i="70"/>
  <c r="N43" i="70"/>
  <c r="J43" i="70"/>
  <c r="F43" i="70"/>
  <c r="B43" i="70"/>
  <c r="P43" i="70"/>
  <c r="L43" i="70"/>
  <c r="H43" i="70"/>
  <c r="D43" i="70"/>
  <c r="Q47" i="70"/>
  <c r="O47" i="70"/>
  <c r="M47" i="70"/>
  <c r="K47" i="70"/>
  <c r="I47" i="70"/>
  <c r="G47" i="70"/>
  <c r="E47" i="70"/>
  <c r="C47" i="70"/>
  <c r="N47" i="70"/>
  <c r="J47" i="70"/>
  <c r="F47" i="70"/>
  <c r="B47" i="70"/>
  <c r="P47" i="70"/>
  <c r="L47" i="70"/>
  <c r="H47" i="70"/>
  <c r="D47" i="70"/>
  <c r="Q51" i="70"/>
  <c r="O51" i="70"/>
  <c r="M51" i="70"/>
  <c r="K51" i="70"/>
  <c r="I51" i="70"/>
  <c r="G51" i="70"/>
  <c r="E51" i="70"/>
  <c r="C51" i="70"/>
  <c r="N51" i="70"/>
  <c r="J51" i="70"/>
  <c r="F51" i="70"/>
  <c r="B51" i="70"/>
  <c r="P51" i="70"/>
  <c r="L51" i="70"/>
  <c r="H51" i="70"/>
  <c r="D51" i="70"/>
  <c r="Q55" i="70"/>
  <c r="O55" i="70"/>
  <c r="M55" i="70"/>
  <c r="K55" i="70"/>
  <c r="I55" i="70"/>
  <c r="G55" i="70"/>
  <c r="E55" i="70"/>
  <c r="C55" i="70"/>
  <c r="N55" i="70"/>
  <c r="J55" i="70"/>
  <c r="F55" i="70"/>
  <c r="B55" i="70"/>
  <c r="P55" i="70"/>
  <c r="L55" i="70"/>
  <c r="H55" i="70"/>
  <c r="D55" i="70"/>
  <c r="Q59" i="70"/>
  <c r="O59" i="70"/>
  <c r="M59" i="70"/>
  <c r="K59" i="70"/>
  <c r="I59" i="70"/>
  <c r="G59" i="70"/>
  <c r="E59" i="70"/>
  <c r="C59" i="70"/>
  <c r="N59" i="70"/>
  <c r="J59" i="70"/>
  <c r="F59" i="70"/>
  <c r="B59" i="70"/>
  <c r="P59" i="70"/>
  <c r="L59" i="70"/>
  <c r="H59" i="70"/>
  <c r="D59" i="70"/>
  <c r="Q63" i="70"/>
  <c r="O63" i="70"/>
  <c r="M63" i="70"/>
  <c r="K63" i="70"/>
  <c r="I63" i="70"/>
  <c r="G63" i="70"/>
  <c r="E63" i="70"/>
  <c r="C63" i="70"/>
  <c r="N63" i="70"/>
  <c r="J63" i="70"/>
  <c r="F63" i="70"/>
  <c r="B63" i="70"/>
  <c r="P63" i="70"/>
  <c r="L63" i="70"/>
  <c r="H63" i="70"/>
  <c r="D63" i="70"/>
  <c r="Q67" i="70"/>
  <c r="O67" i="70"/>
  <c r="M67" i="70"/>
  <c r="K67" i="70"/>
  <c r="I67" i="70"/>
  <c r="G67" i="70"/>
  <c r="E67" i="70"/>
  <c r="C67" i="70"/>
  <c r="N67" i="70"/>
  <c r="J67" i="70"/>
  <c r="F67" i="70"/>
  <c r="B67" i="70"/>
  <c r="P67" i="70"/>
  <c r="L67" i="70"/>
  <c r="H67" i="70"/>
  <c r="D67" i="70"/>
  <c r="Q71" i="70"/>
  <c r="O71" i="70"/>
  <c r="M71" i="70"/>
  <c r="K71" i="70"/>
  <c r="I71" i="70"/>
  <c r="G71" i="70"/>
  <c r="E71" i="70"/>
  <c r="C71" i="70"/>
  <c r="N71" i="70"/>
  <c r="J71" i="70"/>
  <c r="F71" i="70"/>
  <c r="B71" i="70"/>
  <c r="P71" i="70"/>
  <c r="L71" i="70"/>
  <c r="H71" i="70"/>
  <c r="D71" i="70"/>
  <c r="Q75" i="70"/>
  <c r="O75" i="70"/>
  <c r="M75" i="70"/>
  <c r="K75" i="70"/>
  <c r="I75" i="70"/>
  <c r="G75" i="70"/>
  <c r="E75" i="70"/>
  <c r="C75" i="70"/>
  <c r="N75" i="70"/>
  <c r="J75" i="70"/>
  <c r="F75" i="70"/>
  <c r="B75" i="70"/>
  <c r="P75" i="70"/>
  <c r="L75" i="70"/>
  <c r="H75" i="70"/>
  <c r="D75" i="70"/>
  <c r="Q79" i="70"/>
  <c r="O79" i="70"/>
  <c r="M79" i="70"/>
  <c r="K79" i="70"/>
  <c r="I79" i="70"/>
  <c r="G79" i="70"/>
  <c r="E79" i="70"/>
  <c r="C79" i="70"/>
  <c r="N79" i="70"/>
  <c r="J79" i="70"/>
  <c r="F79" i="70"/>
  <c r="B79" i="70"/>
  <c r="P79" i="70"/>
  <c r="L79" i="70"/>
  <c r="H79" i="70"/>
  <c r="D79" i="70"/>
  <c r="Q83" i="70"/>
  <c r="O83" i="70"/>
  <c r="M83" i="70"/>
  <c r="K83" i="70"/>
  <c r="I83" i="70"/>
  <c r="G83" i="70"/>
  <c r="E83" i="70"/>
  <c r="C83" i="70"/>
  <c r="N83" i="70"/>
  <c r="J83" i="70"/>
  <c r="F83" i="70"/>
  <c r="B83" i="70"/>
  <c r="P83" i="70"/>
  <c r="L83" i="70"/>
  <c r="H83" i="70"/>
  <c r="D83" i="70"/>
  <c r="Q87" i="70"/>
  <c r="O87" i="70"/>
  <c r="M87" i="70"/>
  <c r="K87" i="70"/>
  <c r="I87" i="70"/>
  <c r="G87" i="70"/>
  <c r="E87" i="70"/>
  <c r="C87" i="70"/>
  <c r="N87" i="70"/>
  <c r="J87" i="70"/>
  <c r="F87" i="70"/>
  <c r="B87" i="70"/>
  <c r="P87" i="70"/>
  <c r="L87" i="70"/>
  <c r="H87" i="70"/>
  <c r="D87" i="70"/>
  <c r="P92" i="70"/>
  <c r="N92" i="70"/>
  <c r="L92" i="70"/>
  <c r="J92" i="70"/>
  <c r="H92" i="70"/>
  <c r="F92" i="70"/>
  <c r="D92" i="70"/>
  <c r="B92" i="70"/>
  <c r="Q92" i="70"/>
  <c r="M92" i="70"/>
  <c r="I92" i="70"/>
  <c r="E92" i="70"/>
  <c r="O92" i="70"/>
  <c r="G92" i="70"/>
  <c r="K92" i="70"/>
  <c r="C92" i="70"/>
  <c r="P100" i="70"/>
  <c r="N100" i="70"/>
  <c r="L100" i="70"/>
  <c r="J100" i="70"/>
  <c r="H100" i="70"/>
  <c r="F100" i="70"/>
  <c r="D100" i="70"/>
  <c r="B100" i="70"/>
  <c r="Q100" i="70"/>
  <c r="M100" i="70"/>
  <c r="I100" i="70"/>
  <c r="E100" i="70"/>
  <c r="O100" i="70"/>
  <c r="K100" i="70"/>
  <c r="G100" i="70"/>
  <c r="C100" i="70"/>
  <c r="P108" i="70"/>
  <c r="N108" i="70"/>
  <c r="L108" i="70"/>
  <c r="J108" i="70"/>
  <c r="H108" i="70"/>
  <c r="F108" i="70"/>
  <c r="D108" i="70"/>
  <c r="B108" i="70"/>
  <c r="Q108" i="70"/>
  <c r="M108" i="70"/>
  <c r="I108" i="70"/>
  <c r="E108" i="70"/>
  <c r="O108" i="70"/>
  <c r="K108" i="70"/>
  <c r="G108" i="70"/>
  <c r="C108" i="70"/>
  <c r="P116" i="70"/>
  <c r="N116" i="70"/>
  <c r="L116" i="70"/>
  <c r="J116" i="70"/>
  <c r="H116" i="70"/>
  <c r="F116" i="70"/>
  <c r="D116" i="70"/>
  <c r="B116" i="70"/>
  <c r="Q116" i="70"/>
  <c r="M116" i="70"/>
  <c r="I116" i="70"/>
  <c r="E116" i="70"/>
  <c r="O116" i="70"/>
  <c r="K116" i="70"/>
  <c r="G116" i="70"/>
  <c r="C116" i="70"/>
  <c r="P124" i="70"/>
  <c r="N124" i="70"/>
  <c r="L124" i="70"/>
  <c r="J124" i="70"/>
  <c r="H124" i="70"/>
  <c r="F124" i="70"/>
  <c r="D124" i="70"/>
  <c r="B124" i="70"/>
  <c r="Q124" i="70"/>
  <c r="M124" i="70"/>
  <c r="I124" i="70"/>
  <c r="E124" i="70"/>
  <c r="O124" i="70"/>
  <c r="K124" i="70"/>
  <c r="G124" i="70"/>
  <c r="C124" i="70"/>
  <c r="P132" i="70"/>
  <c r="N132" i="70"/>
  <c r="L132" i="70"/>
  <c r="J132" i="70"/>
  <c r="H132" i="70"/>
  <c r="F132" i="70"/>
  <c r="D132" i="70"/>
  <c r="B132" i="70"/>
  <c r="Q132" i="70"/>
  <c r="M132" i="70"/>
  <c r="I132" i="70"/>
  <c r="E132" i="70"/>
  <c r="O132" i="70"/>
  <c r="K132" i="70"/>
  <c r="G132" i="70"/>
  <c r="C132" i="70"/>
  <c r="P140" i="70"/>
  <c r="N140" i="70"/>
  <c r="L140" i="70"/>
  <c r="J140" i="70"/>
  <c r="H140" i="70"/>
  <c r="F140" i="70"/>
  <c r="D140" i="70"/>
  <c r="B140" i="70"/>
  <c r="Q140" i="70"/>
  <c r="M140" i="70"/>
  <c r="I140" i="70"/>
  <c r="E140" i="70"/>
  <c r="O140" i="70"/>
  <c r="K140" i="70"/>
  <c r="G140" i="70"/>
  <c r="C140" i="70"/>
  <c r="P148" i="70"/>
  <c r="N148" i="70"/>
  <c r="L148" i="70"/>
  <c r="J148" i="70"/>
  <c r="H148" i="70"/>
  <c r="F148" i="70"/>
  <c r="D148" i="70"/>
  <c r="B148" i="70"/>
  <c r="Q148" i="70"/>
  <c r="M148" i="70"/>
  <c r="I148" i="70"/>
  <c r="E148" i="70"/>
  <c r="O148" i="70"/>
  <c r="K148" i="70"/>
  <c r="G148" i="70"/>
  <c r="C148" i="70"/>
  <c r="P163" i="70"/>
  <c r="N163" i="70"/>
  <c r="L163" i="70"/>
  <c r="J163" i="70"/>
  <c r="H163" i="70"/>
  <c r="F163" i="70"/>
  <c r="D163" i="70"/>
  <c r="B163" i="70"/>
  <c r="O163" i="70"/>
  <c r="K163" i="70"/>
  <c r="G163" i="70"/>
  <c r="C163" i="70"/>
  <c r="Q163" i="70"/>
  <c r="I163" i="70"/>
  <c r="M163" i="70"/>
  <c r="E163" i="70"/>
  <c r="P179" i="70"/>
  <c r="N179" i="70"/>
  <c r="L179" i="70"/>
  <c r="J179" i="70"/>
  <c r="H179" i="70"/>
  <c r="F179" i="70"/>
  <c r="D179" i="70"/>
  <c r="B179" i="70"/>
  <c r="O179" i="70"/>
  <c r="K179" i="70"/>
  <c r="G179" i="70"/>
  <c r="C179" i="70"/>
  <c r="Q179" i="70"/>
  <c r="I179" i="70"/>
  <c r="M179" i="70"/>
  <c r="E179" i="70"/>
  <c r="Q91" i="70"/>
  <c r="O91" i="70"/>
  <c r="M91" i="70"/>
  <c r="K91" i="70"/>
  <c r="I91" i="70"/>
  <c r="G91" i="70"/>
  <c r="E91" i="70"/>
  <c r="C91" i="70"/>
  <c r="N91" i="70"/>
  <c r="J91" i="70"/>
  <c r="F91" i="70"/>
  <c r="B91" i="70"/>
  <c r="P91" i="70"/>
  <c r="H91" i="70"/>
  <c r="L91" i="70"/>
  <c r="D91" i="70"/>
  <c r="Q95" i="70"/>
  <c r="O95" i="70"/>
  <c r="M95" i="70"/>
  <c r="K95" i="70"/>
  <c r="I95" i="70"/>
  <c r="G95" i="70"/>
  <c r="E95" i="70"/>
  <c r="C95" i="70"/>
  <c r="N95" i="70"/>
  <c r="J95" i="70"/>
  <c r="F95" i="70"/>
  <c r="B95" i="70"/>
  <c r="L95" i="70"/>
  <c r="D95" i="70"/>
  <c r="P95" i="70"/>
  <c r="H95" i="70"/>
  <c r="Q99" i="70"/>
  <c r="O99" i="70"/>
  <c r="M99" i="70"/>
  <c r="K99" i="70"/>
  <c r="I99" i="70"/>
  <c r="G99" i="70"/>
  <c r="E99" i="70"/>
  <c r="C99" i="70"/>
  <c r="N99" i="70"/>
  <c r="J99" i="70"/>
  <c r="F99" i="70"/>
  <c r="B99" i="70"/>
  <c r="P99" i="70"/>
  <c r="H99" i="70"/>
  <c r="L99" i="70"/>
  <c r="D99" i="70"/>
  <c r="Q103" i="70"/>
  <c r="O103" i="70"/>
  <c r="M103" i="70"/>
  <c r="K103" i="70"/>
  <c r="I103" i="70"/>
  <c r="G103" i="70"/>
  <c r="E103" i="70"/>
  <c r="C103" i="70"/>
  <c r="N103" i="70"/>
  <c r="J103" i="70"/>
  <c r="F103" i="70"/>
  <c r="B103" i="70"/>
  <c r="P103" i="70"/>
  <c r="L103" i="70"/>
  <c r="H103" i="70"/>
  <c r="D103" i="70"/>
  <c r="Q107" i="70"/>
  <c r="O107" i="70"/>
  <c r="M107" i="70"/>
  <c r="K107" i="70"/>
  <c r="I107" i="70"/>
  <c r="G107" i="70"/>
  <c r="E107" i="70"/>
  <c r="C107" i="70"/>
  <c r="N107" i="70"/>
  <c r="J107" i="70"/>
  <c r="F107" i="70"/>
  <c r="B107" i="70"/>
  <c r="P107" i="70"/>
  <c r="L107" i="70"/>
  <c r="H107" i="70"/>
  <c r="D107" i="70"/>
  <c r="Q111" i="70"/>
  <c r="O111" i="70"/>
  <c r="M111" i="70"/>
  <c r="K111" i="70"/>
  <c r="I111" i="70"/>
  <c r="G111" i="70"/>
  <c r="E111" i="70"/>
  <c r="C111" i="70"/>
  <c r="N111" i="70"/>
  <c r="J111" i="70"/>
  <c r="F111" i="70"/>
  <c r="B111" i="70"/>
  <c r="P111" i="70"/>
  <c r="L111" i="70"/>
  <c r="H111" i="70"/>
  <c r="D111" i="70"/>
  <c r="Q115" i="70"/>
  <c r="O115" i="70"/>
  <c r="M115" i="70"/>
  <c r="K115" i="70"/>
  <c r="I115" i="70"/>
  <c r="G115" i="70"/>
  <c r="E115" i="70"/>
  <c r="C115" i="70"/>
  <c r="N115" i="70"/>
  <c r="J115" i="70"/>
  <c r="F115" i="70"/>
  <c r="B115" i="70"/>
  <c r="P115" i="70"/>
  <c r="L115" i="70"/>
  <c r="H115" i="70"/>
  <c r="D115" i="70"/>
  <c r="Q119" i="70"/>
  <c r="O119" i="70"/>
  <c r="M119" i="70"/>
  <c r="K119" i="70"/>
  <c r="I119" i="70"/>
  <c r="G119" i="70"/>
  <c r="E119" i="70"/>
  <c r="C119" i="70"/>
  <c r="N119" i="70"/>
  <c r="J119" i="70"/>
  <c r="F119" i="70"/>
  <c r="B119" i="70"/>
  <c r="P119" i="70"/>
  <c r="L119" i="70"/>
  <c r="H119" i="70"/>
  <c r="D119" i="70"/>
  <c r="Q123" i="70"/>
  <c r="O123" i="70"/>
  <c r="M123" i="70"/>
  <c r="K123" i="70"/>
  <c r="I123" i="70"/>
  <c r="G123" i="70"/>
  <c r="E123" i="70"/>
  <c r="C123" i="70"/>
  <c r="N123" i="70"/>
  <c r="J123" i="70"/>
  <c r="F123" i="70"/>
  <c r="B123" i="70"/>
  <c r="P123" i="70"/>
  <c r="L123" i="70"/>
  <c r="H123" i="70"/>
  <c r="D123" i="70"/>
  <c r="Q127" i="70"/>
  <c r="O127" i="70"/>
  <c r="M127" i="70"/>
  <c r="K127" i="70"/>
  <c r="I127" i="70"/>
  <c r="G127" i="70"/>
  <c r="E127" i="70"/>
  <c r="C127" i="70"/>
  <c r="N127" i="70"/>
  <c r="J127" i="70"/>
  <c r="F127" i="70"/>
  <c r="B127" i="70"/>
  <c r="P127" i="70"/>
  <c r="L127" i="70"/>
  <c r="H127" i="70"/>
  <c r="D127" i="70"/>
  <c r="Q131" i="70"/>
  <c r="O131" i="70"/>
  <c r="M131" i="70"/>
  <c r="K131" i="70"/>
  <c r="I131" i="70"/>
  <c r="G131" i="70"/>
  <c r="E131" i="70"/>
  <c r="C131" i="70"/>
  <c r="N131" i="70"/>
  <c r="J131" i="70"/>
  <c r="F131" i="70"/>
  <c r="B131" i="70"/>
  <c r="P131" i="70"/>
  <c r="L131" i="70"/>
  <c r="H131" i="70"/>
  <c r="D131" i="70"/>
  <c r="Q135" i="70"/>
  <c r="O135" i="70"/>
  <c r="M135" i="70"/>
  <c r="K135" i="70"/>
  <c r="I135" i="70"/>
  <c r="G135" i="70"/>
  <c r="E135" i="70"/>
  <c r="C135" i="70"/>
  <c r="N135" i="70"/>
  <c r="J135" i="70"/>
  <c r="F135" i="70"/>
  <c r="B135" i="70"/>
  <c r="P135" i="70"/>
  <c r="L135" i="70"/>
  <c r="H135" i="70"/>
  <c r="D135" i="70"/>
  <c r="Q139" i="70"/>
  <c r="O139" i="70"/>
  <c r="M139" i="70"/>
  <c r="K139" i="70"/>
  <c r="I139" i="70"/>
  <c r="G139" i="70"/>
  <c r="E139" i="70"/>
  <c r="C139" i="70"/>
  <c r="N139" i="70"/>
  <c r="J139" i="70"/>
  <c r="F139" i="70"/>
  <c r="B139" i="70"/>
  <c r="P139" i="70"/>
  <c r="L139" i="70"/>
  <c r="H139" i="70"/>
  <c r="D139" i="70"/>
  <c r="Q143" i="70"/>
  <c r="O143" i="70"/>
  <c r="M143" i="70"/>
  <c r="K143" i="70"/>
  <c r="I143" i="70"/>
  <c r="G143" i="70"/>
  <c r="E143" i="70"/>
  <c r="C143" i="70"/>
  <c r="N143" i="70"/>
  <c r="J143" i="70"/>
  <c r="F143" i="70"/>
  <c r="B143" i="70"/>
  <c r="P143" i="70"/>
  <c r="L143" i="70"/>
  <c r="H143" i="70"/>
  <c r="D143" i="70"/>
  <c r="Q147" i="70"/>
  <c r="O147" i="70"/>
  <c r="M147" i="70"/>
  <c r="K147" i="70"/>
  <c r="I147" i="70"/>
  <c r="G147" i="70"/>
  <c r="E147" i="70"/>
  <c r="C147" i="70"/>
  <c r="N147" i="70"/>
  <c r="J147" i="70"/>
  <c r="F147" i="70"/>
  <c r="B147" i="70"/>
  <c r="P147" i="70"/>
  <c r="L147" i="70"/>
  <c r="H147" i="70"/>
  <c r="D147" i="70"/>
  <c r="P153" i="70"/>
  <c r="N153" i="70"/>
  <c r="L153" i="70"/>
  <c r="J153" i="70"/>
  <c r="H153" i="70"/>
  <c r="F153" i="70"/>
  <c r="D153" i="70"/>
  <c r="B153" i="70"/>
  <c r="Q153" i="70"/>
  <c r="M153" i="70"/>
  <c r="I153" i="70"/>
  <c r="E153" i="70"/>
  <c r="K153" i="70"/>
  <c r="C153" i="70"/>
  <c r="O153" i="70"/>
  <c r="G153" i="70"/>
  <c r="P161" i="70"/>
  <c r="N161" i="70"/>
  <c r="L161" i="70"/>
  <c r="J161" i="70"/>
  <c r="H161" i="70"/>
  <c r="F161" i="70"/>
  <c r="D161" i="70"/>
  <c r="B161" i="70"/>
  <c r="Q161" i="70"/>
  <c r="M161" i="70"/>
  <c r="I161" i="70"/>
  <c r="E161" i="70"/>
  <c r="K161" i="70"/>
  <c r="C161" i="70"/>
  <c r="O161" i="70"/>
  <c r="G161" i="70"/>
  <c r="P169" i="70"/>
  <c r="N169" i="70"/>
  <c r="L169" i="70"/>
  <c r="J169" i="70"/>
  <c r="H169" i="70"/>
  <c r="F169" i="70"/>
  <c r="D169" i="70"/>
  <c r="B169" i="70"/>
  <c r="Q169" i="70"/>
  <c r="M169" i="70"/>
  <c r="I169" i="70"/>
  <c r="E169" i="70"/>
  <c r="K169" i="70"/>
  <c r="C169" i="70"/>
  <c r="O169" i="70"/>
  <c r="G169" i="70"/>
  <c r="P177" i="70"/>
  <c r="N177" i="70"/>
  <c r="L177" i="70"/>
  <c r="J177" i="70"/>
  <c r="H177" i="70"/>
  <c r="F177" i="70"/>
  <c r="D177" i="70"/>
  <c r="B177" i="70"/>
  <c r="Q177" i="70"/>
  <c r="M177" i="70"/>
  <c r="I177" i="70"/>
  <c r="E177" i="70"/>
  <c r="K177" i="70"/>
  <c r="C177" i="70"/>
  <c r="O177" i="70"/>
  <c r="G177" i="70"/>
  <c r="P189" i="70"/>
  <c r="N189" i="70"/>
  <c r="L189" i="70"/>
  <c r="J189" i="70"/>
  <c r="H189" i="70"/>
  <c r="F189" i="70"/>
  <c r="D189" i="70"/>
  <c r="B189" i="70"/>
  <c r="O189" i="70"/>
  <c r="K189" i="70"/>
  <c r="G189" i="70"/>
  <c r="C189" i="70"/>
  <c r="Q189" i="70"/>
  <c r="I189" i="70"/>
  <c r="E189" i="70"/>
  <c r="M189" i="70"/>
  <c r="Q152" i="70"/>
  <c r="O152" i="70"/>
  <c r="M152" i="70"/>
  <c r="K152" i="70"/>
  <c r="I152" i="70"/>
  <c r="G152" i="70"/>
  <c r="E152" i="70"/>
  <c r="C152" i="70"/>
  <c r="N152" i="70"/>
  <c r="J152" i="70"/>
  <c r="F152" i="70"/>
  <c r="B152" i="70"/>
  <c r="L152" i="70"/>
  <c r="D152" i="70"/>
  <c r="P152" i="70"/>
  <c r="H152" i="70"/>
  <c r="Q156" i="70"/>
  <c r="O156" i="70"/>
  <c r="M156" i="70"/>
  <c r="K156" i="70"/>
  <c r="I156" i="70"/>
  <c r="G156" i="70"/>
  <c r="E156" i="70"/>
  <c r="C156" i="70"/>
  <c r="N156" i="70"/>
  <c r="J156" i="70"/>
  <c r="F156" i="70"/>
  <c r="B156" i="70"/>
  <c r="P156" i="70"/>
  <c r="H156" i="70"/>
  <c r="L156" i="70"/>
  <c r="D156" i="70"/>
  <c r="Q160" i="70"/>
  <c r="O160" i="70"/>
  <c r="M160" i="70"/>
  <c r="K160" i="70"/>
  <c r="I160" i="70"/>
  <c r="G160" i="70"/>
  <c r="E160" i="70"/>
  <c r="C160" i="70"/>
  <c r="N160" i="70"/>
  <c r="J160" i="70"/>
  <c r="F160" i="70"/>
  <c r="B160" i="70"/>
  <c r="L160" i="70"/>
  <c r="D160" i="70"/>
  <c r="P160" i="70"/>
  <c r="H160" i="70"/>
  <c r="Q164" i="70"/>
  <c r="O164" i="70"/>
  <c r="M164" i="70"/>
  <c r="K164" i="70"/>
  <c r="I164" i="70"/>
  <c r="G164" i="70"/>
  <c r="E164" i="70"/>
  <c r="C164" i="70"/>
  <c r="N164" i="70"/>
  <c r="J164" i="70"/>
  <c r="F164" i="70"/>
  <c r="B164" i="70"/>
  <c r="P164" i="70"/>
  <c r="H164" i="70"/>
  <c r="L164" i="70"/>
  <c r="D164" i="70"/>
  <c r="Q168" i="70"/>
  <c r="O168" i="70"/>
  <c r="M168" i="70"/>
  <c r="K168" i="70"/>
  <c r="I168" i="70"/>
  <c r="G168" i="70"/>
  <c r="E168" i="70"/>
  <c r="C168" i="70"/>
  <c r="N168" i="70"/>
  <c r="J168" i="70"/>
  <c r="F168" i="70"/>
  <c r="B168" i="70"/>
  <c r="L168" i="70"/>
  <c r="D168" i="70"/>
  <c r="P168" i="70"/>
  <c r="H168" i="70"/>
  <c r="Q172" i="70"/>
  <c r="O172" i="70"/>
  <c r="M172" i="70"/>
  <c r="K172" i="70"/>
  <c r="I172" i="70"/>
  <c r="G172" i="70"/>
  <c r="E172" i="70"/>
  <c r="C172" i="70"/>
  <c r="N172" i="70"/>
  <c r="J172" i="70"/>
  <c r="F172" i="70"/>
  <c r="B172" i="70"/>
  <c r="P172" i="70"/>
  <c r="H172" i="70"/>
  <c r="L172" i="70"/>
  <c r="D172" i="70"/>
  <c r="Q176" i="70"/>
  <c r="O176" i="70"/>
  <c r="M176" i="70"/>
  <c r="K176" i="70"/>
  <c r="I176" i="70"/>
  <c r="G176" i="70"/>
  <c r="E176" i="70"/>
  <c r="C176" i="70"/>
  <c r="N176" i="70"/>
  <c r="J176" i="70"/>
  <c r="F176" i="70"/>
  <c r="B176" i="70"/>
  <c r="L176" i="70"/>
  <c r="D176" i="70"/>
  <c r="P176" i="70"/>
  <c r="H176" i="70"/>
  <c r="Q180" i="70"/>
  <c r="O180" i="70"/>
  <c r="M180" i="70"/>
  <c r="K180" i="70"/>
  <c r="I180" i="70"/>
  <c r="G180" i="70"/>
  <c r="E180" i="70"/>
  <c r="C180" i="70"/>
  <c r="N180" i="70"/>
  <c r="J180" i="70"/>
  <c r="F180" i="70"/>
  <c r="B180" i="70"/>
  <c r="P180" i="70"/>
  <c r="H180" i="70"/>
  <c r="L180" i="70"/>
  <c r="D180" i="70"/>
  <c r="P187" i="70"/>
  <c r="N187" i="70"/>
  <c r="L187" i="70"/>
  <c r="J187" i="70"/>
  <c r="H187" i="70"/>
  <c r="F187" i="70"/>
  <c r="D187" i="70"/>
  <c r="B187" i="70"/>
  <c r="Q187" i="70"/>
  <c r="M187" i="70"/>
  <c r="I187" i="70"/>
  <c r="E187" i="70"/>
  <c r="K187" i="70"/>
  <c r="C187" i="70"/>
  <c r="G187" i="70"/>
  <c r="O187" i="70"/>
  <c r="P195" i="70"/>
  <c r="N195" i="70"/>
  <c r="L195" i="70"/>
  <c r="J195" i="70"/>
  <c r="H195" i="70"/>
  <c r="F195" i="70"/>
  <c r="D195" i="70"/>
  <c r="B195" i="70"/>
  <c r="Q195" i="70"/>
  <c r="M195" i="70"/>
  <c r="I195" i="70"/>
  <c r="E195" i="70"/>
  <c r="K195" i="70"/>
  <c r="C195" i="70"/>
  <c r="O195" i="70"/>
  <c r="G195" i="70"/>
  <c r="Q182" i="70"/>
  <c r="O182" i="70"/>
  <c r="M182" i="70"/>
  <c r="K182" i="70"/>
  <c r="I182" i="70"/>
  <c r="G182" i="70"/>
  <c r="E182" i="70"/>
  <c r="C182" i="70"/>
  <c r="N182" i="70"/>
  <c r="J182" i="70"/>
  <c r="F182" i="70"/>
  <c r="B182" i="70"/>
  <c r="P182" i="70"/>
  <c r="H182" i="70"/>
  <c r="L182" i="70"/>
  <c r="D182" i="70"/>
  <c r="Q186" i="70"/>
  <c r="O186" i="70"/>
  <c r="M186" i="70"/>
  <c r="K186" i="70"/>
  <c r="I186" i="70"/>
  <c r="G186" i="70"/>
  <c r="E186" i="70"/>
  <c r="C186" i="70"/>
  <c r="N186" i="70"/>
  <c r="J186" i="70"/>
  <c r="F186" i="70"/>
  <c r="B186" i="70"/>
  <c r="L186" i="70"/>
  <c r="D186" i="70"/>
  <c r="H186" i="70"/>
  <c r="P186" i="70"/>
  <c r="Q190" i="70"/>
  <c r="O190" i="70"/>
  <c r="M190" i="70"/>
  <c r="K190" i="70"/>
  <c r="I190" i="70"/>
  <c r="G190" i="70"/>
  <c r="E190" i="70"/>
  <c r="C190" i="70"/>
  <c r="N190" i="70"/>
  <c r="J190" i="70"/>
  <c r="F190" i="70"/>
  <c r="B190" i="70"/>
  <c r="P190" i="70"/>
  <c r="H190" i="70"/>
  <c r="D190" i="70"/>
  <c r="L190" i="70"/>
  <c r="Q194" i="70"/>
  <c r="O194" i="70"/>
  <c r="M194" i="70"/>
  <c r="K194" i="70"/>
  <c r="I194" i="70"/>
  <c r="G194" i="70"/>
  <c r="E194" i="70"/>
  <c r="C194" i="70"/>
  <c r="N194" i="70"/>
  <c r="J194" i="70"/>
  <c r="F194" i="70"/>
  <c r="B194" i="70"/>
  <c r="L194" i="70"/>
  <c r="D194" i="70"/>
  <c r="P194" i="70"/>
  <c r="H194" i="70"/>
  <c r="P200" i="70"/>
  <c r="N200" i="70"/>
  <c r="L200" i="70"/>
  <c r="J200" i="70"/>
  <c r="H200" i="70"/>
  <c r="F200" i="70"/>
  <c r="D200" i="70"/>
  <c r="B200" i="70"/>
  <c r="Q200" i="70"/>
  <c r="M200" i="70"/>
  <c r="I200" i="70"/>
  <c r="E200" i="70"/>
  <c r="K200" i="70"/>
  <c r="C200" i="70"/>
  <c r="O200" i="70"/>
  <c r="G200" i="70"/>
  <c r="Q197" i="70"/>
  <c r="O197" i="70"/>
  <c r="M197" i="70"/>
  <c r="K197" i="70"/>
  <c r="I197" i="70"/>
  <c r="G197" i="70"/>
  <c r="E197" i="70"/>
  <c r="C197" i="70"/>
  <c r="P197" i="70"/>
  <c r="L197" i="70"/>
  <c r="H197" i="70"/>
  <c r="D197" i="70"/>
  <c r="N197" i="70"/>
  <c r="F197" i="70"/>
  <c r="B197" i="70"/>
  <c r="J197" i="70"/>
  <c r="Q201" i="70"/>
  <c r="O201" i="70"/>
  <c r="M201" i="70"/>
  <c r="K201" i="70"/>
  <c r="I201" i="70"/>
  <c r="G201" i="70"/>
  <c r="E201" i="70"/>
  <c r="C201" i="70"/>
  <c r="P201" i="70"/>
  <c r="L201" i="70"/>
  <c r="H201" i="70"/>
  <c r="D201" i="70"/>
  <c r="J201" i="70"/>
  <c r="B201" i="70"/>
  <c r="N201" i="70"/>
  <c r="F201" i="70"/>
  <c r="Q205" i="70"/>
  <c r="O205" i="70"/>
  <c r="M205" i="70"/>
  <c r="K205" i="70"/>
  <c r="I205" i="70"/>
  <c r="G205" i="70"/>
  <c r="E205" i="70"/>
  <c r="C205" i="70"/>
  <c r="P205" i="70"/>
  <c r="L205" i="70"/>
  <c r="H205" i="70"/>
  <c r="D205" i="70"/>
  <c r="N205" i="70"/>
  <c r="F205" i="70"/>
  <c r="J205" i="70"/>
  <c r="B205" i="70"/>
  <c r="A14" i="1" l="1"/>
  <c r="A3" i="1" l="1"/>
  <c r="R16" i="1" l="1"/>
  <c r="A5" i="27" l="1"/>
  <c r="A6" i="27" s="1"/>
  <c r="A11" i="27"/>
  <c r="A17" i="27"/>
  <c r="A29" i="27"/>
  <c r="A23" i="27"/>
  <c r="A6" i="12"/>
  <c r="A17" i="12"/>
  <c r="U10" i="10"/>
  <c r="U11" i="10" s="1"/>
  <c r="U12" i="10" s="1"/>
  <c r="U13" i="10" s="1"/>
  <c r="U14" i="10" s="1"/>
  <c r="U15" i="10" s="1"/>
  <c r="U16" i="10" s="1"/>
  <c r="U17" i="10" s="1"/>
  <c r="U18" i="10" s="1"/>
  <c r="U19" i="10" s="1"/>
  <c r="U20" i="10" s="1"/>
  <c r="U21" i="10" s="1"/>
  <c r="U22" i="10" s="1"/>
  <c r="U23" i="10" s="1"/>
  <c r="U24" i="10" s="1"/>
  <c r="U25" i="10" s="1"/>
  <c r="U26" i="10" s="1"/>
  <c r="U27" i="10" s="1"/>
  <c r="U28" i="10" s="1"/>
  <c r="U29" i="10" s="1"/>
  <c r="U30" i="10" s="1"/>
  <c r="U31" i="10" s="1"/>
  <c r="U32" i="10" s="1"/>
  <c r="U33" i="10" s="1"/>
  <c r="U34" i="10" s="1"/>
  <c r="U35" i="10" s="1"/>
  <c r="U36" i="10" s="1"/>
  <c r="U37" i="10" s="1"/>
  <c r="A6" i="10"/>
  <c r="A8" i="10" s="1"/>
  <c r="A9" i="10" s="1"/>
  <c r="A10" i="10" s="1"/>
  <c r="A11" i="10" s="1"/>
  <c r="A12" i="10" s="1"/>
  <c r="B12" i="2"/>
  <c r="A17" i="21"/>
  <c r="A6" i="21"/>
  <c r="A6" i="22"/>
  <c r="A17" i="22"/>
  <c r="A17" i="20"/>
  <c r="A6" i="20"/>
  <c r="I5" i="45"/>
  <c r="M5" i="53"/>
  <c r="H5" i="44"/>
  <c r="L6" i="12"/>
  <c r="I5" i="52"/>
  <c r="H5" i="51"/>
  <c r="K5" i="43" l="1"/>
  <c r="L5" i="42"/>
  <c r="H5" i="41"/>
  <c r="G5" i="40"/>
  <c r="A8" i="20"/>
  <c r="A24" i="27"/>
  <c r="A8" i="21"/>
  <c r="A18" i="20"/>
  <c r="B17" i="20"/>
  <c r="A18" i="22"/>
  <c r="B17" i="22"/>
  <c r="U38" i="10"/>
  <c r="U39" i="10"/>
  <c r="U40" i="10"/>
  <c r="A30" i="27"/>
  <c r="A8" i="22"/>
  <c r="B17" i="12"/>
  <c r="A18" i="12"/>
  <c r="A18" i="27"/>
  <c r="B17" i="21"/>
  <c r="A18" i="21"/>
  <c r="A8" i="12"/>
  <c r="A12" i="27"/>
  <c r="B18" i="20" l="1"/>
  <c r="A19" i="20"/>
  <c r="A9" i="22"/>
  <c r="A9" i="12"/>
  <c r="A19" i="12"/>
  <c r="B18" i="12"/>
  <c r="A19" i="21"/>
  <c r="B18" i="21"/>
  <c r="A9" i="21"/>
  <c r="B18" i="22"/>
  <c r="A19" i="22"/>
  <c r="A9" i="20"/>
  <c r="A20" i="22" l="1"/>
  <c r="B19" i="22"/>
  <c r="A10" i="21"/>
  <c r="B19" i="12"/>
  <c r="A20" i="12"/>
  <c r="A10" i="12"/>
  <c r="A10" i="20"/>
  <c r="A20" i="21"/>
  <c r="B19" i="21"/>
  <c r="A10" i="22"/>
  <c r="A20" i="20"/>
  <c r="B19" i="20"/>
  <c r="A11" i="12" l="1"/>
  <c r="A11" i="21"/>
  <c r="A11" i="22"/>
  <c r="B20" i="21"/>
  <c r="A21" i="21"/>
  <c r="A11" i="20"/>
  <c r="A21" i="22"/>
  <c r="B20" i="22"/>
  <c r="B20" i="20"/>
  <c r="A21" i="20"/>
  <c r="B20" i="12"/>
  <c r="A21" i="12"/>
  <c r="B21" i="21" l="1"/>
  <c r="A22" i="21"/>
  <c r="A12" i="12"/>
  <c r="A12" i="22"/>
  <c r="B21" i="12"/>
  <c r="A22" i="12"/>
  <c r="B21" i="20"/>
  <c r="A22" i="20"/>
  <c r="A12" i="21"/>
  <c r="A22" i="22"/>
  <c r="B21" i="22"/>
  <c r="A12" i="20"/>
  <c r="A121" i="43" l="1"/>
  <c r="A152" i="43"/>
  <c r="A93" i="43"/>
  <c r="A96" i="43"/>
  <c r="A167" i="43"/>
  <c r="A56" i="43"/>
  <c r="A54" i="43"/>
  <c r="A132" i="43"/>
  <c r="A50" i="43"/>
  <c r="A81" i="43"/>
  <c r="A182" i="43"/>
  <c r="A58" i="43"/>
  <c r="A164" i="43"/>
  <c r="A109" i="43"/>
  <c r="A100" i="43"/>
  <c r="A199" i="43"/>
  <c r="A135" i="43"/>
  <c r="A69" i="43"/>
  <c r="A137" i="43"/>
  <c r="A202" i="43"/>
  <c r="A33" i="43"/>
  <c r="A104" i="43"/>
  <c r="A118" i="43"/>
  <c r="A13" i="43"/>
  <c r="A91" i="43"/>
  <c r="A102" i="43"/>
  <c r="A156" i="43"/>
  <c r="A36" i="43"/>
  <c r="A72" i="43"/>
  <c r="A145" i="43"/>
  <c r="A73" i="43"/>
  <c r="A22" i="43"/>
  <c r="A141" i="43"/>
  <c r="A77" i="43"/>
  <c r="A163" i="43"/>
  <c r="A41" i="43"/>
  <c r="A107" i="43"/>
  <c r="A170" i="43"/>
  <c r="A32" i="43"/>
  <c r="A173" i="43"/>
  <c r="A144" i="43"/>
  <c r="A125" i="43"/>
  <c r="A195" i="43"/>
  <c r="A154" i="43"/>
  <c r="A15" i="43"/>
  <c r="A189" i="43"/>
  <c r="A147" i="43"/>
  <c r="A136" i="43"/>
  <c r="A110" i="43"/>
  <c r="A47" i="43"/>
  <c r="A186" i="43"/>
  <c r="A61" i="43"/>
  <c r="A157" i="43"/>
  <c r="A123" i="43"/>
  <c r="A119" i="43"/>
  <c r="A178" i="43"/>
  <c r="A203" i="43"/>
  <c r="A181" i="43"/>
  <c r="A98" i="43"/>
  <c r="A131" i="43"/>
  <c r="A25" i="43"/>
  <c r="A64" i="43"/>
  <c r="A174" i="43"/>
  <c r="A20" i="43"/>
  <c r="A126" i="43"/>
  <c r="A138" i="43"/>
  <c r="A197" i="43"/>
  <c r="A85" i="43"/>
  <c r="A128" i="43"/>
  <c r="A11" i="43"/>
  <c r="A184" i="43"/>
  <c r="A198" i="43"/>
  <c r="A129" i="43"/>
  <c r="A80" i="43"/>
  <c r="A150" i="43"/>
  <c r="A76" i="43"/>
  <c r="A124" i="43"/>
  <c r="A106" i="43"/>
  <c r="A43" i="43"/>
  <c r="A37" i="43"/>
  <c r="A53" i="43"/>
  <c r="A29" i="43"/>
  <c r="A103" i="43"/>
  <c r="A88" i="43"/>
  <c r="A63" i="43"/>
  <c r="A111" i="43"/>
  <c r="A23" i="43"/>
  <c r="A78" i="43"/>
  <c r="A115" i="43"/>
  <c r="A21" i="43"/>
  <c r="A177" i="43"/>
  <c r="A122" i="43"/>
  <c r="A30" i="43"/>
  <c r="A187" i="43"/>
  <c r="A114" i="43"/>
  <c r="A82" i="43"/>
  <c r="A46" i="43"/>
  <c r="A67" i="43"/>
  <c r="A159" i="43"/>
  <c r="A34" i="43"/>
  <c r="A24" i="43"/>
  <c r="A92" i="43"/>
  <c r="A200" i="43"/>
  <c r="A44" i="43"/>
  <c r="A162" i="43"/>
  <c r="A79" i="43"/>
  <c r="A70" i="43"/>
  <c r="A165" i="43"/>
  <c r="A14" i="43"/>
  <c r="A190" i="43"/>
  <c r="A139" i="43"/>
  <c r="A130" i="43"/>
  <c r="A97" i="43"/>
  <c r="A42" i="43"/>
  <c r="A166" i="43"/>
  <c r="A19" i="43"/>
  <c r="A26" i="43"/>
  <c r="A201" i="43"/>
  <c r="A205" i="43"/>
  <c r="A55" i="43"/>
  <c r="A116" i="43"/>
  <c r="A65" i="43"/>
  <c r="A38" i="43"/>
  <c r="A112" i="43"/>
  <c r="A12" i="43"/>
  <c r="A142" i="43"/>
  <c r="A153" i="43"/>
  <c r="A160" i="43"/>
  <c r="A172" i="43"/>
  <c r="A8" i="43"/>
  <c r="A89" i="43"/>
  <c r="A120" i="43"/>
  <c r="A194" i="43"/>
  <c r="A6" i="43"/>
  <c r="A180" i="43"/>
  <c r="A169" i="43"/>
  <c r="A57" i="43"/>
  <c r="A175" i="43"/>
  <c r="A192" i="43"/>
  <c r="A10" i="43"/>
  <c r="A140" i="43"/>
  <c r="A105" i="43"/>
  <c r="A86" i="43"/>
  <c r="A68" i="43"/>
  <c r="A176" i="43"/>
  <c r="A161" i="43"/>
  <c r="A155" i="43"/>
  <c r="A87" i="43"/>
  <c r="A90" i="43"/>
  <c r="A158" i="43"/>
  <c r="A179" i="43"/>
  <c r="A94" i="43"/>
  <c r="A171" i="43"/>
  <c r="A18" i="43"/>
  <c r="A134" i="43"/>
  <c r="A16" i="43"/>
  <c r="A60" i="43"/>
  <c r="A17" i="43"/>
  <c r="A49" i="43"/>
  <c r="A35" i="43"/>
  <c r="A39" i="43"/>
  <c r="A62" i="43"/>
  <c r="A183" i="43"/>
  <c r="A99" i="43"/>
  <c r="A7" i="43"/>
  <c r="A193" i="43"/>
  <c r="A83" i="43"/>
  <c r="A113" i="43"/>
  <c r="A9" i="43"/>
  <c r="A191" i="43"/>
  <c r="A52" i="43"/>
  <c r="A75" i="43"/>
  <c r="A185" i="43"/>
  <c r="A168" i="43"/>
  <c r="A28" i="43"/>
  <c r="A149" i="43"/>
  <c r="A95" i="43"/>
  <c r="A31" i="43"/>
  <c r="A108" i="43"/>
  <c r="A59" i="43"/>
  <c r="A117" i="43"/>
  <c r="A196" i="43"/>
  <c r="A101" i="43"/>
  <c r="A127" i="43"/>
  <c r="A146" i="43"/>
  <c r="A71" i="43"/>
  <c r="A188" i="43"/>
  <c r="A204" i="43"/>
  <c r="A45" i="43"/>
  <c r="A148" i="43"/>
  <c r="A143" i="43"/>
  <c r="A27" i="43"/>
  <c r="A84" i="43"/>
  <c r="A151" i="43"/>
  <c r="A40" i="43"/>
  <c r="A48" i="43"/>
  <c r="A74" i="43"/>
  <c r="A66" i="43"/>
  <c r="A51" i="43"/>
  <c r="A133" i="43"/>
  <c r="A122" i="50"/>
  <c r="A81" i="50"/>
  <c r="A149" i="50"/>
  <c r="A180" i="50"/>
  <c r="A98" i="50"/>
  <c r="A142" i="50"/>
  <c r="A199" i="50"/>
  <c r="A126" i="50"/>
  <c r="A191" i="50"/>
  <c r="A144" i="50"/>
  <c r="A205" i="50"/>
  <c r="A89" i="50"/>
  <c r="A50" i="50"/>
  <c r="A66" i="50"/>
  <c r="A109" i="50"/>
  <c r="A32" i="50"/>
  <c r="A19" i="50"/>
  <c r="A107" i="50"/>
  <c r="A24" i="50"/>
  <c r="A177" i="50"/>
  <c r="A18" i="50"/>
  <c r="A99" i="50"/>
  <c r="A130" i="50"/>
  <c r="A59" i="50"/>
  <c r="A110" i="50"/>
  <c r="A152" i="50"/>
  <c r="A37" i="50"/>
  <c r="A7" i="50"/>
  <c r="A113" i="50"/>
  <c r="A148" i="50"/>
  <c r="A49" i="50"/>
  <c r="A121" i="50"/>
  <c r="A43" i="50"/>
  <c r="A72" i="50"/>
  <c r="A137" i="50"/>
  <c r="A57" i="50"/>
  <c r="A141" i="50"/>
  <c r="A13" i="50"/>
  <c r="A156" i="50"/>
  <c r="A135" i="50"/>
  <c r="A46" i="50"/>
  <c r="A16" i="50"/>
  <c r="A114" i="50"/>
  <c r="A124" i="50"/>
  <c r="A140" i="50"/>
  <c r="A105" i="50"/>
  <c r="A30" i="50"/>
  <c r="A139" i="50"/>
  <c r="A96" i="50"/>
  <c r="A15" i="50"/>
  <c r="A185" i="50"/>
  <c r="A132" i="50"/>
  <c r="A17" i="50"/>
  <c r="A111" i="50"/>
  <c r="A34" i="50"/>
  <c r="A53" i="50"/>
  <c r="A202" i="50"/>
  <c r="A88" i="50"/>
  <c r="A63" i="50"/>
  <c r="A125" i="50"/>
  <c r="A83" i="50"/>
  <c r="A103" i="50"/>
  <c r="A118" i="50"/>
  <c r="A75" i="50"/>
  <c r="A76" i="50"/>
  <c r="A8" i="50"/>
  <c r="A61" i="50"/>
  <c r="A84" i="50"/>
  <c r="A102" i="50"/>
  <c r="A162" i="50"/>
  <c r="A36" i="50"/>
  <c r="A155" i="50"/>
  <c r="A133" i="50"/>
  <c r="A161" i="50"/>
  <c r="A183" i="50"/>
  <c r="A169" i="50"/>
  <c r="A92" i="50"/>
  <c r="A190" i="50"/>
  <c r="A9" i="50"/>
  <c r="A29" i="50"/>
  <c r="A93" i="50"/>
  <c r="A127" i="50"/>
  <c r="A45" i="50"/>
  <c r="A11" i="50"/>
  <c r="M11" i="50" s="1"/>
  <c r="A91" i="50"/>
  <c r="A123" i="50"/>
  <c r="A77" i="50"/>
  <c r="A166" i="50"/>
  <c r="A97" i="50"/>
  <c r="A172" i="50"/>
  <c r="A31" i="50"/>
  <c r="A159" i="50"/>
  <c r="A94" i="50"/>
  <c r="A41" i="50"/>
  <c r="A67" i="50"/>
  <c r="A170" i="50"/>
  <c r="A64" i="50"/>
  <c r="A134" i="50"/>
  <c r="A55" i="50"/>
  <c r="A165" i="50"/>
  <c r="A143" i="50"/>
  <c r="A187" i="50"/>
  <c r="A22" i="50"/>
  <c r="A176" i="50"/>
  <c r="A115" i="50"/>
  <c r="A168" i="50"/>
  <c r="A33" i="50"/>
  <c r="A52" i="50"/>
  <c r="A116" i="50"/>
  <c r="A101" i="50"/>
  <c r="A62" i="50"/>
  <c r="A112" i="50"/>
  <c r="A174" i="50"/>
  <c r="A71" i="50"/>
  <c r="A203" i="50"/>
  <c r="A60" i="50"/>
  <c r="A108" i="50"/>
  <c r="A201" i="50"/>
  <c r="A86" i="50"/>
  <c r="A197" i="50"/>
  <c r="A35" i="50"/>
  <c r="A131" i="50"/>
  <c r="A90" i="50"/>
  <c r="A157" i="50"/>
  <c r="A194" i="50"/>
  <c r="A129" i="50"/>
  <c r="A153" i="50"/>
  <c r="A147" i="50"/>
  <c r="A119" i="50"/>
  <c r="A78" i="50"/>
  <c r="A181" i="50"/>
  <c r="A200" i="50"/>
  <c r="A160" i="50"/>
  <c r="A120" i="50"/>
  <c r="A106" i="50"/>
  <c r="A128" i="50"/>
  <c r="A42" i="50"/>
  <c r="A136" i="50"/>
  <c r="A10" i="50"/>
  <c r="L10" i="50" s="1"/>
  <c r="A195" i="50"/>
  <c r="A68" i="50"/>
  <c r="A204" i="50"/>
  <c r="A163" i="50"/>
  <c r="A56" i="50"/>
  <c r="A95" i="50"/>
  <c r="A100" i="50"/>
  <c r="A193" i="50"/>
  <c r="A20" i="50"/>
  <c r="A146" i="50"/>
  <c r="A150" i="50"/>
  <c r="A184" i="50"/>
  <c r="A154" i="50"/>
  <c r="A182" i="50"/>
  <c r="A69" i="50"/>
  <c r="A158" i="50"/>
  <c r="A40" i="50"/>
  <c r="A164" i="50"/>
  <c r="A58" i="50"/>
  <c r="A82" i="50"/>
  <c r="A171" i="50"/>
  <c r="A186" i="50"/>
  <c r="A70" i="50"/>
  <c r="A65" i="50"/>
  <c r="A178" i="50"/>
  <c r="A117" i="50"/>
  <c r="A14" i="50"/>
  <c r="A189" i="50"/>
  <c r="A47" i="50"/>
  <c r="A27" i="50"/>
  <c r="A23" i="50"/>
  <c r="A6" i="50"/>
  <c r="A12" i="50"/>
  <c r="L12" i="50" s="1"/>
  <c r="A145" i="50"/>
  <c r="A151" i="50"/>
  <c r="A74" i="50"/>
  <c r="A196" i="50"/>
  <c r="A28" i="50"/>
  <c r="A138" i="50"/>
  <c r="A167" i="50"/>
  <c r="A104" i="50"/>
  <c r="A85" i="50"/>
  <c r="A38" i="50"/>
  <c r="A39" i="50"/>
  <c r="A87" i="50"/>
  <c r="A188" i="50"/>
  <c r="A73" i="50"/>
  <c r="A192" i="50"/>
  <c r="A173" i="50"/>
  <c r="A26" i="50"/>
  <c r="A44" i="50"/>
  <c r="A54" i="50"/>
  <c r="A179" i="50"/>
  <c r="A198" i="50"/>
  <c r="A48" i="50"/>
  <c r="A79" i="50"/>
  <c r="A175" i="50"/>
  <c r="A80" i="50"/>
  <c r="A51" i="50"/>
  <c r="A21" i="50"/>
  <c r="A25" i="50"/>
  <c r="A23" i="12"/>
  <c r="B22" i="12"/>
  <c r="B22" i="21"/>
  <c r="A23" i="21"/>
  <c r="B22" i="22"/>
  <c r="A23" i="22"/>
  <c r="B22" i="20"/>
  <c r="A23" i="20"/>
  <c r="N179" i="50" l="1"/>
  <c r="M179" i="50"/>
  <c r="N154" i="50"/>
  <c r="M154" i="50"/>
  <c r="N176" i="50"/>
  <c r="M176" i="50"/>
  <c r="N75" i="50"/>
  <c r="M75" i="50"/>
  <c r="N121" i="50"/>
  <c r="M121" i="50"/>
  <c r="N126" i="50"/>
  <c r="M126" i="50"/>
  <c r="N21" i="50"/>
  <c r="M21" i="50"/>
  <c r="N54" i="50"/>
  <c r="M54" i="50"/>
  <c r="N39" i="50"/>
  <c r="M39" i="50"/>
  <c r="N74" i="50"/>
  <c r="M74" i="50"/>
  <c r="N189" i="50"/>
  <c r="M189" i="50"/>
  <c r="N82" i="50"/>
  <c r="M82" i="50"/>
  <c r="N184" i="50"/>
  <c r="M184" i="50"/>
  <c r="N163" i="50"/>
  <c r="M163" i="50"/>
  <c r="N106" i="50"/>
  <c r="M106" i="50"/>
  <c r="N153" i="50"/>
  <c r="M153" i="50"/>
  <c r="N86" i="50"/>
  <c r="M86" i="50"/>
  <c r="N62" i="50"/>
  <c r="M62" i="50"/>
  <c r="N22" i="50"/>
  <c r="M22" i="50"/>
  <c r="N67" i="50"/>
  <c r="M67" i="50"/>
  <c r="N77" i="50"/>
  <c r="M77" i="50"/>
  <c r="N9" i="50"/>
  <c r="M9" i="50"/>
  <c r="N36" i="50"/>
  <c r="M36" i="50"/>
  <c r="N118" i="50"/>
  <c r="M118" i="50"/>
  <c r="N34" i="50"/>
  <c r="M34" i="50"/>
  <c r="N30" i="50"/>
  <c r="M30" i="50"/>
  <c r="N156" i="50"/>
  <c r="M156" i="50"/>
  <c r="N49" i="50"/>
  <c r="M49" i="50"/>
  <c r="N130" i="50"/>
  <c r="M130" i="50"/>
  <c r="N109" i="50"/>
  <c r="M109" i="50"/>
  <c r="N199" i="50"/>
  <c r="M199" i="50"/>
  <c r="N196" i="50"/>
  <c r="M196" i="50"/>
  <c r="N197" i="50"/>
  <c r="M197" i="50"/>
  <c r="N58" i="50"/>
  <c r="M58" i="50"/>
  <c r="N148" i="50"/>
  <c r="M148" i="50"/>
  <c r="N47" i="50"/>
  <c r="M47" i="50"/>
  <c r="N112" i="50"/>
  <c r="M112" i="50"/>
  <c r="N135" i="50"/>
  <c r="M135" i="50"/>
  <c r="N44" i="50"/>
  <c r="M44" i="50"/>
  <c r="N204" i="50"/>
  <c r="M204" i="50"/>
  <c r="N187" i="50"/>
  <c r="M187" i="50"/>
  <c r="N103" i="50"/>
  <c r="M103" i="50"/>
  <c r="N66" i="50"/>
  <c r="M66" i="50"/>
  <c r="N80" i="50"/>
  <c r="M80" i="50"/>
  <c r="N145" i="50"/>
  <c r="M145" i="50"/>
  <c r="N146" i="50"/>
  <c r="M146" i="50"/>
  <c r="N194" i="50"/>
  <c r="M194" i="50"/>
  <c r="N116" i="50"/>
  <c r="M116" i="50"/>
  <c r="N94" i="50"/>
  <c r="M94" i="50"/>
  <c r="N92" i="50"/>
  <c r="M92" i="50"/>
  <c r="N83" i="50"/>
  <c r="M83" i="50"/>
  <c r="N17" i="50"/>
  <c r="M17" i="50"/>
  <c r="N140" i="50"/>
  <c r="M140" i="50"/>
  <c r="N141" i="50"/>
  <c r="M141" i="50"/>
  <c r="N113" i="50"/>
  <c r="M113" i="50"/>
  <c r="N18" i="50"/>
  <c r="M18" i="50"/>
  <c r="N50" i="50"/>
  <c r="M50" i="50"/>
  <c r="N98" i="50"/>
  <c r="M98" i="50"/>
  <c r="N87" i="50"/>
  <c r="M87" i="50"/>
  <c r="N147" i="50"/>
  <c r="M147" i="50"/>
  <c r="N166" i="50"/>
  <c r="M166" i="50"/>
  <c r="N53" i="50"/>
  <c r="M53" i="50"/>
  <c r="N151" i="50"/>
  <c r="M151" i="50"/>
  <c r="N201" i="50"/>
  <c r="M201" i="50"/>
  <c r="N190" i="50"/>
  <c r="M190" i="50"/>
  <c r="N105" i="50"/>
  <c r="M105" i="50"/>
  <c r="N142" i="50"/>
  <c r="M142" i="50"/>
  <c r="N26" i="50"/>
  <c r="M26" i="50"/>
  <c r="N85" i="50"/>
  <c r="M85" i="50"/>
  <c r="N117" i="50"/>
  <c r="M117" i="50"/>
  <c r="N164" i="50"/>
  <c r="M164" i="50"/>
  <c r="N68" i="50"/>
  <c r="M68" i="50"/>
  <c r="N160" i="50"/>
  <c r="M160" i="50"/>
  <c r="N108" i="50"/>
  <c r="M108" i="50"/>
  <c r="N143" i="50"/>
  <c r="M143" i="50"/>
  <c r="N91" i="50"/>
  <c r="M91" i="50"/>
  <c r="N102" i="50"/>
  <c r="M102" i="50"/>
  <c r="N175" i="50"/>
  <c r="M175" i="50"/>
  <c r="N173" i="50"/>
  <c r="M173" i="50"/>
  <c r="N104" i="50"/>
  <c r="M104" i="50"/>
  <c r="N12" i="50"/>
  <c r="M12" i="50"/>
  <c r="N178" i="50"/>
  <c r="M178" i="50"/>
  <c r="N40" i="50"/>
  <c r="M40" i="50"/>
  <c r="N20" i="50"/>
  <c r="M20" i="50"/>
  <c r="N195" i="50"/>
  <c r="M195" i="50"/>
  <c r="N200" i="50"/>
  <c r="M200" i="50"/>
  <c r="N157" i="50"/>
  <c r="M157" i="50"/>
  <c r="N60" i="50"/>
  <c r="M60" i="50"/>
  <c r="N52" i="50"/>
  <c r="M52" i="50"/>
  <c r="N165" i="50"/>
  <c r="M165" i="50"/>
  <c r="N159" i="50"/>
  <c r="M159" i="50"/>
  <c r="N11" i="50"/>
  <c r="N169" i="50"/>
  <c r="M169" i="50"/>
  <c r="N84" i="50"/>
  <c r="M84" i="50"/>
  <c r="N125" i="50"/>
  <c r="M125" i="50"/>
  <c r="N132" i="50"/>
  <c r="M132" i="50"/>
  <c r="N124" i="50"/>
  <c r="M124" i="50"/>
  <c r="N57" i="50"/>
  <c r="M57" i="50"/>
  <c r="N7" i="50"/>
  <c r="M7" i="50"/>
  <c r="N177" i="50"/>
  <c r="M177" i="50"/>
  <c r="N89" i="50"/>
  <c r="M89" i="50"/>
  <c r="N180" i="50"/>
  <c r="M180" i="50"/>
  <c r="N56" i="50"/>
  <c r="M56" i="50"/>
  <c r="N29" i="50"/>
  <c r="M29" i="50"/>
  <c r="N59" i="50"/>
  <c r="M59" i="50"/>
  <c r="N38" i="50"/>
  <c r="M38" i="50"/>
  <c r="N120" i="50"/>
  <c r="M120" i="50"/>
  <c r="N123" i="50"/>
  <c r="M123" i="50"/>
  <c r="N13" i="50"/>
  <c r="M13" i="50"/>
  <c r="N79" i="50"/>
  <c r="M79" i="50"/>
  <c r="N192" i="50"/>
  <c r="M192" i="50"/>
  <c r="N167" i="50"/>
  <c r="M167" i="50"/>
  <c r="N65" i="50"/>
  <c r="M65" i="50"/>
  <c r="N158" i="50"/>
  <c r="M158" i="50"/>
  <c r="N193" i="50"/>
  <c r="M193" i="50"/>
  <c r="N10" i="50"/>
  <c r="M10" i="50"/>
  <c r="N181" i="50"/>
  <c r="M181" i="50"/>
  <c r="N90" i="50"/>
  <c r="M90" i="50"/>
  <c r="N203" i="50"/>
  <c r="M203" i="50"/>
  <c r="N33" i="50"/>
  <c r="M33" i="50"/>
  <c r="N55" i="50"/>
  <c r="M55" i="50"/>
  <c r="N31" i="50"/>
  <c r="M31" i="50"/>
  <c r="N45" i="50"/>
  <c r="M45" i="50"/>
  <c r="N183" i="50"/>
  <c r="M183" i="50"/>
  <c r="N61" i="50"/>
  <c r="M61" i="50"/>
  <c r="N63" i="50"/>
  <c r="M63" i="50"/>
  <c r="N185" i="50"/>
  <c r="M185" i="50"/>
  <c r="N114" i="50"/>
  <c r="M114" i="50"/>
  <c r="N137" i="50"/>
  <c r="M137" i="50"/>
  <c r="N37" i="50"/>
  <c r="M37" i="50"/>
  <c r="N24" i="50"/>
  <c r="M24" i="50"/>
  <c r="N205" i="50"/>
  <c r="M205" i="50"/>
  <c r="N149" i="50"/>
  <c r="M149" i="50"/>
  <c r="N25" i="50"/>
  <c r="M25" i="50"/>
  <c r="N128" i="50"/>
  <c r="M128" i="50"/>
  <c r="N155" i="50"/>
  <c r="M155" i="50"/>
  <c r="N32" i="50"/>
  <c r="M32" i="50"/>
  <c r="N14" i="50"/>
  <c r="M14" i="50"/>
  <c r="N129" i="50"/>
  <c r="M129" i="50"/>
  <c r="N41" i="50"/>
  <c r="M41" i="50"/>
  <c r="N111" i="50"/>
  <c r="M111" i="50"/>
  <c r="N73" i="50"/>
  <c r="M73" i="50"/>
  <c r="N138" i="50"/>
  <c r="M138" i="50"/>
  <c r="N23" i="50"/>
  <c r="M23" i="50"/>
  <c r="N70" i="50"/>
  <c r="M70" i="50"/>
  <c r="N69" i="50"/>
  <c r="M69" i="50"/>
  <c r="N100" i="50"/>
  <c r="M100" i="50"/>
  <c r="N136" i="50"/>
  <c r="M136" i="50"/>
  <c r="N78" i="50"/>
  <c r="M78" i="50"/>
  <c r="N131" i="50"/>
  <c r="M131" i="50"/>
  <c r="N71" i="50"/>
  <c r="M71" i="50"/>
  <c r="N168" i="50"/>
  <c r="M168" i="50"/>
  <c r="N134" i="50"/>
  <c r="M134" i="50"/>
  <c r="N172" i="50"/>
  <c r="M172" i="50"/>
  <c r="N127" i="50"/>
  <c r="M127" i="50"/>
  <c r="N161" i="50"/>
  <c r="M161" i="50"/>
  <c r="N8" i="50"/>
  <c r="M8" i="50"/>
  <c r="N88" i="50"/>
  <c r="M88" i="50"/>
  <c r="N15" i="50"/>
  <c r="M15" i="50"/>
  <c r="N16" i="50"/>
  <c r="M16" i="50"/>
  <c r="N72" i="50"/>
  <c r="M72" i="50"/>
  <c r="N152" i="50"/>
  <c r="M152" i="50"/>
  <c r="N107" i="50"/>
  <c r="M107" i="50"/>
  <c r="N144" i="50"/>
  <c r="M144" i="50"/>
  <c r="N81" i="50"/>
  <c r="M81" i="50"/>
  <c r="N171" i="50"/>
  <c r="M171" i="50"/>
  <c r="N170" i="50"/>
  <c r="M170" i="50"/>
  <c r="N139" i="50"/>
  <c r="M139" i="50"/>
  <c r="N51" i="50"/>
  <c r="M51" i="50"/>
  <c r="N150" i="50"/>
  <c r="M150" i="50"/>
  <c r="N101" i="50"/>
  <c r="M101" i="50"/>
  <c r="N162" i="50"/>
  <c r="M162" i="50"/>
  <c r="N99" i="50"/>
  <c r="M99" i="50"/>
  <c r="N48" i="50"/>
  <c r="M48" i="50"/>
  <c r="N198" i="50"/>
  <c r="M198" i="50"/>
  <c r="N188" i="50"/>
  <c r="M188" i="50"/>
  <c r="N28" i="50"/>
  <c r="M28" i="50"/>
  <c r="N27" i="50"/>
  <c r="M27" i="50"/>
  <c r="N186" i="50"/>
  <c r="M186" i="50"/>
  <c r="N182" i="50"/>
  <c r="M182" i="50"/>
  <c r="N95" i="50"/>
  <c r="M95" i="50"/>
  <c r="N42" i="50"/>
  <c r="M42" i="50"/>
  <c r="N119" i="50"/>
  <c r="M119" i="50"/>
  <c r="N35" i="50"/>
  <c r="M35" i="50"/>
  <c r="N174" i="50"/>
  <c r="M174" i="50"/>
  <c r="N115" i="50"/>
  <c r="M115" i="50"/>
  <c r="N64" i="50"/>
  <c r="M64" i="50"/>
  <c r="N97" i="50"/>
  <c r="M97" i="50"/>
  <c r="N93" i="50"/>
  <c r="M93" i="50"/>
  <c r="N133" i="50"/>
  <c r="M133" i="50"/>
  <c r="N76" i="50"/>
  <c r="M76" i="50"/>
  <c r="N202" i="50"/>
  <c r="M202" i="50"/>
  <c r="N96" i="50"/>
  <c r="M96" i="50"/>
  <c r="N46" i="50"/>
  <c r="M46" i="50"/>
  <c r="N43" i="50"/>
  <c r="M43" i="50"/>
  <c r="N110" i="50"/>
  <c r="M110" i="50"/>
  <c r="N19" i="50"/>
  <c r="M19" i="50"/>
  <c r="N191" i="50"/>
  <c r="M191" i="50"/>
  <c r="N122" i="50"/>
  <c r="M122" i="50"/>
  <c r="N6" i="50"/>
  <c r="M6" i="50"/>
  <c r="N27" i="43"/>
  <c r="M27" i="43"/>
  <c r="N94" i="43"/>
  <c r="M94" i="43"/>
  <c r="N68" i="43"/>
  <c r="M68" i="43"/>
  <c r="N160" i="43"/>
  <c r="M160" i="43"/>
  <c r="N55" i="43"/>
  <c r="M55" i="43"/>
  <c r="N44" i="43"/>
  <c r="M44" i="43"/>
  <c r="N37" i="43"/>
  <c r="M37" i="43"/>
  <c r="N136" i="43"/>
  <c r="M136" i="43"/>
  <c r="N173" i="43"/>
  <c r="M173" i="43"/>
  <c r="N22" i="43"/>
  <c r="M22" i="43"/>
  <c r="N199" i="43"/>
  <c r="M199" i="43"/>
  <c r="N132" i="43"/>
  <c r="M132" i="43"/>
  <c r="N51" i="43"/>
  <c r="M51" i="43"/>
  <c r="N143" i="43"/>
  <c r="M143" i="43"/>
  <c r="N101" i="43"/>
  <c r="M101" i="43"/>
  <c r="N28" i="43"/>
  <c r="M28" i="43"/>
  <c r="N83" i="43"/>
  <c r="M83" i="43"/>
  <c r="N49" i="43"/>
  <c r="M49" i="43"/>
  <c r="N179" i="43"/>
  <c r="M179" i="43"/>
  <c r="N86" i="43"/>
  <c r="M86" i="43"/>
  <c r="N180" i="43"/>
  <c r="M180" i="43"/>
  <c r="N153" i="43"/>
  <c r="M153" i="43"/>
  <c r="N205" i="43"/>
  <c r="M205" i="43"/>
  <c r="N139" i="43"/>
  <c r="M139" i="43"/>
  <c r="N200" i="43"/>
  <c r="M200" i="43"/>
  <c r="N114" i="43"/>
  <c r="M114" i="43"/>
  <c r="N23" i="43"/>
  <c r="M23" i="43"/>
  <c r="N43" i="43"/>
  <c r="M43" i="43"/>
  <c r="N184" i="43"/>
  <c r="M184" i="43"/>
  <c r="N174" i="43"/>
  <c r="M174" i="43"/>
  <c r="N119" i="43"/>
  <c r="M119" i="43"/>
  <c r="N147" i="43"/>
  <c r="M147" i="43"/>
  <c r="N32" i="43"/>
  <c r="M32" i="43"/>
  <c r="N73" i="43"/>
  <c r="M73" i="43"/>
  <c r="N118" i="43"/>
  <c r="M118" i="43"/>
  <c r="N100" i="43"/>
  <c r="M100" i="43"/>
  <c r="N54" i="43"/>
  <c r="M54" i="43"/>
  <c r="N130" i="43"/>
  <c r="M130" i="43"/>
  <c r="N66" i="43"/>
  <c r="M66" i="43"/>
  <c r="N148" i="43"/>
  <c r="M148" i="43"/>
  <c r="N196" i="43"/>
  <c r="M196" i="43"/>
  <c r="N168" i="43"/>
  <c r="M168" i="43"/>
  <c r="N193" i="43"/>
  <c r="M193" i="43"/>
  <c r="N158" i="43"/>
  <c r="M158" i="43"/>
  <c r="N105" i="43"/>
  <c r="M105" i="43"/>
  <c r="N142" i="43"/>
  <c r="M142" i="43"/>
  <c r="N201" i="43"/>
  <c r="M201" i="43"/>
  <c r="N190" i="43"/>
  <c r="M190" i="43"/>
  <c r="N92" i="43"/>
  <c r="M92" i="43"/>
  <c r="N187" i="43"/>
  <c r="M187" i="43"/>
  <c r="N111" i="43"/>
  <c r="M111" i="43"/>
  <c r="N106" i="43"/>
  <c r="M106" i="43"/>
  <c r="N64" i="43"/>
  <c r="M64" i="43"/>
  <c r="N123" i="43"/>
  <c r="M123" i="43"/>
  <c r="N189" i="43"/>
  <c r="M189" i="43"/>
  <c r="N170" i="43"/>
  <c r="M170" i="43"/>
  <c r="N145" i="43"/>
  <c r="M145" i="43"/>
  <c r="N104" i="43"/>
  <c r="M104" i="43"/>
  <c r="N109" i="43"/>
  <c r="M109" i="43"/>
  <c r="N56" i="43"/>
  <c r="M56" i="43"/>
  <c r="N127" i="43"/>
  <c r="M127" i="43"/>
  <c r="N198" i="43"/>
  <c r="M198" i="43"/>
  <c r="N74" i="43"/>
  <c r="M74" i="43"/>
  <c r="N45" i="43"/>
  <c r="M45" i="43"/>
  <c r="N117" i="43"/>
  <c r="M117" i="43"/>
  <c r="N185" i="43"/>
  <c r="M185" i="43"/>
  <c r="N60" i="43"/>
  <c r="M60" i="43"/>
  <c r="N90" i="43"/>
  <c r="M90" i="43"/>
  <c r="N140" i="43"/>
  <c r="M140" i="43"/>
  <c r="N194" i="43"/>
  <c r="M194" i="43"/>
  <c r="N26" i="43"/>
  <c r="M26" i="43"/>
  <c r="N24" i="43"/>
  <c r="M24" i="43"/>
  <c r="N30" i="43"/>
  <c r="M30" i="43"/>
  <c r="N63" i="43"/>
  <c r="M63" i="43"/>
  <c r="N124" i="43"/>
  <c r="M124" i="43"/>
  <c r="N128" i="43"/>
  <c r="M128" i="43"/>
  <c r="N25" i="43"/>
  <c r="M25" i="43"/>
  <c r="N157" i="43"/>
  <c r="M157" i="43"/>
  <c r="N107" i="43"/>
  <c r="M107" i="43"/>
  <c r="N72" i="43"/>
  <c r="M72" i="43"/>
  <c r="N33" i="43"/>
  <c r="M33" i="43"/>
  <c r="N164" i="43"/>
  <c r="M164" i="43"/>
  <c r="N167" i="43"/>
  <c r="M167" i="43"/>
  <c r="N133" i="43"/>
  <c r="M133" i="43"/>
  <c r="N35" i="43"/>
  <c r="M35" i="43"/>
  <c r="N169" i="43"/>
  <c r="M169" i="43"/>
  <c r="N82" i="43"/>
  <c r="M82" i="43"/>
  <c r="N48" i="43"/>
  <c r="M48" i="43"/>
  <c r="N204" i="43"/>
  <c r="M204" i="43"/>
  <c r="N59" i="43"/>
  <c r="M59" i="43"/>
  <c r="N75" i="43"/>
  <c r="M75" i="43"/>
  <c r="N99" i="43"/>
  <c r="M99" i="43"/>
  <c r="N87" i="43"/>
  <c r="M87" i="43"/>
  <c r="N120" i="43"/>
  <c r="M120" i="43"/>
  <c r="N112" i="43"/>
  <c r="M112" i="43"/>
  <c r="N19" i="43"/>
  <c r="M19" i="43"/>
  <c r="N165" i="43"/>
  <c r="M165" i="43"/>
  <c r="N34" i="43"/>
  <c r="M34" i="43"/>
  <c r="N122" i="43"/>
  <c r="M122" i="43"/>
  <c r="N88" i="43"/>
  <c r="M88" i="43"/>
  <c r="N76" i="43"/>
  <c r="M76" i="43"/>
  <c r="N85" i="43"/>
  <c r="M85" i="43"/>
  <c r="N131" i="43"/>
  <c r="M131" i="43"/>
  <c r="N61" i="43"/>
  <c r="M61" i="43"/>
  <c r="N154" i="43"/>
  <c r="M154" i="43"/>
  <c r="N41" i="43"/>
  <c r="M41" i="43"/>
  <c r="N36" i="43"/>
  <c r="M36" i="43"/>
  <c r="N202" i="43"/>
  <c r="M202" i="43"/>
  <c r="N58" i="43"/>
  <c r="M58" i="43"/>
  <c r="N96" i="43"/>
  <c r="M96" i="43"/>
  <c r="N178" i="43"/>
  <c r="M178" i="43"/>
  <c r="N40" i="43"/>
  <c r="M40" i="43"/>
  <c r="N188" i="43"/>
  <c r="M188" i="43"/>
  <c r="N108" i="43"/>
  <c r="M108" i="43"/>
  <c r="N52" i="43"/>
  <c r="M52" i="43"/>
  <c r="N183" i="43"/>
  <c r="M183" i="43"/>
  <c r="N134" i="43"/>
  <c r="M134" i="43"/>
  <c r="N155" i="43"/>
  <c r="M155" i="43"/>
  <c r="N192" i="43"/>
  <c r="M192" i="43"/>
  <c r="N89" i="43"/>
  <c r="M89" i="43"/>
  <c r="N38" i="43"/>
  <c r="M38" i="43"/>
  <c r="N166" i="43"/>
  <c r="M166" i="43"/>
  <c r="N70" i="43"/>
  <c r="M70" i="43"/>
  <c r="N159" i="43"/>
  <c r="M159" i="43"/>
  <c r="N177" i="43"/>
  <c r="M177" i="43"/>
  <c r="N103" i="43"/>
  <c r="M103" i="43"/>
  <c r="N150" i="43"/>
  <c r="M150" i="43"/>
  <c r="N197" i="43"/>
  <c r="M197" i="43"/>
  <c r="N98" i="43"/>
  <c r="M98" i="43"/>
  <c r="N186" i="43"/>
  <c r="M186" i="43"/>
  <c r="N195" i="43"/>
  <c r="M195" i="43"/>
  <c r="N163" i="43"/>
  <c r="M163" i="43"/>
  <c r="N156" i="43"/>
  <c r="M156" i="43"/>
  <c r="N137" i="43"/>
  <c r="M137" i="43"/>
  <c r="N182" i="43"/>
  <c r="M182" i="43"/>
  <c r="N93" i="43"/>
  <c r="M93" i="43"/>
  <c r="N113" i="43"/>
  <c r="M113" i="43"/>
  <c r="N78" i="43"/>
  <c r="M78" i="43"/>
  <c r="N151" i="43"/>
  <c r="M151" i="43"/>
  <c r="N71" i="43"/>
  <c r="M71" i="43"/>
  <c r="N31" i="43"/>
  <c r="M31" i="43"/>
  <c r="N191" i="43"/>
  <c r="M191" i="43"/>
  <c r="N62" i="43"/>
  <c r="M62" i="43"/>
  <c r="N161" i="43"/>
  <c r="M161" i="43"/>
  <c r="N175" i="43"/>
  <c r="M175" i="43"/>
  <c r="N65" i="43"/>
  <c r="M65" i="43"/>
  <c r="N42" i="43"/>
  <c r="M42" i="43"/>
  <c r="N79" i="43"/>
  <c r="M79" i="43"/>
  <c r="N67" i="43"/>
  <c r="M67" i="43"/>
  <c r="N21" i="43"/>
  <c r="M21" i="43"/>
  <c r="N29" i="43"/>
  <c r="M29" i="43"/>
  <c r="N80" i="43"/>
  <c r="M80" i="43"/>
  <c r="N138" i="43"/>
  <c r="M138" i="43"/>
  <c r="N181" i="43"/>
  <c r="M181" i="43"/>
  <c r="N47" i="43"/>
  <c r="M47" i="43"/>
  <c r="N125" i="43"/>
  <c r="M125" i="43"/>
  <c r="N77" i="43"/>
  <c r="M77" i="43"/>
  <c r="N102" i="43"/>
  <c r="M102" i="43"/>
  <c r="N69" i="43"/>
  <c r="M69" i="43"/>
  <c r="N81" i="43"/>
  <c r="M81" i="43"/>
  <c r="N152" i="43"/>
  <c r="M152" i="43"/>
  <c r="N149" i="43"/>
  <c r="M149" i="43"/>
  <c r="N20" i="43"/>
  <c r="M20" i="43"/>
  <c r="N84" i="43"/>
  <c r="M84" i="43"/>
  <c r="N146" i="43"/>
  <c r="M146" i="43"/>
  <c r="N95" i="43"/>
  <c r="M95" i="43"/>
  <c r="N39" i="43"/>
  <c r="M39" i="43"/>
  <c r="N171" i="43"/>
  <c r="M171" i="43"/>
  <c r="N176" i="43"/>
  <c r="M176" i="43"/>
  <c r="N57" i="43"/>
  <c r="M57" i="43"/>
  <c r="N172" i="43"/>
  <c r="M172" i="43"/>
  <c r="N116" i="43"/>
  <c r="M116" i="43"/>
  <c r="N97" i="43"/>
  <c r="M97" i="43"/>
  <c r="N162" i="43"/>
  <c r="M162" i="43"/>
  <c r="N46" i="43"/>
  <c r="M46" i="43"/>
  <c r="N115" i="43"/>
  <c r="M115" i="43"/>
  <c r="N53" i="43"/>
  <c r="M53" i="43"/>
  <c r="N129" i="43"/>
  <c r="M129" i="43"/>
  <c r="N126" i="43"/>
  <c r="M126" i="43"/>
  <c r="N203" i="43"/>
  <c r="M203" i="43"/>
  <c r="N110" i="43"/>
  <c r="M110" i="43"/>
  <c r="N144" i="43"/>
  <c r="M144" i="43"/>
  <c r="N141" i="43"/>
  <c r="M141" i="43"/>
  <c r="N91" i="43"/>
  <c r="M91" i="43"/>
  <c r="N135" i="43"/>
  <c r="M135" i="43"/>
  <c r="N50" i="43"/>
  <c r="M50" i="43"/>
  <c r="N121" i="43"/>
  <c r="M121" i="43"/>
  <c r="K179" i="50"/>
  <c r="L179" i="50"/>
  <c r="K171" i="50"/>
  <c r="L171" i="50"/>
  <c r="K147" i="50"/>
  <c r="L147" i="50"/>
  <c r="K166" i="50"/>
  <c r="L166" i="50"/>
  <c r="K139" i="50"/>
  <c r="L139" i="50"/>
  <c r="K21" i="50"/>
  <c r="L21" i="50"/>
  <c r="K39" i="50"/>
  <c r="L39" i="50"/>
  <c r="K184" i="50"/>
  <c r="L184" i="50"/>
  <c r="K86" i="50"/>
  <c r="L86" i="50"/>
  <c r="K67" i="50"/>
  <c r="L67" i="50"/>
  <c r="K118" i="50"/>
  <c r="L118" i="50"/>
  <c r="K34" i="50"/>
  <c r="L34" i="50"/>
  <c r="K30" i="50"/>
  <c r="L30" i="50"/>
  <c r="K156" i="50"/>
  <c r="L156" i="50"/>
  <c r="K49" i="50"/>
  <c r="L49" i="50"/>
  <c r="K130" i="50"/>
  <c r="L130" i="50"/>
  <c r="K109" i="50"/>
  <c r="L109" i="50"/>
  <c r="K199" i="50"/>
  <c r="L199" i="50"/>
  <c r="K51" i="50"/>
  <c r="L51" i="50"/>
  <c r="K44" i="50"/>
  <c r="L44" i="50"/>
  <c r="K38" i="50"/>
  <c r="L38" i="50"/>
  <c r="K151" i="50"/>
  <c r="L151" i="50"/>
  <c r="K14" i="50"/>
  <c r="L14" i="50"/>
  <c r="K58" i="50"/>
  <c r="L58" i="50"/>
  <c r="K150" i="50"/>
  <c r="L150" i="50"/>
  <c r="K204" i="50"/>
  <c r="L204" i="50"/>
  <c r="K120" i="50"/>
  <c r="L120" i="50"/>
  <c r="K129" i="50"/>
  <c r="L129" i="50"/>
  <c r="K201" i="50"/>
  <c r="L201" i="50"/>
  <c r="K101" i="50"/>
  <c r="L101" i="50"/>
  <c r="K187" i="50"/>
  <c r="L187" i="50"/>
  <c r="K41" i="50"/>
  <c r="L41" i="50"/>
  <c r="K123" i="50"/>
  <c r="L123" i="50"/>
  <c r="K190" i="50"/>
  <c r="L190" i="50"/>
  <c r="K162" i="50"/>
  <c r="L162" i="50"/>
  <c r="K103" i="50"/>
  <c r="L103" i="50"/>
  <c r="K111" i="50"/>
  <c r="L111" i="50"/>
  <c r="K105" i="50"/>
  <c r="L105" i="50"/>
  <c r="K13" i="50"/>
  <c r="L13" i="50"/>
  <c r="K148" i="50"/>
  <c r="L148" i="50"/>
  <c r="K99" i="50"/>
  <c r="L99" i="50"/>
  <c r="K66" i="50"/>
  <c r="L66" i="50"/>
  <c r="K142" i="50"/>
  <c r="L142" i="50"/>
  <c r="K196" i="50"/>
  <c r="L196" i="50"/>
  <c r="K154" i="50"/>
  <c r="L154" i="50"/>
  <c r="K197" i="50"/>
  <c r="L197" i="50"/>
  <c r="K170" i="50"/>
  <c r="L170" i="50"/>
  <c r="K29" i="50"/>
  <c r="L29" i="50"/>
  <c r="K53" i="50"/>
  <c r="L53" i="50"/>
  <c r="K121" i="50"/>
  <c r="L121" i="50"/>
  <c r="K74" i="50"/>
  <c r="L74" i="50"/>
  <c r="K82" i="50"/>
  <c r="L82" i="50"/>
  <c r="K153" i="50"/>
  <c r="L153" i="50"/>
  <c r="K22" i="50"/>
  <c r="L22" i="50"/>
  <c r="K36" i="50"/>
  <c r="L36" i="50"/>
  <c r="K85" i="50"/>
  <c r="L85" i="50"/>
  <c r="K117" i="50"/>
  <c r="L117" i="50"/>
  <c r="K68" i="50"/>
  <c r="L68" i="50"/>
  <c r="K194" i="50"/>
  <c r="L194" i="50"/>
  <c r="K143" i="50"/>
  <c r="L143" i="50"/>
  <c r="K83" i="50"/>
  <c r="L83" i="50"/>
  <c r="K140" i="50"/>
  <c r="L140" i="50"/>
  <c r="K18" i="50"/>
  <c r="L18" i="50"/>
  <c r="K173" i="50"/>
  <c r="L173" i="50"/>
  <c r="K12" i="50"/>
  <c r="K40" i="50"/>
  <c r="L40" i="50"/>
  <c r="K200" i="50"/>
  <c r="L200" i="50"/>
  <c r="K60" i="50"/>
  <c r="L60" i="50"/>
  <c r="K159" i="50"/>
  <c r="L159" i="50"/>
  <c r="K84" i="50"/>
  <c r="L84" i="50"/>
  <c r="K124" i="50"/>
  <c r="L124" i="50"/>
  <c r="K177" i="50"/>
  <c r="L177" i="50"/>
  <c r="K180" i="50"/>
  <c r="L180" i="50"/>
  <c r="K79" i="50"/>
  <c r="L79" i="50"/>
  <c r="K192" i="50"/>
  <c r="L192" i="50"/>
  <c r="K167" i="50"/>
  <c r="L167" i="50"/>
  <c r="K6" i="50"/>
  <c r="L6" i="50"/>
  <c r="K65" i="50"/>
  <c r="L65" i="50"/>
  <c r="K158" i="50"/>
  <c r="L158" i="50"/>
  <c r="K193" i="50"/>
  <c r="L193" i="50"/>
  <c r="K10" i="50"/>
  <c r="K181" i="50"/>
  <c r="L181" i="50"/>
  <c r="K90" i="50"/>
  <c r="L90" i="50"/>
  <c r="K203" i="50"/>
  <c r="L203" i="50"/>
  <c r="K33" i="50"/>
  <c r="L33" i="50"/>
  <c r="K55" i="50"/>
  <c r="L55" i="50"/>
  <c r="K31" i="50"/>
  <c r="L31" i="50"/>
  <c r="K45" i="50"/>
  <c r="L45" i="50"/>
  <c r="K183" i="50"/>
  <c r="L183" i="50"/>
  <c r="K61" i="50"/>
  <c r="L61" i="50"/>
  <c r="K63" i="50"/>
  <c r="L63" i="50"/>
  <c r="K185" i="50"/>
  <c r="L185" i="50"/>
  <c r="K114" i="50"/>
  <c r="L114" i="50"/>
  <c r="K137" i="50"/>
  <c r="L137" i="50"/>
  <c r="K37" i="50"/>
  <c r="L37" i="50"/>
  <c r="K24" i="50"/>
  <c r="L24" i="50"/>
  <c r="K205" i="50"/>
  <c r="L205" i="50"/>
  <c r="K149" i="50"/>
  <c r="L149" i="50"/>
  <c r="K87" i="50"/>
  <c r="L87" i="50"/>
  <c r="K56" i="50"/>
  <c r="L56" i="50"/>
  <c r="K112" i="50"/>
  <c r="L112" i="50"/>
  <c r="K155" i="50"/>
  <c r="L155" i="50"/>
  <c r="K135" i="50"/>
  <c r="L135" i="50"/>
  <c r="K32" i="50"/>
  <c r="L32" i="50"/>
  <c r="K54" i="50"/>
  <c r="L54" i="50"/>
  <c r="K163" i="50"/>
  <c r="L163" i="50"/>
  <c r="K62" i="50"/>
  <c r="L62" i="50"/>
  <c r="K9" i="50"/>
  <c r="L9" i="50"/>
  <c r="K26" i="50"/>
  <c r="L26" i="50"/>
  <c r="K164" i="50"/>
  <c r="L164" i="50"/>
  <c r="K160" i="50"/>
  <c r="L160" i="50"/>
  <c r="K116" i="50"/>
  <c r="L116" i="50"/>
  <c r="K91" i="50"/>
  <c r="L91" i="50"/>
  <c r="K102" i="50"/>
  <c r="L102" i="50"/>
  <c r="K141" i="50"/>
  <c r="L141" i="50"/>
  <c r="K50" i="50"/>
  <c r="L50" i="50"/>
  <c r="K104" i="50"/>
  <c r="L104" i="50"/>
  <c r="K195" i="50"/>
  <c r="L195" i="50"/>
  <c r="K165" i="50"/>
  <c r="L165" i="50"/>
  <c r="K125" i="50"/>
  <c r="L125" i="50"/>
  <c r="K57" i="50"/>
  <c r="L57" i="50"/>
  <c r="K89" i="50"/>
  <c r="L89" i="50"/>
  <c r="K48" i="50"/>
  <c r="L48" i="50"/>
  <c r="K73" i="50"/>
  <c r="L73" i="50"/>
  <c r="K138" i="50"/>
  <c r="L138" i="50"/>
  <c r="K23" i="50"/>
  <c r="L23" i="50"/>
  <c r="K70" i="50"/>
  <c r="L70" i="50"/>
  <c r="K69" i="50"/>
  <c r="L69" i="50"/>
  <c r="K100" i="50"/>
  <c r="L100" i="50"/>
  <c r="K136" i="50"/>
  <c r="L136" i="50"/>
  <c r="K78" i="50"/>
  <c r="L78" i="50"/>
  <c r="K131" i="50"/>
  <c r="L131" i="50"/>
  <c r="K71" i="50"/>
  <c r="L71" i="50"/>
  <c r="K168" i="50"/>
  <c r="L168" i="50"/>
  <c r="K134" i="50"/>
  <c r="L134" i="50"/>
  <c r="K172" i="50"/>
  <c r="L172" i="50"/>
  <c r="K127" i="50"/>
  <c r="L127" i="50"/>
  <c r="K161" i="50"/>
  <c r="L161" i="50"/>
  <c r="K8" i="50"/>
  <c r="L8" i="50"/>
  <c r="K88" i="50"/>
  <c r="L88" i="50"/>
  <c r="K15" i="50"/>
  <c r="L15" i="50"/>
  <c r="K16" i="50"/>
  <c r="L16" i="50"/>
  <c r="K72" i="50"/>
  <c r="L72" i="50"/>
  <c r="K152" i="50"/>
  <c r="L152" i="50"/>
  <c r="K107" i="50"/>
  <c r="L107" i="50"/>
  <c r="K144" i="50"/>
  <c r="L144" i="50"/>
  <c r="K81" i="50"/>
  <c r="L81" i="50"/>
  <c r="K25" i="50"/>
  <c r="L25" i="50"/>
  <c r="K47" i="50"/>
  <c r="L47" i="50"/>
  <c r="K128" i="50"/>
  <c r="L128" i="50"/>
  <c r="K176" i="50"/>
  <c r="L176" i="50"/>
  <c r="K75" i="50"/>
  <c r="L75" i="50"/>
  <c r="K59" i="50"/>
  <c r="L59" i="50"/>
  <c r="K126" i="50"/>
  <c r="L126" i="50"/>
  <c r="K189" i="50"/>
  <c r="L189" i="50"/>
  <c r="K106" i="50"/>
  <c r="L106" i="50"/>
  <c r="K77" i="50"/>
  <c r="L77" i="50"/>
  <c r="K80" i="50"/>
  <c r="L80" i="50"/>
  <c r="K145" i="50"/>
  <c r="L145" i="50"/>
  <c r="K146" i="50"/>
  <c r="L146" i="50"/>
  <c r="K108" i="50"/>
  <c r="L108" i="50"/>
  <c r="K94" i="50"/>
  <c r="L94" i="50"/>
  <c r="K92" i="50"/>
  <c r="L92" i="50"/>
  <c r="K17" i="50"/>
  <c r="L17" i="50"/>
  <c r="K113" i="50"/>
  <c r="L113" i="50"/>
  <c r="K98" i="50"/>
  <c r="L98" i="50"/>
  <c r="K175" i="50"/>
  <c r="L175" i="50"/>
  <c r="K178" i="50"/>
  <c r="L178" i="50"/>
  <c r="K20" i="50"/>
  <c r="L20" i="50"/>
  <c r="K157" i="50"/>
  <c r="L157" i="50"/>
  <c r="K52" i="50"/>
  <c r="L52" i="50"/>
  <c r="K11" i="50"/>
  <c r="L11" i="50"/>
  <c r="K169" i="50"/>
  <c r="L169" i="50"/>
  <c r="K132" i="50"/>
  <c r="L132" i="50"/>
  <c r="K7" i="50"/>
  <c r="L7" i="50"/>
  <c r="K198" i="50"/>
  <c r="L198" i="50"/>
  <c r="K188" i="50"/>
  <c r="L188" i="50"/>
  <c r="K28" i="50"/>
  <c r="L28" i="50"/>
  <c r="K27" i="50"/>
  <c r="L27" i="50"/>
  <c r="K186" i="50"/>
  <c r="L186" i="50"/>
  <c r="K182" i="50"/>
  <c r="L182" i="50"/>
  <c r="K95" i="50"/>
  <c r="L95" i="50"/>
  <c r="K42" i="50"/>
  <c r="L42" i="50"/>
  <c r="K119" i="50"/>
  <c r="L119" i="50"/>
  <c r="K35" i="50"/>
  <c r="L35" i="50"/>
  <c r="K174" i="50"/>
  <c r="L174" i="50"/>
  <c r="K115" i="50"/>
  <c r="L115" i="50"/>
  <c r="K64" i="50"/>
  <c r="L64" i="50"/>
  <c r="K97" i="50"/>
  <c r="L97" i="50"/>
  <c r="K93" i="50"/>
  <c r="L93" i="50"/>
  <c r="K133" i="50"/>
  <c r="L133" i="50"/>
  <c r="K76" i="50"/>
  <c r="L76" i="50"/>
  <c r="K202" i="50"/>
  <c r="L202" i="50"/>
  <c r="K96" i="50"/>
  <c r="L96" i="50"/>
  <c r="K46" i="50"/>
  <c r="L46" i="50"/>
  <c r="K43" i="50"/>
  <c r="L43" i="50"/>
  <c r="K110" i="50"/>
  <c r="L110" i="50"/>
  <c r="K19" i="50"/>
  <c r="L19" i="50"/>
  <c r="K191" i="50"/>
  <c r="L191" i="50"/>
  <c r="K122" i="50"/>
  <c r="L122" i="50"/>
  <c r="G179" i="50"/>
  <c r="H179" i="50"/>
  <c r="G171" i="50"/>
  <c r="H171" i="50"/>
  <c r="G147" i="50"/>
  <c r="H147" i="50"/>
  <c r="G166" i="50"/>
  <c r="H166" i="50"/>
  <c r="G139" i="50"/>
  <c r="H139" i="50"/>
  <c r="G189" i="50"/>
  <c r="H189" i="50"/>
  <c r="G86" i="50"/>
  <c r="H86" i="50"/>
  <c r="G67" i="50"/>
  <c r="H67" i="50"/>
  <c r="G36" i="50"/>
  <c r="H36" i="50"/>
  <c r="G118" i="50"/>
  <c r="H118" i="50"/>
  <c r="G34" i="50"/>
  <c r="H34" i="50"/>
  <c r="G30" i="50"/>
  <c r="H30" i="50"/>
  <c r="G156" i="50"/>
  <c r="H156" i="50"/>
  <c r="G49" i="50"/>
  <c r="H49" i="50"/>
  <c r="G130" i="50"/>
  <c r="H130" i="50"/>
  <c r="G109" i="50"/>
  <c r="H109" i="50"/>
  <c r="G199" i="50"/>
  <c r="H199" i="50"/>
  <c r="G51" i="50"/>
  <c r="H51" i="50"/>
  <c r="G44" i="50"/>
  <c r="H44" i="50"/>
  <c r="G38" i="50"/>
  <c r="H38" i="50"/>
  <c r="G151" i="50"/>
  <c r="H151" i="50"/>
  <c r="G14" i="50"/>
  <c r="H14" i="50"/>
  <c r="G58" i="50"/>
  <c r="H58" i="50"/>
  <c r="G150" i="50"/>
  <c r="H150" i="50"/>
  <c r="G204" i="50"/>
  <c r="H204" i="50"/>
  <c r="G120" i="50"/>
  <c r="H120" i="50"/>
  <c r="G129" i="50"/>
  <c r="H129" i="50"/>
  <c r="G201" i="50"/>
  <c r="H201" i="50"/>
  <c r="G101" i="50"/>
  <c r="H101" i="50"/>
  <c r="G187" i="50"/>
  <c r="H187" i="50"/>
  <c r="G41" i="50"/>
  <c r="H41" i="50"/>
  <c r="G123" i="50"/>
  <c r="H123" i="50"/>
  <c r="G190" i="50"/>
  <c r="H190" i="50"/>
  <c r="G162" i="50"/>
  <c r="H162" i="50"/>
  <c r="G103" i="50"/>
  <c r="H103" i="50"/>
  <c r="G111" i="50"/>
  <c r="H111" i="50"/>
  <c r="G105" i="50"/>
  <c r="H105" i="50"/>
  <c r="G13" i="50"/>
  <c r="H13" i="50"/>
  <c r="G148" i="50"/>
  <c r="H148" i="50"/>
  <c r="G99" i="50"/>
  <c r="H99" i="50"/>
  <c r="G66" i="50"/>
  <c r="H66" i="50"/>
  <c r="G142" i="50"/>
  <c r="H142" i="50"/>
  <c r="G25" i="50"/>
  <c r="H25" i="50"/>
  <c r="G47" i="50"/>
  <c r="H47" i="50"/>
  <c r="G128" i="50"/>
  <c r="H128" i="50"/>
  <c r="G176" i="50"/>
  <c r="H176" i="50"/>
  <c r="G155" i="50"/>
  <c r="H155" i="50"/>
  <c r="G53" i="50"/>
  <c r="H53" i="50"/>
  <c r="G121" i="50"/>
  <c r="H121" i="50"/>
  <c r="G32" i="50"/>
  <c r="H32" i="50"/>
  <c r="G126" i="50"/>
  <c r="H126" i="50"/>
  <c r="G21" i="50"/>
  <c r="H21" i="50"/>
  <c r="G39" i="50"/>
  <c r="H39" i="50"/>
  <c r="G82" i="50"/>
  <c r="H82" i="50"/>
  <c r="G106" i="50"/>
  <c r="H106" i="50"/>
  <c r="G22" i="50"/>
  <c r="H22" i="50"/>
  <c r="G80" i="50"/>
  <c r="H80" i="50"/>
  <c r="G145" i="50"/>
  <c r="H145" i="50"/>
  <c r="G146" i="50"/>
  <c r="H146" i="50"/>
  <c r="G194" i="50"/>
  <c r="H194" i="50"/>
  <c r="G116" i="50"/>
  <c r="H116" i="50"/>
  <c r="G92" i="50"/>
  <c r="H92" i="50"/>
  <c r="G141" i="50"/>
  <c r="H141" i="50"/>
  <c r="G104" i="50"/>
  <c r="H104" i="50"/>
  <c r="G40" i="50"/>
  <c r="H40" i="50"/>
  <c r="G157" i="50"/>
  <c r="H157" i="50"/>
  <c r="G52" i="50"/>
  <c r="H52" i="50"/>
  <c r="G159" i="50"/>
  <c r="H159" i="50"/>
  <c r="G84" i="50"/>
  <c r="H84" i="50"/>
  <c r="G124" i="50"/>
  <c r="H124" i="50"/>
  <c r="G177" i="50"/>
  <c r="H177" i="50"/>
  <c r="G79" i="50"/>
  <c r="H79" i="50"/>
  <c r="G167" i="50"/>
  <c r="H167" i="50"/>
  <c r="G6" i="50"/>
  <c r="H6" i="50"/>
  <c r="G65" i="50"/>
  <c r="H65" i="50"/>
  <c r="G158" i="50"/>
  <c r="H158" i="50"/>
  <c r="G193" i="50"/>
  <c r="H193" i="50"/>
  <c r="G10" i="50"/>
  <c r="H10" i="50"/>
  <c r="G181" i="50"/>
  <c r="H181" i="50"/>
  <c r="G90" i="50"/>
  <c r="H90" i="50"/>
  <c r="G203" i="50"/>
  <c r="H203" i="50"/>
  <c r="G33" i="50"/>
  <c r="H33" i="50"/>
  <c r="G55" i="50"/>
  <c r="H55" i="50"/>
  <c r="G31" i="50"/>
  <c r="H31" i="50"/>
  <c r="G45" i="50"/>
  <c r="H45" i="50"/>
  <c r="G183" i="50"/>
  <c r="H183" i="50"/>
  <c r="G61" i="50"/>
  <c r="H61" i="50"/>
  <c r="G63" i="50"/>
  <c r="H63" i="50"/>
  <c r="G185" i="50"/>
  <c r="H185" i="50"/>
  <c r="G114" i="50"/>
  <c r="H114" i="50"/>
  <c r="G137" i="50"/>
  <c r="H137" i="50"/>
  <c r="G37" i="50"/>
  <c r="H37" i="50"/>
  <c r="G24" i="50"/>
  <c r="H24" i="50"/>
  <c r="G205" i="50"/>
  <c r="H205" i="50"/>
  <c r="G149" i="50"/>
  <c r="H149" i="50"/>
  <c r="G196" i="50"/>
  <c r="H196" i="50"/>
  <c r="G56" i="50"/>
  <c r="H56" i="50"/>
  <c r="G112" i="50"/>
  <c r="H112" i="50"/>
  <c r="G29" i="50"/>
  <c r="H29" i="50"/>
  <c r="G135" i="50"/>
  <c r="H135" i="50"/>
  <c r="G54" i="50"/>
  <c r="H54" i="50"/>
  <c r="G184" i="50"/>
  <c r="H184" i="50"/>
  <c r="G153" i="50"/>
  <c r="H153" i="50"/>
  <c r="G77" i="50"/>
  <c r="H77" i="50"/>
  <c r="G85" i="50"/>
  <c r="H85" i="50"/>
  <c r="G117" i="50"/>
  <c r="H117" i="50"/>
  <c r="G68" i="50"/>
  <c r="H68" i="50"/>
  <c r="G143" i="50"/>
  <c r="H143" i="50"/>
  <c r="G102" i="50"/>
  <c r="H102" i="50"/>
  <c r="G140" i="50"/>
  <c r="H140" i="50"/>
  <c r="G18" i="50"/>
  <c r="H18" i="50"/>
  <c r="G175" i="50"/>
  <c r="H175" i="50"/>
  <c r="G178" i="50"/>
  <c r="H178" i="50"/>
  <c r="G195" i="50"/>
  <c r="H195" i="50"/>
  <c r="G60" i="50"/>
  <c r="H60" i="50"/>
  <c r="G11" i="50"/>
  <c r="H11" i="50"/>
  <c r="G132" i="50"/>
  <c r="H132" i="50"/>
  <c r="G7" i="50"/>
  <c r="H7" i="50"/>
  <c r="G48" i="50"/>
  <c r="H48" i="50"/>
  <c r="G138" i="50"/>
  <c r="H138" i="50"/>
  <c r="G23" i="50"/>
  <c r="H23" i="50"/>
  <c r="G70" i="50"/>
  <c r="H70" i="50"/>
  <c r="G69" i="50"/>
  <c r="H69" i="50"/>
  <c r="G100" i="50"/>
  <c r="H100" i="50"/>
  <c r="G136" i="50"/>
  <c r="H136" i="50"/>
  <c r="G78" i="50"/>
  <c r="H78" i="50"/>
  <c r="G131" i="50"/>
  <c r="H131" i="50"/>
  <c r="G71" i="50"/>
  <c r="H71" i="50"/>
  <c r="G168" i="50"/>
  <c r="H168" i="50"/>
  <c r="G134" i="50"/>
  <c r="H134" i="50"/>
  <c r="G172" i="50"/>
  <c r="H172" i="50"/>
  <c r="G127" i="50"/>
  <c r="H127" i="50"/>
  <c r="G161" i="50"/>
  <c r="H161" i="50"/>
  <c r="G8" i="50"/>
  <c r="H8" i="50"/>
  <c r="G88" i="50"/>
  <c r="H88" i="50"/>
  <c r="G15" i="50"/>
  <c r="H15" i="50"/>
  <c r="G16" i="50"/>
  <c r="H16" i="50"/>
  <c r="G72" i="50"/>
  <c r="H72" i="50"/>
  <c r="G152" i="50"/>
  <c r="H152" i="50"/>
  <c r="G107" i="50"/>
  <c r="H107" i="50"/>
  <c r="G144" i="50"/>
  <c r="H144" i="50"/>
  <c r="G81" i="50"/>
  <c r="H81" i="50"/>
  <c r="G87" i="50"/>
  <c r="H87" i="50"/>
  <c r="G154" i="50"/>
  <c r="H154" i="50"/>
  <c r="G197" i="50"/>
  <c r="H197" i="50"/>
  <c r="G170" i="50"/>
  <c r="H170" i="50"/>
  <c r="G75" i="50"/>
  <c r="H75" i="50"/>
  <c r="G59" i="50"/>
  <c r="H59" i="50"/>
  <c r="G74" i="50"/>
  <c r="H74" i="50"/>
  <c r="G163" i="50"/>
  <c r="H163" i="50"/>
  <c r="G62" i="50"/>
  <c r="H62" i="50"/>
  <c r="G9" i="50"/>
  <c r="H9" i="50"/>
  <c r="G26" i="50"/>
  <c r="H26" i="50"/>
  <c r="G164" i="50"/>
  <c r="H164" i="50"/>
  <c r="G160" i="50"/>
  <c r="H160" i="50"/>
  <c r="G108" i="50"/>
  <c r="H108" i="50"/>
  <c r="G94" i="50"/>
  <c r="H94" i="50"/>
  <c r="G91" i="50"/>
  <c r="H91" i="50"/>
  <c r="G83" i="50"/>
  <c r="H83" i="50"/>
  <c r="G17" i="50"/>
  <c r="H17" i="50"/>
  <c r="G113" i="50"/>
  <c r="H113" i="50"/>
  <c r="G50" i="50"/>
  <c r="H50" i="50"/>
  <c r="G98" i="50"/>
  <c r="H98" i="50"/>
  <c r="G173" i="50"/>
  <c r="H173" i="50"/>
  <c r="G12" i="50"/>
  <c r="H12" i="50"/>
  <c r="G20" i="50"/>
  <c r="H20" i="50"/>
  <c r="G200" i="50"/>
  <c r="H200" i="50"/>
  <c r="G165" i="50"/>
  <c r="H165" i="50"/>
  <c r="G169" i="50"/>
  <c r="H169" i="50"/>
  <c r="G125" i="50"/>
  <c r="H125" i="50"/>
  <c r="G57" i="50"/>
  <c r="H57" i="50"/>
  <c r="G89" i="50"/>
  <c r="H89" i="50"/>
  <c r="G180" i="50"/>
  <c r="H180" i="50"/>
  <c r="G192" i="50"/>
  <c r="H192" i="50"/>
  <c r="G73" i="50"/>
  <c r="H73" i="50"/>
  <c r="G198" i="50"/>
  <c r="H198" i="50"/>
  <c r="G188" i="50"/>
  <c r="H188" i="50"/>
  <c r="G28" i="50"/>
  <c r="H28" i="50"/>
  <c r="G27" i="50"/>
  <c r="H27" i="50"/>
  <c r="G186" i="50"/>
  <c r="H186" i="50"/>
  <c r="G182" i="50"/>
  <c r="H182" i="50"/>
  <c r="G95" i="50"/>
  <c r="H95" i="50"/>
  <c r="G42" i="50"/>
  <c r="H42" i="50"/>
  <c r="G119" i="50"/>
  <c r="H119" i="50"/>
  <c r="G35" i="50"/>
  <c r="H35" i="50"/>
  <c r="G174" i="50"/>
  <c r="H174" i="50"/>
  <c r="G115" i="50"/>
  <c r="H115" i="50"/>
  <c r="G64" i="50"/>
  <c r="H64" i="50"/>
  <c r="G97" i="50"/>
  <c r="H97" i="50"/>
  <c r="G93" i="50"/>
  <c r="H93" i="50"/>
  <c r="G133" i="50"/>
  <c r="H133" i="50"/>
  <c r="G76" i="50"/>
  <c r="H76" i="50"/>
  <c r="G202" i="50"/>
  <c r="H202" i="50"/>
  <c r="G96" i="50"/>
  <c r="H96" i="50"/>
  <c r="G46" i="50"/>
  <c r="H46" i="50"/>
  <c r="G43" i="50"/>
  <c r="H43" i="50"/>
  <c r="G110" i="50"/>
  <c r="H110" i="50"/>
  <c r="G19" i="50"/>
  <c r="H19" i="50"/>
  <c r="G191" i="50"/>
  <c r="H191" i="50"/>
  <c r="G122" i="50"/>
  <c r="H122" i="50"/>
  <c r="S179" i="50"/>
  <c r="E179" i="50" s="1"/>
  <c r="F179" i="50"/>
  <c r="S171" i="50"/>
  <c r="E171" i="50" s="1"/>
  <c r="F171" i="50"/>
  <c r="S56" i="50"/>
  <c r="E56" i="50" s="1"/>
  <c r="F56" i="50"/>
  <c r="S176" i="50"/>
  <c r="E176" i="50" s="1"/>
  <c r="F176" i="50"/>
  <c r="S29" i="50"/>
  <c r="E29" i="50" s="1"/>
  <c r="F29" i="50"/>
  <c r="S139" i="50"/>
  <c r="E139" i="50" s="1"/>
  <c r="F139" i="50"/>
  <c r="S59" i="50"/>
  <c r="E59" i="50" s="1"/>
  <c r="F59" i="50"/>
  <c r="S54" i="50"/>
  <c r="E54" i="50" s="1"/>
  <c r="F54" i="50"/>
  <c r="S184" i="50"/>
  <c r="E184" i="50" s="1"/>
  <c r="F184" i="50"/>
  <c r="S86" i="50"/>
  <c r="E86" i="50" s="1"/>
  <c r="F86" i="50"/>
  <c r="S77" i="50"/>
  <c r="E77" i="50" s="1"/>
  <c r="F77" i="50"/>
  <c r="S118" i="50"/>
  <c r="E118" i="50" s="1"/>
  <c r="F118" i="50"/>
  <c r="S30" i="50"/>
  <c r="E30" i="50" s="1"/>
  <c r="F30" i="50"/>
  <c r="S156" i="50"/>
  <c r="E156" i="50" s="1"/>
  <c r="F156" i="50"/>
  <c r="S49" i="50"/>
  <c r="E49" i="50" s="1"/>
  <c r="F49" i="50"/>
  <c r="S130" i="50"/>
  <c r="E130" i="50" s="1"/>
  <c r="F130" i="50"/>
  <c r="S109" i="50"/>
  <c r="E109" i="50" s="1"/>
  <c r="F109" i="50"/>
  <c r="S199" i="50"/>
  <c r="E199" i="50" s="1"/>
  <c r="F199" i="50"/>
  <c r="S51" i="50"/>
  <c r="E51" i="50" s="1"/>
  <c r="F51" i="50"/>
  <c r="S44" i="50"/>
  <c r="E44" i="50" s="1"/>
  <c r="F44" i="50"/>
  <c r="S38" i="50"/>
  <c r="E38" i="50" s="1"/>
  <c r="F38" i="50"/>
  <c r="S151" i="50"/>
  <c r="E151" i="50" s="1"/>
  <c r="F151" i="50"/>
  <c r="S14" i="50"/>
  <c r="E14" i="50" s="1"/>
  <c r="F14" i="50"/>
  <c r="S58" i="50"/>
  <c r="E58" i="50" s="1"/>
  <c r="F58" i="50"/>
  <c r="S150" i="50"/>
  <c r="E150" i="50" s="1"/>
  <c r="F150" i="50"/>
  <c r="S204" i="50"/>
  <c r="E204" i="50" s="1"/>
  <c r="F204" i="50"/>
  <c r="S120" i="50"/>
  <c r="E120" i="50" s="1"/>
  <c r="F120" i="50"/>
  <c r="S129" i="50"/>
  <c r="E129" i="50" s="1"/>
  <c r="F129" i="50"/>
  <c r="S201" i="50"/>
  <c r="E201" i="50" s="1"/>
  <c r="F201" i="50"/>
  <c r="S101" i="50"/>
  <c r="E101" i="50" s="1"/>
  <c r="F101" i="50"/>
  <c r="S187" i="50"/>
  <c r="E187" i="50" s="1"/>
  <c r="F187" i="50"/>
  <c r="S41" i="50"/>
  <c r="E41" i="50" s="1"/>
  <c r="F41" i="50"/>
  <c r="S123" i="50"/>
  <c r="E123" i="50" s="1"/>
  <c r="F123" i="50"/>
  <c r="S190" i="50"/>
  <c r="E190" i="50" s="1"/>
  <c r="F190" i="50"/>
  <c r="S162" i="50"/>
  <c r="E162" i="50" s="1"/>
  <c r="F162" i="50"/>
  <c r="S103" i="50"/>
  <c r="E103" i="50" s="1"/>
  <c r="F103" i="50"/>
  <c r="S111" i="50"/>
  <c r="E111" i="50" s="1"/>
  <c r="F111" i="50"/>
  <c r="S105" i="50"/>
  <c r="E105" i="50" s="1"/>
  <c r="F105" i="50"/>
  <c r="S13" i="50"/>
  <c r="E13" i="50" s="1"/>
  <c r="F13" i="50"/>
  <c r="S148" i="50"/>
  <c r="E148" i="50" s="1"/>
  <c r="F148" i="50"/>
  <c r="S99" i="50"/>
  <c r="E99" i="50" s="1"/>
  <c r="F99" i="50"/>
  <c r="S66" i="50"/>
  <c r="E66" i="50" s="1"/>
  <c r="F66" i="50"/>
  <c r="S142" i="50"/>
  <c r="E142" i="50" s="1"/>
  <c r="F142" i="50"/>
  <c r="S196" i="50"/>
  <c r="E196" i="50" s="1"/>
  <c r="F196" i="50"/>
  <c r="S154" i="50"/>
  <c r="E154" i="50" s="1"/>
  <c r="F154" i="50"/>
  <c r="S197" i="50"/>
  <c r="E197" i="50" s="1"/>
  <c r="F197" i="50"/>
  <c r="S75" i="50"/>
  <c r="E75" i="50" s="1"/>
  <c r="F75" i="50"/>
  <c r="S74" i="50"/>
  <c r="E74" i="50" s="1"/>
  <c r="F74" i="50"/>
  <c r="S163" i="50"/>
  <c r="E163" i="50" s="1"/>
  <c r="F163" i="50"/>
  <c r="S62" i="50"/>
  <c r="E62" i="50" s="1"/>
  <c r="F62" i="50"/>
  <c r="S9" i="50"/>
  <c r="E9" i="50" s="1"/>
  <c r="F9" i="50"/>
  <c r="S26" i="50"/>
  <c r="E26" i="50" s="1"/>
  <c r="F26" i="50"/>
  <c r="S117" i="50"/>
  <c r="E117" i="50" s="1"/>
  <c r="F117" i="50"/>
  <c r="S68" i="50"/>
  <c r="E68" i="50" s="1"/>
  <c r="F68" i="50"/>
  <c r="S108" i="50"/>
  <c r="E108" i="50" s="1"/>
  <c r="F108" i="50"/>
  <c r="S94" i="50"/>
  <c r="E94" i="50" s="1"/>
  <c r="F94" i="50"/>
  <c r="S102" i="50"/>
  <c r="E102" i="50" s="1"/>
  <c r="F102" i="50"/>
  <c r="S17" i="50"/>
  <c r="E17" i="50" s="1"/>
  <c r="F17" i="50"/>
  <c r="S113" i="50"/>
  <c r="E113" i="50" s="1"/>
  <c r="F113" i="50"/>
  <c r="S50" i="50"/>
  <c r="E50" i="50" s="1"/>
  <c r="F50" i="50"/>
  <c r="S173" i="50"/>
  <c r="E173" i="50" s="1"/>
  <c r="F173" i="50"/>
  <c r="S178" i="50"/>
  <c r="E178" i="50" s="1"/>
  <c r="F178" i="50"/>
  <c r="S20" i="50"/>
  <c r="E20" i="50" s="1"/>
  <c r="F20" i="50"/>
  <c r="S157" i="50"/>
  <c r="E157" i="50" s="1"/>
  <c r="F157" i="50"/>
  <c r="S52" i="50"/>
  <c r="E52" i="50" s="1"/>
  <c r="F52" i="50"/>
  <c r="S11" i="50"/>
  <c r="E11" i="50" s="1"/>
  <c r="F11" i="50"/>
  <c r="S125" i="50"/>
  <c r="E125" i="50" s="1"/>
  <c r="F125" i="50"/>
  <c r="S177" i="50"/>
  <c r="E177" i="50" s="1"/>
  <c r="F177" i="50"/>
  <c r="S79" i="50"/>
  <c r="E79" i="50" s="1"/>
  <c r="F79" i="50"/>
  <c r="S192" i="50"/>
  <c r="E192" i="50" s="1"/>
  <c r="F192" i="50"/>
  <c r="S167" i="50"/>
  <c r="E167" i="50" s="1"/>
  <c r="F167" i="50"/>
  <c r="S6" i="50"/>
  <c r="E6" i="50" s="1"/>
  <c r="F6" i="50"/>
  <c r="S65" i="50"/>
  <c r="E65" i="50" s="1"/>
  <c r="F65" i="50"/>
  <c r="S158" i="50"/>
  <c r="E158" i="50" s="1"/>
  <c r="F158" i="50"/>
  <c r="S193" i="50"/>
  <c r="E193" i="50" s="1"/>
  <c r="F193" i="50"/>
  <c r="S10" i="50"/>
  <c r="E10" i="50" s="1"/>
  <c r="F10" i="50"/>
  <c r="S181" i="50"/>
  <c r="E181" i="50" s="1"/>
  <c r="F181" i="50"/>
  <c r="S90" i="50"/>
  <c r="E90" i="50" s="1"/>
  <c r="F90" i="50"/>
  <c r="S203" i="50"/>
  <c r="E203" i="50" s="1"/>
  <c r="F203" i="50"/>
  <c r="S33" i="50"/>
  <c r="E33" i="50" s="1"/>
  <c r="F33" i="50"/>
  <c r="S55" i="50"/>
  <c r="E55" i="50" s="1"/>
  <c r="F55" i="50"/>
  <c r="S31" i="50"/>
  <c r="E31" i="50" s="1"/>
  <c r="F31" i="50"/>
  <c r="S45" i="50"/>
  <c r="E45" i="50" s="1"/>
  <c r="F45" i="50"/>
  <c r="S183" i="50"/>
  <c r="E183" i="50" s="1"/>
  <c r="F183" i="50"/>
  <c r="S61" i="50"/>
  <c r="E61" i="50" s="1"/>
  <c r="F61" i="50"/>
  <c r="S63" i="50"/>
  <c r="E63" i="50" s="1"/>
  <c r="F63" i="50"/>
  <c r="S185" i="50"/>
  <c r="E185" i="50" s="1"/>
  <c r="F185" i="50"/>
  <c r="S114" i="50"/>
  <c r="E114" i="50" s="1"/>
  <c r="F114" i="50"/>
  <c r="S137" i="50"/>
  <c r="E137" i="50" s="1"/>
  <c r="F137" i="50"/>
  <c r="S37" i="50"/>
  <c r="E37" i="50" s="1"/>
  <c r="F37" i="50"/>
  <c r="S24" i="50"/>
  <c r="E24" i="50" s="1"/>
  <c r="F24" i="50"/>
  <c r="S205" i="50"/>
  <c r="E205" i="50" s="1"/>
  <c r="F205" i="50"/>
  <c r="S149" i="50"/>
  <c r="E149" i="50" s="1"/>
  <c r="F149" i="50"/>
  <c r="S87" i="50"/>
  <c r="E87" i="50" s="1"/>
  <c r="F87" i="50"/>
  <c r="S147" i="50"/>
  <c r="E147" i="50" s="1"/>
  <c r="F147" i="50"/>
  <c r="S166" i="50"/>
  <c r="E166" i="50" s="1"/>
  <c r="F166" i="50"/>
  <c r="S135" i="50"/>
  <c r="E135" i="50" s="1"/>
  <c r="F135" i="50"/>
  <c r="S126" i="50"/>
  <c r="E126" i="50" s="1"/>
  <c r="F126" i="50"/>
  <c r="S39" i="50"/>
  <c r="E39" i="50" s="1"/>
  <c r="F39" i="50"/>
  <c r="S82" i="50"/>
  <c r="E82" i="50" s="1"/>
  <c r="F82" i="50"/>
  <c r="S153" i="50"/>
  <c r="E153" i="50" s="1"/>
  <c r="F153" i="50"/>
  <c r="S67" i="50"/>
  <c r="E67" i="50" s="1"/>
  <c r="F67" i="50"/>
  <c r="S34" i="50"/>
  <c r="E34" i="50" s="1"/>
  <c r="F34" i="50"/>
  <c r="S85" i="50"/>
  <c r="E85" i="50" s="1"/>
  <c r="F85" i="50"/>
  <c r="S164" i="50"/>
  <c r="E164" i="50" s="1"/>
  <c r="F164" i="50"/>
  <c r="S160" i="50"/>
  <c r="E160" i="50" s="1"/>
  <c r="F160" i="50"/>
  <c r="S116" i="50"/>
  <c r="E116" i="50" s="1"/>
  <c r="F116" i="50"/>
  <c r="S91" i="50"/>
  <c r="E91" i="50" s="1"/>
  <c r="F91" i="50"/>
  <c r="S83" i="50"/>
  <c r="E83" i="50" s="1"/>
  <c r="F83" i="50"/>
  <c r="S141" i="50"/>
  <c r="E141" i="50" s="1"/>
  <c r="F141" i="50"/>
  <c r="S18" i="50"/>
  <c r="E18" i="50" s="1"/>
  <c r="F18" i="50"/>
  <c r="S104" i="50"/>
  <c r="E104" i="50" s="1"/>
  <c r="F104" i="50"/>
  <c r="S195" i="50"/>
  <c r="E195" i="50" s="1"/>
  <c r="F195" i="50"/>
  <c r="S60" i="50"/>
  <c r="E60" i="50" s="1"/>
  <c r="F60" i="50"/>
  <c r="S159" i="50"/>
  <c r="E159" i="50" s="1"/>
  <c r="F159" i="50"/>
  <c r="S84" i="50"/>
  <c r="E84" i="50" s="1"/>
  <c r="F84" i="50"/>
  <c r="S124" i="50"/>
  <c r="E124" i="50" s="1"/>
  <c r="F124" i="50"/>
  <c r="S7" i="50"/>
  <c r="E7" i="50" s="1"/>
  <c r="F7" i="50"/>
  <c r="S180" i="50"/>
  <c r="E180" i="50" s="1"/>
  <c r="F180" i="50"/>
  <c r="S48" i="50"/>
  <c r="E48" i="50" s="1"/>
  <c r="F48" i="50"/>
  <c r="S73" i="50"/>
  <c r="E73" i="50" s="1"/>
  <c r="F73" i="50"/>
  <c r="S138" i="50"/>
  <c r="E138" i="50" s="1"/>
  <c r="F138" i="50"/>
  <c r="S23" i="50"/>
  <c r="E23" i="50" s="1"/>
  <c r="F23" i="50"/>
  <c r="S70" i="50"/>
  <c r="E70" i="50" s="1"/>
  <c r="F70" i="50"/>
  <c r="S69" i="50"/>
  <c r="E69" i="50" s="1"/>
  <c r="F69" i="50"/>
  <c r="S100" i="50"/>
  <c r="E100" i="50" s="1"/>
  <c r="F100" i="50"/>
  <c r="S136" i="50"/>
  <c r="E136" i="50" s="1"/>
  <c r="F136" i="50"/>
  <c r="S78" i="50"/>
  <c r="E78" i="50" s="1"/>
  <c r="F78" i="50"/>
  <c r="S131" i="50"/>
  <c r="E131" i="50" s="1"/>
  <c r="F131" i="50"/>
  <c r="S71" i="50"/>
  <c r="E71" i="50" s="1"/>
  <c r="F71" i="50"/>
  <c r="S168" i="50"/>
  <c r="E168" i="50" s="1"/>
  <c r="F168" i="50"/>
  <c r="S134" i="50"/>
  <c r="E134" i="50" s="1"/>
  <c r="F134" i="50"/>
  <c r="S172" i="50"/>
  <c r="E172" i="50" s="1"/>
  <c r="F172" i="50"/>
  <c r="S127" i="50"/>
  <c r="E127" i="50" s="1"/>
  <c r="F127" i="50"/>
  <c r="S161" i="50"/>
  <c r="E161" i="50" s="1"/>
  <c r="F161" i="50"/>
  <c r="S8" i="50"/>
  <c r="E8" i="50" s="1"/>
  <c r="F8" i="50"/>
  <c r="S88" i="50"/>
  <c r="E88" i="50" s="1"/>
  <c r="F88" i="50"/>
  <c r="S15" i="50"/>
  <c r="E15" i="50" s="1"/>
  <c r="F15" i="50"/>
  <c r="S16" i="50"/>
  <c r="E16" i="50" s="1"/>
  <c r="F16" i="50"/>
  <c r="S72" i="50"/>
  <c r="E72" i="50" s="1"/>
  <c r="F72" i="50"/>
  <c r="S152" i="50"/>
  <c r="E152" i="50" s="1"/>
  <c r="F152" i="50"/>
  <c r="S107" i="50"/>
  <c r="E107" i="50" s="1"/>
  <c r="F107" i="50"/>
  <c r="S144" i="50"/>
  <c r="E144" i="50" s="1"/>
  <c r="F144" i="50"/>
  <c r="S81" i="50"/>
  <c r="E81" i="50" s="1"/>
  <c r="F81" i="50"/>
  <c r="S25" i="50"/>
  <c r="E25" i="50" s="1"/>
  <c r="F25" i="50"/>
  <c r="S47" i="50"/>
  <c r="E47" i="50" s="1"/>
  <c r="F47" i="50"/>
  <c r="S128" i="50"/>
  <c r="E128" i="50" s="1"/>
  <c r="F128" i="50"/>
  <c r="S112" i="50"/>
  <c r="E112" i="50" s="1"/>
  <c r="F112" i="50"/>
  <c r="S170" i="50"/>
  <c r="E170" i="50" s="1"/>
  <c r="F170" i="50"/>
  <c r="S155" i="50"/>
  <c r="E155" i="50" s="1"/>
  <c r="F155" i="50"/>
  <c r="S53" i="50"/>
  <c r="E53" i="50" s="1"/>
  <c r="F53" i="50"/>
  <c r="S121" i="50"/>
  <c r="E121" i="50" s="1"/>
  <c r="F121" i="50"/>
  <c r="S32" i="50"/>
  <c r="E32" i="50" s="1"/>
  <c r="F32" i="50"/>
  <c r="S21" i="50"/>
  <c r="E21" i="50" s="1"/>
  <c r="F21" i="50"/>
  <c r="S189" i="50"/>
  <c r="E189" i="50" s="1"/>
  <c r="F189" i="50"/>
  <c r="S106" i="50"/>
  <c r="E106" i="50" s="1"/>
  <c r="F106" i="50"/>
  <c r="S22" i="50"/>
  <c r="E22" i="50" s="1"/>
  <c r="F22" i="50"/>
  <c r="S36" i="50"/>
  <c r="E36" i="50" s="1"/>
  <c r="F36" i="50"/>
  <c r="S80" i="50"/>
  <c r="E80" i="50" s="1"/>
  <c r="F80" i="50"/>
  <c r="S145" i="50"/>
  <c r="E145" i="50" s="1"/>
  <c r="F145" i="50"/>
  <c r="S146" i="50"/>
  <c r="E146" i="50" s="1"/>
  <c r="F146" i="50"/>
  <c r="S194" i="50"/>
  <c r="E194" i="50" s="1"/>
  <c r="F194" i="50"/>
  <c r="S143" i="50"/>
  <c r="E143" i="50" s="1"/>
  <c r="F143" i="50"/>
  <c r="S92" i="50"/>
  <c r="E92" i="50" s="1"/>
  <c r="F92" i="50"/>
  <c r="S140" i="50"/>
  <c r="E140" i="50" s="1"/>
  <c r="F140" i="50"/>
  <c r="S98" i="50"/>
  <c r="E98" i="50" s="1"/>
  <c r="F98" i="50"/>
  <c r="S175" i="50"/>
  <c r="E175" i="50" s="1"/>
  <c r="F175" i="50"/>
  <c r="S12" i="50"/>
  <c r="E12" i="50" s="1"/>
  <c r="F12" i="50"/>
  <c r="S40" i="50"/>
  <c r="E40" i="50" s="1"/>
  <c r="F40" i="50"/>
  <c r="S200" i="50"/>
  <c r="E200" i="50" s="1"/>
  <c r="F200" i="50"/>
  <c r="S165" i="50"/>
  <c r="E165" i="50" s="1"/>
  <c r="F165" i="50"/>
  <c r="S169" i="50"/>
  <c r="E169" i="50" s="1"/>
  <c r="F169" i="50"/>
  <c r="S132" i="50"/>
  <c r="E132" i="50" s="1"/>
  <c r="F132" i="50"/>
  <c r="S57" i="50"/>
  <c r="E57" i="50" s="1"/>
  <c r="F57" i="50"/>
  <c r="S89" i="50"/>
  <c r="E89" i="50" s="1"/>
  <c r="F89" i="50"/>
  <c r="S198" i="50"/>
  <c r="E198" i="50" s="1"/>
  <c r="F198" i="50"/>
  <c r="S188" i="50"/>
  <c r="E188" i="50" s="1"/>
  <c r="F188" i="50"/>
  <c r="S28" i="50"/>
  <c r="E28" i="50" s="1"/>
  <c r="F28" i="50"/>
  <c r="S27" i="50"/>
  <c r="E27" i="50" s="1"/>
  <c r="F27" i="50"/>
  <c r="S186" i="50"/>
  <c r="E186" i="50" s="1"/>
  <c r="F186" i="50"/>
  <c r="S182" i="50"/>
  <c r="E182" i="50" s="1"/>
  <c r="F182" i="50"/>
  <c r="S95" i="50"/>
  <c r="E95" i="50" s="1"/>
  <c r="F95" i="50"/>
  <c r="S42" i="50"/>
  <c r="E42" i="50" s="1"/>
  <c r="F42" i="50"/>
  <c r="S119" i="50"/>
  <c r="E119" i="50" s="1"/>
  <c r="F119" i="50"/>
  <c r="S35" i="50"/>
  <c r="E35" i="50" s="1"/>
  <c r="F35" i="50"/>
  <c r="S174" i="50"/>
  <c r="E174" i="50" s="1"/>
  <c r="F174" i="50"/>
  <c r="S115" i="50"/>
  <c r="E115" i="50" s="1"/>
  <c r="F115" i="50"/>
  <c r="S64" i="50"/>
  <c r="E64" i="50" s="1"/>
  <c r="F64" i="50"/>
  <c r="S97" i="50"/>
  <c r="E97" i="50" s="1"/>
  <c r="F97" i="50"/>
  <c r="S93" i="50"/>
  <c r="E93" i="50" s="1"/>
  <c r="F93" i="50"/>
  <c r="S133" i="50"/>
  <c r="E133" i="50" s="1"/>
  <c r="F133" i="50"/>
  <c r="S76" i="50"/>
  <c r="E76" i="50" s="1"/>
  <c r="F76" i="50"/>
  <c r="S202" i="50"/>
  <c r="E202" i="50" s="1"/>
  <c r="F202" i="50"/>
  <c r="S96" i="50"/>
  <c r="E96" i="50" s="1"/>
  <c r="F96" i="50"/>
  <c r="S46" i="50"/>
  <c r="E46" i="50" s="1"/>
  <c r="F46" i="50"/>
  <c r="S43" i="50"/>
  <c r="E43" i="50" s="1"/>
  <c r="F43" i="50"/>
  <c r="S110" i="50"/>
  <c r="E110" i="50" s="1"/>
  <c r="F110" i="50"/>
  <c r="S19" i="50"/>
  <c r="E19" i="50" s="1"/>
  <c r="F19" i="50"/>
  <c r="S191" i="50"/>
  <c r="E191" i="50" s="1"/>
  <c r="F191" i="50"/>
  <c r="S122" i="50"/>
  <c r="E122" i="50" s="1"/>
  <c r="F122" i="50"/>
  <c r="C179" i="50"/>
  <c r="D179" i="50"/>
  <c r="C171" i="50"/>
  <c r="D171" i="50"/>
  <c r="C147" i="50"/>
  <c r="D147" i="50"/>
  <c r="C176" i="50"/>
  <c r="D176" i="50"/>
  <c r="C29" i="50"/>
  <c r="D29" i="50"/>
  <c r="C53" i="50"/>
  <c r="D53" i="50"/>
  <c r="C32" i="50"/>
  <c r="D32" i="50"/>
  <c r="C39" i="50"/>
  <c r="D39" i="50"/>
  <c r="C184" i="50"/>
  <c r="D184" i="50"/>
  <c r="C86" i="50"/>
  <c r="D86" i="50"/>
  <c r="C22" i="50"/>
  <c r="D22" i="50"/>
  <c r="C9" i="50"/>
  <c r="D9" i="50"/>
  <c r="C118" i="50"/>
  <c r="D118" i="50"/>
  <c r="C34" i="50"/>
  <c r="D34" i="50"/>
  <c r="C30" i="50"/>
  <c r="D30" i="50"/>
  <c r="C156" i="50"/>
  <c r="D156" i="50"/>
  <c r="C49" i="50"/>
  <c r="D49" i="50"/>
  <c r="C130" i="50"/>
  <c r="D130" i="50"/>
  <c r="C109" i="50"/>
  <c r="D109" i="50"/>
  <c r="C199" i="50"/>
  <c r="D199" i="50"/>
  <c r="C51" i="50"/>
  <c r="D51" i="50"/>
  <c r="C44" i="50"/>
  <c r="D44" i="50"/>
  <c r="C38" i="50"/>
  <c r="D38" i="50"/>
  <c r="C151" i="50"/>
  <c r="D151" i="50"/>
  <c r="C14" i="50"/>
  <c r="D14" i="50"/>
  <c r="C58" i="50"/>
  <c r="D58" i="50"/>
  <c r="C150" i="50"/>
  <c r="D150" i="50"/>
  <c r="C204" i="50"/>
  <c r="D204" i="50"/>
  <c r="C120" i="50"/>
  <c r="D120" i="50"/>
  <c r="C129" i="50"/>
  <c r="D129" i="50"/>
  <c r="C201" i="50"/>
  <c r="D201" i="50"/>
  <c r="C101" i="50"/>
  <c r="D101" i="50"/>
  <c r="C187" i="50"/>
  <c r="D187" i="50"/>
  <c r="C41" i="50"/>
  <c r="D41" i="50"/>
  <c r="C123" i="50"/>
  <c r="D123" i="50"/>
  <c r="C190" i="50"/>
  <c r="D190" i="50"/>
  <c r="C162" i="50"/>
  <c r="D162" i="50"/>
  <c r="C103" i="50"/>
  <c r="D103" i="50"/>
  <c r="C111" i="50"/>
  <c r="D111" i="50"/>
  <c r="C105" i="50"/>
  <c r="D105" i="50"/>
  <c r="C13" i="50"/>
  <c r="D13" i="50"/>
  <c r="C148" i="50"/>
  <c r="D148" i="50"/>
  <c r="C99" i="50"/>
  <c r="D99" i="50"/>
  <c r="C66" i="50"/>
  <c r="D66" i="50"/>
  <c r="C142" i="50"/>
  <c r="D142" i="50"/>
  <c r="C87" i="50"/>
  <c r="D87" i="50"/>
  <c r="C47" i="50"/>
  <c r="D47" i="50"/>
  <c r="C128" i="50"/>
  <c r="D128" i="50"/>
  <c r="C112" i="50"/>
  <c r="D112" i="50"/>
  <c r="C155" i="50"/>
  <c r="D155" i="50"/>
  <c r="C139" i="50"/>
  <c r="D139" i="50"/>
  <c r="C59" i="50"/>
  <c r="D59" i="50"/>
  <c r="C126" i="50"/>
  <c r="D126" i="50"/>
  <c r="C21" i="50"/>
  <c r="D21" i="50"/>
  <c r="C189" i="50"/>
  <c r="D189" i="50"/>
  <c r="C106" i="50"/>
  <c r="D106" i="50"/>
  <c r="C77" i="50"/>
  <c r="D77" i="50"/>
  <c r="C85" i="50"/>
  <c r="D85" i="50"/>
  <c r="C164" i="50"/>
  <c r="D164" i="50"/>
  <c r="C160" i="50"/>
  <c r="D160" i="50"/>
  <c r="C94" i="50"/>
  <c r="D94" i="50"/>
  <c r="C102" i="50"/>
  <c r="D102" i="50"/>
  <c r="C140" i="50"/>
  <c r="D140" i="50"/>
  <c r="C18" i="50"/>
  <c r="D18" i="50"/>
  <c r="C98" i="50"/>
  <c r="D98" i="50"/>
  <c r="C104" i="50"/>
  <c r="D104" i="50"/>
  <c r="C40" i="50"/>
  <c r="D40" i="50"/>
  <c r="C157" i="50"/>
  <c r="D157" i="50"/>
  <c r="C165" i="50"/>
  <c r="D165" i="50"/>
  <c r="C84" i="50"/>
  <c r="D84" i="50"/>
  <c r="C124" i="50"/>
  <c r="D124" i="50"/>
  <c r="C7" i="50"/>
  <c r="D7" i="50"/>
  <c r="C79" i="50"/>
  <c r="D79" i="50"/>
  <c r="C192" i="50"/>
  <c r="D192" i="50"/>
  <c r="C167" i="50"/>
  <c r="D167" i="50"/>
  <c r="C6" i="50"/>
  <c r="D6" i="50"/>
  <c r="C65" i="50"/>
  <c r="D65" i="50"/>
  <c r="C158" i="50"/>
  <c r="D158" i="50"/>
  <c r="C193" i="50"/>
  <c r="D193" i="50"/>
  <c r="C10" i="50"/>
  <c r="D10" i="50"/>
  <c r="C181" i="50"/>
  <c r="D181" i="50"/>
  <c r="C90" i="50"/>
  <c r="D90" i="50"/>
  <c r="C203" i="50"/>
  <c r="D203" i="50"/>
  <c r="C33" i="50"/>
  <c r="D33" i="50"/>
  <c r="C55" i="50"/>
  <c r="D55" i="50"/>
  <c r="C31" i="50"/>
  <c r="D31" i="50"/>
  <c r="C45" i="50"/>
  <c r="D45" i="50"/>
  <c r="C183" i="50"/>
  <c r="D183" i="50"/>
  <c r="C61" i="50"/>
  <c r="D61" i="50"/>
  <c r="C63" i="50"/>
  <c r="D63" i="50"/>
  <c r="C185" i="50"/>
  <c r="D185" i="50"/>
  <c r="C114" i="50"/>
  <c r="D114" i="50"/>
  <c r="C137" i="50"/>
  <c r="D137" i="50"/>
  <c r="C37" i="50"/>
  <c r="D37" i="50"/>
  <c r="C24" i="50"/>
  <c r="D24" i="50"/>
  <c r="C205" i="50"/>
  <c r="D205" i="50"/>
  <c r="C149" i="50"/>
  <c r="D149" i="50"/>
  <c r="C196" i="50"/>
  <c r="D196" i="50"/>
  <c r="C56" i="50"/>
  <c r="D56" i="50"/>
  <c r="C197" i="50"/>
  <c r="D197" i="50"/>
  <c r="C166" i="50"/>
  <c r="D166" i="50"/>
  <c r="C135" i="50"/>
  <c r="D135" i="50"/>
  <c r="C54" i="50"/>
  <c r="D54" i="50"/>
  <c r="C82" i="50"/>
  <c r="D82" i="50"/>
  <c r="C153" i="50"/>
  <c r="D153" i="50"/>
  <c r="C67" i="50"/>
  <c r="D67" i="50"/>
  <c r="C80" i="50"/>
  <c r="D80" i="50"/>
  <c r="C117" i="50"/>
  <c r="D117" i="50"/>
  <c r="C68" i="50"/>
  <c r="D68" i="50"/>
  <c r="C108" i="50"/>
  <c r="D108" i="50"/>
  <c r="C143" i="50"/>
  <c r="D143" i="50"/>
  <c r="C83" i="50"/>
  <c r="D83" i="50"/>
  <c r="C113" i="50"/>
  <c r="D113" i="50"/>
  <c r="C175" i="50"/>
  <c r="D175" i="50"/>
  <c r="C12" i="50"/>
  <c r="D12" i="50"/>
  <c r="C20" i="50"/>
  <c r="D20" i="50"/>
  <c r="C60" i="50"/>
  <c r="D60" i="50"/>
  <c r="C159" i="50"/>
  <c r="D159" i="50"/>
  <c r="C169" i="50"/>
  <c r="D169" i="50"/>
  <c r="C132" i="50"/>
  <c r="D132" i="50"/>
  <c r="C177" i="50"/>
  <c r="D177" i="50"/>
  <c r="C180" i="50"/>
  <c r="D180" i="50"/>
  <c r="C48" i="50"/>
  <c r="D48" i="50"/>
  <c r="C73" i="50"/>
  <c r="D73" i="50"/>
  <c r="C138" i="50"/>
  <c r="D138" i="50"/>
  <c r="C23" i="50"/>
  <c r="D23" i="50"/>
  <c r="C70" i="50"/>
  <c r="D70" i="50"/>
  <c r="C69" i="50"/>
  <c r="D69" i="50"/>
  <c r="C100" i="50"/>
  <c r="D100" i="50"/>
  <c r="C136" i="50"/>
  <c r="D136" i="50"/>
  <c r="C78" i="50"/>
  <c r="D78" i="50"/>
  <c r="C131" i="50"/>
  <c r="D131" i="50"/>
  <c r="C71" i="50"/>
  <c r="D71" i="50"/>
  <c r="C168" i="50"/>
  <c r="D168" i="50"/>
  <c r="C134" i="50"/>
  <c r="D134" i="50"/>
  <c r="C172" i="50"/>
  <c r="D172" i="50"/>
  <c r="C127" i="50"/>
  <c r="D127" i="50"/>
  <c r="C161" i="50"/>
  <c r="D161" i="50"/>
  <c r="C8" i="50"/>
  <c r="D8" i="50"/>
  <c r="C88" i="50"/>
  <c r="D88" i="50"/>
  <c r="C15" i="50"/>
  <c r="D15" i="50"/>
  <c r="C16" i="50"/>
  <c r="D16" i="50"/>
  <c r="C72" i="50"/>
  <c r="D72" i="50"/>
  <c r="C152" i="50"/>
  <c r="D152" i="50"/>
  <c r="C107" i="50"/>
  <c r="D107" i="50"/>
  <c r="C144" i="50"/>
  <c r="D144" i="50"/>
  <c r="C81" i="50"/>
  <c r="D81" i="50"/>
  <c r="C25" i="50"/>
  <c r="D25" i="50"/>
  <c r="C154" i="50"/>
  <c r="D154" i="50"/>
  <c r="C170" i="50"/>
  <c r="D170" i="50"/>
  <c r="C75" i="50"/>
  <c r="D75" i="50"/>
  <c r="C121" i="50"/>
  <c r="D121" i="50"/>
  <c r="C74" i="50"/>
  <c r="D74" i="50"/>
  <c r="C163" i="50"/>
  <c r="D163" i="50"/>
  <c r="C62" i="50"/>
  <c r="D62" i="50"/>
  <c r="C36" i="50"/>
  <c r="D36" i="50"/>
  <c r="C26" i="50"/>
  <c r="D26" i="50"/>
  <c r="C145" i="50"/>
  <c r="D145" i="50"/>
  <c r="C146" i="50"/>
  <c r="D146" i="50"/>
  <c r="C194" i="50"/>
  <c r="D194" i="50"/>
  <c r="C116" i="50"/>
  <c r="D116" i="50"/>
  <c r="C91" i="50"/>
  <c r="D91" i="50"/>
  <c r="C92" i="50"/>
  <c r="D92" i="50"/>
  <c r="C17" i="50"/>
  <c r="D17" i="50"/>
  <c r="C141" i="50"/>
  <c r="D141" i="50"/>
  <c r="C50" i="50"/>
  <c r="D50" i="50"/>
  <c r="C173" i="50"/>
  <c r="D173" i="50"/>
  <c r="C178" i="50"/>
  <c r="D178" i="50"/>
  <c r="C195" i="50"/>
  <c r="D195" i="50"/>
  <c r="C200" i="50"/>
  <c r="D200" i="50"/>
  <c r="C52" i="50"/>
  <c r="D52" i="50"/>
  <c r="C11" i="50"/>
  <c r="D11" i="50"/>
  <c r="C125" i="50"/>
  <c r="D125" i="50"/>
  <c r="C57" i="50"/>
  <c r="D57" i="50"/>
  <c r="C89" i="50"/>
  <c r="D89" i="50"/>
  <c r="C198" i="50"/>
  <c r="D198" i="50"/>
  <c r="C188" i="50"/>
  <c r="D188" i="50"/>
  <c r="C28" i="50"/>
  <c r="D28" i="50"/>
  <c r="C27" i="50"/>
  <c r="D27" i="50"/>
  <c r="C186" i="50"/>
  <c r="D186" i="50"/>
  <c r="C182" i="50"/>
  <c r="D182" i="50"/>
  <c r="C95" i="50"/>
  <c r="D95" i="50"/>
  <c r="C42" i="50"/>
  <c r="D42" i="50"/>
  <c r="C119" i="50"/>
  <c r="D119" i="50"/>
  <c r="C35" i="50"/>
  <c r="D35" i="50"/>
  <c r="C174" i="50"/>
  <c r="D174" i="50"/>
  <c r="C115" i="50"/>
  <c r="D115" i="50"/>
  <c r="C64" i="50"/>
  <c r="D64" i="50"/>
  <c r="C97" i="50"/>
  <c r="D97" i="50"/>
  <c r="C93" i="50"/>
  <c r="D93" i="50"/>
  <c r="C133" i="50"/>
  <c r="D133" i="50"/>
  <c r="C76" i="50"/>
  <c r="D76" i="50"/>
  <c r="C202" i="50"/>
  <c r="D202" i="50"/>
  <c r="C96" i="50"/>
  <c r="D96" i="50"/>
  <c r="C46" i="50"/>
  <c r="D46" i="50"/>
  <c r="C43" i="50"/>
  <c r="D43" i="50"/>
  <c r="C110" i="50"/>
  <c r="D110" i="50"/>
  <c r="C19" i="50"/>
  <c r="D19" i="50"/>
  <c r="C191" i="50"/>
  <c r="D191" i="50"/>
  <c r="C122" i="50"/>
  <c r="D122" i="50"/>
  <c r="B85" i="50"/>
  <c r="B164" i="50"/>
  <c r="B160" i="50"/>
  <c r="B143" i="50"/>
  <c r="B92" i="50"/>
  <c r="B140" i="50"/>
  <c r="B18" i="50"/>
  <c r="B179" i="50"/>
  <c r="B171" i="50"/>
  <c r="B128" i="50"/>
  <c r="B170" i="50"/>
  <c r="B53" i="50"/>
  <c r="B121" i="50"/>
  <c r="B126" i="50"/>
  <c r="B80" i="50"/>
  <c r="B117" i="50"/>
  <c r="B194" i="50"/>
  <c r="B94" i="50"/>
  <c r="B102" i="50"/>
  <c r="B141" i="50"/>
  <c r="B50" i="50"/>
  <c r="B25" i="50"/>
  <c r="B87" i="50"/>
  <c r="B47" i="50"/>
  <c r="B154" i="50"/>
  <c r="B147" i="50"/>
  <c r="B112" i="50"/>
  <c r="B166" i="50"/>
  <c r="B155" i="50"/>
  <c r="B139" i="50"/>
  <c r="B59" i="50"/>
  <c r="B54" i="50"/>
  <c r="B74" i="50"/>
  <c r="B82" i="50"/>
  <c r="B163" i="50"/>
  <c r="B153" i="50"/>
  <c r="B62" i="50"/>
  <c r="B67" i="50"/>
  <c r="B36" i="50"/>
  <c r="B30" i="50"/>
  <c r="B109" i="50"/>
  <c r="B26" i="50"/>
  <c r="B146" i="50"/>
  <c r="B108" i="50"/>
  <c r="B91" i="50"/>
  <c r="B17" i="50"/>
  <c r="B98" i="50"/>
  <c r="B196" i="50"/>
  <c r="B56" i="50"/>
  <c r="B197" i="50"/>
  <c r="B176" i="50"/>
  <c r="B29" i="50"/>
  <c r="B75" i="50"/>
  <c r="B135" i="50"/>
  <c r="B32" i="50"/>
  <c r="B21" i="50"/>
  <c r="B39" i="50"/>
  <c r="B189" i="50"/>
  <c r="B184" i="50"/>
  <c r="B106" i="50"/>
  <c r="B86" i="50"/>
  <c r="B22" i="50"/>
  <c r="B77" i="50"/>
  <c r="B9" i="50"/>
  <c r="B118" i="50"/>
  <c r="B34" i="50"/>
  <c r="B156" i="50"/>
  <c r="B49" i="50"/>
  <c r="B130" i="50"/>
  <c r="B199" i="50"/>
  <c r="B51" i="50"/>
  <c r="B44" i="50"/>
  <c r="B38" i="50"/>
  <c r="B151" i="50"/>
  <c r="B14" i="50"/>
  <c r="B58" i="50"/>
  <c r="B150" i="50"/>
  <c r="B204" i="50"/>
  <c r="B120" i="50"/>
  <c r="B129" i="50"/>
  <c r="B201" i="50"/>
  <c r="B101" i="50"/>
  <c r="B187" i="50"/>
  <c r="B41" i="50"/>
  <c r="B123" i="50"/>
  <c r="B190" i="50"/>
  <c r="B162" i="50"/>
  <c r="B103" i="50"/>
  <c r="B111" i="50"/>
  <c r="B105" i="50"/>
  <c r="B13" i="50"/>
  <c r="B148" i="50"/>
  <c r="B99" i="50"/>
  <c r="B66" i="50"/>
  <c r="B142" i="50"/>
  <c r="B145" i="50"/>
  <c r="B68" i="50"/>
  <c r="B116" i="50"/>
  <c r="B83" i="50"/>
  <c r="B113" i="50"/>
  <c r="B104" i="50"/>
  <c r="B40" i="50"/>
  <c r="B200" i="50"/>
  <c r="B52" i="50"/>
  <c r="B11" i="50"/>
  <c r="B125" i="50"/>
  <c r="B7" i="50"/>
  <c r="B192" i="50"/>
  <c r="B167" i="50"/>
  <c r="B6" i="50"/>
  <c r="B65" i="50"/>
  <c r="B158" i="50"/>
  <c r="B193" i="50"/>
  <c r="B10" i="50"/>
  <c r="B181" i="50"/>
  <c r="B90" i="50"/>
  <c r="B203" i="50"/>
  <c r="B33" i="50"/>
  <c r="B55" i="50"/>
  <c r="B31" i="50"/>
  <c r="B45" i="50"/>
  <c r="B183" i="50"/>
  <c r="B61" i="50"/>
  <c r="B63" i="50"/>
  <c r="B185" i="50"/>
  <c r="B114" i="50"/>
  <c r="B137" i="50"/>
  <c r="B37" i="50"/>
  <c r="B24" i="50"/>
  <c r="B205" i="50"/>
  <c r="B149" i="50"/>
  <c r="B173" i="50"/>
  <c r="B178" i="50"/>
  <c r="B195" i="50"/>
  <c r="B60" i="50"/>
  <c r="B159" i="50"/>
  <c r="B84" i="50"/>
  <c r="B132" i="50"/>
  <c r="B57" i="50"/>
  <c r="B177" i="50"/>
  <c r="B89" i="50"/>
  <c r="B180" i="50"/>
  <c r="B79" i="50"/>
  <c r="B48" i="50"/>
  <c r="B73" i="50"/>
  <c r="B138" i="50"/>
  <c r="B23" i="50"/>
  <c r="B70" i="50"/>
  <c r="B69" i="50"/>
  <c r="B100" i="50"/>
  <c r="B136" i="50"/>
  <c r="B78" i="50"/>
  <c r="B131" i="50"/>
  <c r="B71" i="50"/>
  <c r="B168" i="50"/>
  <c r="B134" i="50"/>
  <c r="B172" i="50"/>
  <c r="B127" i="50"/>
  <c r="B161" i="50"/>
  <c r="B8" i="50"/>
  <c r="B88" i="50"/>
  <c r="B15" i="50"/>
  <c r="B16" i="50"/>
  <c r="B72" i="50"/>
  <c r="B152" i="50"/>
  <c r="B107" i="50"/>
  <c r="B144" i="50"/>
  <c r="B81" i="50"/>
  <c r="B175" i="50"/>
  <c r="B12" i="50"/>
  <c r="B20" i="50"/>
  <c r="B157" i="50"/>
  <c r="B165" i="50"/>
  <c r="B169" i="50"/>
  <c r="B124" i="50"/>
  <c r="B198" i="50"/>
  <c r="B188" i="50"/>
  <c r="B28" i="50"/>
  <c r="B27" i="50"/>
  <c r="B186" i="50"/>
  <c r="B182" i="50"/>
  <c r="B95" i="50"/>
  <c r="B42" i="50"/>
  <c r="B119" i="50"/>
  <c r="B35" i="50"/>
  <c r="B174" i="50"/>
  <c r="B115" i="50"/>
  <c r="B64" i="50"/>
  <c r="B97" i="50"/>
  <c r="B93" i="50"/>
  <c r="B133" i="50"/>
  <c r="B76" i="50"/>
  <c r="B202" i="50"/>
  <c r="B96" i="50"/>
  <c r="B46" i="50"/>
  <c r="B43" i="50"/>
  <c r="B110" i="50"/>
  <c r="B19" i="50"/>
  <c r="B191" i="50"/>
  <c r="B122" i="50"/>
  <c r="K132" i="43"/>
  <c r="L132" i="43"/>
  <c r="K84" i="43"/>
  <c r="L84" i="43"/>
  <c r="K133" i="43"/>
  <c r="L133" i="43"/>
  <c r="K27" i="43"/>
  <c r="L27" i="43"/>
  <c r="K127" i="43"/>
  <c r="L127" i="43"/>
  <c r="K149" i="43"/>
  <c r="L149" i="43"/>
  <c r="K113" i="43"/>
  <c r="L113" i="43"/>
  <c r="K35" i="43"/>
  <c r="L35" i="43"/>
  <c r="K94" i="43"/>
  <c r="L94" i="43"/>
  <c r="K68" i="43"/>
  <c r="L68" i="43"/>
  <c r="K169" i="43"/>
  <c r="L169" i="43"/>
  <c r="K160" i="43"/>
  <c r="L160" i="43"/>
  <c r="K55" i="43"/>
  <c r="L55" i="43"/>
  <c r="K130" i="43"/>
  <c r="L130" i="43"/>
  <c r="K44" i="43"/>
  <c r="L44" i="43"/>
  <c r="K82" i="43"/>
  <c r="L82" i="43"/>
  <c r="K78" i="43"/>
  <c r="L78" i="43"/>
  <c r="K37" i="43"/>
  <c r="L37" i="43"/>
  <c r="K198" i="43"/>
  <c r="L198" i="43"/>
  <c r="K20" i="43"/>
  <c r="L20" i="43"/>
  <c r="K178" i="43"/>
  <c r="L178" i="43"/>
  <c r="K136" i="43"/>
  <c r="L136" i="43"/>
  <c r="K173" i="43"/>
  <c r="L173" i="43"/>
  <c r="K22" i="43"/>
  <c r="L22" i="43"/>
  <c r="K199" i="43"/>
  <c r="L199" i="43"/>
  <c r="K51" i="43"/>
  <c r="L51" i="43"/>
  <c r="K143" i="43"/>
  <c r="L143" i="43"/>
  <c r="K101" i="43"/>
  <c r="L101" i="43"/>
  <c r="K28" i="43"/>
  <c r="L28" i="43"/>
  <c r="K83" i="43"/>
  <c r="L83" i="43"/>
  <c r="K49" i="43"/>
  <c r="L49" i="43"/>
  <c r="K179" i="43"/>
  <c r="L179" i="43"/>
  <c r="K86" i="43"/>
  <c r="L86" i="43"/>
  <c r="K180" i="43"/>
  <c r="L180" i="43"/>
  <c r="K153" i="43"/>
  <c r="L153" i="43"/>
  <c r="K205" i="43"/>
  <c r="L205" i="43"/>
  <c r="K139" i="43"/>
  <c r="L139" i="43"/>
  <c r="K200" i="43"/>
  <c r="L200" i="43"/>
  <c r="K114" i="43"/>
  <c r="L114" i="43"/>
  <c r="K23" i="43"/>
  <c r="L23" i="43"/>
  <c r="K43" i="43"/>
  <c r="L43" i="43"/>
  <c r="K184" i="43"/>
  <c r="L184" i="43"/>
  <c r="K174" i="43"/>
  <c r="L174" i="43"/>
  <c r="K119" i="43"/>
  <c r="L119" i="43"/>
  <c r="K147" i="43"/>
  <c r="L147" i="43"/>
  <c r="K32" i="43"/>
  <c r="L32" i="43"/>
  <c r="K73" i="43"/>
  <c r="L73" i="43"/>
  <c r="K118" i="43"/>
  <c r="L118" i="43"/>
  <c r="K100" i="43"/>
  <c r="L100" i="43"/>
  <c r="K54" i="43"/>
  <c r="L54" i="43"/>
  <c r="K56" i="43"/>
  <c r="L56" i="43"/>
  <c r="K95" i="43"/>
  <c r="L95" i="43"/>
  <c r="K176" i="43"/>
  <c r="L176" i="43"/>
  <c r="K148" i="43"/>
  <c r="L148" i="43"/>
  <c r="K168" i="43"/>
  <c r="L168" i="43"/>
  <c r="K105" i="43"/>
  <c r="L105" i="43"/>
  <c r="K201" i="43"/>
  <c r="L201" i="43"/>
  <c r="K92" i="43"/>
  <c r="L92" i="43"/>
  <c r="K187" i="43"/>
  <c r="L187" i="43"/>
  <c r="K64" i="43"/>
  <c r="L64" i="43"/>
  <c r="K109" i="43"/>
  <c r="L109" i="43"/>
  <c r="K74" i="43"/>
  <c r="L74" i="43"/>
  <c r="K45" i="43"/>
  <c r="L45" i="43"/>
  <c r="K117" i="43"/>
  <c r="L117" i="43"/>
  <c r="K185" i="43"/>
  <c r="L185" i="43"/>
  <c r="K60" i="43"/>
  <c r="L60" i="43"/>
  <c r="K90" i="43"/>
  <c r="L90" i="43"/>
  <c r="K140" i="43"/>
  <c r="L140" i="43"/>
  <c r="K194" i="43"/>
  <c r="L194" i="43"/>
  <c r="K26" i="43"/>
  <c r="L26" i="43"/>
  <c r="K24" i="43"/>
  <c r="L24" i="43"/>
  <c r="K30" i="43"/>
  <c r="L30" i="43"/>
  <c r="K63" i="43"/>
  <c r="L63" i="43"/>
  <c r="K124" i="43"/>
  <c r="L124" i="43"/>
  <c r="K128" i="43"/>
  <c r="L128" i="43"/>
  <c r="K25" i="43"/>
  <c r="L25" i="43"/>
  <c r="K157" i="43"/>
  <c r="L157" i="43"/>
  <c r="K107" i="43"/>
  <c r="L107" i="43"/>
  <c r="K72" i="43"/>
  <c r="L72" i="43"/>
  <c r="K33" i="43"/>
  <c r="L33" i="43"/>
  <c r="K164" i="43"/>
  <c r="L164" i="43"/>
  <c r="K167" i="43"/>
  <c r="L167" i="43"/>
  <c r="K146" i="43"/>
  <c r="L146" i="43"/>
  <c r="K171" i="43"/>
  <c r="L171" i="43"/>
  <c r="K66" i="43"/>
  <c r="L66" i="43"/>
  <c r="K196" i="43"/>
  <c r="L196" i="43"/>
  <c r="K193" i="43"/>
  <c r="L193" i="43"/>
  <c r="K158" i="43"/>
  <c r="L158" i="43"/>
  <c r="K142" i="43"/>
  <c r="L142" i="43"/>
  <c r="K190" i="43"/>
  <c r="L190" i="43"/>
  <c r="K111" i="43"/>
  <c r="L111" i="43"/>
  <c r="K106" i="43"/>
  <c r="L106" i="43"/>
  <c r="K123" i="43"/>
  <c r="L123" i="43"/>
  <c r="K189" i="43"/>
  <c r="L189" i="43"/>
  <c r="K170" i="43"/>
  <c r="L170" i="43"/>
  <c r="K145" i="43"/>
  <c r="L145" i="43"/>
  <c r="K104" i="43"/>
  <c r="L104" i="43"/>
  <c r="K48" i="43"/>
  <c r="L48" i="43"/>
  <c r="K204" i="43"/>
  <c r="L204" i="43"/>
  <c r="K59" i="43"/>
  <c r="L59" i="43"/>
  <c r="K75" i="43"/>
  <c r="L75" i="43"/>
  <c r="K99" i="43"/>
  <c r="L99" i="43"/>
  <c r="K87" i="43"/>
  <c r="L87" i="43"/>
  <c r="K120" i="43"/>
  <c r="L120" i="43"/>
  <c r="K112" i="43"/>
  <c r="L112" i="43"/>
  <c r="K19" i="43"/>
  <c r="L19" i="43"/>
  <c r="K165" i="43"/>
  <c r="L165" i="43"/>
  <c r="K34" i="43"/>
  <c r="L34" i="43"/>
  <c r="K122" i="43"/>
  <c r="L122" i="43"/>
  <c r="K88" i="43"/>
  <c r="L88" i="43"/>
  <c r="K76" i="43"/>
  <c r="L76" i="43"/>
  <c r="K85" i="43"/>
  <c r="L85" i="43"/>
  <c r="K131" i="43"/>
  <c r="L131" i="43"/>
  <c r="K61" i="43"/>
  <c r="L61" i="43"/>
  <c r="K154" i="43"/>
  <c r="L154" i="43"/>
  <c r="K41" i="43"/>
  <c r="L41" i="43"/>
  <c r="K36" i="43"/>
  <c r="L36" i="43"/>
  <c r="K202" i="43"/>
  <c r="L202" i="43"/>
  <c r="K58" i="43"/>
  <c r="L58" i="43"/>
  <c r="K96" i="43"/>
  <c r="L96" i="43"/>
  <c r="K89" i="43"/>
  <c r="L89" i="43"/>
  <c r="K38" i="43"/>
  <c r="L38" i="43"/>
  <c r="K166" i="43"/>
  <c r="L166" i="43"/>
  <c r="K70" i="43"/>
  <c r="L70" i="43"/>
  <c r="K159" i="43"/>
  <c r="L159" i="43"/>
  <c r="K177" i="43"/>
  <c r="L177" i="43"/>
  <c r="K103" i="43"/>
  <c r="L103" i="43"/>
  <c r="K150" i="43"/>
  <c r="L150" i="43"/>
  <c r="K197" i="43"/>
  <c r="L197" i="43"/>
  <c r="K98" i="43"/>
  <c r="L98" i="43"/>
  <c r="K186" i="43"/>
  <c r="L186" i="43"/>
  <c r="K195" i="43"/>
  <c r="L195" i="43"/>
  <c r="K163" i="43"/>
  <c r="L163" i="43"/>
  <c r="K156" i="43"/>
  <c r="L156" i="43"/>
  <c r="K137" i="43"/>
  <c r="L137" i="43"/>
  <c r="K182" i="43"/>
  <c r="L182" i="43"/>
  <c r="K93" i="43"/>
  <c r="L93" i="43"/>
  <c r="K39" i="43"/>
  <c r="L39" i="43"/>
  <c r="K40" i="43"/>
  <c r="L40" i="43"/>
  <c r="K188" i="43"/>
  <c r="L188" i="43"/>
  <c r="K108" i="43"/>
  <c r="L108" i="43"/>
  <c r="K52" i="43"/>
  <c r="L52" i="43"/>
  <c r="K183" i="43"/>
  <c r="L183" i="43"/>
  <c r="K134" i="43"/>
  <c r="L134" i="43"/>
  <c r="K155" i="43"/>
  <c r="L155" i="43"/>
  <c r="K192" i="43"/>
  <c r="L192" i="43"/>
  <c r="K151" i="43"/>
  <c r="L151" i="43"/>
  <c r="K71" i="43"/>
  <c r="L71" i="43"/>
  <c r="K31" i="43"/>
  <c r="L31" i="43"/>
  <c r="K191" i="43"/>
  <c r="L191" i="43"/>
  <c r="K62" i="43"/>
  <c r="L62" i="43"/>
  <c r="K161" i="43"/>
  <c r="L161" i="43"/>
  <c r="K175" i="43"/>
  <c r="L175" i="43"/>
  <c r="K65" i="43"/>
  <c r="L65" i="43"/>
  <c r="K42" i="43"/>
  <c r="L42" i="43"/>
  <c r="K79" i="43"/>
  <c r="L79" i="43"/>
  <c r="K67" i="43"/>
  <c r="L67" i="43"/>
  <c r="K21" i="43"/>
  <c r="L21" i="43"/>
  <c r="K29" i="43"/>
  <c r="L29" i="43"/>
  <c r="K80" i="43"/>
  <c r="L80" i="43"/>
  <c r="K138" i="43"/>
  <c r="L138" i="43"/>
  <c r="K181" i="43"/>
  <c r="L181" i="43"/>
  <c r="K47" i="43"/>
  <c r="L47" i="43"/>
  <c r="K125" i="43"/>
  <c r="L125" i="43"/>
  <c r="K77" i="43"/>
  <c r="L77" i="43"/>
  <c r="K102" i="43"/>
  <c r="L102" i="43"/>
  <c r="K69" i="43"/>
  <c r="L69" i="43"/>
  <c r="K81" i="43"/>
  <c r="L81" i="43"/>
  <c r="K152" i="43"/>
  <c r="L152" i="43"/>
  <c r="K57" i="43"/>
  <c r="L57" i="43"/>
  <c r="K172" i="43"/>
  <c r="L172" i="43"/>
  <c r="K116" i="43"/>
  <c r="L116" i="43"/>
  <c r="K97" i="43"/>
  <c r="L97" i="43"/>
  <c r="K162" i="43"/>
  <c r="L162" i="43"/>
  <c r="K46" i="43"/>
  <c r="L46" i="43"/>
  <c r="K115" i="43"/>
  <c r="L115" i="43"/>
  <c r="K53" i="43"/>
  <c r="L53" i="43"/>
  <c r="K129" i="43"/>
  <c r="L129" i="43"/>
  <c r="K126" i="43"/>
  <c r="L126" i="43"/>
  <c r="K203" i="43"/>
  <c r="L203" i="43"/>
  <c r="K110" i="43"/>
  <c r="L110" i="43"/>
  <c r="K144" i="43"/>
  <c r="L144" i="43"/>
  <c r="K141" i="43"/>
  <c r="L141" i="43"/>
  <c r="K91" i="43"/>
  <c r="L91" i="43"/>
  <c r="K135" i="43"/>
  <c r="L135" i="43"/>
  <c r="K50" i="43"/>
  <c r="L50" i="43"/>
  <c r="K121" i="43"/>
  <c r="L121" i="43"/>
  <c r="G127" i="43"/>
  <c r="H127" i="43"/>
  <c r="G35" i="43"/>
  <c r="H35" i="43"/>
  <c r="G160" i="43"/>
  <c r="H160" i="43"/>
  <c r="G78" i="43"/>
  <c r="H78" i="43"/>
  <c r="G20" i="43"/>
  <c r="H20" i="43"/>
  <c r="G22" i="43"/>
  <c r="H22" i="43"/>
  <c r="G51" i="43"/>
  <c r="H51" i="43"/>
  <c r="G143" i="43"/>
  <c r="H143" i="43"/>
  <c r="G101" i="43"/>
  <c r="H101" i="43"/>
  <c r="G28" i="43"/>
  <c r="H28" i="43"/>
  <c r="G83" i="43"/>
  <c r="H83" i="43"/>
  <c r="G49" i="43"/>
  <c r="H49" i="43"/>
  <c r="G179" i="43"/>
  <c r="H179" i="43"/>
  <c r="G86" i="43"/>
  <c r="H86" i="43"/>
  <c r="G180" i="43"/>
  <c r="H180" i="43"/>
  <c r="G153" i="43"/>
  <c r="H153" i="43"/>
  <c r="G205" i="43"/>
  <c r="H205" i="43"/>
  <c r="G139" i="43"/>
  <c r="H139" i="43"/>
  <c r="G200" i="43"/>
  <c r="H200" i="43"/>
  <c r="G114" i="43"/>
  <c r="H114" i="43"/>
  <c r="G23" i="43"/>
  <c r="H23" i="43"/>
  <c r="G43" i="43"/>
  <c r="H43" i="43"/>
  <c r="G184" i="43"/>
  <c r="H184" i="43"/>
  <c r="G174" i="43"/>
  <c r="H174" i="43"/>
  <c r="G119" i="43"/>
  <c r="H119" i="43"/>
  <c r="G147" i="43"/>
  <c r="H147" i="43"/>
  <c r="G32" i="43"/>
  <c r="H32" i="43"/>
  <c r="G73" i="43"/>
  <c r="H73" i="43"/>
  <c r="G118" i="43"/>
  <c r="H118" i="43"/>
  <c r="G100" i="43"/>
  <c r="H100" i="43"/>
  <c r="G54" i="43"/>
  <c r="H54" i="43"/>
  <c r="G66" i="43"/>
  <c r="H66" i="43"/>
  <c r="G148" i="43"/>
  <c r="H148" i="43"/>
  <c r="G196" i="43"/>
  <c r="H196" i="43"/>
  <c r="G168" i="43"/>
  <c r="H168" i="43"/>
  <c r="G193" i="43"/>
  <c r="H193" i="43"/>
  <c r="G158" i="43"/>
  <c r="H158" i="43"/>
  <c r="G105" i="43"/>
  <c r="H105" i="43"/>
  <c r="G142" i="43"/>
  <c r="H142" i="43"/>
  <c r="G201" i="43"/>
  <c r="H201" i="43"/>
  <c r="G190" i="43"/>
  <c r="H190" i="43"/>
  <c r="G92" i="43"/>
  <c r="H92" i="43"/>
  <c r="G187" i="43"/>
  <c r="H187" i="43"/>
  <c r="G111" i="43"/>
  <c r="H111" i="43"/>
  <c r="G106" i="43"/>
  <c r="H106" i="43"/>
  <c r="G64" i="43"/>
  <c r="H64" i="43"/>
  <c r="G123" i="43"/>
  <c r="H123" i="43"/>
  <c r="G189" i="43"/>
  <c r="H189" i="43"/>
  <c r="G170" i="43"/>
  <c r="H170" i="43"/>
  <c r="G145" i="43"/>
  <c r="H145" i="43"/>
  <c r="G104" i="43"/>
  <c r="H104" i="43"/>
  <c r="G109" i="43"/>
  <c r="H109" i="43"/>
  <c r="G56" i="43"/>
  <c r="H56" i="43"/>
  <c r="G133" i="43"/>
  <c r="H133" i="43"/>
  <c r="G113" i="43"/>
  <c r="H113" i="43"/>
  <c r="G169" i="43"/>
  <c r="H169" i="43"/>
  <c r="G82" i="43"/>
  <c r="H82" i="43"/>
  <c r="G178" i="43"/>
  <c r="H178" i="43"/>
  <c r="G199" i="43"/>
  <c r="H199" i="43"/>
  <c r="G74" i="43"/>
  <c r="H74" i="43"/>
  <c r="G185" i="43"/>
  <c r="H185" i="43"/>
  <c r="G90" i="43"/>
  <c r="H90" i="43"/>
  <c r="G24" i="43"/>
  <c r="H24" i="43"/>
  <c r="G124" i="43"/>
  <c r="H124" i="43"/>
  <c r="G157" i="43"/>
  <c r="H157" i="43"/>
  <c r="G72" i="43"/>
  <c r="H72" i="43"/>
  <c r="G33" i="43"/>
  <c r="H33" i="43"/>
  <c r="G204" i="43"/>
  <c r="H204" i="43"/>
  <c r="G99" i="43"/>
  <c r="H99" i="43"/>
  <c r="G165" i="43"/>
  <c r="H165" i="43"/>
  <c r="G76" i="43"/>
  <c r="H76" i="43"/>
  <c r="G96" i="43"/>
  <c r="H96" i="43"/>
  <c r="G40" i="43"/>
  <c r="H40" i="43"/>
  <c r="G188" i="43"/>
  <c r="H188" i="43"/>
  <c r="G108" i="43"/>
  <c r="H108" i="43"/>
  <c r="G52" i="43"/>
  <c r="H52" i="43"/>
  <c r="G183" i="43"/>
  <c r="H183" i="43"/>
  <c r="G134" i="43"/>
  <c r="H134" i="43"/>
  <c r="G155" i="43"/>
  <c r="H155" i="43"/>
  <c r="G192" i="43"/>
  <c r="H192" i="43"/>
  <c r="G89" i="43"/>
  <c r="H89" i="43"/>
  <c r="G38" i="43"/>
  <c r="H38" i="43"/>
  <c r="G166" i="43"/>
  <c r="H166" i="43"/>
  <c r="G70" i="43"/>
  <c r="H70" i="43"/>
  <c r="G159" i="43"/>
  <c r="H159" i="43"/>
  <c r="G177" i="43"/>
  <c r="H177" i="43"/>
  <c r="G103" i="43"/>
  <c r="H103" i="43"/>
  <c r="G150" i="43"/>
  <c r="H150" i="43"/>
  <c r="G197" i="43"/>
  <c r="H197" i="43"/>
  <c r="G98" i="43"/>
  <c r="H98" i="43"/>
  <c r="G186" i="43"/>
  <c r="H186" i="43"/>
  <c r="G195" i="43"/>
  <c r="H195" i="43"/>
  <c r="G163" i="43"/>
  <c r="H163" i="43"/>
  <c r="G156" i="43"/>
  <c r="H156" i="43"/>
  <c r="G137" i="43"/>
  <c r="H137" i="43"/>
  <c r="G182" i="43"/>
  <c r="H182" i="43"/>
  <c r="G93" i="43"/>
  <c r="H93" i="43"/>
  <c r="G27" i="43"/>
  <c r="H27" i="43"/>
  <c r="G68" i="43"/>
  <c r="H68" i="43"/>
  <c r="G130" i="43"/>
  <c r="H130" i="43"/>
  <c r="G198" i="43"/>
  <c r="H198" i="43"/>
  <c r="G173" i="43"/>
  <c r="H173" i="43"/>
  <c r="G117" i="43"/>
  <c r="H117" i="43"/>
  <c r="G140" i="43"/>
  <c r="H140" i="43"/>
  <c r="G26" i="43"/>
  <c r="H26" i="43"/>
  <c r="G63" i="43"/>
  <c r="H63" i="43"/>
  <c r="G25" i="43"/>
  <c r="H25" i="43"/>
  <c r="G164" i="43"/>
  <c r="H164" i="43"/>
  <c r="G75" i="43"/>
  <c r="H75" i="43"/>
  <c r="G120" i="43"/>
  <c r="H120" i="43"/>
  <c r="G122" i="43"/>
  <c r="H122" i="43"/>
  <c r="G85" i="43"/>
  <c r="H85" i="43"/>
  <c r="G58" i="43"/>
  <c r="H58" i="43"/>
  <c r="G151" i="43"/>
  <c r="H151" i="43"/>
  <c r="G71" i="43"/>
  <c r="H71" i="43"/>
  <c r="G31" i="43"/>
  <c r="H31" i="43"/>
  <c r="G191" i="43"/>
  <c r="H191" i="43"/>
  <c r="G62" i="43"/>
  <c r="H62" i="43"/>
  <c r="G161" i="43"/>
  <c r="H161" i="43"/>
  <c r="G175" i="43"/>
  <c r="H175" i="43"/>
  <c r="G65" i="43"/>
  <c r="H65" i="43"/>
  <c r="G42" i="43"/>
  <c r="H42" i="43"/>
  <c r="G79" i="43"/>
  <c r="H79" i="43"/>
  <c r="G67" i="43"/>
  <c r="H67" i="43"/>
  <c r="G21" i="43"/>
  <c r="H21" i="43"/>
  <c r="G29" i="43"/>
  <c r="H29" i="43"/>
  <c r="G80" i="43"/>
  <c r="H80" i="43"/>
  <c r="G138" i="43"/>
  <c r="H138" i="43"/>
  <c r="G181" i="43"/>
  <c r="H181" i="43"/>
  <c r="G47" i="43"/>
  <c r="H47" i="43"/>
  <c r="G125" i="43"/>
  <c r="H125" i="43"/>
  <c r="G77" i="43"/>
  <c r="H77" i="43"/>
  <c r="G102" i="43"/>
  <c r="H102" i="43"/>
  <c r="G69" i="43"/>
  <c r="H69" i="43"/>
  <c r="G81" i="43"/>
  <c r="H81" i="43"/>
  <c r="G152" i="43"/>
  <c r="H152" i="43"/>
  <c r="G149" i="43"/>
  <c r="H149" i="43"/>
  <c r="G94" i="43"/>
  <c r="H94" i="43"/>
  <c r="G55" i="43"/>
  <c r="H55" i="43"/>
  <c r="G44" i="43"/>
  <c r="H44" i="43"/>
  <c r="G37" i="43"/>
  <c r="H37" i="43"/>
  <c r="G136" i="43"/>
  <c r="H136" i="43"/>
  <c r="G132" i="43"/>
  <c r="H132" i="43"/>
  <c r="G45" i="43"/>
  <c r="H45" i="43"/>
  <c r="G60" i="43"/>
  <c r="H60" i="43"/>
  <c r="G194" i="43"/>
  <c r="H194" i="43"/>
  <c r="G30" i="43"/>
  <c r="H30" i="43"/>
  <c r="G128" i="43"/>
  <c r="H128" i="43"/>
  <c r="G107" i="43"/>
  <c r="H107" i="43"/>
  <c r="G167" i="43"/>
  <c r="H167" i="43"/>
  <c r="G48" i="43"/>
  <c r="H48" i="43"/>
  <c r="G59" i="43"/>
  <c r="H59" i="43"/>
  <c r="G87" i="43"/>
  <c r="H87" i="43"/>
  <c r="G112" i="43"/>
  <c r="H112" i="43"/>
  <c r="G19" i="43"/>
  <c r="H19" i="43"/>
  <c r="G34" i="43"/>
  <c r="H34" i="43"/>
  <c r="G88" i="43"/>
  <c r="H88" i="43"/>
  <c r="G131" i="43"/>
  <c r="H131" i="43"/>
  <c r="G61" i="43"/>
  <c r="H61" i="43"/>
  <c r="G154" i="43"/>
  <c r="H154" i="43"/>
  <c r="G41" i="43"/>
  <c r="H41" i="43"/>
  <c r="G36" i="43"/>
  <c r="H36" i="43"/>
  <c r="G202" i="43"/>
  <c r="H202" i="43"/>
  <c r="G84" i="43"/>
  <c r="H84" i="43"/>
  <c r="G146" i="43"/>
  <c r="H146" i="43"/>
  <c r="G95" i="43"/>
  <c r="H95" i="43"/>
  <c r="G39" i="43"/>
  <c r="H39" i="43"/>
  <c r="G171" i="43"/>
  <c r="H171" i="43"/>
  <c r="G176" i="43"/>
  <c r="H176" i="43"/>
  <c r="G57" i="43"/>
  <c r="H57" i="43"/>
  <c r="G172" i="43"/>
  <c r="H172" i="43"/>
  <c r="G116" i="43"/>
  <c r="H116" i="43"/>
  <c r="G97" i="43"/>
  <c r="H97" i="43"/>
  <c r="G162" i="43"/>
  <c r="H162" i="43"/>
  <c r="G46" i="43"/>
  <c r="H46" i="43"/>
  <c r="G115" i="43"/>
  <c r="H115" i="43"/>
  <c r="G53" i="43"/>
  <c r="H53" i="43"/>
  <c r="G129" i="43"/>
  <c r="H129" i="43"/>
  <c r="G126" i="43"/>
  <c r="H126" i="43"/>
  <c r="G203" i="43"/>
  <c r="H203" i="43"/>
  <c r="G110" i="43"/>
  <c r="H110" i="43"/>
  <c r="G144" i="43"/>
  <c r="H144" i="43"/>
  <c r="G141" i="43"/>
  <c r="H141" i="43"/>
  <c r="G91" i="43"/>
  <c r="H91" i="43"/>
  <c r="G135" i="43"/>
  <c r="H135" i="43"/>
  <c r="G50" i="43"/>
  <c r="H50" i="43"/>
  <c r="G121" i="43"/>
  <c r="H121" i="43"/>
  <c r="S84" i="43"/>
  <c r="E84" i="43" s="1"/>
  <c r="F84" i="43"/>
  <c r="S146" i="43"/>
  <c r="E146" i="43" s="1"/>
  <c r="F146" i="43"/>
  <c r="S95" i="43"/>
  <c r="E95" i="43" s="1"/>
  <c r="F95" i="43"/>
  <c r="S39" i="43"/>
  <c r="E39" i="43" s="1"/>
  <c r="F39" i="43"/>
  <c r="S171" i="43"/>
  <c r="E171" i="43" s="1"/>
  <c r="F171" i="43"/>
  <c r="S176" i="43"/>
  <c r="E176" i="43" s="1"/>
  <c r="F176" i="43"/>
  <c r="S57" i="43"/>
  <c r="E57" i="43" s="1"/>
  <c r="F57" i="43"/>
  <c r="S172" i="43"/>
  <c r="E172" i="43" s="1"/>
  <c r="F172" i="43"/>
  <c r="S116" i="43"/>
  <c r="E116" i="43" s="1"/>
  <c r="F116" i="43"/>
  <c r="S97" i="43"/>
  <c r="E97" i="43" s="1"/>
  <c r="F97" i="43"/>
  <c r="S133" i="43"/>
  <c r="E133" i="43" s="1"/>
  <c r="F133" i="43"/>
  <c r="S27" i="43"/>
  <c r="E27" i="43" s="1"/>
  <c r="F27" i="43"/>
  <c r="S127" i="43"/>
  <c r="E127" i="43" s="1"/>
  <c r="F127" i="43"/>
  <c r="S149" i="43"/>
  <c r="E149" i="43" s="1"/>
  <c r="F149" i="43"/>
  <c r="S113" i="43"/>
  <c r="E113" i="43" s="1"/>
  <c r="F113" i="43"/>
  <c r="S35" i="43"/>
  <c r="E35" i="43" s="1"/>
  <c r="F35" i="43"/>
  <c r="S94" i="43"/>
  <c r="E94" i="43" s="1"/>
  <c r="F94" i="43"/>
  <c r="S68" i="43"/>
  <c r="E68" i="43" s="1"/>
  <c r="F68" i="43"/>
  <c r="S169" i="43"/>
  <c r="E169" i="43" s="1"/>
  <c r="F169" i="43"/>
  <c r="S160" i="43"/>
  <c r="E160" i="43" s="1"/>
  <c r="F160" i="43"/>
  <c r="S55" i="43"/>
  <c r="E55" i="43" s="1"/>
  <c r="F55" i="43"/>
  <c r="S130" i="43"/>
  <c r="E130" i="43" s="1"/>
  <c r="F130" i="43"/>
  <c r="S44" i="43"/>
  <c r="E44" i="43" s="1"/>
  <c r="F44" i="43"/>
  <c r="S82" i="43"/>
  <c r="E82" i="43" s="1"/>
  <c r="F82" i="43"/>
  <c r="S78" i="43"/>
  <c r="E78" i="43" s="1"/>
  <c r="F78" i="43"/>
  <c r="S37" i="43"/>
  <c r="E37" i="43" s="1"/>
  <c r="F37" i="43"/>
  <c r="S198" i="43"/>
  <c r="E198" i="43" s="1"/>
  <c r="F198" i="43"/>
  <c r="S20" i="43"/>
  <c r="E20" i="43" s="1"/>
  <c r="F20" i="43"/>
  <c r="S178" i="43"/>
  <c r="E178" i="43" s="1"/>
  <c r="F178" i="43"/>
  <c r="S136" i="43"/>
  <c r="E136" i="43" s="1"/>
  <c r="F136" i="43"/>
  <c r="S173" i="43"/>
  <c r="E173" i="43" s="1"/>
  <c r="F173" i="43"/>
  <c r="S22" i="43"/>
  <c r="E22" i="43" s="1"/>
  <c r="F22" i="43"/>
  <c r="S199" i="43"/>
  <c r="E199" i="43" s="1"/>
  <c r="F199" i="43"/>
  <c r="S132" i="43"/>
  <c r="E132" i="43" s="1"/>
  <c r="F132" i="43"/>
  <c r="S54" i="43"/>
  <c r="E54" i="43" s="1"/>
  <c r="F54" i="43"/>
  <c r="S148" i="43"/>
  <c r="E148" i="43" s="1"/>
  <c r="F148" i="43"/>
  <c r="S196" i="43"/>
  <c r="E196" i="43" s="1"/>
  <c r="F196" i="43"/>
  <c r="S168" i="43"/>
  <c r="E168" i="43" s="1"/>
  <c r="F168" i="43"/>
  <c r="S193" i="43"/>
  <c r="E193" i="43" s="1"/>
  <c r="F193" i="43"/>
  <c r="S158" i="43"/>
  <c r="E158" i="43" s="1"/>
  <c r="F158" i="43"/>
  <c r="S105" i="43"/>
  <c r="E105" i="43" s="1"/>
  <c r="F105" i="43"/>
  <c r="S142" i="43"/>
  <c r="E142" i="43" s="1"/>
  <c r="F142" i="43"/>
  <c r="S201" i="43"/>
  <c r="E201" i="43" s="1"/>
  <c r="F201" i="43"/>
  <c r="S190" i="43"/>
  <c r="E190" i="43" s="1"/>
  <c r="F190" i="43"/>
  <c r="S92" i="43"/>
  <c r="E92" i="43" s="1"/>
  <c r="F92" i="43"/>
  <c r="S187" i="43"/>
  <c r="E187" i="43" s="1"/>
  <c r="F187" i="43"/>
  <c r="S111" i="43"/>
  <c r="E111" i="43" s="1"/>
  <c r="F111" i="43"/>
  <c r="S106" i="43"/>
  <c r="E106" i="43" s="1"/>
  <c r="F106" i="43"/>
  <c r="S64" i="43"/>
  <c r="E64" i="43" s="1"/>
  <c r="F64" i="43"/>
  <c r="S123" i="43"/>
  <c r="E123" i="43" s="1"/>
  <c r="F123" i="43"/>
  <c r="S189" i="43"/>
  <c r="E189" i="43" s="1"/>
  <c r="F189" i="43"/>
  <c r="S170" i="43"/>
  <c r="E170" i="43" s="1"/>
  <c r="F170" i="43"/>
  <c r="S145" i="43"/>
  <c r="E145" i="43" s="1"/>
  <c r="F145" i="43"/>
  <c r="S104" i="43"/>
  <c r="E104" i="43" s="1"/>
  <c r="F104" i="43"/>
  <c r="S109" i="43"/>
  <c r="E109" i="43" s="1"/>
  <c r="F109" i="43"/>
  <c r="S56" i="43"/>
  <c r="E56" i="43" s="1"/>
  <c r="F56" i="43"/>
  <c r="S51" i="43"/>
  <c r="E51" i="43" s="1"/>
  <c r="F51" i="43"/>
  <c r="S143" i="43"/>
  <c r="E143" i="43" s="1"/>
  <c r="F143" i="43"/>
  <c r="S101" i="43"/>
  <c r="E101" i="43" s="1"/>
  <c r="F101" i="43"/>
  <c r="S28" i="43"/>
  <c r="E28" i="43" s="1"/>
  <c r="F28" i="43"/>
  <c r="S49" i="43"/>
  <c r="E49" i="43" s="1"/>
  <c r="F49" i="43"/>
  <c r="S86" i="43"/>
  <c r="E86" i="43" s="1"/>
  <c r="F86" i="43"/>
  <c r="S153" i="43"/>
  <c r="E153" i="43" s="1"/>
  <c r="F153" i="43"/>
  <c r="S139" i="43"/>
  <c r="E139" i="43" s="1"/>
  <c r="F139" i="43"/>
  <c r="S114" i="43"/>
  <c r="E114" i="43" s="1"/>
  <c r="F114" i="43"/>
  <c r="S43" i="43"/>
  <c r="E43" i="43" s="1"/>
  <c r="F43" i="43"/>
  <c r="S174" i="43"/>
  <c r="E174" i="43" s="1"/>
  <c r="F174" i="43"/>
  <c r="S147" i="43"/>
  <c r="E147" i="43" s="1"/>
  <c r="F147" i="43"/>
  <c r="S73" i="43"/>
  <c r="E73" i="43" s="1"/>
  <c r="F73" i="43"/>
  <c r="S118" i="43"/>
  <c r="E118" i="43" s="1"/>
  <c r="F118" i="43"/>
  <c r="S66" i="43"/>
  <c r="E66" i="43" s="1"/>
  <c r="F66" i="43"/>
  <c r="S74" i="43"/>
  <c r="E74" i="43" s="1"/>
  <c r="F74" i="43"/>
  <c r="S45" i="43"/>
  <c r="E45" i="43" s="1"/>
  <c r="F45" i="43"/>
  <c r="S117" i="43"/>
  <c r="E117" i="43" s="1"/>
  <c r="F117" i="43"/>
  <c r="S185" i="43"/>
  <c r="E185" i="43" s="1"/>
  <c r="F185" i="43"/>
  <c r="S60" i="43"/>
  <c r="E60" i="43" s="1"/>
  <c r="F60" i="43"/>
  <c r="S90" i="43"/>
  <c r="E90" i="43" s="1"/>
  <c r="F90" i="43"/>
  <c r="S140" i="43"/>
  <c r="E140" i="43" s="1"/>
  <c r="F140" i="43"/>
  <c r="S194" i="43"/>
  <c r="E194" i="43" s="1"/>
  <c r="F194" i="43"/>
  <c r="S26" i="43"/>
  <c r="E26" i="43" s="1"/>
  <c r="F26" i="43"/>
  <c r="S24" i="43"/>
  <c r="E24" i="43" s="1"/>
  <c r="F24" i="43"/>
  <c r="S30" i="43"/>
  <c r="E30" i="43" s="1"/>
  <c r="F30" i="43"/>
  <c r="S63" i="43"/>
  <c r="E63" i="43" s="1"/>
  <c r="F63" i="43"/>
  <c r="S124" i="43"/>
  <c r="E124" i="43" s="1"/>
  <c r="F124" i="43"/>
  <c r="S128" i="43"/>
  <c r="E128" i="43" s="1"/>
  <c r="F128" i="43"/>
  <c r="S25" i="43"/>
  <c r="E25" i="43" s="1"/>
  <c r="F25" i="43"/>
  <c r="S157" i="43"/>
  <c r="E157" i="43" s="1"/>
  <c r="F157" i="43"/>
  <c r="S107" i="43"/>
  <c r="E107" i="43" s="1"/>
  <c r="F107" i="43"/>
  <c r="S72" i="43"/>
  <c r="E72" i="43" s="1"/>
  <c r="F72" i="43"/>
  <c r="S33" i="43"/>
  <c r="E33" i="43" s="1"/>
  <c r="F33" i="43"/>
  <c r="S164" i="43"/>
  <c r="E164" i="43" s="1"/>
  <c r="F164" i="43"/>
  <c r="S167" i="43"/>
  <c r="E167" i="43" s="1"/>
  <c r="F167" i="43"/>
  <c r="S83" i="43"/>
  <c r="E83" i="43" s="1"/>
  <c r="F83" i="43"/>
  <c r="S179" i="43"/>
  <c r="E179" i="43" s="1"/>
  <c r="F179" i="43"/>
  <c r="S180" i="43"/>
  <c r="E180" i="43" s="1"/>
  <c r="F180" i="43"/>
  <c r="S205" i="43"/>
  <c r="E205" i="43" s="1"/>
  <c r="F205" i="43"/>
  <c r="S200" i="43"/>
  <c r="E200" i="43" s="1"/>
  <c r="F200" i="43"/>
  <c r="S23" i="43"/>
  <c r="E23" i="43" s="1"/>
  <c r="F23" i="43"/>
  <c r="S184" i="43"/>
  <c r="E184" i="43" s="1"/>
  <c r="F184" i="43"/>
  <c r="S119" i="43"/>
  <c r="E119" i="43" s="1"/>
  <c r="F119" i="43"/>
  <c r="S32" i="43"/>
  <c r="E32" i="43" s="1"/>
  <c r="F32" i="43"/>
  <c r="S100" i="43"/>
  <c r="E100" i="43" s="1"/>
  <c r="F100" i="43"/>
  <c r="S48" i="43"/>
  <c r="E48" i="43" s="1"/>
  <c r="F48" i="43"/>
  <c r="S204" i="43"/>
  <c r="E204" i="43" s="1"/>
  <c r="F204" i="43"/>
  <c r="S59" i="43"/>
  <c r="E59" i="43" s="1"/>
  <c r="F59" i="43"/>
  <c r="S75" i="43"/>
  <c r="E75" i="43" s="1"/>
  <c r="F75" i="43"/>
  <c r="S99" i="43"/>
  <c r="E99" i="43" s="1"/>
  <c r="F99" i="43"/>
  <c r="S87" i="43"/>
  <c r="E87" i="43" s="1"/>
  <c r="F87" i="43"/>
  <c r="S120" i="43"/>
  <c r="E120" i="43" s="1"/>
  <c r="F120" i="43"/>
  <c r="S112" i="43"/>
  <c r="E112" i="43" s="1"/>
  <c r="F112" i="43"/>
  <c r="S19" i="43"/>
  <c r="E19" i="43" s="1"/>
  <c r="F19" i="43"/>
  <c r="S165" i="43"/>
  <c r="E165" i="43" s="1"/>
  <c r="F165" i="43"/>
  <c r="S34" i="43"/>
  <c r="E34" i="43" s="1"/>
  <c r="F34" i="43"/>
  <c r="S122" i="43"/>
  <c r="E122" i="43" s="1"/>
  <c r="F122" i="43"/>
  <c r="S88" i="43"/>
  <c r="E88" i="43" s="1"/>
  <c r="F88" i="43"/>
  <c r="S76" i="43"/>
  <c r="E76" i="43" s="1"/>
  <c r="F76" i="43"/>
  <c r="S85" i="43"/>
  <c r="E85" i="43" s="1"/>
  <c r="F85" i="43"/>
  <c r="S131" i="43"/>
  <c r="E131" i="43" s="1"/>
  <c r="F131" i="43"/>
  <c r="S61" i="43"/>
  <c r="E61" i="43" s="1"/>
  <c r="F61" i="43"/>
  <c r="S154" i="43"/>
  <c r="E154" i="43" s="1"/>
  <c r="F154" i="43"/>
  <c r="S41" i="43"/>
  <c r="E41" i="43" s="1"/>
  <c r="F41" i="43"/>
  <c r="S36" i="43"/>
  <c r="E36" i="43" s="1"/>
  <c r="F36" i="43"/>
  <c r="S202" i="43"/>
  <c r="E202" i="43" s="1"/>
  <c r="F202" i="43"/>
  <c r="S58" i="43"/>
  <c r="E58" i="43" s="1"/>
  <c r="F58" i="43"/>
  <c r="S96" i="43"/>
  <c r="E96" i="43" s="1"/>
  <c r="F96" i="43"/>
  <c r="S197" i="43"/>
  <c r="E197" i="43" s="1"/>
  <c r="F197" i="43"/>
  <c r="S98" i="43"/>
  <c r="E98" i="43" s="1"/>
  <c r="F98" i="43"/>
  <c r="S186" i="43"/>
  <c r="E186" i="43" s="1"/>
  <c r="F186" i="43"/>
  <c r="S195" i="43"/>
  <c r="E195" i="43" s="1"/>
  <c r="F195" i="43"/>
  <c r="S163" i="43"/>
  <c r="E163" i="43" s="1"/>
  <c r="F163" i="43"/>
  <c r="S156" i="43"/>
  <c r="E156" i="43" s="1"/>
  <c r="F156" i="43"/>
  <c r="S137" i="43"/>
  <c r="E137" i="43" s="1"/>
  <c r="F137" i="43"/>
  <c r="S182" i="43"/>
  <c r="E182" i="43" s="1"/>
  <c r="F182" i="43"/>
  <c r="S93" i="43"/>
  <c r="E93" i="43" s="1"/>
  <c r="F93" i="43"/>
  <c r="S40" i="43"/>
  <c r="E40" i="43" s="1"/>
  <c r="F40" i="43"/>
  <c r="S188" i="43"/>
  <c r="E188" i="43" s="1"/>
  <c r="F188" i="43"/>
  <c r="S108" i="43"/>
  <c r="E108" i="43" s="1"/>
  <c r="F108" i="43"/>
  <c r="S52" i="43"/>
  <c r="E52" i="43" s="1"/>
  <c r="F52" i="43"/>
  <c r="S183" i="43"/>
  <c r="E183" i="43" s="1"/>
  <c r="F183" i="43"/>
  <c r="S134" i="43"/>
  <c r="E134" i="43" s="1"/>
  <c r="F134" i="43"/>
  <c r="S155" i="43"/>
  <c r="E155" i="43" s="1"/>
  <c r="F155" i="43"/>
  <c r="S192" i="43"/>
  <c r="E192" i="43" s="1"/>
  <c r="F192" i="43"/>
  <c r="S89" i="43"/>
  <c r="E89" i="43" s="1"/>
  <c r="F89" i="43"/>
  <c r="S38" i="43"/>
  <c r="E38" i="43" s="1"/>
  <c r="F38" i="43"/>
  <c r="S166" i="43"/>
  <c r="E166" i="43" s="1"/>
  <c r="F166" i="43"/>
  <c r="S70" i="43"/>
  <c r="E70" i="43" s="1"/>
  <c r="F70" i="43"/>
  <c r="S159" i="43"/>
  <c r="E159" i="43" s="1"/>
  <c r="F159" i="43"/>
  <c r="S177" i="43"/>
  <c r="E177" i="43" s="1"/>
  <c r="F177" i="43"/>
  <c r="S103" i="43"/>
  <c r="E103" i="43" s="1"/>
  <c r="F103" i="43"/>
  <c r="S150" i="43"/>
  <c r="E150" i="43" s="1"/>
  <c r="F150" i="43"/>
  <c r="S151" i="43"/>
  <c r="E151" i="43" s="1"/>
  <c r="F151" i="43"/>
  <c r="S71" i="43"/>
  <c r="E71" i="43" s="1"/>
  <c r="F71" i="43"/>
  <c r="S31" i="43"/>
  <c r="E31" i="43" s="1"/>
  <c r="F31" i="43"/>
  <c r="S191" i="43"/>
  <c r="E191" i="43" s="1"/>
  <c r="F191" i="43"/>
  <c r="S62" i="43"/>
  <c r="E62" i="43" s="1"/>
  <c r="F62" i="43"/>
  <c r="S161" i="43"/>
  <c r="E161" i="43" s="1"/>
  <c r="F161" i="43"/>
  <c r="S175" i="43"/>
  <c r="E175" i="43" s="1"/>
  <c r="F175" i="43"/>
  <c r="S65" i="43"/>
  <c r="E65" i="43" s="1"/>
  <c r="F65" i="43"/>
  <c r="S42" i="43"/>
  <c r="E42" i="43" s="1"/>
  <c r="F42" i="43"/>
  <c r="S79" i="43"/>
  <c r="E79" i="43" s="1"/>
  <c r="F79" i="43"/>
  <c r="S67" i="43"/>
  <c r="E67" i="43" s="1"/>
  <c r="F67" i="43"/>
  <c r="S21" i="43"/>
  <c r="E21" i="43" s="1"/>
  <c r="F21" i="43"/>
  <c r="S29" i="43"/>
  <c r="E29" i="43" s="1"/>
  <c r="F29" i="43"/>
  <c r="S80" i="43"/>
  <c r="E80" i="43" s="1"/>
  <c r="F80" i="43"/>
  <c r="S138" i="43"/>
  <c r="E138" i="43" s="1"/>
  <c r="F138" i="43"/>
  <c r="S181" i="43"/>
  <c r="E181" i="43" s="1"/>
  <c r="F181" i="43"/>
  <c r="S47" i="43"/>
  <c r="E47" i="43" s="1"/>
  <c r="F47" i="43"/>
  <c r="S125" i="43"/>
  <c r="E125" i="43" s="1"/>
  <c r="F125" i="43"/>
  <c r="S77" i="43"/>
  <c r="E77" i="43" s="1"/>
  <c r="F77" i="43"/>
  <c r="S102" i="43"/>
  <c r="E102" i="43" s="1"/>
  <c r="F102" i="43"/>
  <c r="S69" i="43"/>
  <c r="E69" i="43" s="1"/>
  <c r="F69" i="43"/>
  <c r="S81" i="43"/>
  <c r="E81" i="43" s="1"/>
  <c r="F81" i="43"/>
  <c r="S152" i="43"/>
  <c r="E152" i="43" s="1"/>
  <c r="F152" i="43"/>
  <c r="S162" i="43"/>
  <c r="E162" i="43" s="1"/>
  <c r="F162" i="43"/>
  <c r="S46" i="43"/>
  <c r="E46" i="43" s="1"/>
  <c r="F46" i="43"/>
  <c r="S115" i="43"/>
  <c r="E115" i="43" s="1"/>
  <c r="F115" i="43"/>
  <c r="S53" i="43"/>
  <c r="E53" i="43" s="1"/>
  <c r="F53" i="43"/>
  <c r="S129" i="43"/>
  <c r="E129" i="43" s="1"/>
  <c r="F129" i="43"/>
  <c r="S126" i="43"/>
  <c r="E126" i="43" s="1"/>
  <c r="F126" i="43"/>
  <c r="S203" i="43"/>
  <c r="E203" i="43" s="1"/>
  <c r="F203" i="43"/>
  <c r="S110" i="43"/>
  <c r="E110" i="43" s="1"/>
  <c r="F110" i="43"/>
  <c r="S144" i="43"/>
  <c r="E144" i="43" s="1"/>
  <c r="F144" i="43"/>
  <c r="S141" i="43"/>
  <c r="E141" i="43" s="1"/>
  <c r="F141" i="43"/>
  <c r="S91" i="43"/>
  <c r="E91" i="43" s="1"/>
  <c r="F91" i="43"/>
  <c r="S135" i="43"/>
  <c r="E135" i="43" s="1"/>
  <c r="F135" i="43"/>
  <c r="S50" i="43"/>
  <c r="E50" i="43" s="1"/>
  <c r="F50" i="43"/>
  <c r="S121" i="43"/>
  <c r="E121" i="43" s="1"/>
  <c r="F121" i="43"/>
  <c r="C149" i="43"/>
  <c r="D149" i="43"/>
  <c r="C35" i="43"/>
  <c r="D35" i="43"/>
  <c r="C160" i="43"/>
  <c r="D160" i="43"/>
  <c r="C44" i="43"/>
  <c r="D44" i="43"/>
  <c r="C198" i="43"/>
  <c r="D198" i="43"/>
  <c r="C20" i="43"/>
  <c r="D20" i="43"/>
  <c r="C178" i="43"/>
  <c r="D178" i="43"/>
  <c r="C136" i="43"/>
  <c r="D136" i="43"/>
  <c r="C173" i="43"/>
  <c r="D173" i="43"/>
  <c r="C132" i="43"/>
  <c r="D132" i="43"/>
  <c r="C51" i="43"/>
  <c r="D51" i="43"/>
  <c r="C143" i="43"/>
  <c r="D143" i="43"/>
  <c r="C101" i="43"/>
  <c r="D101" i="43"/>
  <c r="C28" i="43"/>
  <c r="D28" i="43"/>
  <c r="C83" i="43"/>
  <c r="D83" i="43"/>
  <c r="C49" i="43"/>
  <c r="D49" i="43"/>
  <c r="C179" i="43"/>
  <c r="D179" i="43"/>
  <c r="C86" i="43"/>
  <c r="D86" i="43"/>
  <c r="C180" i="43"/>
  <c r="D180" i="43"/>
  <c r="C153" i="43"/>
  <c r="D153" i="43"/>
  <c r="C205" i="43"/>
  <c r="D205" i="43"/>
  <c r="C139" i="43"/>
  <c r="D139" i="43"/>
  <c r="C200" i="43"/>
  <c r="D200" i="43"/>
  <c r="C114" i="43"/>
  <c r="D114" i="43"/>
  <c r="C23" i="43"/>
  <c r="D23" i="43"/>
  <c r="C43" i="43"/>
  <c r="D43" i="43"/>
  <c r="C184" i="43"/>
  <c r="D184" i="43"/>
  <c r="C174" i="43"/>
  <c r="D174" i="43"/>
  <c r="C119" i="43"/>
  <c r="D119" i="43"/>
  <c r="C147" i="43"/>
  <c r="D147" i="43"/>
  <c r="C32" i="43"/>
  <c r="D32" i="43"/>
  <c r="C73" i="43"/>
  <c r="D73" i="43"/>
  <c r="C118" i="43"/>
  <c r="D118" i="43"/>
  <c r="C100" i="43"/>
  <c r="D100" i="43"/>
  <c r="C54" i="43"/>
  <c r="D54" i="43"/>
  <c r="C66" i="43"/>
  <c r="D66" i="43"/>
  <c r="C148" i="43"/>
  <c r="D148" i="43"/>
  <c r="C196" i="43"/>
  <c r="D196" i="43"/>
  <c r="C168" i="43"/>
  <c r="D168" i="43"/>
  <c r="C193" i="43"/>
  <c r="D193" i="43"/>
  <c r="C158" i="43"/>
  <c r="D158" i="43"/>
  <c r="C105" i="43"/>
  <c r="D105" i="43"/>
  <c r="C142" i="43"/>
  <c r="D142" i="43"/>
  <c r="C201" i="43"/>
  <c r="D201" i="43"/>
  <c r="C190" i="43"/>
  <c r="D190" i="43"/>
  <c r="C92" i="43"/>
  <c r="D92" i="43"/>
  <c r="C187" i="43"/>
  <c r="D187" i="43"/>
  <c r="C111" i="43"/>
  <c r="D111" i="43"/>
  <c r="C106" i="43"/>
  <c r="D106" i="43"/>
  <c r="C64" i="43"/>
  <c r="D64" i="43"/>
  <c r="C123" i="43"/>
  <c r="D123" i="43"/>
  <c r="C189" i="43"/>
  <c r="D189" i="43"/>
  <c r="C170" i="43"/>
  <c r="D170" i="43"/>
  <c r="C145" i="43"/>
  <c r="D145" i="43"/>
  <c r="C104" i="43"/>
  <c r="D104" i="43"/>
  <c r="C109" i="43"/>
  <c r="D109" i="43"/>
  <c r="C56" i="43"/>
  <c r="D56" i="43"/>
  <c r="C27" i="43"/>
  <c r="D27" i="43"/>
  <c r="C113" i="43"/>
  <c r="D113" i="43"/>
  <c r="C169" i="43"/>
  <c r="D169" i="43"/>
  <c r="C82" i="43"/>
  <c r="D82" i="43"/>
  <c r="C45" i="43"/>
  <c r="D45" i="43"/>
  <c r="C90" i="43"/>
  <c r="D90" i="43"/>
  <c r="C63" i="43"/>
  <c r="D63" i="43"/>
  <c r="C25" i="43"/>
  <c r="D25" i="43"/>
  <c r="C164" i="43"/>
  <c r="D164" i="43"/>
  <c r="C204" i="43"/>
  <c r="D204" i="43"/>
  <c r="C99" i="43"/>
  <c r="D99" i="43"/>
  <c r="C19" i="43"/>
  <c r="D19" i="43"/>
  <c r="C122" i="43"/>
  <c r="D122" i="43"/>
  <c r="C85" i="43"/>
  <c r="D85" i="43"/>
  <c r="C154" i="43"/>
  <c r="D154" i="43"/>
  <c r="C36" i="43"/>
  <c r="D36" i="43"/>
  <c r="C202" i="43"/>
  <c r="D202" i="43"/>
  <c r="C40" i="43"/>
  <c r="D40" i="43"/>
  <c r="C188" i="43"/>
  <c r="D188" i="43"/>
  <c r="C108" i="43"/>
  <c r="D108" i="43"/>
  <c r="C52" i="43"/>
  <c r="D52" i="43"/>
  <c r="C183" i="43"/>
  <c r="D183" i="43"/>
  <c r="C134" i="43"/>
  <c r="D134" i="43"/>
  <c r="C155" i="43"/>
  <c r="D155" i="43"/>
  <c r="C192" i="43"/>
  <c r="D192" i="43"/>
  <c r="C89" i="43"/>
  <c r="D89" i="43"/>
  <c r="C38" i="43"/>
  <c r="D38" i="43"/>
  <c r="C166" i="43"/>
  <c r="D166" i="43"/>
  <c r="C70" i="43"/>
  <c r="D70" i="43"/>
  <c r="C159" i="43"/>
  <c r="D159" i="43"/>
  <c r="C177" i="43"/>
  <c r="D177" i="43"/>
  <c r="C103" i="43"/>
  <c r="D103" i="43"/>
  <c r="C150" i="43"/>
  <c r="D150" i="43"/>
  <c r="C197" i="43"/>
  <c r="D197" i="43"/>
  <c r="C98" i="43"/>
  <c r="D98" i="43"/>
  <c r="C186" i="43"/>
  <c r="D186" i="43"/>
  <c r="C195" i="43"/>
  <c r="D195" i="43"/>
  <c r="C163" i="43"/>
  <c r="D163" i="43"/>
  <c r="C156" i="43"/>
  <c r="D156" i="43"/>
  <c r="C137" i="43"/>
  <c r="D137" i="43"/>
  <c r="C182" i="43"/>
  <c r="D182" i="43"/>
  <c r="C93" i="43"/>
  <c r="D93" i="43"/>
  <c r="C127" i="43"/>
  <c r="D127" i="43"/>
  <c r="C94" i="43"/>
  <c r="D94" i="43"/>
  <c r="C55" i="43"/>
  <c r="D55" i="43"/>
  <c r="C78" i="43"/>
  <c r="D78" i="43"/>
  <c r="C22" i="43"/>
  <c r="D22" i="43"/>
  <c r="C185" i="43"/>
  <c r="D185" i="43"/>
  <c r="C140" i="43"/>
  <c r="D140" i="43"/>
  <c r="C24" i="43"/>
  <c r="D24" i="43"/>
  <c r="C128" i="43"/>
  <c r="D128" i="43"/>
  <c r="C107" i="43"/>
  <c r="D107" i="43"/>
  <c r="C167" i="43"/>
  <c r="D167" i="43"/>
  <c r="C59" i="43"/>
  <c r="D59" i="43"/>
  <c r="C112" i="43"/>
  <c r="D112" i="43"/>
  <c r="C88" i="43"/>
  <c r="D88" i="43"/>
  <c r="C61" i="43"/>
  <c r="D61" i="43"/>
  <c r="C96" i="43"/>
  <c r="D96" i="43"/>
  <c r="C151" i="43"/>
  <c r="D151" i="43"/>
  <c r="C71" i="43"/>
  <c r="D71" i="43"/>
  <c r="C31" i="43"/>
  <c r="D31" i="43"/>
  <c r="C191" i="43"/>
  <c r="D191" i="43"/>
  <c r="C62" i="43"/>
  <c r="D62" i="43"/>
  <c r="C161" i="43"/>
  <c r="D161" i="43"/>
  <c r="C175" i="43"/>
  <c r="D175" i="43"/>
  <c r="C65" i="43"/>
  <c r="D65" i="43"/>
  <c r="C42" i="43"/>
  <c r="D42" i="43"/>
  <c r="C79" i="43"/>
  <c r="D79" i="43"/>
  <c r="C67" i="43"/>
  <c r="D67" i="43"/>
  <c r="C21" i="43"/>
  <c r="D21" i="43"/>
  <c r="C29" i="43"/>
  <c r="D29" i="43"/>
  <c r="C80" i="43"/>
  <c r="D80" i="43"/>
  <c r="C138" i="43"/>
  <c r="D138" i="43"/>
  <c r="C181" i="43"/>
  <c r="D181" i="43"/>
  <c r="C47" i="43"/>
  <c r="D47" i="43"/>
  <c r="C125" i="43"/>
  <c r="D125" i="43"/>
  <c r="C77" i="43"/>
  <c r="D77" i="43"/>
  <c r="C102" i="43"/>
  <c r="D102" i="43"/>
  <c r="C69" i="43"/>
  <c r="D69" i="43"/>
  <c r="C81" i="43"/>
  <c r="D81" i="43"/>
  <c r="C152" i="43"/>
  <c r="D152" i="43"/>
  <c r="C133" i="43"/>
  <c r="D133" i="43"/>
  <c r="C68" i="43"/>
  <c r="D68" i="43"/>
  <c r="C130" i="43"/>
  <c r="D130" i="43"/>
  <c r="C37" i="43"/>
  <c r="D37" i="43"/>
  <c r="C199" i="43"/>
  <c r="D199" i="43"/>
  <c r="C74" i="43"/>
  <c r="D74" i="43"/>
  <c r="C117" i="43"/>
  <c r="D117" i="43"/>
  <c r="C60" i="43"/>
  <c r="D60" i="43"/>
  <c r="C194" i="43"/>
  <c r="D194" i="43"/>
  <c r="C26" i="43"/>
  <c r="D26" i="43"/>
  <c r="C30" i="43"/>
  <c r="D30" i="43"/>
  <c r="C124" i="43"/>
  <c r="D124" i="43"/>
  <c r="C157" i="43"/>
  <c r="D157" i="43"/>
  <c r="C72" i="43"/>
  <c r="D72" i="43"/>
  <c r="C33" i="43"/>
  <c r="D33" i="43"/>
  <c r="C48" i="43"/>
  <c r="D48" i="43"/>
  <c r="C75" i="43"/>
  <c r="D75" i="43"/>
  <c r="C87" i="43"/>
  <c r="D87" i="43"/>
  <c r="C120" i="43"/>
  <c r="D120" i="43"/>
  <c r="C165" i="43"/>
  <c r="D165" i="43"/>
  <c r="C34" i="43"/>
  <c r="D34" i="43"/>
  <c r="C76" i="43"/>
  <c r="D76" i="43"/>
  <c r="C131" i="43"/>
  <c r="D131" i="43"/>
  <c r="C41" i="43"/>
  <c r="D41" i="43"/>
  <c r="C58" i="43"/>
  <c r="D58" i="43"/>
  <c r="C84" i="43"/>
  <c r="D84" i="43"/>
  <c r="C146" i="43"/>
  <c r="D146" i="43"/>
  <c r="C95" i="43"/>
  <c r="D95" i="43"/>
  <c r="C39" i="43"/>
  <c r="D39" i="43"/>
  <c r="C171" i="43"/>
  <c r="D171" i="43"/>
  <c r="C176" i="43"/>
  <c r="D176" i="43"/>
  <c r="C57" i="43"/>
  <c r="D57" i="43"/>
  <c r="C172" i="43"/>
  <c r="D172" i="43"/>
  <c r="C116" i="43"/>
  <c r="D116" i="43"/>
  <c r="C97" i="43"/>
  <c r="D97" i="43"/>
  <c r="C162" i="43"/>
  <c r="D162" i="43"/>
  <c r="C46" i="43"/>
  <c r="D46" i="43"/>
  <c r="C115" i="43"/>
  <c r="D115" i="43"/>
  <c r="C53" i="43"/>
  <c r="D53" i="43"/>
  <c r="C129" i="43"/>
  <c r="D129" i="43"/>
  <c r="C126" i="43"/>
  <c r="D126" i="43"/>
  <c r="C203" i="43"/>
  <c r="D203" i="43"/>
  <c r="C110" i="43"/>
  <c r="D110" i="43"/>
  <c r="C144" i="43"/>
  <c r="D144" i="43"/>
  <c r="C141" i="43"/>
  <c r="D141" i="43"/>
  <c r="C91" i="43"/>
  <c r="D91" i="43"/>
  <c r="C135" i="43"/>
  <c r="D135" i="43"/>
  <c r="C50" i="43"/>
  <c r="D50" i="43"/>
  <c r="C121" i="43"/>
  <c r="D121" i="43"/>
  <c r="B127" i="43"/>
  <c r="B94" i="43"/>
  <c r="B55" i="43"/>
  <c r="B82" i="43"/>
  <c r="B198" i="43"/>
  <c r="B136" i="43"/>
  <c r="B173" i="43"/>
  <c r="B132" i="43"/>
  <c r="B51" i="43"/>
  <c r="B143" i="43"/>
  <c r="B101" i="43"/>
  <c r="B28" i="43"/>
  <c r="B83" i="43"/>
  <c r="B49" i="43"/>
  <c r="B179" i="43"/>
  <c r="B86" i="43"/>
  <c r="B180" i="43"/>
  <c r="B153" i="43"/>
  <c r="B205" i="43"/>
  <c r="B139" i="43"/>
  <c r="B200" i="43"/>
  <c r="B114" i="43"/>
  <c r="B23" i="43"/>
  <c r="B43" i="43"/>
  <c r="B184" i="43"/>
  <c r="B174" i="43"/>
  <c r="B119" i="43"/>
  <c r="B147" i="43"/>
  <c r="B32" i="43"/>
  <c r="B73" i="43"/>
  <c r="B118" i="43"/>
  <c r="B100" i="43"/>
  <c r="B54" i="43"/>
  <c r="B66" i="43"/>
  <c r="B148" i="43"/>
  <c r="B196" i="43"/>
  <c r="B168" i="43"/>
  <c r="B193" i="43"/>
  <c r="B158" i="43"/>
  <c r="B105" i="43"/>
  <c r="B142" i="43"/>
  <c r="B201" i="43"/>
  <c r="B190" i="43"/>
  <c r="B92" i="43"/>
  <c r="B187" i="43"/>
  <c r="B111" i="43"/>
  <c r="B106" i="43"/>
  <c r="B64" i="43"/>
  <c r="B123" i="43"/>
  <c r="B189" i="43"/>
  <c r="B170" i="43"/>
  <c r="B145" i="43"/>
  <c r="B104" i="43"/>
  <c r="B109" i="43"/>
  <c r="B56" i="43"/>
  <c r="B149" i="43"/>
  <c r="B68" i="43"/>
  <c r="B130" i="43"/>
  <c r="B37" i="43"/>
  <c r="B22" i="43"/>
  <c r="B74" i="43"/>
  <c r="B185" i="43"/>
  <c r="B90" i="43"/>
  <c r="B194" i="43"/>
  <c r="B63" i="43"/>
  <c r="B25" i="43"/>
  <c r="B107" i="43"/>
  <c r="B33" i="43"/>
  <c r="B204" i="43"/>
  <c r="B120" i="43"/>
  <c r="B34" i="43"/>
  <c r="B85" i="43"/>
  <c r="B154" i="43"/>
  <c r="B202" i="43"/>
  <c r="B40" i="43"/>
  <c r="B188" i="43"/>
  <c r="B108" i="43"/>
  <c r="B52" i="43"/>
  <c r="B183" i="43"/>
  <c r="B134" i="43"/>
  <c r="B155" i="43"/>
  <c r="B192" i="43"/>
  <c r="B89" i="43"/>
  <c r="B38" i="43"/>
  <c r="B166" i="43"/>
  <c r="B70" i="43"/>
  <c r="B159" i="43"/>
  <c r="B177" i="43"/>
  <c r="B103" i="43"/>
  <c r="B150" i="43"/>
  <c r="B197" i="43"/>
  <c r="B98" i="43"/>
  <c r="B186" i="43"/>
  <c r="B195" i="43"/>
  <c r="B163" i="43"/>
  <c r="B156" i="43"/>
  <c r="B137" i="43"/>
  <c r="B182" i="43"/>
  <c r="B93" i="43"/>
  <c r="B133" i="43"/>
  <c r="B113" i="43"/>
  <c r="B169" i="43"/>
  <c r="B44" i="43"/>
  <c r="J20" i="43"/>
  <c r="B20" i="43"/>
  <c r="B199" i="43"/>
  <c r="B117" i="43"/>
  <c r="B140" i="43"/>
  <c r="B26" i="43"/>
  <c r="B24" i="43"/>
  <c r="B124" i="43"/>
  <c r="B157" i="43"/>
  <c r="B164" i="43"/>
  <c r="B48" i="43"/>
  <c r="B75" i="43"/>
  <c r="B87" i="43"/>
  <c r="B19" i="43"/>
  <c r="B122" i="43"/>
  <c r="B76" i="43"/>
  <c r="B131" i="43"/>
  <c r="B41" i="43"/>
  <c r="B36" i="43"/>
  <c r="B58" i="43"/>
  <c r="B151" i="43"/>
  <c r="B71" i="43"/>
  <c r="B31" i="43"/>
  <c r="B191" i="43"/>
  <c r="B62" i="43"/>
  <c r="B161" i="43"/>
  <c r="B175" i="43"/>
  <c r="B65" i="43"/>
  <c r="B42" i="43"/>
  <c r="B79" i="43"/>
  <c r="B67" i="43"/>
  <c r="B21" i="43"/>
  <c r="B29" i="43"/>
  <c r="B80" i="43"/>
  <c r="B138" i="43"/>
  <c r="B181" i="43"/>
  <c r="B47" i="43"/>
  <c r="B125" i="43"/>
  <c r="B77" i="43"/>
  <c r="B102" i="43"/>
  <c r="B69" i="43"/>
  <c r="B81" i="43"/>
  <c r="B152" i="43"/>
  <c r="B27" i="43"/>
  <c r="B35" i="43"/>
  <c r="B160" i="43"/>
  <c r="Q78" i="43"/>
  <c r="B78" i="43"/>
  <c r="B178" i="43"/>
  <c r="B45" i="43"/>
  <c r="B60" i="43"/>
  <c r="B30" i="43"/>
  <c r="B128" i="43"/>
  <c r="B72" i="43"/>
  <c r="B167" i="43"/>
  <c r="B59" i="43"/>
  <c r="B99" i="43"/>
  <c r="B112" i="43"/>
  <c r="B165" i="43"/>
  <c r="B88" i="43"/>
  <c r="B61" i="43"/>
  <c r="B96" i="43"/>
  <c r="B84" i="43"/>
  <c r="B146" i="43"/>
  <c r="B95" i="43"/>
  <c r="B39" i="43"/>
  <c r="B171" i="43"/>
  <c r="B176" i="43"/>
  <c r="B57" i="43"/>
  <c r="B172" i="43"/>
  <c r="B116" i="43"/>
  <c r="B97" i="43"/>
  <c r="B162" i="43"/>
  <c r="B46" i="43"/>
  <c r="B115" i="43"/>
  <c r="B53" i="43"/>
  <c r="B129" i="43"/>
  <c r="B126" i="43"/>
  <c r="B203" i="43"/>
  <c r="B110" i="43"/>
  <c r="B144" i="43"/>
  <c r="B141" i="43"/>
  <c r="B91" i="43"/>
  <c r="B135" i="43"/>
  <c r="B50" i="43"/>
  <c r="B121" i="43"/>
  <c r="P53" i="43"/>
  <c r="J162" i="43"/>
  <c r="O46" i="43"/>
  <c r="P181" i="43"/>
  <c r="I169" i="43"/>
  <c r="I160" i="43"/>
  <c r="J178" i="43"/>
  <c r="I136" i="43"/>
  <c r="J199" i="43"/>
  <c r="Q53" i="43"/>
  <c r="J135" i="43"/>
  <c r="Q135" i="43"/>
  <c r="O53" i="43"/>
  <c r="Q199" i="43"/>
  <c r="Q77" i="43"/>
  <c r="I20" i="43"/>
  <c r="I178" i="43"/>
  <c r="O130" i="43"/>
  <c r="O178" i="43"/>
  <c r="P102" i="43"/>
  <c r="O82" i="43"/>
  <c r="J181" i="43"/>
  <c r="P178" i="43"/>
  <c r="Q125" i="43"/>
  <c r="O20" i="43"/>
  <c r="Q181" i="43"/>
  <c r="J69" i="43"/>
  <c r="Q81" i="43"/>
  <c r="P81" i="43"/>
  <c r="Q169" i="43"/>
  <c r="J169" i="43"/>
  <c r="O78" i="43"/>
  <c r="P78" i="43"/>
  <c r="J78" i="43"/>
  <c r="I78" i="43"/>
  <c r="Q20" i="43"/>
  <c r="J136" i="43"/>
  <c r="P136" i="43"/>
  <c r="O136" i="43"/>
  <c r="Q136" i="43"/>
  <c r="J22" i="43"/>
  <c r="O22" i="43"/>
  <c r="I199" i="43"/>
  <c r="O199" i="43"/>
  <c r="P199" i="43"/>
  <c r="J7" i="50"/>
  <c r="I65" i="43"/>
  <c r="P127" i="43"/>
  <c r="J27" i="43"/>
  <c r="I185" i="50"/>
  <c r="P105" i="50"/>
  <c r="Q26" i="50"/>
  <c r="Q145" i="50"/>
  <c r="O33" i="50"/>
  <c r="Q185" i="50"/>
  <c r="Q160" i="43"/>
  <c r="Q134" i="50"/>
  <c r="J200" i="43"/>
  <c r="J184" i="43"/>
  <c r="Q167" i="50"/>
  <c r="Q63" i="50"/>
  <c r="Q37" i="50"/>
  <c r="J127" i="43"/>
  <c r="P198" i="50"/>
  <c r="I27" i="50"/>
  <c r="Q42" i="50"/>
  <c r="P174" i="50"/>
  <c r="P202" i="50"/>
  <c r="J43" i="50"/>
  <c r="Q61" i="50"/>
  <c r="P169" i="43"/>
  <c r="I68" i="43"/>
  <c r="P171" i="50"/>
  <c r="Q139" i="50"/>
  <c r="P59" i="50"/>
  <c r="P117" i="43"/>
  <c r="O128" i="43"/>
  <c r="I25" i="43"/>
  <c r="P164" i="43"/>
  <c r="I34" i="43"/>
  <c r="I85" i="43"/>
  <c r="O36" i="43"/>
  <c r="O120" i="50"/>
  <c r="P187" i="50"/>
  <c r="J166" i="43"/>
  <c r="Q197" i="43"/>
  <c r="O101" i="50"/>
  <c r="J85" i="50"/>
  <c r="J117" i="50"/>
  <c r="I17" i="50"/>
  <c r="O181" i="43"/>
  <c r="O47" i="43"/>
  <c r="O125" i="43"/>
  <c r="I175" i="43"/>
  <c r="O160" i="43"/>
  <c r="O169" i="43"/>
  <c r="Q175" i="50"/>
  <c r="J125" i="50"/>
  <c r="P84" i="43"/>
  <c r="O141" i="43"/>
  <c r="I31" i="50"/>
  <c r="P204" i="50"/>
  <c r="O69" i="43"/>
  <c r="Q69" i="43"/>
  <c r="I47" i="43"/>
  <c r="J138" i="43"/>
  <c r="I138" i="43"/>
  <c r="P69" i="43"/>
  <c r="Q138" i="43"/>
  <c r="P47" i="43"/>
  <c r="Q47" i="43"/>
  <c r="I69" i="43"/>
  <c r="I181" i="43"/>
  <c r="Q102" i="43"/>
  <c r="J47" i="43"/>
  <c r="J113" i="50"/>
  <c r="O26" i="50"/>
  <c r="I26" i="50"/>
  <c r="P26" i="50"/>
  <c r="O145" i="50"/>
  <c r="P145" i="50"/>
  <c r="I145" i="50"/>
  <c r="J145" i="50"/>
  <c r="Q117" i="50"/>
  <c r="O117" i="50"/>
  <c r="I108" i="50"/>
  <c r="O108" i="50"/>
  <c r="J108" i="50"/>
  <c r="P108" i="50"/>
  <c r="Q108" i="50"/>
  <c r="I143" i="50"/>
  <c r="J143" i="50"/>
  <c r="O143" i="50"/>
  <c r="O94" i="50"/>
  <c r="I94" i="50"/>
  <c r="P94" i="50"/>
  <c r="Q94" i="50"/>
  <c r="J94" i="50"/>
  <c r="J91" i="50"/>
  <c r="P91" i="50"/>
  <c r="Q92" i="50"/>
  <c r="P92" i="50"/>
  <c r="J92" i="50"/>
  <c r="I92" i="50"/>
  <c r="O102" i="50"/>
  <c r="Q102" i="50"/>
  <c r="I102" i="50"/>
  <c r="J102" i="50"/>
  <c r="O83" i="50"/>
  <c r="I83" i="50"/>
  <c r="P83" i="50"/>
  <c r="J83" i="50"/>
  <c r="P17" i="50"/>
  <c r="Q17" i="50"/>
  <c r="O17" i="50"/>
  <c r="J17" i="50"/>
  <c r="O140" i="50"/>
  <c r="I140" i="50"/>
  <c r="Q140" i="50"/>
  <c r="I141" i="50"/>
  <c r="O141" i="50"/>
  <c r="P113" i="50"/>
  <c r="O113" i="50"/>
  <c r="Q113" i="50"/>
  <c r="Q18" i="50"/>
  <c r="P18" i="50"/>
  <c r="Q71" i="43"/>
  <c r="I71" i="43"/>
  <c r="J71" i="43"/>
  <c r="O71" i="43"/>
  <c r="P71" i="43"/>
  <c r="O31" i="43"/>
  <c r="P31" i="43"/>
  <c r="Q31" i="43"/>
  <c r="I31" i="43"/>
  <c r="P161" i="43"/>
  <c r="O161" i="43"/>
  <c r="O175" i="43"/>
  <c r="Q175" i="43"/>
  <c r="J175" i="43"/>
  <c r="P175" i="43"/>
  <c r="P79" i="43"/>
  <c r="O79" i="43"/>
  <c r="I79" i="43"/>
  <c r="J79" i="43"/>
  <c r="Q79" i="43"/>
  <c r="P21" i="43"/>
  <c r="I21" i="43"/>
  <c r="J21" i="43"/>
  <c r="O21" i="43"/>
  <c r="Q21" i="43"/>
  <c r="P80" i="43"/>
  <c r="O104" i="50"/>
  <c r="P104" i="50"/>
  <c r="I20" i="50"/>
  <c r="P20" i="50"/>
  <c r="O200" i="50"/>
  <c r="P157" i="50"/>
  <c r="I157" i="50"/>
  <c r="J60" i="50"/>
  <c r="J57" i="50"/>
  <c r="J84" i="43"/>
  <c r="I84" i="43"/>
  <c r="I146" i="43"/>
  <c r="Q146" i="43"/>
  <c r="O146" i="43"/>
  <c r="P57" i="43"/>
  <c r="J57" i="43"/>
  <c r="Q57" i="43"/>
  <c r="P162" i="43"/>
  <c r="J46" i="43"/>
  <c r="I46" i="43"/>
  <c r="I115" i="43"/>
  <c r="J115" i="43"/>
  <c r="Q115" i="43"/>
  <c r="I53" i="43"/>
  <c r="J126" i="43"/>
  <c r="P126" i="43"/>
  <c r="I203" i="43"/>
  <c r="Q203" i="43"/>
  <c r="P203" i="43"/>
  <c r="O110" i="43"/>
  <c r="Q110" i="43"/>
  <c r="J91" i="43"/>
  <c r="I33" i="50"/>
  <c r="P63" i="50"/>
  <c r="J167" i="50"/>
  <c r="I167" i="50"/>
  <c r="O167" i="50"/>
  <c r="P167" i="50"/>
  <c r="I10" i="50"/>
  <c r="P10" i="50"/>
  <c r="O10" i="50"/>
  <c r="J10" i="50"/>
  <c r="Q10" i="50"/>
  <c r="Q33" i="50"/>
  <c r="J33" i="50"/>
  <c r="P33" i="50"/>
  <c r="Q31" i="50"/>
  <c r="O31" i="50"/>
  <c r="J31" i="50"/>
  <c r="I45" i="50"/>
  <c r="O45" i="50"/>
  <c r="P45" i="50"/>
  <c r="Q45" i="50"/>
  <c r="J45" i="50"/>
  <c r="P61" i="50"/>
  <c r="O61" i="50"/>
  <c r="I61" i="50"/>
  <c r="J61" i="50"/>
  <c r="J63" i="50"/>
  <c r="O63" i="50"/>
  <c r="I63" i="50"/>
  <c r="P185" i="50"/>
  <c r="O185" i="50"/>
  <c r="J185" i="50"/>
  <c r="Q137" i="50"/>
  <c r="P137" i="50"/>
  <c r="P37" i="50"/>
  <c r="I37" i="50"/>
  <c r="J37" i="50"/>
  <c r="O37" i="50"/>
  <c r="Q27" i="43"/>
  <c r="O27" i="43"/>
  <c r="P27" i="43"/>
  <c r="I27" i="43"/>
  <c r="O127" i="43"/>
  <c r="I127" i="43"/>
  <c r="Q127" i="43"/>
  <c r="J68" i="43"/>
  <c r="O68" i="43"/>
  <c r="Q68" i="43"/>
  <c r="P68" i="43"/>
  <c r="J160" i="43"/>
  <c r="P160" i="43"/>
  <c r="Q130" i="43"/>
  <c r="P130" i="43"/>
  <c r="I130" i="43"/>
  <c r="J44" i="43"/>
  <c r="I44" i="43"/>
  <c r="Q44" i="43"/>
  <c r="P44" i="43"/>
  <c r="O44" i="43"/>
  <c r="O138" i="43"/>
  <c r="P138" i="43"/>
  <c r="J200" i="50"/>
  <c r="J157" i="50"/>
  <c r="Q200" i="50"/>
  <c r="O84" i="50"/>
  <c r="I84" i="50"/>
  <c r="O157" i="50"/>
  <c r="P125" i="50"/>
  <c r="P124" i="50"/>
  <c r="I200" i="50"/>
  <c r="O175" i="50"/>
  <c r="J175" i="50"/>
  <c r="I175" i="50"/>
  <c r="P175" i="50"/>
  <c r="Q104" i="50"/>
  <c r="J104" i="50"/>
  <c r="I104" i="50"/>
  <c r="O20" i="50"/>
  <c r="Q20" i="50"/>
  <c r="J20" i="50"/>
  <c r="J195" i="50"/>
  <c r="Q195" i="50"/>
  <c r="O195" i="50"/>
  <c r="P195" i="50"/>
  <c r="I195" i="50"/>
  <c r="P200" i="50"/>
  <c r="Q157" i="50"/>
  <c r="Q60" i="50"/>
  <c r="I60" i="50"/>
  <c r="O60" i="50"/>
  <c r="P60" i="50"/>
  <c r="Q52" i="50"/>
  <c r="I52" i="50"/>
  <c r="O52" i="50"/>
  <c r="P52" i="50"/>
  <c r="J52" i="50"/>
  <c r="Q84" i="50"/>
  <c r="P84" i="50"/>
  <c r="J84" i="50"/>
  <c r="Q125" i="50"/>
  <c r="O125" i="50"/>
  <c r="I132" i="50"/>
  <c r="O132" i="50"/>
  <c r="Q132" i="50"/>
  <c r="J132" i="50"/>
  <c r="P132" i="50"/>
  <c r="O124" i="50"/>
  <c r="I124" i="50"/>
  <c r="J124" i="50"/>
  <c r="Q124" i="50"/>
  <c r="O57" i="50"/>
  <c r="P57" i="50"/>
  <c r="I57" i="50"/>
  <c r="Q57" i="50"/>
  <c r="P7" i="50"/>
  <c r="Q7" i="50"/>
  <c r="I7" i="50"/>
  <c r="O7" i="50"/>
  <c r="I177" i="50"/>
  <c r="Q177" i="50"/>
  <c r="I125" i="50"/>
  <c r="I135" i="43"/>
  <c r="O57" i="43"/>
  <c r="O92" i="50"/>
  <c r="Q143" i="50"/>
  <c r="P102" i="50"/>
  <c r="P110" i="43"/>
  <c r="I110" i="43"/>
  <c r="O162" i="43"/>
  <c r="I162" i="43"/>
  <c r="J146" i="43"/>
  <c r="P140" i="50"/>
  <c r="J141" i="50"/>
  <c r="I102" i="43"/>
  <c r="I144" i="43"/>
  <c r="P135" i="43"/>
  <c r="I57" i="43"/>
  <c r="P143" i="50"/>
  <c r="J110" i="43"/>
  <c r="Q162" i="43"/>
  <c r="P146" i="43"/>
  <c r="P115" i="43"/>
  <c r="O115" i="43"/>
  <c r="Q91" i="43"/>
  <c r="O135" i="43"/>
  <c r="Q46" i="43"/>
  <c r="Q126" i="43"/>
  <c r="O126" i="43"/>
  <c r="J26" i="50"/>
  <c r="P117" i="50"/>
  <c r="O91" i="50"/>
  <c r="Q91" i="50"/>
  <c r="I91" i="50"/>
  <c r="J140" i="50"/>
  <c r="Q141" i="50"/>
  <c r="I18" i="50"/>
  <c r="O18" i="50"/>
  <c r="J31" i="43"/>
  <c r="I161" i="43"/>
  <c r="Q161" i="43"/>
  <c r="J161" i="43"/>
  <c r="P125" i="43"/>
  <c r="J125" i="43"/>
  <c r="I125" i="43"/>
  <c r="P77" i="43"/>
  <c r="O77" i="43"/>
  <c r="J77" i="43"/>
  <c r="J102" i="43"/>
  <c r="O102" i="43"/>
  <c r="J53" i="43"/>
  <c r="J203" i="43"/>
  <c r="O144" i="43"/>
  <c r="P144" i="43"/>
  <c r="Q144" i="43"/>
  <c r="J144" i="43"/>
  <c r="P91" i="43"/>
  <c r="Q84" i="43"/>
  <c r="I126" i="43"/>
  <c r="O203" i="43"/>
  <c r="I117" i="50"/>
  <c r="P46" i="43"/>
  <c r="I113" i="50"/>
  <c r="J65" i="50"/>
  <c r="P65" i="50"/>
  <c r="Q65" i="50"/>
  <c r="I65" i="50"/>
  <c r="I158" i="50"/>
  <c r="P158" i="50"/>
  <c r="J158" i="50"/>
  <c r="O158" i="50"/>
  <c r="Q158" i="50"/>
  <c r="I183" i="50"/>
  <c r="P183" i="50"/>
  <c r="J183" i="50"/>
  <c r="O183" i="50"/>
  <c r="Q183" i="50"/>
  <c r="O114" i="50"/>
  <c r="I114" i="50"/>
  <c r="J114" i="50"/>
  <c r="P114" i="50"/>
  <c r="I137" i="50"/>
  <c r="J137" i="50"/>
  <c r="O137" i="50"/>
  <c r="J35" i="43"/>
  <c r="Q35" i="43"/>
  <c r="O35" i="43"/>
  <c r="P35" i="43"/>
  <c r="I35" i="43"/>
  <c r="J130" i="43"/>
  <c r="P82" i="43"/>
  <c r="I82" i="43"/>
  <c r="Q82" i="43"/>
  <c r="J82" i="43"/>
  <c r="P20" i="43"/>
  <c r="Q178" i="43"/>
  <c r="Q173" i="43"/>
  <c r="I173" i="43"/>
  <c r="P173" i="43"/>
  <c r="O173" i="43"/>
  <c r="J173" i="43"/>
  <c r="I22" i="43"/>
  <c r="Q22" i="43"/>
  <c r="I38" i="50"/>
  <c r="Q105" i="50"/>
  <c r="P186" i="43"/>
  <c r="O140" i="43"/>
  <c r="P155" i="50"/>
  <c r="P166" i="50"/>
  <c r="P121" i="50"/>
  <c r="Q75" i="50"/>
  <c r="I56" i="50"/>
  <c r="O49" i="50"/>
  <c r="P197" i="43"/>
  <c r="Q177" i="43"/>
  <c r="J13" i="50"/>
  <c r="J106" i="43"/>
  <c r="J155" i="43"/>
  <c r="I120" i="50"/>
  <c r="I192" i="43"/>
  <c r="Q120" i="50"/>
  <c r="I148" i="50"/>
  <c r="O13" i="50"/>
  <c r="O103" i="50"/>
  <c r="J120" i="50"/>
  <c r="I103" i="50"/>
  <c r="Q89" i="43"/>
  <c r="Q96" i="50"/>
  <c r="J25" i="50"/>
  <c r="O25" i="50"/>
  <c r="Q25" i="50"/>
  <c r="I25" i="50"/>
  <c r="P25" i="50"/>
  <c r="P47" i="50"/>
  <c r="I47" i="50"/>
  <c r="O47" i="50"/>
  <c r="J47" i="50"/>
  <c r="Q47" i="50"/>
  <c r="Q155" i="50"/>
  <c r="I155" i="50"/>
  <c r="P135" i="50"/>
  <c r="Q135" i="50"/>
  <c r="J135" i="50"/>
  <c r="I135" i="50"/>
  <c r="O135" i="50"/>
  <c r="Q74" i="43"/>
  <c r="J74" i="43"/>
  <c r="O74" i="43"/>
  <c r="I74" i="43"/>
  <c r="P74" i="43"/>
  <c r="J30" i="43"/>
  <c r="I30" i="43"/>
  <c r="O30" i="43"/>
  <c r="P25" i="43"/>
  <c r="Q25" i="43"/>
  <c r="J25" i="43"/>
  <c r="O25" i="43"/>
  <c r="P33" i="43"/>
  <c r="I33" i="43"/>
  <c r="J33" i="43"/>
  <c r="O33" i="43"/>
  <c r="Q33" i="43"/>
  <c r="J123" i="43"/>
  <c r="O123" i="43"/>
  <c r="J158" i="43"/>
  <c r="J112" i="50"/>
  <c r="P112" i="50"/>
  <c r="Q112" i="50"/>
  <c r="I112" i="50"/>
  <c r="O112" i="50"/>
  <c r="J29" i="50"/>
  <c r="O29" i="50"/>
  <c r="Q29" i="50"/>
  <c r="P29" i="50"/>
  <c r="I29" i="50"/>
  <c r="I139" i="50"/>
  <c r="O139" i="50"/>
  <c r="P139" i="50"/>
  <c r="Q59" i="50"/>
  <c r="J59" i="50"/>
  <c r="I59" i="50"/>
  <c r="J90" i="43"/>
  <c r="O90" i="43"/>
  <c r="I90" i="43"/>
  <c r="P90" i="43"/>
  <c r="J164" i="43"/>
  <c r="O164" i="43"/>
  <c r="P43" i="50"/>
  <c r="J56" i="50"/>
  <c r="O76" i="50"/>
  <c r="Q171" i="50"/>
  <c r="I171" i="50"/>
  <c r="O171" i="50"/>
  <c r="J171" i="50"/>
  <c r="P170" i="50"/>
  <c r="J170" i="50"/>
  <c r="Q170" i="50"/>
  <c r="O170" i="50"/>
  <c r="O53" i="50"/>
  <c r="Q53" i="50"/>
  <c r="P53" i="50"/>
  <c r="J53" i="50"/>
  <c r="P140" i="43"/>
  <c r="Q140" i="43"/>
  <c r="J140" i="43"/>
  <c r="J157" i="43"/>
  <c r="O157" i="43"/>
  <c r="P157" i="43"/>
  <c r="Q157" i="43"/>
  <c r="I157" i="43"/>
  <c r="J72" i="43"/>
  <c r="Q72" i="43"/>
  <c r="P72" i="43"/>
  <c r="O72" i="43"/>
  <c r="I72" i="43"/>
  <c r="I170" i="50"/>
  <c r="P56" i="50"/>
  <c r="J139" i="50"/>
  <c r="I164" i="43"/>
  <c r="I53" i="50"/>
  <c r="Q90" i="43"/>
  <c r="O196" i="50"/>
  <c r="Q196" i="50"/>
  <c r="P196" i="50"/>
  <c r="I196" i="50"/>
  <c r="J196" i="50"/>
  <c r="O56" i="50"/>
  <c r="Q56" i="50"/>
  <c r="J166" i="50"/>
  <c r="I166" i="50"/>
  <c r="O166" i="50"/>
  <c r="Q166" i="50"/>
  <c r="O75" i="50"/>
  <c r="J75" i="50"/>
  <c r="I75" i="50"/>
  <c r="P75" i="50"/>
  <c r="O121" i="50"/>
  <c r="Q121" i="50"/>
  <c r="I121" i="50"/>
  <c r="J121" i="50"/>
  <c r="O117" i="43"/>
  <c r="I117" i="43"/>
  <c r="J117" i="43"/>
  <c r="Q194" i="43"/>
  <c r="P194" i="43"/>
  <c r="J194" i="43"/>
  <c r="O194" i="43"/>
  <c r="I194" i="43"/>
  <c r="J128" i="43"/>
  <c r="I128" i="43"/>
  <c r="P128" i="43"/>
  <c r="Q128" i="43"/>
  <c r="I107" i="43"/>
  <c r="P107" i="43"/>
  <c r="J107" i="43"/>
  <c r="Q107" i="43"/>
  <c r="O107" i="43"/>
  <c r="Q164" i="43"/>
  <c r="O155" i="50"/>
  <c r="I140" i="43"/>
  <c r="Q117" i="43"/>
  <c r="Q48" i="50"/>
  <c r="O70" i="50"/>
  <c r="Q70" i="50"/>
  <c r="Q71" i="50"/>
  <c r="P161" i="50"/>
  <c r="P15" i="50"/>
  <c r="J16" i="50"/>
  <c r="O180" i="43"/>
  <c r="J205" i="43"/>
  <c r="Q205" i="43"/>
  <c r="P184" i="50"/>
  <c r="P22" i="50"/>
  <c r="P9" i="50"/>
  <c r="O34" i="50"/>
  <c r="P39" i="50"/>
  <c r="J106" i="50"/>
  <c r="O156" i="50"/>
  <c r="O15" i="50"/>
  <c r="Q21" i="50"/>
  <c r="J21" i="50"/>
  <c r="J74" i="50"/>
  <c r="O74" i="50"/>
  <c r="Q30" i="50"/>
  <c r="Q16" i="50"/>
  <c r="P95" i="50"/>
  <c r="Q95" i="50"/>
  <c r="O119" i="50"/>
  <c r="Q119" i="50"/>
  <c r="P115" i="50"/>
  <c r="Q202" i="50"/>
  <c r="J66" i="43"/>
  <c r="I92" i="43"/>
  <c r="Q106" i="43"/>
  <c r="O64" i="43"/>
  <c r="J64" i="43"/>
  <c r="P64" i="43"/>
  <c r="I123" i="43"/>
  <c r="J189" i="43"/>
  <c r="O189" i="43"/>
  <c r="Q145" i="43"/>
  <c r="P145" i="43"/>
  <c r="Q104" i="43"/>
  <c r="I187" i="50"/>
  <c r="I204" i="50"/>
  <c r="P120" i="50"/>
  <c r="O148" i="50"/>
  <c r="O204" i="50"/>
  <c r="P66" i="43"/>
  <c r="Q59" i="43"/>
  <c r="O34" i="43"/>
  <c r="J88" i="43"/>
  <c r="Q131" i="43"/>
  <c r="I131" i="43"/>
  <c r="O154" i="43"/>
  <c r="O202" i="43"/>
  <c r="J202" i="43"/>
  <c r="Q51" i="50"/>
  <c r="J51" i="50"/>
  <c r="I51" i="50"/>
  <c r="O51" i="50"/>
  <c r="P51" i="50"/>
  <c r="J38" i="50"/>
  <c r="O38" i="50"/>
  <c r="P38" i="50"/>
  <c r="Q38" i="50"/>
  <c r="O187" i="50"/>
  <c r="J187" i="50"/>
  <c r="J123" i="50"/>
  <c r="I123" i="50"/>
  <c r="Q123" i="50"/>
  <c r="O123" i="50"/>
  <c r="P123" i="50"/>
  <c r="O162" i="50"/>
  <c r="Q162" i="50"/>
  <c r="I162" i="50"/>
  <c r="J162" i="50"/>
  <c r="P162" i="50"/>
  <c r="P111" i="50"/>
  <c r="J111" i="50"/>
  <c r="I111" i="50"/>
  <c r="O111" i="50"/>
  <c r="Q111" i="50"/>
  <c r="P13" i="50"/>
  <c r="I13" i="50"/>
  <c r="P99" i="50"/>
  <c r="O99" i="50"/>
  <c r="Q99" i="50"/>
  <c r="I99" i="50"/>
  <c r="P192" i="43"/>
  <c r="J192" i="43"/>
  <c r="I70" i="43"/>
  <c r="J70" i="43"/>
  <c r="Q70" i="43"/>
  <c r="O70" i="43"/>
  <c r="P177" i="43"/>
  <c r="I177" i="43"/>
  <c r="J177" i="43"/>
  <c r="O177" i="43"/>
  <c r="I197" i="43"/>
  <c r="O197" i="43"/>
  <c r="J197" i="43"/>
  <c r="O186" i="43"/>
  <c r="J186" i="43"/>
  <c r="I186" i="43"/>
  <c r="Q186" i="43"/>
  <c r="O163" i="43"/>
  <c r="P163" i="43"/>
  <c r="O137" i="43"/>
  <c r="J137" i="43"/>
  <c r="Q137" i="43"/>
  <c r="P137" i="43"/>
  <c r="I137" i="43"/>
  <c r="Q192" i="43"/>
  <c r="I155" i="43"/>
  <c r="Q187" i="50"/>
  <c r="Q46" i="50"/>
  <c r="Q75" i="43"/>
  <c r="O165" i="43"/>
  <c r="J122" i="43"/>
  <c r="P85" i="43"/>
  <c r="I61" i="43"/>
  <c r="Q61" i="43"/>
  <c r="Q36" i="43"/>
  <c r="Q44" i="50"/>
  <c r="J44" i="50"/>
  <c r="P44" i="50"/>
  <c r="O44" i="50"/>
  <c r="I44" i="50"/>
  <c r="I58" i="50"/>
  <c r="Q58" i="50"/>
  <c r="O58" i="50"/>
  <c r="J58" i="50"/>
  <c r="P58" i="50"/>
  <c r="J204" i="50"/>
  <c r="O129" i="50"/>
  <c r="J129" i="50"/>
  <c r="Q129" i="50"/>
  <c r="P129" i="50"/>
  <c r="I129" i="50"/>
  <c r="J101" i="50"/>
  <c r="P101" i="50"/>
  <c r="Q101" i="50"/>
  <c r="I101" i="50"/>
  <c r="O41" i="50"/>
  <c r="Q41" i="50"/>
  <c r="P41" i="50"/>
  <c r="J41" i="50"/>
  <c r="Q103" i="50"/>
  <c r="P103" i="50"/>
  <c r="J103" i="50"/>
  <c r="O105" i="50"/>
  <c r="J105" i="50"/>
  <c r="I105" i="50"/>
  <c r="Q148" i="50"/>
  <c r="P148" i="50"/>
  <c r="Q108" i="43"/>
  <c r="O108" i="43"/>
  <c r="J108" i="43"/>
  <c r="I108" i="43"/>
  <c r="Q155" i="43"/>
  <c r="O155" i="43"/>
  <c r="P155" i="43"/>
  <c r="O89" i="43"/>
  <c r="I89" i="43"/>
  <c r="J89" i="43"/>
  <c r="P89" i="43"/>
  <c r="P166" i="43"/>
  <c r="O166" i="43"/>
  <c r="Q166" i="43"/>
  <c r="I166" i="43"/>
  <c r="J159" i="43"/>
  <c r="I159" i="43"/>
  <c r="Q159" i="43"/>
  <c r="P159" i="43"/>
  <c r="O159" i="43"/>
  <c r="Q98" i="43"/>
  <c r="O98" i="43"/>
  <c r="I98" i="43"/>
  <c r="P98" i="43"/>
  <c r="J98" i="43"/>
  <c r="I195" i="43"/>
  <c r="O195" i="43"/>
  <c r="Q195" i="43"/>
  <c r="J195" i="43"/>
  <c r="P195" i="43"/>
  <c r="I156" i="43"/>
  <c r="O156" i="43"/>
  <c r="J156" i="43"/>
  <c r="Q156" i="43"/>
  <c r="J148" i="50"/>
  <c r="Q13" i="50"/>
  <c r="I96" i="50"/>
  <c r="Q204" i="50"/>
  <c r="O187" i="43"/>
  <c r="P165" i="43"/>
  <c r="O192" i="43"/>
  <c r="P108" i="43"/>
  <c r="P70" i="43"/>
  <c r="I73" i="50"/>
  <c r="P73" i="50"/>
  <c r="O73" i="50"/>
  <c r="Q73" i="50"/>
  <c r="J73" i="50"/>
  <c r="I23" i="50"/>
  <c r="O23" i="50"/>
  <c r="P23" i="50"/>
  <c r="J78" i="50"/>
  <c r="Q78" i="50"/>
  <c r="O78" i="50"/>
  <c r="P78" i="50"/>
  <c r="I78" i="50"/>
  <c r="I168" i="50"/>
  <c r="Q168" i="50"/>
  <c r="P168" i="50"/>
  <c r="J168" i="50"/>
  <c r="O168" i="50"/>
  <c r="P127" i="50"/>
  <c r="I127" i="50"/>
  <c r="O127" i="50"/>
  <c r="Q72" i="50"/>
  <c r="I72" i="50"/>
  <c r="O72" i="50"/>
  <c r="P72" i="50"/>
  <c r="I144" i="50"/>
  <c r="P144" i="50"/>
  <c r="J144" i="50"/>
  <c r="Q144" i="50"/>
  <c r="O144" i="50"/>
  <c r="O81" i="50"/>
  <c r="I81" i="50"/>
  <c r="Q81" i="50"/>
  <c r="P81" i="50"/>
  <c r="J81" i="50"/>
  <c r="I101" i="43"/>
  <c r="Q101" i="43"/>
  <c r="J101" i="43"/>
  <c r="P101" i="43"/>
  <c r="O101" i="43"/>
  <c r="I153" i="43"/>
  <c r="Q153" i="43"/>
  <c r="P153" i="43"/>
  <c r="O153" i="43"/>
  <c r="I23" i="43"/>
  <c r="O23" i="43"/>
  <c r="Q23" i="43"/>
  <c r="Q147" i="43"/>
  <c r="I147" i="43"/>
  <c r="O147" i="43"/>
  <c r="Q32" i="43"/>
  <c r="I86" i="43"/>
  <c r="J198" i="50"/>
  <c r="Q188" i="50"/>
  <c r="I28" i="50"/>
  <c r="Q28" i="50"/>
  <c r="P28" i="50"/>
  <c r="O28" i="50"/>
  <c r="O27" i="50"/>
  <c r="P27" i="50"/>
  <c r="O186" i="50"/>
  <c r="Q186" i="50"/>
  <c r="J186" i="50"/>
  <c r="I186" i="50"/>
  <c r="P186" i="50"/>
  <c r="O182" i="50"/>
  <c r="I182" i="50"/>
  <c r="J182" i="50"/>
  <c r="I95" i="50"/>
  <c r="O95" i="50"/>
  <c r="P42" i="50"/>
  <c r="J42" i="50"/>
  <c r="O42" i="50"/>
  <c r="O35" i="50"/>
  <c r="J174" i="50"/>
  <c r="I174" i="50"/>
  <c r="O174" i="50"/>
  <c r="I115" i="50"/>
  <c r="J64" i="50"/>
  <c r="Q64" i="50"/>
  <c r="O64" i="50"/>
  <c r="P64" i="50"/>
  <c r="I64" i="50"/>
  <c r="O97" i="50"/>
  <c r="P97" i="50"/>
  <c r="I97" i="50"/>
  <c r="J93" i="50"/>
  <c r="O93" i="50"/>
  <c r="I93" i="50"/>
  <c r="P93" i="50"/>
  <c r="Q93" i="50"/>
  <c r="Q133" i="50"/>
  <c r="J133" i="50"/>
  <c r="P133" i="50"/>
  <c r="O133" i="50"/>
  <c r="I133" i="50"/>
  <c r="P76" i="50"/>
  <c r="O96" i="50"/>
  <c r="P96" i="50"/>
  <c r="J96" i="50"/>
  <c r="I46" i="50"/>
  <c r="O46" i="50"/>
  <c r="Q110" i="50"/>
  <c r="I110" i="50"/>
  <c r="P110" i="50"/>
  <c r="O110" i="50"/>
  <c r="J110" i="50"/>
  <c r="I19" i="50"/>
  <c r="O19" i="50"/>
  <c r="Q19" i="50"/>
  <c r="P19" i="50"/>
  <c r="J19" i="50"/>
  <c r="J191" i="50"/>
  <c r="I191" i="50"/>
  <c r="Q191" i="50"/>
  <c r="O191" i="50"/>
  <c r="P191" i="50"/>
  <c r="I122" i="50"/>
  <c r="J122" i="50"/>
  <c r="Q122" i="50"/>
  <c r="O122" i="50"/>
  <c r="P122" i="50"/>
  <c r="P148" i="43"/>
  <c r="I148" i="43"/>
  <c r="J148" i="43"/>
  <c r="O148" i="43"/>
  <c r="Q148" i="43"/>
  <c r="P196" i="43"/>
  <c r="I196" i="43"/>
  <c r="Q196" i="43"/>
  <c r="O196" i="43"/>
  <c r="J196" i="43"/>
  <c r="J168" i="43"/>
  <c r="P168" i="43"/>
  <c r="Q168" i="43"/>
  <c r="I168" i="43"/>
  <c r="I193" i="43"/>
  <c r="O193" i="43"/>
  <c r="P193" i="43"/>
  <c r="Q193" i="43"/>
  <c r="J193" i="43"/>
  <c r="P158" i="43"/>
  <c r="Q158" i="43"/>
  <c r="I158" i="43"/>
  <c r="I105" i="43"/>
  <c r="P105" i="43"/>
  <c r="J105" i="43"/>
  <c r="O105" i="43"/>
  <c r="Q105" i="43"/>
  <c r="J142" i="43"/>
  <c r="Q142" i="43"/>
  <c r="I142" i="43"/>
  <c r="O142" i="43"/>
  <c r="P142" i="43"/>
  <c r="P201" i="43"/>
  <c r="Q201" i="43"/>
  <c r="J201" i="43"/>
  <c r="O201" i="43"/>
  <c r="O190" i="43"/>
  <c r="J190" i="43"/>
  <c r="Q190" i="43"/>
  <c r="P190" i="43"/>
  <c r="I190" i="43"/>
  <c r="J92" i="43"/>
  <c r="Q92" i="43"/>
  <c r="O92" i="43"/>
  <c r="P92" i="43"/>
  <c r="J187" i="43"/>
  <c r="I111" i="43"/>
  <c r="O111" i="43"/>
  <c r="J111" i="43"/>
  <c r="P111" i="43"/>
  <c r="Q111" i="43"/>
  <c r="I106" i="43"/>
  <c r="O106" i="43"/>
  <c r="I189" i="43"/>
  <c r="P189" i="43"/>
  <c r="I170" i="43"/>
  <c r="Q170" i="43"/>
  <c r="J170" i="43"/>
  <c r="O145" i="43"/>
  <c r="J145" i="43"/>
  <c r="I145" i="43"/>
  <c r="P104" i="43"/>
  <c r="O104" i="43"/>
  <c r="I104" i="43"/>
  <c r="Q109" i="43"/>
  <c r="P56" i="43"/>
  <c r="J56" i="43"/>
  <c r="I56" i="43"/>
  <c r="O56" i="43"/>
  <c r="O43" i="50"/>
  <c r="J156" i="50"/>
  <c r="I66" i="43"/>
  <c r="J28" i="50"/>
  <c r="P70" i="50"/>
  <c r="O88" i="43"/>
  <c r="I202" i="50"/>
  <c r="I64" i="43"/>
  <c r="I71" i="50"/>
  <c r="Q66" i="43"/>
  <c r="I122" i="43"/>
  <c r="J119" i="50"/>
  <c r="O61" i="43"/>
  <c r="P131" i="43"/>
  <c r="O198" i="50"/>
  <c r="P188" i="50"/>
  <c r="Q202" i="43"/>
  <c r="P106" i="43"/>
  <c r="J76" i="50"/>
  <c r="O152" i="50"/>
  <c r="P46" i="50"/>
  <c r="O168" i="43"/>
  <c r="O170" i="43"/>
  <c r="J147" i="43"/>
  <c r="Q127" i="50"/>
  <c r="Q189" i="43"/>
  <c r="I136" i="50"/>
  <c r="Q136" i="50"/>
  <c r="P136" i="50"/>
  <c r="J136" i="50"/>
  <c r="O136" i="50"/>
  <c r="J8" i="50"/>
  <c r="O8" i="50"/>
  <c r="Q8" i="50"/>
  <c r="I8" i="50"/>
  <c r="O51" i="43"/>
  <c r="P51" i="43"/>
  <c r="I51" i="43"/>
  <c r="Q51" i="43"/>
  <c r="J51" i="43"/>
  <c r="I49" i="43"/>
  <c r="Q49" i="43"/>
  <c r="O49" i="43"/>
  <c r="P49" i="43"/>
  <c r="J49" i="43"/>
  <c r="O205" i="43"/>
  <c r="I205" i="43"/>
  <c r="O184" i="43"/>
  <c r="Q184" i="43"/>
  <c r="I184" i="43"/>
  <c r="P73" i="43"/>
  <c r="Q54" i="43"/>
  <c r="O54" i="43"/>
  <c r="I54" i="43"/>
  <c r="J54" i="43"/>
  <c r="P54" i="43"/>
  <c r="P200" i="43"/>
  <c r="P54" i="50"/>
  <c r="I54" i="50"/>
  <c r="J54" i="50"/>
  <c r="Q54" i="50"/>
  <c r="O54" i="50"/>
  <c r="I82" i="50"/>
  <c r="O82" i="50"/>
  <c r="P82" i="50"/>
  <c r="J82" i="50"/>
  <c r="Q82" i="50"/>
  <c r="P86" i="50"/>
  <c r="J86" i="50"/>
  <c r="I86" i="50"/>
  <c r="O36" i="50"/>
  <c r="Q36" i="50"/>
  <c r="J36" i="50"/>
  <c r="P36" i="50"/>
  <c r="I36" i="50"/>
  <c r="Q49" i="50"/>
  <c r="J49" i="50"/>
  <c r="O75" i="43"/>
  <c r="J75" i="43"/>
  <c r="O112" i="43"/>
  <c r="I112" i="43"/>
  <c r="P112" i="43"/>
  <c r="J112" i="43"/>
  <c r="Q112" i="43"/>
  <c r="P34" i="43"/>
  <c r="J85" i="43"/>
  <c r="O85" i="43"/>
  <c r="Q85" i="43"/>
  <c r="J36" i="43"/>
  <c r="P36" i="43"/>
  <c r="I36" i="43"/>
  <c r="P49" i="50"/>
  <c r="I43" i="50"/>
  <c r="I16" i="50"/>
  <c r="Q100" i="43"/>
  <c r="J70" i="50"/>
  <c r="O202" i="50"/>
  <c r="P123" i="43"/>
  <c r="P205" i="43"/>
  <c r="O161" i="50"/>
  <c r="J71" i="50"/>
  <c r="O66" i="43"/>
  <c r="I187" i="43"/>
  <c r="I201" i="43"/>
  <c r="J115" i="50"/>
  <c r="J165" i="43"/>
  <c r="Q86" i="50"/>
  <c r="I42" i="50"/>
  <c r="Q23" i="50"/>
  <c r="J174" i="43"/>
  <c r="O188" i="50"/>
  <c r="O109" i="43"/>
  <c r="J83" i="43"/>
  <c r="P118" i="43"/>
  <c r="Q27" i="50"/>
  <c r="P170" i="43"/>
  <c r="P147" i="43"/>
  <c r="Q73" i="43"/>
  <c r="J127" i="50"/>
  <c r="J48" i="50"/>
  <c r="P48" i="50"/>
  <c r="I48" i="50"/>
  <c r="O48" i="50"/>
  <c r="J172" i="50"/>
  <c r="P172" i="50"/>
  <c r="I172" i="50"/>
  <c r="O172" i="50"/>
  <c r="Q172" i="50"/>
  <c r="J15" i="50"/>
  <c r="Q15" i="50"/>
  <c r="J107" i="50"/>
  <c r="P107" i="50"/>
  <c r="Q107" i="50"/>
  <c r="O107" i="50"/>
  <c r="I107" i="50"/>
  <c r="I28" i="43"/>
  <c r="J28" i="43"/>
  <c r="Q28" i="43"/>
  <c r="P28" i="43"/>
  <c r="O28" i="43"/>
  <c r="J180" i="43"/>
  <c r="I180" i="43"/>
  <c r="O114" i="43"/>
  <c r="Q114" i="43"/>
  <c r="P114" i="43"/>
  <c r="I114" i="43"/>
  <c r="J114" i="43"/>
  <c r="J119" i="43"/>
  <c r="Q119" i="43"/>
  <c r="I119" i="43"/>
  <c r="O119" i="43"/>
  <c r="J72" i="50"/>
  <c r="J161" i="50"/>
  <c r="P83" i="43"/>
  <c r="P74" i="50"/>
  <c r="I74" i="50"/>
  <c r="Q74" i="50"/>
  <c r="J184" i="50"/>
  <c r="O184" i="50"/>
  <c r="Q184" i="50"/>
  <c r="I184" i="50"/>
  <c r="P106" i="50"/>
  <c r="Q106" i="50"/>
  <c r="I106" i="50"/>
  <c r="I22" i="50"/>
  <c r="J22" i="50"/>
  <c r="O22" i="50"/>
  <c r="Q22" i="50"/>
  <c r="P77" i="50"/>
  <c r="O77" i="50"/>
  <c r="Q77" i="50"/>
  <c r="I77" i="50"/>
  <c r="J77" i="50"/>
  <c r="Q118" i="50"/>
  <c r="O118" i="50"/>
  <c r="I118" i="50"/>
  <c r="P118" i="50"/>
  <c r="I30" i="50"/>
  <c r="J30" i="50"/>
  <c r="O130" i="50"/>
  <c r="Q130" i="50"/>
  <c r="P130" i="50"/>
  <c r="I130" i="50"/>
  <c r="Q199" i="50"/>
  <c r="P199" i="50"/>
  <c r="O199" i="50"/>
  <c r="I199" i="50"/>
  <c r="J199" i="50"/>
  <c r="J204" i="43"/>
  <c r="Q204" i="43"/>
  <c r="I204" i="43"/>
  <c r="P204" i="43"/>
  <c r="O204" i="43"/>
  <c r="P99" i="43"/>
  <c r="I99" i="43"/>
  <c r="J99" i="43"/>
  <c r="Q99" i="43"/>
  <c r="O99" i="43"/>
  <c r="Q120" i="43"/>
  <c r="J120" i="43"/>
  <c r="O120" i="43"/>
  <c r="P120" i="43"/>
  <c r="I120" i="43"/>
  <c r="O122" i="43"/>
  <c r="P122" i="43"/>
  <c r="Q122" i="43"/>
  <c r="J131" i="43"/>
  <c r="O131" i="43"/>
  <c r="Q41" i="43"/>
  <c r="I41" i="43"/>
  <c r="J41" i="43"/>
  <c r="P202" i="43"/>
  <c r="I202" i="43"/>
  <c r="P96" i="43"/>
  <c r="I96" i="43"/>
  <c r="Q96" i="43"/>
  <c r="J96" i="43"/>
  <c r="O96" i="43"/>
  <c r="Q56" i="43"/>
  <c r="P16" i="50"/>
  <c r="P109" i="43"/>
  <c r="Q34" i="43"/>
  <c r="I70" i="50"/>
  <c r="I161" i="50"/>
  <c r="P187" i="43"/>
  <c r="Q198" i="50"/>
  <c r="I119" i="50"/>
  <c r="J35" i="50"/>
  <c r="I75" i="43"/>
  <c r="J23" i="50"/>
  <c r="P30" i="50"/>
  <c r="P119" i="43"/>
  <c r="Q43" i="50"/>
  <c r="P23" i="43"/>
  <c r="O106" i="50"/>
  <c r="J97" i="50"/>
  <c r="P182" i="50"/>
  <c r="Q154" i="43"/>
  <c r="O73" i="43"/>
  <c r="P184" i="43"/>
  <c r="I138" i="50"/>
  <c r="O138" i="50"/>
  <c r="P138" i="50"/>
  <c r="Q138" i="50"/>
  <c r="J138" i="50"/>
  <c r="O69" i="50"/>
  <c r="J69" i="50"/>
  <c r="Q69" i="50"/>
  <c r="P69" i="50"/>
  <c r="I69" i="50"/>
  <c r="P131" i="50"/>
  <c r="I131" i="50"/>
  <c r="J131" i="50"/>
  <c r="O131" i="50"/>
  <c r="I134" i="50"/>
  <c r="P134" i="50"/>
  <c r="O134" i="50"/>
  <c r="O88" i="50"/>
  <c r="I88" i="50"/>
  <c r="J88" i="50"/>
  <c r="Q88" i="50"/>
  <c r="I152" i="50"/>
  <c r="J152" i="50"/>
  <c r="P152" i="50"/>
  <c r="Q152" i="50"/>
  <c r="Q143" i="43"/>
  <c r="O143" i="43"/>
  <c r="J143" i="43"/>
  <c r="Q83" i="43"/>
  <c r="O83" i="43"/>
  <c r="I83" i="43"/>
  <c r="O86" i="43"/>
  <c r="Q86" i="43"/>
  <c r="J86" i="43"/>
  <c r="O200" i="43"/>
  <c r="Q200" i="43"/>
  <c r="I43" i="43"/>
  <c r="J43" i="43"/>
  <c r="Q43" i="43"/>
  <c r="O43" i="43"/>
  <c r="P43" i="43"/>
  <c r="J32" i="43"/>
  <c r="O32" i="43"/>
  <c r="P32" i="43"/>
  <c r="I118" i="43"/>
  <c r="Q118" i="43"/>
  <c r="J118" i="43"/>
  <c r="O118" i="43"/>
  <c r="O100" i="43"/>
  <c r="O71" i="50"/>
  <c r="I32" i="43"/>
  <c r="I39" i="50"/>
  <c r="J39" i="50"/>
  <c r="O39" i="50"/>
  <c r="O163" i="50"/>
  <c r="P163" i="50"/>
  <c r="J163" i="50"/>
  <c r="I163" i="50"/>
  <c r="Q163" i="50"/>
  <c r="J153" i="50"/>
  <c r="O153" i="50"/>
  <c r="Q153" i="50"/>
  <c r="P153" i="50"/>
  <c r="I153" i="50"/>
  <c r="J67" i="50"/>
  <c r="P67" i="50"/>
  <c r="O67" i="50"/>
  <c r="I67" i="50"/>
  <c r="Q67" i="50"/>
  <c r="I9" i="50"/>
  <c r="Q9" i="50"/>
  <c r="J9" i="50"/>
  <c r="O9" i="50"/>
  <c r="J34" i="50"/>
  <c r="Q34" i="50"/>
  <c r="I34" i="50"/>
  <c r="P34" i="50"/>
  <c r="Q156" i="50"/>
  <c r="O109" i="50"/>
  <c r="P109" i="50"/>
  <c r="Q109" i="50"/>
  <c r="J109" i="50"/>
  <c r="I109" i="50"/>
  <c r="I165" i="43"/>
  <c r="Q165" i="43"/>
  <c r="J61" i="43"/>
  <c r="J109" i="43"/>
  <c r="I100" i="43"/>
  <c r="P88" i="43"/>
  <c r="J202" i="50"/>
  <c r="Q76" i="50"/>
  <c r="Q123" i="43"/>
  <c r="Q64" i="43"/>
  <c r="Q187" i="43"/>
  <c r="O158" i="43"/>
  <c r="O115" i="50"/>
  <c r="P119" i="50"/>
  <c r="I143" i="43"/>
  <c r="J134" i="50"/>
  <c r="P8" i="50"/>
  <c r="O30" i="50"/>
  <c r="J118" i="50"/>
  <c r="J188" i="50"/>
  <c r="P100" i="43"/>
  <c r="Q180" i="43"/>
  <c r="I88" i="43"/>
  <c r="J46" i="50"/>
  <c r="J100" i="43"/>
  <c r="O41" i="43"/>
  <c r="Q97" i="50"/>
  <c r="Q174" i="50"/>
  <c r="J23" i="43"/>
  <c r="P156" i="50"/>
  <c r="J27" i="50"/>
  <c r="Q131" i="50"/>
  <c r="O100" i="50"/>
  <c r="Q100" i="50"/>
  <c r="I100" i="50"/>
  <c r="J100" i="50"/>
  <c r="P100" i="50"/>
  <c r="Q161" i="50"/>
  <c r="O179" i="43"/>
  <c r="I179" i="43"/>
  <c r="J179" i="43"/>
  <c r="Q179" i="43"/>
  <c r="P179" i="43"/>
  <c r="Q139" i="43"/>
  <c r="O139" i="43"/>
  <c r="J139" i="43"/>
  <c r="P139" i="43"/>
  <c r="I139" i="43"/>
  <c r="Q174" i="43"/>
  <c r="I174" i="43"/>
  <c r="P174" i="43"/>
  <c r="O174" i="43"/>
  <c r="I15" i="50"/>
  <c r="P88" i="50"/>
  <c r="I188" i="50"/>
  <c r="J73" i="43"/>
  <c r="I21" i="50"/>
  <c r="O21" i="50"/>
  <c r="P21" i="50"/>
  <c r="J189" i="50"/>
  <c r="I189" i="50"/>
  <c r="O189" i="50"/>
  <c r="P189" i="50"/>
  <c r="Q189" i="50"/>
  <c r="I62" i="50"/>
  <c r="O62" i="50"/>
  <c r="Q62" i="50"/>
  <c r="J62" i="50"/>
  <c r="P62" i="50"/>
  <c r="P48" i="43"/>
  <c r="I48" i="43"/>
  <c r="Q48" i="43"/>
  <c r="O48" i="43"/>
  <c r="J48" i="43"/>
  <c r="I59" i="43"/>
  <c r="P59" i="43"/>
  <c r="O59" i="43"/>
  <c r="J59" i="43"/>
  <c r="P87" i="43"/>
  <c r="O87" i="43"/>
  <c r="J87" i="43"/>
  <c r="I87" i="43"/>
  <c r="Q87" i="43"/>
  <c r="O19" i="43"/>
  <c r="P19" i="43"/>
  <c r="Q19" i="43"/>
  <c r="I19" i="43"/>
  <c r="J19" i="43"/>
  <c r="J76" i="43"/>
  <c r="O76" i="43"/>
  <c r="I76" i="43"/>
  <c r="Q76" i="43"/>
  <c r="P76" i="43"/>
  <c r="J154" i="43"/>
  <c r="P154" i="43"/>
  <c r="Q58" i="43"/>
  <c r="I58" i="43"/>
  <c r="P58" i="43"/>
  <c r="O58" i="43"/>
  <c r="J58" i="43"/>
  <c r="O16" i="50"/>
  <c r="J104" i="43"/>
  <c r="Q39" i="50"/>
  <c r="I35" i="50"/>
  <c r="Q88" i="43"/>
  <c r="I76" i="50"/>
  <c r="P71" i="50"/>
  <c r="P180" i="43"/>
  <c r="Q35" i="50"/>
  <c r="Q115" i="50"/>
  <c r="P75" i="43"/>
  <c r="I200" i="43"/>
  <c r="P61" i="43"/>
  <c r="P143" i="43"/>
  <c r="O86" i="50"/>
  <c r="I198" i="50"/>
  <c r="P35" i="50"/>
  <c r="I73" i="43"/>
  <c r="I49" i="50"/>
  <c r="J34" i="43"/>
  <c r="J153" i="43"/>
  <c r="J130" i="50"/>
  <c r="P41" i="43"/>
  <c r="Q182" i="50"/>
  <c r="I156" i="50"/>
  <c r="J95" i="50"/>
  <c r="I154" i="43"/>
  <c r="P86" i="43"/>
  <c r="I109" i="43"/>
  <c r="I41" i="50"/>
  <c r="P31" i="50"/>
  <c r="O179" i="50"/>
  <c r="P179" i="50"/>
  <c r="Q179" i="50"/>
  <c r="J179" i="50"/>
  <c r="I179" i="50"/>
  <c r="Q87" i="50"/>
  <c r="I87" i="50"/>
  <c r="P87" i="50"/>
  <c r="J87" i="50"/>
  <c r="O87" i="50"/>
  <c r="I154" i="50"/>
  <c r="J154" i="50"/>
  <c r="O154" i="50"/>
  <c r="P154" i="50"/>
  <c r="Q154" i="50"/>
  <c r="O128" i="50"/>
  <c r="Q128" i="50"/>
  <c r="J128" i="50"/>
  <c r="P128" i="50"/>
  <c r="I128" i="50"/>
  <c r="P147" i="50"/>
  <c r="Q147" i="50"/>
  <c r="J147" i="50"/>
  <c r="O147" i="50"/>
  <c r="I147" i="50"/>
  <c r="O197" i="50"/>
  <c r="P197" i="50"/>
  <c r="Q197" i="50"/>
  <c r="J197" i="50"/>
  <c r="I197" i="50"/>
  <c r="Q176" i="50"/>
  <c r="P176" i="50"/>
  <c r="O176" i="50"/>
  <c r="J176" i="50"/>
  <c r="I176" i="50"/>
  <c r="J155" i="50"/>
  <c r="O59" i="50"/>
  <c r="P32" i="50"/>
  <c r="O32" i="50"/>
  <c r="J32" i="50"/>
  <c r="Q32" i="50"/>
  <c r="I32" i="50"/>
  <c r="J126" i="50"/>
  <c r="O126" i="50"/>
  <c r="Q126" i="50"/>
  <c r="I126" i="50"/>
  <c r="P126" i="50"/>
  <c r="P45" i="43"/>
  <c r="I45" i="43"/>
  <c r="J45" i="43"/>
  <c r="O45" i="43"/>
  <c r="Q45" i="43"/>
  <c r="O185" i="43"/>
  <c r="J185" i="43"/>
  <c r="Q185" i="43"/>
  <c r="P185" i="43"/>
  <c r="I185" i="43"/>
  <c r="O60" i="43"/>
  <c r="Q60" i="43"/>
  <c r="P60" i="43"/>
  <c r="J60" i="43"/>
  <c r="I60" i="43"/>
  <c r="J26" i="43"/>
  <c r="P26" i="43"/>
  <c r="O26" i="43"/>
  <c r="I26" i="43"/>
  <c r="Q26" i="43"/>
  <c r="J24" i="43"/>
  <c r="I24" i="43"/>
  <c r="O24" i="43"/>
  <c r="P24" i="43"/>
  <c r="Q24" i="43"/>
  <c r="P30" i="43"/>
  <c r="Q30" i="43"/>
  <c r="P63" i="43"/>
  <c r="Q63" i="43"/>
  <c r="I63" i="43"/>
  <c r="O63" i="43"/>
  <c r="J63" i="43"/>
  <c r="I124" i="43"/>
  <c r="J124" i="43"/>
  <c r="Q124" i="43"/>
  <c r="O124" i="43"/>
  <c r="P124" i="43"/>
  <c r="P167" i="43"/>
  <c r="O167" i="43"/>
  <c r="Q167" i="43"/>
  <c r="J167" i="43"/>
  <c r="I167" i="43"/>
  <c r="O151" i="50"/>
  <c r="J151" i="50"/>
  <c r="Q151" i="50"/>
  <c r="P151" i="50"/>
  <c r="I151" i="50"/>
  <c r="J14" i="50"/>
  <c r="I14" i="50"/>
  <c r="Q14" i="50"/>
  <c r="P14" i="50"/>
  <c r="O14" i="50"/>
  <c r="O150" i="50"/>
  <c r="P150" i="50"/>
  <c r="Q150" i="50"/>
  <c r="I150" i="50"/>
  <c r="J150" i="50"/>
  <c r="I201" i="50"/>
  <c r="P201" i="50"/>
  <c r="J201" i="50"/>
  <c r="O201" i="50"/>
  <c r="Q201" i="50"/>
  <c r="O190" i="50"/>
  <c r="Q190" i="50"/>
  <c r="J190" i="50"/>
  <c r="I190" i="50"/>
  <c r="P190" i="50"/>
  <c r="J99" i="50"/>
  <c r="J66" i="50"/>
  <c r="P66" i="50"/>
  <c r="Q66" i="50"/>
  <c r="I66" i="50"/>
  <c r="O66" i="50"/>
  <c r="J142" i="50"/>
  <c r="P142" i="50"/>
  <c r="O142" i="50"/>
  <c r="Q142" i="50"/>
  <c r="I142" i="50"/>
  <c r="P40" i="43"/>
  <c r="J40" i="43"/>
  <c r="Q40" i="43"/>
  <c r="I40" i="43"/>
  <c r="O40" i="43"/>
  <c r="P188" i="43"/>
  <c r="I188" i="43"/>
  <c r="J188" i="43"/>
  <c r="O188" i="43"/>
  <c r="Q188" i="43"/>
  <c r="I52" i="43"/>
  <c r="O52" i="43"/>
  <c r="J52" i="43"/>
  <c r="Q52" i="43"/>
  <c r="P52" i="43"/>
  <c r="O183" i="43"/>
  <c r="I183" i="43"/>
  <c r="P183" i="43"/>
  <c r="Q183" i="43"/>
  <c r="J183" i="43"/>
  <c r="O134" i="43"/>
  <c r="I134" i="43"/>
  <c r="Q134" i="43"/>
  <c r="P134" i="43"/>
  <c r="J134" i="43"/>
  <c r="I38" i="43"/>
  <c r="Q38" i="43"/>
  <c r="P38" i="43"/>
  <c r="J38" i="43"/>
  <c r="O38" i="43"/>
  <c r="P103" i="43"/>
  <c r="Q103" i="43"/>
  <c r="J103" i="43"/>
  <c r="O103" i="43"/>
  <c r="I103" i="43"/>
  <c r="Q150" i="43"/>
  <c r="P150" i="43"/>
  <c r="I150" i="43"/>
  <c r="J150" i="43"/>
  <c r="O150" i="43"/>
  <c r="I163" i="43"/>
  <c r="Q163" i="43"/>
  <c r="J163" i="43"/>
  <c r="P156" i="43"/>
  <c r="P182" i="43"/>
  <c r="O182" i="43"/>
  <c r="J182" i="43"/>
  <c r="I182" i="43"/>
  <c r="Q182" i="43"/>
  <c r="Q93" i="43"/>
  <c r="J93" i="43"/>
  <c r="I93" i="43"/>
  <c r="O93" i="43"/>
  <c r="P93" i="43"/>
  <c r="O65" i="50"/>
  <c r="J80" i="50"/>
  <c r="P80" i="50"/>
  <c r="O80" i="50"/>
  <c r="Q80" i="50"/>
  <c r="I80" i="50"/>
  <c r="I85" i="50"/>
  <c r="Q85" i="50"/>
  <c r="P85" i="50"/>
  <c r="O85" i="50"/>
  <c r="P164" i="50"/>
  <c r="J164" i="50"/>
  <c r="Q164" i="50"/>
  <c r="I164" i="50"/>
  <c r="O164" i="50"/>
  <c r="Q146" i="50"/>
  <c r="P146" i="50"/>
  <c r="J146" i="50"/>
  <c r="I146" i="50"/>
  <c r="O146" i="50"/>
  <c r="Q68" i="50"/>
  <c r="J68" i="50"/>
  <c r="I68" i="50"/>
  <c r="P68" i="50"/>
  <c r="O68" i="50"/>
  <c r="P160" i="50"/>
  <c r="J160" i="50"/>
  <c r="Q160" i="50"/>
  <c r="I160" i="50"/>
  <c r="O160" i="50"/>
  <c r="P194" i="50"/>
  <c r="J194" i="50"/>
  <c r="O194" i="50"/>
  <c r="Q194" i="50"/>
  <c r="I194" i="50"/>
  <c r="Q116" i="50"/>
  <c r="P116" i="50"/>
  <c r="J116" i="50"/>
  <c r="O116" i="50"/>
  <c r="I116" i="50"/>
  <c r="Q83" i="50"/>
  <c r="P141" i="50"/>
  <c r="J18" i="50"/>
  <c r="O50" i="50"/>
  <c r="J50" i="50"/>
  <c r="Q50" i="50"/>
  <c r="P50" i="50"/>
  <c r="I50" i="50"/>
  <c r="P98" i="50"/>
  <c r="J98" i="50"/>
  <c r="Q98" i="50"/>
  <c r="O98" i="50"/>
  <c r="I98" i="50"/>
  <c r="O151" i="43"/>
  <c r="Q151" i="43"/>
  <c r="P151" i="43"/>
  <c r="I151" i="43"/>
  <c r="J151" i="43"/>
  <c r="O191" i="43"/>
  <c r="P191" i="43"/>
  <c r="J191" i="43"/>
  <c r="I191" i="43"/>
  <c r="Q191" i="43"/>
  <c r="J62" i="43"/>
  <c r="I62" i="43"/>
  <c r="O62" i="43"/>
  <c r="Q62" i="43"/>
  <c r="P62" i="43"/>
  <c r="O65" i="43"/>
  <c r="J65" i="43"/>
  <c r="Q65" i="43"/>
  <c r="P65" i="43"/>
  <c r="O42" i="43"/>
  <c r="Q42" i="43"/>
  <c r="P42" i="43"/>
  <c r="I42" i="43"/>
  <c r="J42" i="43"/>
  <c r="O67" i="43"/>
  <c r="Q67" i="43"/>
  <c r="P67" i="43"/>
  <c r="J67" i="43"/>
  <c r="I67" i="43"/>
  <c r="O29" i="43"/>
  <c r="I29" i="43"/>
  <c r="J29" i="43"/>
  <c r="P29" i="43"/>
  <c r="Q29" i="43"/>
  <c r="I80" i="43"/>
  <c r="J80" i="43"/>
  <c r="O80" i="43"/>
  <c r="Q80" i="43"/>
  <c r="I77" i="43"/>
  <c r="J81" i="43"/>
  <c r="O81" i="43"/>
  <c r="I81" i="43"/>
  <c r="Q152" i="43"/>
  <c r="I152" i="43"/>
  <c r="O152" i="43"/>
  <c r="J152" i="43"/>
  <c r="P152" i="43"/>
  <c r="Q173" i="50"/>
  <c r="I173" i="50"/>
  <c r="J173" i="50"/>
  <c r="P173" i="50"/>
  <c r="O173" i="50"/>
  <c r="Q12" i="50"/>
  <c r="O12" i="50"/>
  <c r="P12" i="50"/>
  <c r="I12" i="50"/>
  <c r="J12" i="50"/>
  <c r="J178" i="50"/>
  <c r="O178" i="50"/>
  <c r="I178" i="50"/>
  <c r="P178" i="50"/>
  <c r="Q178" i="50"/>
  <c r="O40" i="50"/>
  <c r="P40" i="50"/>
  <c r="Q40" i="50"/>
  <c r="J40" i="50"/>
  <c r="I40" i="50"/>
  <c r="P165" i="50"/>
  <c r="I165" i="50"/>
  <c r="Q165" i="50"/>
  <c r="J165" i="50"/>
  <c r="O165" i="50"/>
  <c r="Q159" i="50"/>
  <c r="I159" i="50"/>
  <c r="O159" i="50"/>
  <c r="P159" i="50"/>
  <c r="J159" i="50"/>
  <c r="O11" i="50"/>
  <c r="I11" i="50"/>
  <c r="Q11" i="50"/>
  <c r="J11" i="50"/>
  <c r="P11" i="50"/>
  <c r="J169" i="50"/>
  <c r="I169" i="50"/>
  <c r="P169" i="50"/>
  <c r="O169" i="50"/>
  <c r="Q169" i="50"/>
  <c r="J177" i="50"/>
  <c r="P177" i="50"/>
  <c r="O177" i="50"/>
  <c r="P89" i="50"/>
  <c r="I89" i="50"/>
  <c r="Q89" i="50"/>
  <c r="J89" i="50"/>
  <c r="O89" i="50"/>
  <c r="J180" i="50"/>
  <c r="P180" i="50"/>
  <c r="Q180" i="50"/>
  <c r="I180" i="50"/>
  <c r="O180" i="50"/>
  <c r="O84" i="43"/>
  <c r="J95" i="43"/>
  <c r="O95" i="43"/>
  <c r="P95" i="43"/>
  <c r="I95" i="43"/>
  <c r="Q95" i="43"/>
  <c r="Q39" i="43"/>
  <c r="J39" i="43"/>
  <c r="O39" i="43"/>
  <c r="I39" i="43"/>
  <c r="P39" i="43"/>
  <c r="I171" i="43"/>
  <c r="P171" i="43"/>
  <c r="O171" i="43"/>
  <c r="Q171" i="43"/>
  <c r="J171" i="43"/>
  <c r="I176" i="43"/>
  <c r="O176" i="43"/>
  <c r="P176" i="43"/>
  <c r="J176" i="43"/>
  <c r="Q176" i="43"/>
  <c r="Q172" i="43"/>
  <c r="O172" i="43"/>
  <c r="J172" i="43"/>
  <c r="I172" i="43"/>
  <c r="P172" i="43"/>
  <c r="J116" i="43"/>
  <c r="I116" i="43"/>
  <c r="P116" i="43"/>
  <c r="Q116" i="43"/>
  <c r="O116" i="43"/>
  <c r="J97" i="43"/>
  <c r="P97" i="43"/>
  <c r="Q97" i="43"/>
  <c r="O97" i="43"/>
  <c r="I97" i="43"/>
  <c r="J129" i="43"/>
  <c r="O129" i="43"/>
  <c r="Q129" i="43"/>
  <c r="I129" i="43"/>
  <c r="P129" i="43"/>
  <c r="Q141" i="43"/>
  <c r="J141" i="43"/>
  <c r="P141" i="43"/>
  <c r="I141" i="43"/>
  <c r="O91" i="43"/>
  <c r="I91" i="43"/>
  <c r="P50" i="43"/>
  <c r="Q50" i="43"/>
  <c r="J50" i="43"/>
  <c r="I50" i="43"/>
  <c r="O50" i="43"/>
  <c r="Q121" i="43"/>
  <c r="P121" i="43"/>
  <c r="O121" i="43"/>
  <c r="I121" i="43"/>
  <c r="J121" i="43"/>
  <c r="Q79" i="50"/>
  <c r="I79" i="50"/>
  <c r="O79" i="50"/>
  <c r="P79" i="50"/>
  <c r="J79" i="50"/>
  <c r="P192" i="50"/>
  <c r="I192" i="50"/>
  <c r="O192" i="50"/>
  <c r="J192" i="50"/>
  <c r="Q192" i="50"/>
  <c r="I6" i="50"/>
  <c r="J6" i="50"/>
  <c r="Q6" i="50"/>
  <c r="O6" i="50"/>
  <c r="P6" i="50"/>
  <c r="J193" i="50"/>
  <c r="P193" i="50"/>
  <c r="Q193" i="50"/>
  <c r="I193" i="50"/>
  <c r="O193" i="50"/>
  <c r="I181" i="50"/>
  <c r="J181" i="50"/>
  <c r="Q181" i="50"/>
  <c r="O181" i="50"/>
  <c r="P181" i="50"/>
  <c r="Q90" i="50"/>
  <c r="I90" i="50"/>
  <c r="J90" i="50"/>
  <c r="O90" i="50"/>
  <c r="P90" i="50"/>
  <c r="I203" i="50"/>
  <c r="O203" i="50"/>
  <c r="J203" i="50"/>
  <c r="Q203" i="50"/>
  <c r="P203" i="50"/>
  <c r="P55" i="50"/>
  <c r="J55" i="50"/>
  <c r="O55" i="50"/>
  <c r="Q55" i="50"/>
  <c r="I55" i="50"/>
  <c r="Q114" i="50"/>
  <c r="O24" i="50"/>
  <c r="P24" i="50"/>
  <c r="J24" i="50"/>
  <c r="Q24" i="50"/>
  <c r="I24" i="50"/>
  <c r="Q205" i="50"/>
  <c r="O205" i="50"/>
  <c r="P205" i="50"/>
  <c r="I205" i="50"/>
  <c r="J205" i="50"/>
  <c r="J149" i="50"/>
  <c r="P149" i="50"/>
  <c r="O149" i="50"/>
  <c r="Q149" i="50"/>
  <c r="I149" i="50"/>
  <c r="I133" i="43"/>
  <c r="J133" i="43"/>
  <c r="P133" i="43"/>
  <c r="O133" i="43"/>
  <c r="Q133" i="43"/>
  <c r="Q149" i="43"/>
  <c r="O149" i="43"/>
  <c r="J149" i="43"/>
  <c r="I149" i="43"/>
  <c r="P149" i="43"/>
  <c r="J113" i="43"/>
  <c r="O113" i="43"/>
  <c r="I113" i="43"/>
  <c r="Q113" i="43"/>
  <c r="P113" i="43"/>
  <c r="O94" i="43"/>
  <c r="P94" i="43"/>
  <c r="Q94" i="43"/>
  <c r="J94" i="43"/>
  <c r="I94" i="43"/>
  <c r="J55" i="43"/>
  <c r="O55" i="43"/>
  <c r="P55" i="43"/>
  <c r="Q55" i="43"/>
  <c r="I55" i="43"/>
  <c r="Q37" i="43"/>
  <c r="I37" i="43"/>
  <c r="P37" i="43"/>
  <c r="J37" i="43"/>
  <c r="O37" i="43"/>
  <c r="I198" i="43"/>
  <c r="J198" i="43"/>
  <c r="Q198" i="43"/>
  <c r="O198" i="43"/>
  <c r="P198" i="43"/>
  <c r="P22" i="43"/>
  <c r="J132" i="43"/>
  <c r="P132" i="43"/>
  <c r="O132" i="43"/>
  <c r="I132" i="43"/>
  <c r="Q132" i="43"/>
  <c r="A24" i="20"/>
  <c r="B23" i="20"/>
  <c r="A24" i="21"/>
  <c r="B23" i="21"/>
  <c r="B23" i="12"/>
  <c r="A24" i="12"/>
  <c r="A24" i="22"/>
  <c r="B23" i="22"/>
  <c r="M17" i="43"/>
  <c r="M14" i="43"/>
  <c r="M15" i="43"/>
  <c r="M18" i="43"/>
  <c r="L13" i="43"/>
  <c r="L17" i="43"/>
  <c r="H16" i="43"/>
  <c r="H14" i="43"/>
  <c r="F13" i="43"/>
  <c r="F17" i="43"/>
  <c r="D14" i="43"/>
  <c r="B14" i="43"/>
  <c r="N17" i="43"/>
  <c r="N14" i="43"/>
  <c r="K17" i="43"/>
  <c r="C14" i="43"/>
  <c r="K18" i="43"/>
  <c r="S18" i="43"/>
  <c r="C18" i="43"/>
  <c r="H13" i="43"/>
  <c r="N18" i="43"/>
  <c r="K13" i="43"/>
  <c r="S17" i="43"/>
  <c r="L18" i="43"/>
  <c r="F18" i="43"/>
  <c r="D18" i="43"/>
  <c r="N13" i="43"/>
  <c r="K14" i="43"/>
  <c r="K15" i="43"/>
  <c r="K16" i="43"/>
  <c r="G15" i="43"/>
  <c r="G18" i="43"/>
  <c r="S14" i="43"/>
  <c r="S15" i="43"/>
  <c r="B17" i="43"/>
  <c r="B18" i="43"/>
  <c r="B15" i="43"/>
  <c r="M16" i="43"/>
  <c r="D16" i="43"/>
  <c r="G16" i="43"/>
  <c r="S13" i="43"/>
  <c r="M13" i="43"/>
  <c r="L14" i="43"/>
  <c r="L15" i="43"/>
  <c r="L16" i="43"/>
  <c r="H15" i="43"/>
  <c r="H18" i="43"/>
  <c r="F14" i="43"/>
  <c r="F15" i="43"/>
  <c r="B13" i="43"/>
  <c r="H17" i="43"/>
  <c r="F16" i="43"/>
  <c r="D13" i="43"/>
  <c r="B16" i="43"/>
  <c r="N15" i="43"/>
  <c r="N16" i="43"/>
  <c r="G17" i="43"/>
  <c r="G13" i="43"/>
  <c r="S16" i="43"/>
  <c r="C17" i="43"/>
  <c r="C13" i="43"/>
  <c r="C15" i="43"/>
  <c r="C16" i="43"/>
  <c r="D17" i="43"/>
  <c r="D15" i="43"/>
  <c r="G14" i="43"/>
  <c r="N7" i="43"/>
  <c r="C18" i="21"/>
  <c r="D22" i="21"/>
  <c r="L29" i="27"/>
  <c r="F11" i="20"/>
  <c r="D9" i="43"/>
  <c r="C21" i="20"/>
  <c r="D19" i="28"/>
  <c r="N24" i="27"/>
  <c r="G20" i="22"/>
  <c r="H19" i="21"/>
  <c r="N9" i="43"/>
  <c r="A5" i="40"/>
  <c r="D29" i="27"/>
  <c r="D11" i="27"/>
  <c r="G22" i="12"/>
  <c r="C7" i="43"/>
  <c r="M6" i="43"/>
  <c r="H22" i="12"/>
  <c r="N8" i="20"/>
  <c r="F29" i="27"/>
  <c r="D6" i="12"/>
  <c r="L11" i="43"/>
  <c r="D30" i="28"/>
  <c r="D23" i="20"/>
  <c r="L8" i="20"/>
  <c r="H18" i="22"/>
  <c r="G17" i="12"/>
  <c r="C9" i="43"/>
  <c r="C23" i="22"/>
  <c r="L8" i="21"/>
  <c r="N11" i="27"/>
  <c r="D21" i="21"/>
  <c r="H22" i="22"/>
  <c r="G7" i="43"/>
  <c r="K11" i="43"/>
  <c r="C20" i="22"/>
  <c r="D21" i="12"/>
  <c r="A5" i="44"/>
  <c r="L29" i="28"/>
  <c r="F9" i="21"/>
  <c r="D17" i="21"/>
  <c r="C12" i="43"/>
  <c r="H20" i="21"/>
  <c r="F10" i="12"/>
  <c r="F18" i="27"/>
  <c r="G20" i="12"/>
  <c r="F6" i="21"/>
  <c r="L6" i="21"/>
  <c r="F11" i="12"/>
  <c r="K6" i="43"/>
  <c r="F11" i="27"/>
  <c r="D19" i="22"/>
  <c r="G19" i="21"/>
  <c r="F13" i="28"/>
  <c r="D8" i="22"/>
  <c r="L10" i="43"/>
  <c r="C17" i="22"/>
  <c r="C18" i="12"/>
  <c r="G18" i="21"/>
  <c r="F11" i="22"/>
  <c r="G8" i="43"/>
  <c r="D10" i="12"/>
  <c r="G9" i="43"/>
  <c r="L12" i="28"/>
  <c r="D12" i="43"/>
  <c r="N10" i="22"/>
  <c r="F10" i="22"/>
  <c r="L9" i="22"/>
  <c r="D22" i="12"/>
  <c r="M12" i="43"/>
  <c r="D12" i="20"/>
  <c r="A5" i="42"/>
  <c r="H23" i="22"/>
  <c r="L18" i="27"/>
  <c r="F30" i="27"/>
  <c r="F11" i="43"/>
  <c r="G18" i="20"/>
  <c r="F17" i="28"/>
  <c r="H21" i="20"/>
  <c r="L25" i="28"/>
  <c r="S12" i="43"/>
  <c r="L10" i="21"/>
  <c r="N8" i="21"/>
  <c r="N6" i="12"/>
  <c r="H23" i="20"/>
  <c r="F8" i="43"/>
  <c r="N11" i="28"/>
  <c r="C18" i="20"/>
  <c r="L11" i="22"/>
  <c r="F17" i="27"/>
  <c r="C17" i="20"/>
  <c r="N8" i="22"/>
  <c r="F10" i="43"/>
  <c r="C23" i="12"/>
  <c r="H20" i="22"/>
  <c r="L11" i="27"/>
  <c r="N24" i="28"/>
  <c r="L11" i="12"/>
  <c r="M9" i="43"/>
  <c r="G21" i="12"/>
  <c r="D23" i="27"/>
  <c r="D20" i="20"/>
  <c r="F25" i="28"/>
  <c r="A5" i="41"/>
  <c r="L13" i="28"/>
  <c r="L7" i="43"/>
  <c r="C18" i="22"/>
  <c r="A5" i="48"/>
  <c r="G23" i="12"/>
  <c r="L10" i="22"/>
  <c r="C20" i="21"/>
  <c r="D10" i="20"/>
  <c r="F8" i="22"/>
  <c r="N10" i="21"/>
  <c r="F23" i="28"/>
  <c r="L30" i="28"/>
  <c r="L17" i="28"/>
  <c r="M11" i="43"/>
  <c r="D12" i="21"/>
  <c r="D11" i="21"/>
  <c r="L12" i="22"/>
  <c r="L10" i="12"/>
  <c r="M8" i="43"/>
  <c r="F24" i="28"/>
  <c r="D23" i="21"/>
  <c r="L9" i="21"/>
  <c r="N19" i="28"/>
  <c r="G23" i="20"/>
  <c r="C6" i="43"/>
  <c r="A5" i="47"/>
  <c r="N12" i="22"/>
  <c r="H17" i="20"/>
  <c r="D30" i="27"/>
  <c r="G6" i="43"/>
  <c r="H17" i="22"/>
  <c r="L8" i="22"/>
  <c r="A5" i="45"/>
  <c r="D24" i="28"/>
  <c r="M7" i="43"/>
  <c r="C21" i="21"/>
  <c r="H20" i="20"/>
  <c r="H19" i="12"/>
  <c r="N8" i="12"/>
  <c r="N29" i="28"/>
  <c r="H22" i="21"/>
  <c r="N11" i="43"/>
  <c r="L11" i="28"/>
  <c r="F19" i="28"/>
  <c r="N12" i="27"/>
  <c r="G22" i="21"/>
  <c r="D8" i="20"/>
  <c r="N12" i="43"/>
  <c r="C19" i="12"/>
  <c r="N17" i="28"/>
  <c r="N30" i="27"/>
  <c r="N6" i="22"/>
  <c r="D19" i="21"/>
  <c r="D19" i="12"/>
  <c r="L9" i="43"/>
  <c r="G19" i="12"/>
  <c r="F29" i="28"/>
  <c r="H19" i="22"/>
  <c r="G17" i="20"/>
  <c r="D18" i="20"/>
  <c r="C17" i="21"/>
  <c r="D9" i="12"/>
  <c r="N11" i="12"/>
  <c r="D12" i="28"/>
  <c r="G22" i="22"/>
  <c r="D12" i="12"/>
  <c r="H18" i="21"/>
  <c r="L11" i="20"/>
  <c r="D17" i="12"/>
  <c r="N30" i="28"/>
  <c r="B10" i="43"/>
  <c r="S8" i="43"/>
  <c r="N18" i="28"/>
  <c r="C22" i="22"/>
  <c r="N12" i="28"/>
  <c r="N9" i="12"/>
  <c r="D18" i="22"/>
  <c r="K10" i="43"/>
  <c r="F8" i="20"/>
  <c r="C17" i="12"/>
  <c r="L19" i="28"/>
  <c r="F12" i="28"/>
  <c r="C11" i="43"/>
  <c r="D11" i="20"/>
  <c r="H22" i="20"/>
  <c r="G21" i="22"/>
  <c r="C19" i="22"/>
  <c r="H9" i="43"/>
  <c r="N10" i="12"/>
  <c r="D11" i="28"/>
  <c r="D9" i="22"/>
  <c r="L12" i="12"/>
  <c r="H20" i="12"/>
  <c r="F12" i="20"/>
  <c r="D6" i="43"/>
  <c r="D13" i="28"/>
  <c r="D20" i="12"/>
  <c r="D4" i="2"/>
  <c r="L31" i="28"/>
  <c r="N6" i="20"/>
  <c r="C8" i="43"/>
  <c r="L17" i="27"/>
  <c r="C22" i="20"/>
  <c r="D7" i="43"/>
  <c r="C20" i="20"/>
  <c r="C22" i="21"/>
  <c r="N9" i="22"/>
  <c r="D17" i="28"/>
  <c r="C22" i="12"/>
  <c r="D11" i="22"/>
  <c r="D21" i="22"/>
  <c r="C19" i="20"/>
  <c r="D18" i="28"/>
  <c r="D23" i="22"/>
  <c r="L24" i="27"/>
  <c r="D21" i="20"/>
  <c r="G18" i="22"/>
  <c r="N10" i="43"/>
  <c r="S6" i="43"/>
  <c r="N17" i="27"/>
  <c r="G20" i="21"/>
  <c r="D17" i="22"/>
  <c r="L8" i="12"/>
  <c r="F12" i="27"/>
  <c r="F9" i="43"/>
  <c r="N25" i="28"/>
  <c r="F12" i="22"/>
  <c r="F10" i="21"/>
  <c r="L12" i="43"/>
  <c r="K8" i="43"/>
  <c r="G23" i="22"/>
  <c r="F18" i="28"/>
  <c r="N12" i="20"/>
  <c r="H17" i="12"/>
  <c r="G11" i="43"/>
  <c r="L30" i="27"/>
  <c r="H21" i="21"/>
  <c r="G21" i="21"/>
  <c r="D20" i="21"/>
  <c r="D8" i="21"/>
  <c r="N12" i="12"/>
  <c r="D10" i="43"/>
  <c r="G19" i="20"/>
  <c r="D6" i="21"/>
  <c r="N9" i="20"/>
  <c r="N9" i="21"/>
  <c r="H12" i="43"/>
  <c r="H6" i="43"/>
  <c r="D20" i="22"/>
  <c r="L12" i="21"/>
  <c r="N13" i="28"/>
  <c r="G23" i="21"/>
  <c r="D19" i="20"/>
  <c r="F8" i="12"/>
  <c r="S9" i="43"/>
  <c r="L12" i="27"/>
  <c r="N29" i="27"/>
  <c r="C21" i="22"/>
  <c r="D29" i="28"/>
  <c r="N11" i="20"/>
  <c r="F10" i="20"/>
  <c r="B7" i="43"/>
  <c r="D6" i="22"/>
  <c r="D11" i="12"/>
  <c r="D18" i="12"/>
  <c r="F6" i="12"/>
  <c r="G21" i="20"/>
  <c r="G17" i="21"/>
  <c r="H19" i="20"/>
  <c r="H18" i="20"/>
  <c r="D22" i="22"/>
  <c r="F12" i="21"/>
  <c r="L6" i="20"/>
  <c r="L9" i="20"/>
  <c r="H23" i="21"/>
  <c r="S10" i="43"/>
  <c r="C10" i="43"/>
  <c r="C20" i="12"/>
  <c r="N10" i="20"/>
  <c r="F30" i="28"/>
  <c r="N11" i="21"/>
  <c r="N31" i="28"/>
  <c r="S11" i="43"/>
  <c r="L23" i="28"/>
  <c r="G19" i="22"/>
  <c r="F9" i="22"/>
  <c r="F12" i="43"/>
  <c r="N8" i="43"/>
  <c r="C23" i="21"/>
  <c r="H17" i="21"/>
  <c r="L10" i="20"/>
  <c r="N18" i="27"/>
  <c r="L6" i="43"/>
  <c r="A5" i="52"/>
  <c r="D18" i="21"/>
  <c r="D8" i="12"/>
  <c r="F8" i="21"/>
  <c r="N23" i="27"/>
  <c r="L8" i="43"/>
  <c r="K7" i="43"/>
  <c r="D25" i="28"/>
  <c r="A5" i="49"/>
  <c r="D31" i="28"/>
  <c r="H21" i="22"/>
  <c r="D8" i="43"/>
  <c r="D11" i="43"/>
  <c r="F24" i="27"/>
  <c r="A5" i="51"/>
  <c r="G22" i="20"/>
  <c r="N11" i="22"/>
  <c r="D12" i="27"/>
  <c r="F11" i="21"/>
  <c r="H11" i="43"/>
  <c r="F23" i="27"/>
  <c r="F6" i="22"/>
  <c r="D23" i="12"/>
  <c r="D23" i="28"/>
  <c r="H7" i="43"/>
  <c r="F31" i="28"/>
  <c r="M10" i="43"/>
  <c r="H23" i="12"/>
  <c r="C23" i="20"/>
  <c r="F9" i="12"/>
  <c r="B12" i="43"/>
  <c r="F11" i="28"/>
  <c r="F9" i="20"/>
  <c r="A5" i="53"/>
  <c r="D24" i="27"/>
  <c r="H10" i="43"/>
  <c r="B11" i="43"/>
  <c r="D22" i="20"/>
  <c r="D6" i="20"/>
  <c r="D9" i="20"/>
  <c r="H21" i="12"/>
  <c r="B8" i="43"/>
  <c r="G12" i="43"/>
  <c r="G20" i="20"/>
  <c r="L12" i="20"/>
  <c r="F12" i="12"/>
  <c r="K9" i="43"/>
  <c r="S7" i="43"/>
  <c r="N6" i="21"/>
  <c r="L11" i="21"/>
  <c r="L23" i="27"/>
  <c r="L24" i="28"/>
  <c r="N6" i="43"/>
  <c r="L9" i="12"/>
  <c r="L6" i="22"/>
  <c r="D18" i="27"/>
  <c r="C21" i="12"/>
  <c r="G18" i="12"/>
  <c r="G10" i="43"/>
  <c r="F6" i="43"/>
  <c r="D9" i="21"/>
  <c r="D10" i="22"/>
  <c r="G17" i="22"/>
  <c r="C19" i="21"/>
  <c r="K12" i="43"/>
  <c r="B6" i="43"/>
  <c r="D17" i="27"/>
  <c r="D17" i="20"/>
  <c r="L18" i="28"/>
  <c r="H18" i="12"/>
  <c r="N23" i="28"/>
  <c r="D10" i="21"/>
  <c r="F6" i="20"/>
  <c r="H8" i="43"/>
  <c r="D12" i="22"/>
  <c r="B9" i="43"/>
  <c r="F7" i="43"/>
  <c r="N12" i="21"/>
  <c r="E16" i="43" l="1"/>
  <c r="E7" i="43"/>
  <c r="E11" i="43"/>
  <c r="E6" i="43"/>
  <c r="J11" i="43"/>
  <c r="P11" i="43"/>
  <c r="J7" i="43"/>
  <c r="P7" i="43"/>
  <c r="O6" i="43"/>
  <c r="O8" i="43"/>
  <c r="O16" i="43"/>
  <c r="E8" i="43"/>
  <c r="O15" i="43"/>
  <c r="I17" i="43"/>
  <c r="I18" i="43"/>
  <c r="I15" i="43"/>
  <c r="I11" i="43"/>
  <c r="I6" i="43"/>
  <c r="E13" i="43"/>
  <c r="J8" i="43"/>
  <c r="P8" i="43"/>
  <c r="J10" i="43"/>
  <c r="P10" i="43"/>
  <c r="E15" i="43"/>
  <c r="E14" i="43"/>
  <c r="E9" i="43"/>
  <c r="J16" i="43"/>
  <c r="P16" i="43"/>
  <c r="P6" i="43"/>
  <c r="J6" i="43"/>
  <c r="J15" i="43"/>
  <c r="P15" i="43"/>
  <c r="J14" i="43"/>
  <c r="P14" i="43"/>
  <c r="O12" i="43"/>
  <c r="O11" i="43"/>
  <c r="O13" i="43"/>
  <c r="E12" i="43"/>
  <c r="I9" i="43"/>
  <c r="I8" i="43"/>
  <c r="I7" i="43"/>
  <c r="I10" i="43"/>
  <c r="E17" i="43"/>
  <c r="J13" i="43"/>
  <c r="P13" i="43"/>
  <c r="O18" i="43"/>
  <c r="I13" i="43"/>
  <c r="E18" i="43"/>
  <c r="E10" i="43"/>
  <c r="J18" i="43"/>
  <c r="P18" i="43"/>
  <c r="P9" i="43"/>
  <c r="J9" i="43"/>
  <c r="O9" i="43"/>
  <c r="O10" i="43"/>
  <c r="O7" i="43"/>
  <c r="P12" i="43"/>
  <c r="J12" i="43"/>
  <c r="J17" i="43"/>
  <c r="P17" i="43"/>
  <c r="O14" i="43"/>
  <c r="O17" i="43"/>
  <c r="I14" i="43"/>
  <c r="I16" i="43"/>
  <c r="I12" i="43"/>
  <c r="F5" i="71"/>
  <c r="K5" i="71"/>
  <c r="I5" i="71"/>
  <c r="E5" i="71"/>
  <c r="F5" i="72"/>
  <c r="E5" i="72"/>
  <c r="K5" i="72"/>
  <c r="I5" i="72"/>
  <c r="I5" i="70"/>
  <c r="H5" i="70"/>
  <c r="N5" i="70"/>
  <c r="L5" i="70"/>
  <c r="H18" i="28"/>
  <c r="P12" i="21"/>
  <c r="H8" i="20"/>
  <c r="J18" i="28"/>
  <c r="R18" i="28"/>
  <c r="L7" i="28"/>
  <c r="R13" i="28"/>
  <c r="J13" i="28"/>
  <c r="R11" i="21"/>
  <c r="J11" i="21"/>
  <c r="I20" i="20"/>
  <c r="V15" i="10"/>
  <c r="H29" i="27"/>
  <c r="F31" i="27"/>
  <c r="N19" i="27"/>
  <c r="P17" i="27"/>
  <c r="R24" i="28"/>
  <c r="J24" i="28"/>
  <c r="F19" i="27"/>
  <c r="H17" i="27"/>
  <c r="H11" i="20"/>
  <c r="D19" i="27"/>
  <c r="J19" i="28"/>
  <c r="R19" i="28"/>
  <c r="E17" i="20"/>
  <c r="F17" i="22"/>
  <c r="J17" i="22"/>
  <c r="I20" i="22"/>
  <c r="D7" i="28"/>
  <c r="D12" i="10"/>
  <c r="N7" i="22"/>
  <c r="R22" i="2" s="1"/>
  <c r="T22" i="2" s="1"/>
  <c r="J5" i="52"/>
  <c r="P6" i="22"/>
  <c r="N5" i="53"/>
  <c r="I5" i="51"/>
  <c r="I19" i="22"/>
  <c r="R30" i="27"/>
  <c r="J30" i="27"/>
  <c r="AA12" i="10"/>
  <c r="I19" i="12"/>
  <c r="H9" i="20"/>
  <c r="R8" i="20"/>
  <c r="J8" i="20"/>
  <c r="J20" i="22"/>
  <c r="F20" i="22"/>
  <c r="H5" i="43"/>
  <c r="D5" i="40"/>
  <c r="H6" i="12"/>
  <c r="I5" i="42"/>
  <c r="K5" i="42" s="1"/>
  <c r="F7" i="12"/>
  <c r="H19" i="2" s="1"/>
  <c r="J19" i="2" s="1"/>
  <c r="J6" i="12"/>
  <c r="F6" i="10"/>
  <c r="E5" i="41"/>
  <c r="G5" i="41" s="1"/>
  <c r="N5" i="43"/>
  <c r="P5" i="43" s="1"/>
  <c r="Q10" i="43" s="1"/>
  <c r="P6" i="12"/>
  <c r="J5" i="40"/>
  <c r="L5" i="40" s="1"/>
  <c r="O5" i="42"/>
  <c r="N6" i="10"/>
  <c r="P4" i="2" s="1"/>
  <c r="C14" i="2" s="1"/>
  <c r="R6" i="12"/>
  <c r="K5" i="41"/>
  <c r="M5" i="41" s="1"/>
  <c r="N7" i="12"/>
  <c r="H22" i="2" s="1"/>
  <c r="J22" i="2" s="1"/>
  <c r="R12" i="22"/>
  <c r="J12" i="22"/>
  <c r="G5" i="47"/>
  <c r="J6" i="21"/>
  <c r="L7" i="21"/>
  <c r="R6" i="21"/>
  <c r="K5" i="50"/>
  <c r="L5" i="49"/>
  <c r="H5" i="48"/>
  <c r="P10" i="22"/>
  <c r="J9" i="20"/>
  <c r="R9" i="20"/>
  <c r="H13" i="28"/>
  <c r="F7" i="28"/>
  <c r="H23" i="27"/>
  <c r="F25" i="27"/>
  <c r="N6" i="27"/>
  <c r="P12" i="27"/>
  <c r="A39" i="51"/>
  <c r="H39" i="51" s="1"/>
  <c r="A27" i="51"/>
  <c r="C27" i="51" s="1"/>
  <c r="A19" i="51"/>
  <c r="F19" i="51" s="1"/>
  <c r="A23" i="51"/>
  <c r="A43" i="51"/>
  <c r="A44" i="51"/>
  <c r="A15" i="51"/>
  <c r="A25" i="51"/>
  <c r="E25" i="51" s="1"/>
  <c r="A42" i="51"/>
  <c r="B42" i="51" s="1"/>
  <c r="A55" i="51"/>
  <c r="E55" i="51" s="1"/>
  <c r="A45" i="51"/>
  <c r="A29" i="51"/>
  <c r="H29" i="51" s="1"/>
  <c r="A33" i="51"/>
  <c r="A17" i="51"/>
  <c r="A53" i="51"/>
  <c r="D53" i="51" s="1"/>
  <c r="A22" i="51"/>
  <c r="A28" i="51"/>
  <c r="A8" i="51"/>
  <c r="H8" i="51" s="1"/>
  <c r="A49" i="51"/>
  <c r="C49" i="51" s="1"/>
  <c r="A11" i="51"/>
  <c r="A6" i="51"/>
  <c r="A34" i="51"/>
  <c r="E34" i="51" s="1"/>
  <c r="A35" i="51"/>
  <c r="A47" i="51"/>
  <c r="J47" i="51" s="1"/>
  <c r="A36" i="51"/>
  <c r="L36" i="51" s="1"/>
  <c r="A13" i="51"/>
  <c r="H13" i="51" s="1"/>
  <c r="A46" i="51"/>
  <c r="D46" i="51" s="1"/>
  <c r="A48" i="51"/>
  <c r="H48" i="51" s="1"/>
  <c r="A32" i="51"/>
  <c r="A51" i="51"/>
  <c r="J51" i="51" s="1"/>
  <c r="A7" i="51"/>
  <c r="H7" i="51" s="1"/>
  <c r="A12" i="51"/>
  <c r="L12" i="51" s="1"/>
  <c r="A20" i="51"/>
  <c r="J20" i="51" s="1"/>
  <c r="A38" i="51"/>
  <c r="H38" i="51" s="1"/>
  <c r="A26" i="51"/>
  <c r="G26" i="51" s="1"/>
  <c r="A14" i="51"/>
  <c r="C14" i="51" s="1"/>
  <c r="A21" i="51"/>
  <c r="C21" i="51" s="1"/>
  <c r="A10" i="51"/>
  <c r="I10" i="51" s="1"/>
  <c r="A40" i="51"/>
  <c r="L40" i="51" s="1"/>
  <c r="A52" i="51"/>
  <c r="H52" i="51" s="1"/>
  <c r="A18" i="51"/>
  <c r="D18" i="51" s="1"/>
  <c r="A24" i="51"/>
  <c r="E24" i="51" s="1"/>
  <c r="A41" i="51"/>
  <c r="B41" i="51" s="1"/>
  <c r="A30" i="51"/>
  <c r="D30" i="51" s="1"/>
  <c r="A31" i="51"/>
  <c r="A54" i="51"/>
  <c r="G54" i="51" s="1"/>
  <c r="A37" i="51"/>
  <c r="B37" i="51" s="1"/>
  <c r="A9" i="51"/>
  <c r="C9" i="51" s="1"/>
  <c r="A16" i="51"/>
  <c r="B16" i="51" s="1"/>
  <c r="A50" i="51"/>
  <c r="E21" i="12"/>
  <c r="W14" i="10"/>
  <c r="E21" i="22"/>
  <c r="H23" i="28"/>
  <c r="D8" i="10"/>
  <c r="P9" i="20"/>
  <c r="I18" i="21"/>
  <c r="E21" i="21"/>
  <c r="H12" i="21"/>
  <c r="J8" i="22"/>
  <c r="R8" i="22"/>
  <c r="H29" i="28"/>
  <c r="I18" i="12"/>
  <c r="AA11" i="10"/>
  <c r="E17" i="21"/>
  <c r="I22" i="12"/>
  <c r="AA15" i="10"/>
  <c r="D31" i="27"/>
  <c r="I22" i="20"/>
  <c r="H24" i="28"/>
  <c r="H24" i="27"/>
  <c r="P12" i="12"/>
  <c r="N12" i="10"/>
  <c r="V12" i="10"/>
  <c r="P29" i="28"/>
  <c r="F22" i="20"/>
  <c r="J22" i="20"/>
  <c r="J21" i="21"/>
  <c r="F21" i="21"/>
  <c r="D11" i="10"/>
  <c r="D25" i="27"/>
  <c r="R10" i="20"/>
  <c r="J10" i="20"/>
  <c r="F17" i="12"/>
  <c r="Z10" i="10"/>
  <c r="J17" i="12"/>
  <c r="D7" i="22"/>
  <c r="R18" i="2" s="1"/>
  <c r="T18" i="2" s="1"/>
  <c r="C5" i="51"/>
  <c r="H5" i="53"/>
  <c r="D5" i="52"/>
  <c r="P30" i="28"/>
  <c r="R9" i="21"/>
  <c r="J9" i="21"/>
  <c r="R23" i="27"/>
  <c r="L25" i="27"/>
  <c r="J23" i="27"/>
  <c r="P9" i="22"/>
  <c r="P8" i="22"/>
  <c r="I22" i="21"/>
  <c r="F18" i="20"/>
  <c r="J18" i="20"/>
  <c r="Z11" i="10"/>
  <c r="F18" i="12"/>
  <c r="J18" i="12"/>
  <c r="P11" i="12"/>
  <c r="N11" i="10"/>
  <c r="E22" i="21"/>
  <c r="P23" i="28"/>
  <c r="J12" i="20"/>
  <c r="R12" i="20"/>
  <c r="H9" i="21"/>
  <c r="E20" i="22"/>
  <c r="P12" i="28"/>
  <c r="N6" i="28"/>
  <c r="J31" i="28"/>
  <c r="R31" i="28"/>
  <c r="E20" i="21"/>
  <c r="R8" i="21"/>
  <c r="J8" i="21"/>
  <c r="I18" i="22"/>
  <c r="E19" i="20"/>
  <c r="V14" i="10"/>
  <c r="F18" i="21"/>
  <c r="J18" i="21"/>
  <c r="P11" i="21"/>
  <c r="E17" i="12"/>
  <c r="W10" i="10"/>
  <c r="H9" i="22"/>
  <c r="D10" i="10"/>
  <c r="E22" i="20"/>
  <c r="P24" i="28"/>
  <c r="J21" i="22"/>
  <c r="F21" i="22"/>
  <c r="J29" i="28"/>
  <c r="R29" i="28"/>
  <c r="N13" i="27"/>
  <c r="P11" i="27"/>
  <c r="N5" i="27"/>
  <c r="H19" i="28"/>
  <c r="H12" i="28"/>
  <c r="F6" i="28"/>
  <c r="E18" i="21"/>
  <c r="I17" i="22"/>
  <c r="E18" i="22"/>
  <c r="I18" i="20"/>
  <c r="I21" i="22"/>
  <c r="J22" i="21"/>
  <c r="F22" i="21"/>
  <c r="F10" i="10"/>
  <c r="H10" i="12"/>
  <c r="D9" i="10"/>
  <c r="I21" i="12"/>
  <c r="AA14" i="10"/>
  <c r="H5" i="50"/>
  <c r="E5" i="48"/>
  <c r="D5" i="47"/>
  <c r="F7" i="21"/>
  <c r="O19" i="2" s="1"/>
  <c r="Q19" i="2" s="1"/>
  <c r="I5" i="49"/>
  <c r="H6" i="21"/>
  <c r="J9" i="22"/>
  <c r="R9" i="22"/>
  <c r="H17" i="28"/>
  <c r="N10" i="10"/>
  <c r="P10" i="12"/>
  <c r="N5" i="28"/>
  <c r="P11" i="28"/>
  <c r="P18" i="28"/>
  <c r="R12" i="27"/>
  <c r="J12" i="27"/>
  <c r="L6" i="27"/>
  <c r="A77" i="53"/>
  <c r="A26" i="53"/>
  <c r="A120" i="53"/>
  <c r="P120" i="53" s="1"/>
  <c r="A56" i="53"/>
  <c r="I56" i="53" s="1"/>
  <c r="A133" i="53"/>
  <c r="E133" i="53" s="1"/>
  <c r="A68" i="53"/>
  <c r="A198" i="53"/>
  <c r="A156" i="53"/>
  <c r="A22" i="53"/>
  <c r="C22" i="53" s="1"/>
  <c r="A121" i="53"/>
  <c r="G121" i="53" s="1"/>
  <c r="A169" i="53"/>
  <c r="J169" i="53" s="1"/>
  <c r="A46" i="53"/>
  <c r="A163" i="53"/>
  <c r="A40" i="53"/>
  <c r="E40" i="53" s="1"/>
  <c r="A179" i="53"/>
  <c r="A80" i="53"/>
  <c r="A201" i="53"/>
  <c r="A6" i="53"/>
  <c r="A204" i="53"/>
  <c r="B204" i="53" s="1"/>
  <c r="A126" i="53"/>
  <c r="F126" i="53" s="1"/>
  <c r="A55" i="53"/>
  <c r="C55" i="53" s="1"/>
  <c r="A116" i="53"/>
  <c r="A164" i="53"/>
  <c r="E164" i="53" s="1"/>
  <c r="A140" i="53"/>
  <c r="H140" i="53" s="1"/>
  <c r="A175" i="53"/>
  <c r="M175" i="53" s="1"/>
  <c r="A161" i="53"/>
  <c r="A43" i="53"/>
  <c r="D43" i="53" s="1"/>
  <c r="A29" i="53"/>
  <c r="F29" i="53" s="1"/>
  <c r="A162" i="53"/>
  <c r="G162" i="53" s="1"/>
  <c r="A100" i="53"/>
  <c r="A134" i="53"/>
  <c r="A45" i="53"/>
  <c r="I45" i="53" s="1"/>
  <c r="A72" i="53"/>
  <c r="I72" i="53" s="1"/>
  <c r="A87" i="53"/>
  <c r="N87" i="53" s="1"/>
  <c r="A63" i="53"/>
  <c r="Q63" i="53" s="1"/>
  <c r="A37" i="53"/>
  <c r="D37" i="53" s="1"/>
  <c r="A108" i="53"/>
  <c r="D108" i="53" s="1"/>
  <c r="A203" i="53"/>
  <c r="G203" i="53" s="1"/>
  <c r="A141" i="53"/>
  <c r="F141" i="53" s="1"/>
  <c r="A51" i="53"/>
  <c r="B51" i="53" s="1"/>
  <c r="A145" i="53"/>
  <c r="A193" i="53"/>
  <c r="A148" i="53"/>
  <c r="A200" i="53"/>
  <c r="A15" i="53"/>
  <c r="M15" i="53" s="1"/>
  <c r="A202" i="53"/>
  <c r="A170" i="53"/>
  <c r="A14" i="53"/>
  <c r="A28" i="53"/>
  <c r="M28" i="53" s="1"/>
  <c r="A146" i="53"/>
  <c r="A39" i="53"/>
  <c r="B39" i="53" s="1"/>
  <c r="A187" i="53"/>
  <c r="A19" i="53"/>
  <c r="D19" i="53" s="1"/>
  <c r="A81" i="53"/>
  <c r="A147" i="53"/>
  <c r="O147" i="53" s="1"/>
  <c r="A123" i="53"/>
  <c r="A20" i="53"/>
  <c r="L20" i="53" s="1"/>
  <c r="A137" i="53"/>
  <c r="O137" i="53" s="1"/>
  <c r="A42" i="53"/>
  <c r="L42" i="53" s="1"/>
  <c r="A64" i="53"/>
  <c r="A197" i="53"/>
  <c r="A115" i="53"/>
  <c r="A33" i="53"/>
  <c r="D33" i="53" s="1"/>
  <c r="A65" i="53"/>
  <c r="N65" i="53" s="1"/>
  <c r="A117" i="53"/>
  <c r="A50" i="53"/>
  <c r="A128" i="53"/>
  <c r="A74" i="53"/>
  <c r="A166" i="53"/>
  <c r="A107" i="53"/>
  <c r="A150" i="53"/>
  <c r="A172" i="53"/>
  <c r="A69" i="53"/>
  <c r="C69" i="53" s="1"/>
  <c r="A96" i="53"/>
  <c r="A109" i="53"/>
  <c r="A129" i="53"/>
  <c r="P129" i="53" s="1"/>
  <c r="A97" i="53"/>
  <c r="F97" i="53" s="1"/>
  <c r="A114" i="53"/>
  <c r="G114" i="53" s="1"/>
  <c r="A182" i="53"/>
  <c r="L182" i="53" s="1"/>
  <c r="A17" i="53"/>
  <c r="A199" i="53"/>
  <c r="N199" i="53" s="1"/>
  <c r="A125" i="53"/>
  <c r="N125" i="53" s="1"/>
  <c r="A173" i="53"/>
  <c r="G173" i="53" s="1"/>
  <c r="A21" i="53"/>
  <c r="N21" i="53" s="1"/>
  <c r="A98" i="53"/>
  <c r="C98" i="53" s="1"/>
  <c r="A122" i="53"/>
  <c r="O122" i="53" s="1"/>
  <c r="A181" i="53"/>
  <c r="A79" i="53"/>
  <c r="A165" i="53"/>
  <c r="O165" i="53" s="1"/>
  <c r="A66" i="53"/>
  <c r="H66" i="53" s="1"/>
  <c r="A184" i="53"/>
  <c r="A41" i="53"/>
  <c r="C41" i="53" s="1"/>
  <c r="A94" i="53"/>
  <c r="A196" i="53"/>
  <c r="A168" i="53"/>
  <c r="I168" i="53" s="1"/>
  <c r="A127" i="53"/>
  <c r="A143" i="53"/>
  <c r="A160" i="53"/>
  <c r="O160" i="53" s="1"/>
  <c r="A103" i="53"/>
  <c r="A67" i="53"/>
  <c r="A185" i="53"/>
  <c r="I185" i="53" s="1"/>
  <c r="A59" i="53"/>
  <c r="L59" i="53" s="1"/>
  <c r="A104" i="53"/>
  <c r="E104" i="53" s="1"/>
  <c r="A153" i="53"/>
  <c r="A25" i="53"/>
  <c r="F25" i="53" s="1"/>
  <c r="A24" i="53"/>
  <c r="A48" i="53"/>
  <c r="E48" i="53" s="1"/>
  <c r="A176" i="53"/>
  <c r="C176" i="53" s="1"/>
  <c r="A61" i="53"/>
  <c r="A95" i="53"/>
  <c r="C95" i="53" s="1"/>
  <c r="A38" i="53"/>
  <c r="E38" i="53" s="1"/>
  <c r="A92" i="53"/>
  <c r="M92" i="53" s="1"/>
  <c r="A135" i="53"/>
  <c r="D135" i="53" s="1"/>
  <c r="A8" i="53"/>
  <c r="A32" i="53"/>
  <c r="D32" i="53" s="1"/>
  <c r="A70" i="53"/>
  <c r="H70" i="53" s="1"/>
  <c r="A138" i="53"/>
  <c r="A34" i="53"/>
  <c r="I34" i="53" s="1"/>
  <c r="A49" i="53"/>
  <c r="A186" i="53"/>
  <c r="A11" i="53"/>
  <c r="C11" i="53" s="1"/>
  <c r="A71" i="53"/>
  <c r="C71" i="53" s="1"/>
  <c r="A35" i="53"/>
  <c r="E35" i="53" s="1"/>
  <c r="A106" i="53"/>
  <c r="J106" i="53" s="1"/>
  <c r="A180" i="53"/>
  <c r="H180" i="53" s="1"/>
  <c r="A93" i="53"/>
  <c r="I93" i="53" s="1"/>
  <c r="A54" i="53"/>
  <c r="G54" i="53" s="1"/>
  <c r="A30" i="53"/>
  <c r="M30" i="53" s="1"/>
  <c r="A86" i="53"/>
  <c r="A90" i="53"/>
  <c r="A205" i="53"/>
  <c r="C205" i="53" s="1"/>
  <c r="A57" i="53"/>
  <c r="N57" i="53" s="1"/>
  <c r="A23" i="53"/>
  <c r="C23" i="53" s="1"/>
  <c r="A13" i="53"/>
  <c r="D13" i="53" s="1"/>
  <c r="A111" i="53"/>
  <c r="A82" i="53"/>
  <c r="I82" i="53" s="1"/>
  <c r="A78" i="53"/>
  <c r="D78" i="53" s="1"/>
  <c r="A124" i="53"/>
  <c r="H124" i="53" s="1"/>
  <c r="A16" i="53"/>
  <c r="C16" i="53" s="1"/>
  <c r="A177" i="53"/>
  <c r="N177" i="53" s="1"/>
  <c r="A167" i="53"/>
  <c r="P167" i="53" s="1"/>
  <c r="A155" i="53"/>
  <c r="C155" i="53" s="1"/>
  <c r="A27" i="53"/>
  <c r="H27" i="53" s="1"/>
  <c r="A171" i="53"/>
  <c r="A132" i="53"/>
  <c r="B132" i="53" s="1"/>
  <c r="A158" i="53"/>
  <c r="C158" i="53" s="1"/>
  <c r="A195" i="53"/>
  <c r="F195" i="53" s="1"/>
  <c r="A91" i="53"/>
  <c r="G91" i="53" s="1"/>
  <c r="A75" i="53"/>
  <c r="D75" i="53" s="1"/>
  <c r="A60" i="53"/>
  <c r="E60" i="53" s="1"/>
  <c r="A44" i="53"/>
  <c r="M44" i="53" s="1"/>
  <c r="A178" i="53"/>
  <c r="J178" i="53" s="1"/>
  <c r="A119" i="53"/>
  <c r="A18" i="53"/>
  <c r="A12" i="53"/>
  <c r="C12" i="53" s="1"/>
  <c r="A7" i="53"/>
  <c r="N7" i="53" s="1"/>
  <c r="A88" i="53"/>
  <c r="A157" i="53"/>
  <c r="I157" i="53" s="1"/>
  <c r="A101" i="53"/>
  <c r="A174" i="53"/>
  <c r="A62" i="53"/>
  <c r="L62" i="53" s="1"/>
  <c r="A144" i="53"/>
  <c r="A76" i="53"/>
  <c r="O76" i="53" s="1"/>
  <c r="A52" i="53"/>
  <c r="N52" i="53" s="1"/>
  <c r="A47" i="53"/>
  <c r="L47" i="53" s="1"/>
  <c r="A191" i="53"/>
  <c r="F191" i="53" s="1"/>
  <c r="A36" i="53"/>
  <c r="I36" i="53" s="1"/>
  <c r="A53" i="53"/>
  <c r="N53" i="53" s="1"/>
  <c r="A102" i="53"/>
  <c r="G102" i="53" s="1"/>
  <c r="A152" i="53"/>
  <c r="A154" i="53"/>
  <c r="E154" i="53" s="1"/>
  <c r="A149" i="53"/>
  <c r="G149" i="53" s="1"/>
  <c r="A105" i="53"/>
  <c r="E105" i="53" s="1"/>
  <c r="A31" i="53"/>
  <c r="M31" i="53" s="1"/>
  <c r="A9" i="53"/>
  <c r="M9" i="53" s="1"/>
  <c r="A130" i="53"/>
  <c r="D130" i="53" s="1"/>
  <c r="A151" i="53"/>
  <c r="B151" i="53" s="1"/>
  <c r="A10" i="53"/>
  <c r="A139" i="53"/>
  <c r="P139" i="53" s="1"/>
  <c r="A136" i="53"/>
  <c r="L136" i="53" s="1"/>
  <c r="A58" i="53"/>
  <c r="H58" i="53" s="1"/>
  <c r="A113" i="53"/>
  <c r="G113" i="53" s="1"/>
  <c r="A131" i="53"/>
  <c r="I131" i="53" s="1"/>
  <c r="A190" i="53"/>
  <c r="A85" i="53"/>
  <c r="P85" i="53" s="1"/>
  <c r="A188" i="53"/>
  <c r="A189" i="53"/>
  <c r="F189" i="53" s="1"/>
  <c r="A112" i="53"/>
  <c r="M112" i="53" s="1"/>
  <c r="A118" i="53"/>
  <c r="H118" i="53" s="1"/>
  <c r="A159" i="53"/>
  <c r="D159" i="53" s="1"/>
  <c r="A83" i="53"/>
  <c r="I83" i="53" s="1"/>
  <c r="A99" i="53"/>
  <c r="E99" i="53" s="1"/>
  <c r="A73" i="53"/>
  <c r="F73" i="53" s="1"/>
  <c r="A183" i="53"/>
  <c r="A194" i="53"/>
  <c r="M194" i="53" s="1"/>
  <c r="A89" i="53"/>
  <c r="C89" i="53" s="1"/>
  <c r="A142" i="53"/>
  <c r="A110" i="53"/>
  <c r="O110" i="53" s="1"/>
  <c r="A84" i="53"/>
  <c r="C84" i="53" s="1"/>
  <c r="A192" i="53"/>
  <c r="K192" i="53" s="1"/>
  <c r="I19" i="20"/>
  <c r="E22" i="12"/>
  <c r="W15" i="10"/>
  <c r="H11" i="21"/>
  <c r="D6" i="28"/>
  <c r="A137" i="52"/>
  <c r="A130" i="52"/>
  <c r="I130" i="52" s="1"/>
  <c r="A80" i="52"/>
  <c r="A117" i="52"/>
  <c r="A17" i="52"/>
  <c r="A74" i="52"/>
  <c r="I74" i="52" s="1"/>
  <c r="A187" i="52"/>
  <c r="B187" i="52" s="1"/>
  <c r="A55" i="52"/>
  <c r="A127" i="52"/>
  <c r="A33" i="52"/>
  <c r="C33" i="52" s="1"/>
  <c r="A106" i="52"/>
  <c r="A113" i="52"/>
  <c r="A24" i="52"/>
  <c r="A18" i="52"/>
  <c r="E18" i="52" s="1"/>
  <c r="A168" i="52"/>
  <c r="C168" i="52" s="1"/>
  <c r="A57" i="52"/>
  <c r="A22" i="52"/>
  <c r="C22" i="52" s="1"/>
  <c r="A135" i="52"/>
  <c r="A46" i="52"/>
  <c r="A181" i="52"/>
  <c r="K181" i="52" s="1"/>
  <c r="A131" i="52"/>
  <c r="J131" i="52" s="1"/>
  <c r="A69" i="52"/>
  <c r="A205" i="52"/>
  <c r="C205" i="52" s="1"/>
  <c r="A103" i="52"/>
  <c r="K103" i="52" s="1"/>
  <c r="A31" i="52"/>
  <c r="A184" i="52"/>
  <c r="A196" i="52"/>
  <c r="G196" i="52" s="1"/>
  <c r="A32" i="52"/>
  <c r="A7" i="52"/>
  <c r="A66" i="52"/>
  <c r="A159" i="52"/>
  <c r="L159" i="52" s="1"/>
  <c r="A82" i="52"/>
  <c r="L82" i="52" s="1"/>
  <c r="A180" i="52"/>
  <c r="A124" i="52"/>
  <c r="A122" i="52"/>
  <c r="A161" i="52"/>
  <c r="A198" i="52"/>
  <c r="A163" i="52"/>
  <c r="B163" i="52" s="1"/>
  <c r="A116" i="52"/>
  <c r="C116" i="52" s="1"/>
  <c r="A177" i="52"/>
  <c r="A189" i="52"/>
  <c r="A56" i="52"/>
  <c r="A70" i="52"/>
  <c r="A95" i="52"/>
  <c r="B95" i="52" s="1"/>
  <c r="A98" i="52"/>
  <c r="A75" i="52"/>
  <c r="D75" i="52" s="1"/>
  <c r="A94" i="52"/>
  <c r="J94" i="52" s="1"/>
  <c r="A169" i="52"/>
  <c r="G169" i="52" s="1"/>
  <c r="A129" i="52"/>
  <c r="D129" i="52" s="1"/>
  <c r="A164" i="52"/>
  <c r="A14" i="52"/>
  <c r="H14" i="52" s="1"/>
  <c r="A200" i="52"/>
  <c r="D200" i="52" s="1"/>
  <c r="A44" i="52"/>
  <c r="A30" i="52"/>
  <c r="D30" i="52" s="1"/>
  <c r="A65" i="52"/>
  <c r="D65" i="52" s="1"/>
  <c r="A104" i="52"/>
  <c r="J104" i="52" s="1"/>
  <c r="A109" i="52"/>
  <c r="A19" i="52"/>
  <c r="I19" i="52" s="1"/>
  <c r="A144" i="52"/>
  <c r="C144" i="52" s="1"/>
  <c r="A110" i="52"/>
  <c r="C110" i="52" s="1"/>
  <c r="A158" i="52"/>
  <c r="B158" i="52" s="1"/>
  <c r="A138" i="52"/>
  <c r="F138" i="52" s="1"/>
  <c r="A50" i="52"/>
  <c r="J50" i="52" s="1"/>
  <c r="A9" i="52"/>
  <c r="E9" i="52" s="1"/>
  <c r="A49" i="52"/>
  <c r="M49" i="52" s="1"/>
  <c r="A86" i="52"/>
  <c r="B86" i="52" s="1"/>
  <c r="A111" i="52"/>
  <c r="K111" i="52" s="1"/>
  <c r="A112" i="52"/>
  <c r="A148" i="52"/>
  <c r="A179" i="52"/>
  <c r="D179" i="52" s="1"/>
  <c r="A188" i="52"/>
  <c r="G188" i="52" s="1"/>
  <c r="A170" i="52"/>
  <c r="A99" i="52"/>
  <c r="A59" i="52"/>
  <c r="G59" i="52" s="1"/>
  <c r="A174" i="52"/>
  <c r="G174" i="52" s="1"/>
  <c r="A42" i="52"/>
  <c r="A133" i="52"/>
  <c r="L133" i="52" s="1"/>
  <c r="A100" i="52"/>
  <c r="G100" i="52" s="1"/>
  <c r="A27" i="52"/>
  <c r="G27" i="52" s="1"/>
  <c r="A39" i="52"/>
  <c r="E39" i="52" s="1"/>
  <c r="A16" i="52"/>
  <c r="H16" i="52" s="1"/>
  <c r="A193" i="52"/>
  <c r="A101" i="52"/>
  <c r="B101" i="52" s="1"/>
  <c r="A108" i="52"/>
  <c r="A150" i="52"/>
  <c r="A142" i="52"/>
  <c r="A88" i="52"/>
  <c r="L88" i="52" s="1"/>
  <c r="A52" i="52"/>
  <c r="A141" i="52"/>
  <c r="A63" i="52"/>
  <c r="A51" i="52"/>
  <c r="M51" i="52" s="1"/>
  <c r="A26" i="52"/>
  <c r="M26" i="52" s="1"/>
  <c r="A183" i="52"/>
  <c r="L183" i="52" s="1"/>
  <c r="A175" i="52"/>
  <c r="F175" i="52" s="1"/>
  <c r="A146" i="52"/>
  <c r="F146" i="52" s="1"/>
  <c r="A40" i="52"/>
  <c r="A41" i="52"/>
  <c r="A120" i="52"/>
  <c r="J120" i="52" s="1"/>
  <c r="A34" i="52"/>
  <c r="B34" i="52" s="1"/>
  <c r="A87" i="52"/>
  <c r="A84" i="52"/>
  <c r="M84" i="52" s="1"/>
  <c r="A54" i="52"/>
  <c r="A149" i="52"/>
  <c r="G149" i="52" s="1"/>
  <c r="A43" i="52"/>
  <c r="I43" i="52" s="1"/>
  <c r="A11" i="52"/>
  <c r="J11" i="52" s="1"/>
  <c r="A76" i="52"/>
  <c r="E76" i="52" s="1"/>
  <c r="A152" i="52"/>
  <c r="A105" i="52"/>
  <c r="A92" i="52"/>
  <c r="K92" i="52" s="1"/>
  <c r="A119" i="52"/>
  <c r="G119" i="52" s="1"/>
  <c r="A143" i="52"/>
  <c r="C143" i="52" s="1"/>
  <c r="A45" i="52"/>
  <c r="I45" i="52" s="1"/>
  <c r="A36" i="52"/>
  <c r="A136" i="52"/>
  <c r="A178" i="52"/>
  <c r="C178" i="52" s="1"/>
  <c r="A102" i="52"/>
  <c r="A89" i="52"/>
  <c r="D89" i="52" s="1"/>
  <c r="A68" i="52"/>
  <c r="A81" i="52"/>
  <c r="G81" i="52" s="1"/>
  <c r="A182" i="52"/>
  <c r="A114" i="52"/>
  <c r="A173" i="52"/>
  <c r="A185" i="52"/>
  <c r="A29" i="52"/>
  <c r="A153" i="52"/>
  <c r="K153" i="52" s="1"/>
  <c r="A73" i="52"/>
  <c r="A72" i="52"/>
  <c r="F72" i="52" s="1"/>
  <c r="A192" i="52"/>
  <c r="A25" i="52"/>
  <c r="A171" i="52"/>
  <c r="G171" i="52" s="1"/>
  <c r="A35" i="52"/>
  <c r="J35" i="52" s="1"/>
  <c r="A154" i="52"/>
  <c r="L154" i="52" s="1"/>
  <c r="A8" i="52"/>
  <c r="A107" i="52"/>
  <c r="A20" i="52"/>
  <c r="G20" i="52" s="1"/>
  <c r="A62" i="52"/>
  <c r="A202" i="52"/>
  <c r="D202" i="52" s="1"/>
  <c r="A172" i="52"/>
  <c r="B172" i="52" s="1"/>
  <c r="A162" i="52"/>
  <c r="B162" i="52" s="1"/>
  <c r="A10" i="52"/>
  <c r="D10" i="52" s="1"/>
  <c r="A83" i="52"/>
  <c r="A93" i="52"/>
  <c r="A6" i="52"/>
  <c r="J6" i="52" s="1"/>
  <c r="A21" i="52"/>
  <c r="K21" i="52" s="1"/>
  <c r="A203" i="52"/>
  <c r="A155" i="52"/>
  <c r="D155" i="52" s="1"/>
  <c r="A126" i="52"/>
  <c r="A197" i="52"/>
  <c r="A140" i="52"/>
  <c r="G140" i="52" s="1"/>
  <c r="A199" i="52"/>
  <c r="A204" i="52"/>
  <c r="B204" i="52" s="1"/>
  <c r="A37" i="52"/>
  <c r="A115" i="52"/>
  <c r="G115" i="52" s="1"/>
  <c r="A160" i="52"/>
  <c r="B160" i="52" s="1"/>
  <c r="A85" i="52"/>
  <c r="A97" i="52"/>
  <c r="K97" i="52" s="1"/>
  <c r="A176" i="52"/>
  <c r="A67" i="52"/>
  <c r="A53" i="52"/>
  <c r="I53" i="52" s="1"/>
  <c r="A13" i="52"/>
  <c r="D13" i="52" s="1"/>
  <c r="A139" i="52"/>
  <c r="A123" i="52"/>
  <c r="A96" i="52"/>
  <c r="A125" i="52"/>
  <c r="A186" i="52"/>
  <c r="K186" i="52" s="1"/>
  <c r="A201" i="52"/>
  <c r="K201" i="52" s="1"/>
  <c r="A147" i="52"/>
  <c r="L147" i="52" s="1"/>
  <c r="A79" i="52"/>
  <c r="I79" i="52" s="1"/>
  <c r="A128" i="52"/>
  <c r="A166" i="52"/>
  <c r="C166" i="52" s="1"/>
  <c r="A118" i="52"/>
  <c r="C118" i="52" s="1"/>
  <c r="A157" i="52"/>
  <c r="A58" i="52"/>
  <c r="M58" i="52" s="1"/>
  <c r="A165" i="52"/>
  <c r="A60" i="52"/>
  <c r="M60" i="52" s="1"/>
  <c r="A48" i="52"/>
  <c r="A12" i="52"/>
  <c r="I12" i="52" s="1"/>
  <c r="A190" i="52"/>
  <c r="A15" i="52"/>
  <c r="J15" i="52" s="1"/>
  <c r="A71" i="52"/>
  <c r="A78" i="52"/>
  <c r="I78" i="52" s="1"/>
  <c r="A90" i="52"/>
  <c r="J90" i="52" s="1"/>
  <c r="A77" i="52"/>
  <c r="H77" i="52" s="1"/>
  <c r="A132" i="52"/>
  <c r="I132" i="52" s="1"/>
  <c r="A134" i="52"/>
  <c r="B134" i="52" s="1"/>
  <c r="A151" i="52"/>
  <c r="E151" i="52" s="1"/>
  <c r="A91" i="52"/>
  <c r="G91" i="52" s="1"/>
  <c r="A47" i="52"/>
  <c r="A167" i="52"/>
  <c r="M167" i="52" s="1"/>
  <c r="A194" i="52"/>
  <c r="C194" i="52" s="1"/>
  <c r="A23" i="52"/>
  <c r="D23" i="52" s="1"/>
  <c r="A61" i="52"/>
  <c r="A195" i="52"/>
  <c r="A145" i="52"/>
  <c r="A28" i="52"/>
  <c r="G28" i="52" s="1"/>
  <c r="A38" i="52"/>
  <c r="A191" i="52"/>
  <c r="A156" i="52"/>
  <c r="M156" i="52" s="1"/>
  <c r="A121" i="52"/>
  <c r="F121" i="52" s="1"/>
  <c r="A64" i="52"/>
  <c r="D64" i="52" s="1"/>
  <c r="P11" i="20"/>
  <c r="F19" i="12"/>
  <c r="Z12" i="10"/>
  <c r="J19" i="12"/>
  <c r="H8" i="12"/>
  <c r="F8" i="10"/>
  <c r="A164" i="49"/>
  <c r="N164" i="49" s="1"/>
  <c r="A24" i="49"/>
  <c r="A9" i="49"/>
  <c r="N9" i="49" s="1"/>
  <c r="A41" i="49"/>
  <c r="N41" i="49" s="1"/>
  <c r="A42" i="49"/>
  <c r="N42" i="49" s="1"/>
  <c r="A31" i="49"/>
  <c r="A111" i="49"/>
  <c r="A149" i="49"/>
  <c r="A135" i="49"/>
  <c r="N135" i="49" s="1"/>
  <c r="A151" i="49"/>
  <c r="A72" i="49"/>
  <c r="N72" i="49" s="1"/>
  <c r="A114" i="49"/>
  <c r="N114" i="49" s="1"/>
  <c r="A6" i="49"/>
  <c r="N6" i="49" s="1"/>
  <c r="A155" i="49"/>
  <c r="A25" i="49"/>
  <c r="N25" i="49" s="1"/>
  <c r="A13" i="49"/>
  <c r="A14" i="49"/>
  <c r="N14" i="49" s="1"/>
  <c r="A18" i="49"/>
  <c r="N18" i="49" s="1"/>
  <c r="A106" i="49"/>
  <c r="A108" i="49"/>
  <c r="A183" i="49"/>
  <c r="N183" i="49" s="1"/>
  <c r="A102" i="49"/>
  <c r="N102" i="49" s="1"/>
  <c r="A109" i="49"/>
  <c r="N109" i="49" s="1"/>
  <c r="A130" i="49"/>
  <c r="N130" i="49" s="1"/>
  <c r="A133" i="49"/>
  <c r="N133" i="49" s="1"/>
  <c r="A166" i="49"/>
  <c r="N166" i="49" s="1"/>
  <c r="A115" i="49"/>
  <c r="A200" i="49"/>
  <c r="A17" i="49"/>
  <c r="A193" i="49"/>
  <c r="N193" i="49" s="1"/>
  <c r="A169" i="49"/>
  <c r="A156" i="49"/>
  <c r="A45" i="49"/>
  <c r="N45" i="49" s="1"/>
  <c r="A143" i="49"/>
  <c r="A173" i="49"/>
  <c r="N173" i="49" s="1"/>
  <c r="A47" i="49"/>
  <c r="N47" i="49" s="1"/>
  <c r="A81" i="49"/>
  <c r="N81" i="49" s="1"/>
  <c r="A51" i="49"/>
  <c r="N51" i="49" s="1"/>
  <c r="A7" i="49"/>
  <c r="A184" i="49"/>
  <c r="A194" i="49"/>
  <c r="N194" i="49" s="1"/>
  <c r="A20" i="49"/>
  <c r="A107" i="49"/>
  <c r="N107" i="49" s="1"/>
  <c r="A52" i="49"/>
  <c r="A39" i="49"/>
  <c r="N39" i="49" s="1"/>
  <c r="A175" i="49"/>
  <c r="A124" i="49"/>
  <c r="N124" i="49" s="1"/>
  <c r="A67" i="49"/>
  <c r="N67" i="49" s="1"/>
  <c r="A55" i="49"/>
  <c r="N55" i="49" s="1"/>
  <c r="A185" i="49"/>
  <c r="A150" i="49"/>
  <c r="A75" i="49"/>
  <c r="N75" i="49" s="1"/>
  <c r="A93" i="49"/>
  <c r="N93" i="49" s="1"/>
  <c r="A11" i="49"/>
  <c r="N11" i="49" s="1"/>
  <c r="A50" i="49"/>
  <c r="N50" i="49" s="1"/>
  <c r="A144" i="49"/>
  <c r="A203" i="49"/>
  <c r="A16" i="49"/>
  <c r="N16" i="49" s="1"/>
  <c r="A145" i="49"/>
  <c r="A44" i="49"/>
  <c r="N44" i="49" s="1"/>
  <c r="A153" i="49"/>
  <c r="N153" i="49" s="1"/>
  <c r="A46" i="49"/>
  <c r="N46" i="49" s="1"/>
  <c r="A32" i="49"/>
  <c r="N32" i="49" s="1"/>
  <c r="A125" i="49"/>
  <c r="A199" i="49"/>
  <c r="N199" i="49" s="1"/>
  <c r="A176" i="49"/>
  <c r="A74" i="49"/>
  <c r="A37" i="49"/>
  <c r="A123" i="49"/>
  <c r="A36" i="49"/>
  <c r="N36" i="49" s="1"/>
  <c r="A90" i="49"/>
  <c r="N90" i="49" s="1"/>
  <c r="A119" i="49"/>
  <c r="A103" i="49"/>
  <c r="N103" i="49" s="1"/>
  <c r="A170" i="49"/>
  <c r="A71" i="49"/>
  <c r="A117" i="49"/>
  <c r="A77" i="49"/>
  <c r="A100" i="49"/>
  <c r="N100" i="49" s="1"/>
  <c r="A34" i="49"/>
  <c r="N34" i="49" s="1"/>
  <c r="A157" i="49"/>
  <c r="A132" i="49"/>
  <c r="N132" i="49" s="1"/>
  <c r="A10" i="49"/>
  <c r="N10" i="49" s="1"/>
  <c r="A188" i="49"/>
  <c r="A70" i="49"/>
  <c r="A94" i="49"/>
  <c r="N94" i="49" s="1"/>
  <c r="A26" i="49"/>
  <c r="N26" i="49" s="1"/>
  <c r="A66" i="49"/>
  <c r="N66" i="49" s="1"/>
  <c r="A84" i="49"/>
  <c r="A118" i="49"/>
  <c r="N118" i="49" s="1"/>
  <c r="A88" i="49"/>
  <c r="N88" i="49" s="1"/>
  <c r="A146" i="49"/>
  <c r="N146" i="49" s="1"/>
  <c r="A189" i="49"/>
  <c r="N189" i="49" s="1"/>
  <c r="A174" i="49"/>
  <c r="N174" i="49" s="1"/>
  <c r="A192" i="49"/>
  <c r="N192" i="49" s="1"/>
  <c r="A160" i="49"/>
  <c r="N160" i="49" s="1"/>
  <c r="A202" i="49"/>
  <c r="A116" i="49"/>
  <c r="A99" i="49"/>
  <c r="A148" i="49"/>
  <c r="A129" i="49"/>
  <c r="A78" i="49"/>
  <c r="A68" i="49"/>
  <c r="N68" i="49" s="1"/>
  <c r="A15" i="49"/>
  <c r="A22" i="49"/>
  <c r="A62" i="49"/>
  <c r="N62" i="49" s="1"/>
  <c r="A131" i="49"/>
  <c r="A168" i="49"/>
  <c r="A96" i="49"/>
  <c r="A136" i="49"/>
  <c r="A30" i="49"/>
  <c r="N30" i="49" s="1"/>
  <c r="A134" i="49"/>
  <c r="A180" i="49"/>
  <c r="A101" i="49"/>
  <c r="N101" i="49" s="1"/>
  <c r="A201" i="49"/>
  <c r="A147" i="49"/>
  <c r="A113" i="49"/>
  <c r="N113" i="49" s="1"/>
  <c r="A19" i="49"/>
  <c r="N19" i="49" s="1"/>
  <c r="A152" i="49"/>
  <c r="N152" i="49" s="1"/>
  <c r="A98" i="49"/>
  <c r="A64" i="49"/>
  <c r="A127" i="49"/>
  <c r="A97" i="49"/>
  <c r="A120" i="49"/>
  <c r="A29" i="49"/>
  <c r="N29" i="49" s="1"/>
  <c r="A12" i="49"/>
  <c r="N12" i="49" s="1"/>
  <c r="A181" i="49"/>
  <c r="N181" i="49" s="1"/>
  <c r="A198" i="49"/>
  <c r="A105" i="49"/>
  <c r="A76" i="49"/>
  <c r="A73" i="49"/>
  <c r="A95" i="49"/>
  <c r="A60" i="49"/>
  <c r="A92" i="49"/>
  <c r="N92" i="49" s="1"/>
  <c r="A86" i="49"/>
  <c r="N86" i="49" s="1"/>
  <c r="A121" i="49"/>
  <c r="A163" i="49"/>
  <c r="A154" i="49"/>
  <c r="A83" i="49"/>
  <c r="A48" i="49"/>
  <c r="A33" i="49"/>
  <c r="N33" i="49" s="1"/>
  <c r="A204" i="49"/>
  <c r="N204" i="49" s="1"/>
  <c r="A182" i="49"/>
  <c r="N182" i="49" s="1"/>
  <c r="A79" i="49"/>
  <c r="A186" i="49"/>
  <c r="A28" i="49"/>
  <c r="A80" i="49"/>
  <c r="A205" i="49"/>
  <c r="A140" i="49"/>
  <c r="N140" i="49" s="1"/>
  <c r="A112" i="49"/>
  <c r="A159" i="49"/>
  <c r="A87" i="49"/>
  <c r="N87" i="49" s="1"/>
  <c r="A85" i="49"/>
  <c r="A35" i="49"/>
  <c r="N35" i="49" s="1"/>
  <c r="A126" i="49"/>
  <c r="A8" i="49"/>
  <c r="A58" i="49"/>
  <c r="A59" i="49"/>
  <c r="A167" i="49"/>
  <c r="N167" i="49" s="1"/>
  <c r="A57" i="49"/>
  <c r="A53" i="49"/>
  <c r="A191" i="49"/>
  <c r="A69" i="49"/>
  <c r="A61" i="49"/>
  <c r="N61" i="49" s="1"/>
  <c r="A139" i="49"/>
  <c r="A141" i="49"/>
  <c r="N141" i="49" s="1"/>
  <c r="A138" i="49"/>
  <c r="N138" i="49" s="1"/>
  <c r="A178" i="49"/>
  <c r="A161" i="49"/>
  <c r="A195" i="49"/>
  <c r="N195" i="49" s="1"/>
  <c r="A165" i="49"/>
  <c r="A197" i="49"/>
  <c r="A158" i="49"/>
  <c r="N158" i="49" s="1"/>
  <c r="A172" i="49"/>
  <c r="A177" i="49"/>
  <c r="N177" i="49" s="1"/>
  <c r="A89" i="49"/>
  <c r="A91" i="49"/>
  <c r="A196" i="49"/>
  <c r="A122" i="49"/>
  <c r="A65" i="49"/>
  <c r="A104" i="49"/>
  <c r="A40" i="49"/>
  <c r="A21" i="49"/>
  <c r="N21" i="49" s="1"/>
  <c r="A49" i="49"/>
  <c r="N49" i="49" s="1"/>
  <c r="A179" i="49"/>
  <c r="A63" i="49"/>
  <c r="A128" i="49"/>
  <c r="A23" i="49"/>
  <c r="A82" i="49"/>
  <c r="A56" i="49"/>
  <c r="A43" i="49"/>
  <c r="N43" i="49" s="1"/>
  <c r="A110" i="49"/>
  <c r="A142" i="49"/>
  <c r="A27" i="49"/>
  <c r="N27" i="49" s="1"/>
  <c r="A137" i="49"/>
  <c r="A187" i="49"/>
  <c r="N187" i="49" s="1"/>
  <c r="A54" i="49"/>
  <c r="N54" i="49" s="1"/>
  <c r="A190" i="49"/>
  <c r="N190" i="49" s="1"/>
  <c r="A162" i="49"/>
  <c r="N162" i="49" s="1"/>
  <c r="A38" i="49"/>
  <c r="A171" i="49"/>
  <c r="P8" i="20"/>
  <c r="D6" i="27"/>
  <c r="F18" i="22"/>
  <c r="J18" i="22"/>
  <c r="H8" i="21"/>
  <c r="H30" i="27"/>
  <c r="D7" i="21"/>
  <c r="O18" i="2" s="1"/>
  <c r="Q18" i="2" s="1"/>
  <c r="D5" i="48"/>
  <c r="H5" i="49"/>
  <c r="C5" i="47"/>
  <c r="G5" i="50"/>
  <c r="F21" i="20"/>
  <c r="J21" i="20"/>
  <c r="F19" i="20"/>
  <c r="J19" i="20"/>
  <c r="E19" i="22"/>
  <c r="P24" i="27"/>
  <c r="H12" i="20"/>
  <c r="O5" i="49"/>
  <c r="N5" i="50"/>
  <c r="K5" i="48"/>
  <c r="N7" i="21"/>
  <c r="O22" i="2" s="1"/>
  <c r="Q22" i="2" s="1"/>
  <c r="J5" i="47"/>
  <c r="P6" i="21"/>
  <c r="H11" i="28"/>
  <c r="F5" i="28"/>
  <c r="D5" i="41"/>
  <c r="H5" i="42"/>
  <c r="C5" i="40"/>
  <c r="D6" i="10"/>
  <c r="D7" i="12"/>
  <c r="H18" i="2" s="1"/>
  <c r="J18" i="2" s="1"/>
  <c r="G5" i="43"/>
  <c r="J17" i="21"/>
  <c r="F17" i="21"/>
  <c r="N9" i="10"/>
  <c r="P9" i="12"/>
  <c r="F13" i="27"/>
  <c r="H11" i="27"/>
  <c r="F5" i="27"/>
  <c r="A151" i="42"/>
  <c r="N151" i="42" s="1"/>
  <c r="A148" i="42"/>
  <c r="N148" i="42" s="1"/>
  <c r="A26" i="42"/>
  <c r="N26" i="42" s="1"/>
  <c r="A162" i="42"/>
  <c r="A49" i="42"/>
  <c r="N49" i="42" s="1"/>
  <c r="A111" i="42"/>
  <c r="N111" i="42" s="1"/>
  <c r="A156" i="42"/>
  <c r="N156" i="42" s="1"/>
  <c r="A47" i="42"/>
  <c r="A48" i="42"/>
  <c r="N48" i="42" s="1"/>
  <c r="A199" i="42"/>
  <c r="N199" i="42" s="1"/>
  <c r="A141" i="42"/>
  <c r="A103" i="42"/>
  <c r="A56" i="42"/>
  <c r="N56" i="42" s="1"/>
  <c r="A8" i="42"/>
  <c r="A140" i="42"/>
  <c r="A60" i="42"/>
  <c r="A36" i="42"/>
  <c r="N36" i="42" s="1"/>
  <c r="A179" i="42"/>
  <c r="N179" i="42" s="1"/>
  <c r="A106" i="42"/>
  <c r="A15" i="42"/>
  <c r="A64" i="42"/>
  <c r="N64" i="42" s="1"/>
  <c r="A119" i="42"/>
  <c r="N119" i="42" s="1"/>
  <c r="A136" i="42"/>
  <c r="A166" i="42"/>
  <c r="A78" i="42"/>
  <c r="N78" i="42" s="1"/>
  <c r="A18" i="42"/>
  <c r="N18" i="42" s="1"/>
  <c r="A104" i="42"/>
  <c r="N104" i="42" s="1"/>
  <c r="A20" i="42"/>
  <c r="A10" i="42"/>
  <c r="A154" i="42"/>
  <c r="N154" i="42" s="1"/>
  <c r="A186" i="42"/>
  <c r="A25" i="42"/>
  <c r="A94" i="42"/>
  <c r="N94" i="42" s="1"/>
  <c r="A172" i="42"/>
  <c r="N172" i="42" s="1"/>
  <c r="A113" i="42"/>
  <c r="A127" i="42"/>
  <c r="N127" i="42" s="1"/>
  <c r="A121" i="42"/>
  <c r="N121" i="42" s="1"/>
  <c r="A163" i="42"/>
  <c r="A12" i="42"/>
  <c r="A54" i="42"/>
  <c r="N54" i="42" s="1"/>
  <c r="A45" i="42"/>
  <c r="A187" i="42"/>
  <c r="A158" i="42"/>
  <c r="A57" i="42"/>
  <c r="A69" i="42"/>
  <c r="N69" i="42" s="1"/>
  <c r="A38" i="42"/>
  <c r="N38" i="42" s="1"/>
  <c r="A176" i="42"/>
  <c r="A149" i="42"/>
  <c r="A175" i="42"/>
  <c r="A110" i="42"/>
  <c r="A193" i="42"/>
  <c r="A120" i="42"/>
  <c r="A135" i="42"/>
  <c r="A182" i="42"/>
  <c r="N182" i="42" s="1"/>
  <c r="A7" i="42"/>
  <c r="A168" i="42"/>
  <c r="A61" i="42"/>
  <c r="A72" i="42"/>
  <c r="A16" i="42"/>
  <c r="A115" i="42"/>
  <c r="A85" i="42"/>
  <c r="N85" i="42" s="1"/>
  <c r="A203" i="42"/>
  <c r="A189" i="42"/>
  <c r="A63" i="42"/>
  <c r="A128" i="42"/>
  <c r="A137" i="42"/>
  <c r="A150" i="42"/>
  <c r="A152" i="42"/>
  <c r="A178" i="42"/>
  <c r="A33" i="42"/>
  <c r="N33" i="42" s="1"/>
  <c r="A11" i="42"/>
  <c r="A145" i="42"/>
  <c r="N145" i="42" s="1"/>
  <c r="A40" i="42"/>
  <c r="A197" i="42"/>
  <c r="N197" i="42" s="1"/>
  <c r="A74" i="42"/>
  <c r="A70" i="42"/>
  <c r="N70" i="42" s="1"/>
  <c r="A76" i="42"/>
  <c r="A97" i="42"/>
  <c r="A58" i="42"/>
  <c r="A32" i="42"/>
  <c r="N32" i="42" s="1"/>
  <c r="A41" i="42"/>
  <c r="N41" i="42" s="1"/>
  <c r="A159" i="42"/>
  <c r="A9" i="42"/>
  <c r="A142" i="42"/>
  <c r="A174" i="42"/>
  <c r="A46" i="42"/>
  <c r="A116" i="42"/>
  <c r="N116" i="42" s="1"/>
  <c r="A155" i="42"/>
  <c r="A44" i="42"/>
  <c r="A138" i="42"/>
  <c r="A130" i="42"/>
  <c r="A143" i="42"/>
  <c r="N143" i="42" s="1"/>
  <c r="A109" i="42"/>
  <c r="N109" i="42" s="1"/>
  <c r="A195" i="42"/>
  <c r="N195" i="42" s="1"/>
  <c r="A153" i="42"/>
  <c r="A184" i="42"/>
  <c r="A84" i="42"/>
  <c r="N84" i="42" s="1"/>
  <c r="A108" i="42"/>
  <c r="N108" i="42" s="1"/>
  <c r="A98" i="42"/>
  <c r="A202" i="42"/>
  <c r="N202" i="42" s="1"/>
  <c r="A35" i="42"/>
  <c r="N35" i="42" s="1"/>
  <c r="A50" i="42"/>
  <c r="N50" i="42" s="1"/>
  <c r="A42" i="42"/>
  <c r="N42" i="42" s="1"/>
  <c r="A53" i="42"/>
  <c r="N53" i="42" s="1"/>
  <c r="A87" i="42"/>
  <c r="N87" i="42" s="1"/>
  <c r="A89" i="42"/>
  <c r="N89" i="42" s="1"/>
  <c r="A147" i="42"/>
  <c r="N147" i="42" s="1"/>
  <c r="A198" i="42"/>
  <c r="N198" i="42" s="1"/>
  <c r="A190" i="42"/>
  <c r="N190" i="42" s="1"/>
  <c r="A80" i="42"/>
  <c r="N80" i="42" s="1"/>
  <c r="A122" i="42"/>
  <c r="N122" i="42" s="1"/>
  <c r="A191" i="42"/>
  <c r="A88" i="42"/>
  <c r="A112" i="42"/>
  <c r="N112" i="42" s="1"/>
  <c r="A99" i="42"/>
  <c r="A81" i="42"/>
  <c r="A71" i="42"/>
  <c r="A86" i="42"/>
  <c r="N86" i="42" s="1"/>
  <c r="A173" i="42"/>
  <c r="A181" i="42"/>
  <c r="N181" i="42" s="1"/>
  <c r="A95" i="42"/>
  <c r="N95" i="42" s="1"/>
  <c r="A118" i="42"/>
  <c r="N118" i="42" s="1"/>
  <c r="A123" i="42"/>
  <c r="N123" i="42" s="1"/>
  <c r="A180" i="42"/>
  <c r="A132" i="42"/>
  <c r="N132" i="42" s="1"/>
  <c r="A55" i="42"/>
  <c r="N55" i="42" s="1"/>
  <c r="A160" i="42"/>
  <c r="N160" i="42" s="1"/>
  <c r="A92" i="42"/>
  <c r="A37" i="42"/>
  <c r="N37" i="42" s="1"/>
  <c r="A83" i="42"/>
  <c r="A91" i="42"/>
  <c r="A171" i="42"/>
  <c r="N171" i="42" s="1"/>
  <c r="A188" i="42"/>
  <c r="N188" i="42" s="1"/>
  <c r="A194" i="42"/>
  <c r="N194" i="42" s="1"/>
  <c r="A183" i="42"/>
  <c r="A17" i="42"/>
  <c r="A131" i="42"/>
  <c r="N131" i="42" s="1"/>
  <c r="A22" i="42"/>
  <c r="N22" i="42" s="1"/>
  <c r="A157" i="42"/>
  <c r="N157" i="42" s="1"/>
  <c r="A196" i="42"/>
  <c r="A75" i="42"/>
  <c r="A93" i="42"/>
  <c r="N93" i="42" s="1"/>
  <c r="A167" i="42"/>
  <c r="A177" i="42"/>
  <c r="A27" i="42"/>
  <c r="A107" i="42"/>
  <c r="N107" i="42" s="1"/>
  <c r="A59" i="42"/>
  <c r="N59" i="42" s="1"/>
  <c r="A125" i="42"/>
  <c r="N125" i="42" s="1"/>
  <c r="A43" i="42"/>
  <c r="N43" i="42" s="1"/>
  <c r="A192" i="42"/>
  <c r="N192" i="42" s="1"/>
  <c r="A24" i="42"/>
  <c r="N24" i="42" s="1"/>
  <c r="A169" i="42"/>
  <c r="N169" i="42" s="1"/>
  <c r="A200" i="42"/>
  <c r="A161" i="42"/>
  <c r="A139" i="42"/>
  <c r="N139" i="42" s="1"/>
  <c r="A126" i="42"/>
  <c r="A129" i="42"/>
  <c r="A30" i="42"/>
  <c r="N30" i="42" s="1"/>
  <c r="A82" i="42"/>
  <c r="A101" i="42"/>
  <c r="A204" i="42"/>
  <c r="N204" i="42" s="1"/>
  <c r="A201" i="42"/>
  <c r="A185" i="42"/>
  <c r="A134" i="42"/>
  <c r="A51" i="42"/>
  <c r="A90" i="42"/>
  <c r="A170" i="42"/>
  <c r="A34" i="42"/>
  <c r="A66" i="42"/>
  <c r="N66" i="42" s="1"/>
  <c r="A73" i="42"/>
  <c r="A65" i="42"/>
  <c r="N65" i="42" s="1"/>
  <c r="A28" i="42"/>
  <c r="N28" i="42" s="1"/>
  <c r="A39" i="42"/>
  <c r="A6" i="42"/>
  <c r="A144" i="42"/>
  <c r="A205" i="42"/>
  <c r="A52" i="42"/>
  <c r="N52" i="42" s="1"/>
  <c r="A102" i="42"/>
  <c r="N102" i="42" s="1"/>
  <c r="A100" i="42"/>
  <c r="N100" i="42" s="1"/>
  <c r="A133" i="42"/>
  <c r="A23" i="42"/>
  <c r="N23" i="42" s="1"/>
  <c r="A165" i="42"/>
  <c r="N165" i="42" s="1"/>
  <c r="A79" i="42"/>
  <c r="A31" i="42"/>
  <c r="A124" i="42"/>
  <c r="N124" i="42" s="1"/>
  <c r="A77" i="42"/>
  <c r="A105" i="42"/>
  <c r="A29" i="42"/>
  <c r="A96" i="42"/>
  <c r="A14" i="42"/>
  <c r="A114" i="42"/>
  <c r="A117" i="42"/>
  <c r="A146" i="42"/>
  <c r="N146" i="42" s="1"/>
  <c r="A62" i="42"/>
  <c r="A68" i="42"/>
  <c r="A21" i="42"/>
  <c r="A67" i="42"/>
  <c r="N67" i="42" s="1"/>
  <c r="A164" i="42"/>
  <c r="N164" i="42" s="1"/>
  <c r="A19" i="42"/>
  <c r="A13" i="42"/>
  <c r="A158" i="45"/>
  <c r="C158" i="45" s="1"/>
  <c r="A18" i="45"/>
  <c r="A65" i="45"/>
  <c r="A183" i="45"/>
  <c r="A12" i="45"/>
  <c r="A39" i="45"/>
  <c r="F39" i="45" s="1"/>
  <c r="A15" i="45"/>
  <c r="A57" i="45"/>
  <c r="D57" i="45" s="1"/>
  <c r="A188" i="45"/>
  <c r="A171" i="45"/>
  <c r="A141" i="45"/>
  <c r="C141" i="45" s="1"/>
  <c r="A68" i="45"/>
  <c r="I68" i="45" s="1"/>
  <c r="A205" i="45"/>
  <c r="E205" i="45" s="1"/>
  <c r="A34" i="45"/>
  <c r="G34" i="45" s="1"/>
  <c r="A104" i="45"/>
  <c r="A131" i="45"/>
  <c r="A153" i="45"/>
  <c r="F153" i="45" s="1"/>
  <c r="A48" i="45"/>
  <c r="I48" i="45" s="1"/>
  <c r="A26" i="45"/>
  <c r="A46" i="45"/>
  <c r="F46" i="45" s="1"/>
  <c r="A170" i="45"/>
  <c r="J170" i="45" s="1"/>
  <c r="A149" i="45"/>
  <c r="E149" i="45" s="1"/>
  <c r="A86" i="45"/>
  <c r="A136" i="45"/>
  <c r="A50" i="45"/>
  <c r="A22" i="45"/>
  <c r="A176" i="45"/>
  <c r="A182" i="45"/>
  <c r="A178" i="45"/>
  <c r="C178" i="45" s="1"/>
  <c r="A116" i="45"/>
  <c r="A83" i="45"/>
  <c r="A175" i="45"/>
  <c r="H175" i="45" s="1"/>
  <c r="A81" i="45"/>
  <c r="A159" i="45"/>
  <c r="J159" i="45" s="1"/>
  <c r="A126" i="45"/>
  <c r="A42" i="45"/>
  <c r="F42" i="45" s="1"/>
  <c r="A179" i="45"/>
  <c r="A20" i="45"/>
  <c r="F20" i="45" s="1"/>
  <c r="A78" i="45"/>
  <c r="A145" i="45"/>
  <c r="A142" i="45"/>
  <c r="A122" i="45"/>
  <c r="A6" i="45"/>
  <c r="D6" i="45" s="1"/>
  <c r="A200" i="45"/>
  <c r="J200" i="45" s="1"/>
  <c r="A147" i="45"/>
  <c r="A85" i="45"/>
  <c r="A125" i="45"/>
  <c r="A36" i="45"/>
  <c r="L36" i="45" s="1"/>
  <c r="A27" i="45"/>
  <c r="A128" i="45"/>
  <c r="C128" i="45" s="1"/>
  <c r="A74" i="45"/>
  <c r="A204" i="45"/>
  <c r="F204" i="45" s="1"/>
  <c r="A102" i="45"/>
  <c r="D102" i="45" s="1"/>
  <c r="A72" i="45"/>
  <c r="A180" i="45"/>
  <c r="A82" i="45"/>
  <c r="B82" i="45" s="1"/>
  <c r="A148" i="45"/>
  <c r="D148" i="45" s="1"/>
  <c r="A7" i="45"/>
  <c r="A87" i="45"/>
  <c r="C87" i="45" s="1"/>
  <c r="A162" i="45"/>
  <c r="J162" i="45" s="1"/>
  <c r="A130" i="45"/>
  <c r="C130" i="45" s="1"/>
  <c r="A84" i="45"/>
  <c r="A187" i="45"/>
  <c r="A28" i="45"/>
  <c r="D28" i="45" s="1"/>
  <c r="A181" i="45"/>
  <c r="A174" i="45"/>
  <c r="I174" i="45" s="1"/>
  <c r="A17" i="45"/>
  <c r="A89" i="45"/>
  <c r="I89" i="45" s="1"/>
  <c r="A138" i="45"/>
  <c r="D138" i="45" s="1"/>
  <c r="A101" i="45"/>
  <c r="A111" i="45"/>
  <c r="A202" i="45"/>
  <c r="A132" i="45"/>
  <c r="J132" i="45" s="1"/>
  <c r="A25" i="45"/>
  <c r="B25" i="45" s="1"/>
  <c r="A13" i="45"/>
  <c r="A185" i="45"/>
  <c r="L185" i="45" s="1"/>
  <c r="A61" i="45"/>
  <c r="J61" i="45" s="1"/>
  <c r="A117" i="45"/>
  <c r="A31" i="45"/>
  <c r="A160" i="45"/>
  <c r="K160" i="45" s="1"/>
  <c r="A95" i="45"/>
  <c r="F95" i="45" s="1"/>
  <c r="A94" i="45"/>
  <c r="J94" i="45" s="1"/>
  <c r="A157" i="45"/>
  <c r="A129" i="45"/>
  <c r="M129" i="45" s="1"/>
  <c r="A120" i="45"/>
  <c r="A64" i="45"/>
  <c r="J64" i="45" s="1"/>
  <c r="A73" i="45"/>
  <c r="A49" i="45"/>
  <c r="G49" i="45" s="1"/>
  <c r="A45" i="45"/>
  <c r="A14" i="45"/>
  <c r="C14" i="45" s="1"/>
  <c r="A139" i="45"/>
  <c r="A98" i="45"/>
  <c r="E98" i="45" s="1"/>
  <c r="A70" i="45"/>
  <c r="A113" i="45"/>
  <c r="A75" i="45"/>
  <c r="A163" i="45"/>
  <c r="L163" i="45" s="1"/>
  <c r="A146" i="45"/>
  <c r="H146" i="45" s="1"/>
  <c r="A169" i="45"/>
  <c r="C169" i="45" s="1"/>
  <c r="A123" i="45"/>
  <c r="A21" i="45"/>
  <c r="J21" i="45" s="1"/>
  <c r="A41" i="45"/>
  <c r="C41" i="45" s="1"/>
  <c r="A47" i="45"/>
  <c r="A56" i="45"/>
  <c r="A55" i="45"/>
  <c r="A119" i="45"/>
  <c r="F119" i="45" s="1"/>
  <c r="A54" i="45"/>
  <c r="F54" i="45" s="1"/>
  <c r="A33" i="45"/>
  <c r="H33" i="45" s="1"/>
  <c r="A53" i="45"/>
  <c r="G53" i="45" s="1"/>
  <c r="A165" i="45"/>
  <c r="M165" i="45" s="1"/>
  <c r="A114" i="45"/>
  <c r="C114" i="45" s="1"/>
  <c r="A168" i="45"/>
  <c r="J168" i="45" s="1"/>
  <c r="A92" i="45"/>
  <c r="E92" i="45" s="1"/>
  <c r="A44" i="45"/>
  <c r="D44" i="45" s="1"/>
  <c r="A103" i="45"/>
  <c r="G103" i="45" s="1"/>
  <c r="A38" i="45"/>
  <c r="A172" i="45"/>
  <c r="C172" i="45" s="1"/>
  <c r="A186" i="45"/>
  <c r="C186" i="45" s="1"/>
  <c r="A43" i="45"/>
  <c r="A161" i="45"/>
  <c r="D161" i="45" s="1"/>
  <c r="A151" i="45"/>
  <c r="M151" i="45" s="1"/>
  <c r="A63" i="45"/>
  <c r="E63" i="45" s="1"/>
  <c r="A8" i="45"/>
  <c r="A155" i="45"/>
  <c r="A154" i="45"/>
  <c r="H154" i="45" s="1"/>
  <c r="A40" i="45"/>
  <c r="H40" i="45" s="1"/>
  <c r="A30" i="45"/>
  <c r="A52" i="45"/>
  <c r="K52" i="45" s="1"/>
  <c r="A58" i="45"/>
  <c r="A198" i="45"/>
  <c r="H198" i="45" s="1"/>
  <c r="A173" i="45"/>
  <c r="F173" i="45" s="1"/>
  <c r="A121" i="45"/>
  <c r="A100" i="45"/>
  <c r="C100" i="45" s="1"/>
  <c r="A37" i="45"/>
  <c r="L37" i="45" s="1"/>
  <c r="A201" i="45"/>
  <c r="A16" i="45"/>
  <c r="A194" i="45"/>
  <c r="B194" i="45" s="1"/>
  <c r="A71" i="45"/>
  <c r="L71" i="45" s="1"/>
  <c r="A152" i="45"/>
  <c r="D152" i="45" s="1"/>
  <c r="A137" i="45"/>
  <c r="A66" i="45"/>
  <c r="A193" i="45"/>
  <c r="M193" i="45" s="1"/>
  <c r="A80" i="45"/>
  <c r="C80" i="45" s="1"/>
  <c r="A93" i="45"/>
  <c r="A189" i="45"/>
  <c r="A32" i="45"/>
  <c r="E32" i="45" s="1"/>
  <c r="A191" i="45"/>
  <c r="F191" i="45" s="1"/>
  <c r="A29" i="45"/>
  <c r="A144" i="45"/>
  <c r="C144" i="45" s="1"/>
  <c r="A134" i="45"/>
  <c r="H134" i="45" s="1"/>
  <c r="A115" i="45"/>
  <c r="L115" i="45" s="1"/>
  <c r="A192" i="45"/>
  <c r="A79" i="45"/>
  <c r="A10" i="45"/>
  <c r="M10" i="45" s="1"/>
  <c r="A107" i="45"/>
  <c r="L107" i="45" s="1"/>
  <c r="A88" i="45"/>
  <c r="B88" i="45" s="1"/>
  <c r="A24" i="45"/>
  <c r="A51" i="45"/>
  <c r="G51" i="45" s="1"/>
  <c r="A167" i="45"/>
  <c r="D167" i="45" s="1"/>
  <c r="A105" i="45"/>
  <c r="A96" i="45"/>
  <c r="A184" i="45"/>
  <c r="B184" i="45" s="1"/>
  <c r="A62" i="45"/>
  <c r="A133" i="45"/>
  <c r="M133" i="45" s="1"/>
  <c r="A156" i="45"/>
  <c r="B156" i="45" s="1"/>
  <c r="A109" i="45"/>
  <c r="L109" i="45" s="1"/>
  <c r="A77" i="45"/>
  <c r="B77" i="45" s="1"/>
  <c r="A127" i="45"/>
  <c r="A59" i="45"/>
  <c r="E59" i="45" s="1"/>
  <c r="A23" i="45"/>
  <c r="L23" i="45" s="1"/>
  <c r="A19" i="45"/>
  <c r="E19" i="45" s="1"/>
  <c r="A197" i="45"/>
  <c r="E197" i="45" s="1"/>
  <c r="A110" i="45"/>
  <c r="H110" i="45" s="1"/>
  <c r="A203" i="45"/>
  <c r="M203" i="45" s="1"/>
  <c r="A190" i="45"/>
  <c r="H190" i="45" s="1"/>
  <c r="A166" i="45"/>
  <c r="K166" i="45" s="1"/>
  <c r="A108" i="45"/>
  <c r="K108" i="45" s="1"/>
  <c r="A177" i="45"/>
  <c r="A60" i="45"/>
  <c r="J60" i="45" s="1"/>
  <c r="A90" i="45"/>
  <c r="L90" i="45" s="1"/>
  <c r="A69" i="45"/>
  <c r="L69" i="45" s="1"/>
  <c r="A91" i="45"/>
  <c r="L91" i="45" s="1"/>
  <c r="A195" i="45"/>
  <c r="E195" i="45" s="1"/>
  <c r="A150" i="45"/>
  <c r="A9" i="45"/>
  <c r="A199" i="45"/>
  <c r="H199" i="45" s="1"/>
  <c r="A118" i="45"/>
  <c r="A143" i="45"/>
  <c r="G143" i="45" s="1"/>
  <c r="A140" i="45"/>
  <c r="C140" i="45" s="1"/>
  <c r="A164" i="45"/>
  <c r="L164" i="45" s="1"/>
  <c r="A97" i="45"/>
  <c r="L97" i="45" s="1"/>
  <c r="A67" i="45"/>
  <c r="A112" i="45"/>
  <c r="K112" i="45" s="1"/>
  <c r="A124" i="45"/>
  <c r="A99" i="45"/>
  <c r="A135" i="45"/>
  <c r="A11" i="45"/>
  <c r="I11" i="45" s="1"/>
  <c r="A196" i="45"/>
  <c r="H196" i="45" s="1"/>
  <c r="A76" i="45"/>
  <c r="E76" i="45" s="1"/>
  <c r="A35" i="45"/>
  <c r="I35" i="45" s="1"/>
  <c r="A106" i="45"/>
  <c r="R8" i="12"/>
  <c r="L8" i="10"/>
  <c r="J8" i="12"/>
  <c r="L7" i="12"/>
  <c r="H8" i="22"/>
  <c r="J10" i="22"/>
  <c r="R10" i="22"/>
  <c r="V13" i="10"/>
  <c r="P11" i="22"/>
  <c r="R17" i="28"/>
  <c r="J17" i="28"/>
  <c r="J23" i="28"/>
  <c r="R23" i="28"/>
  <c r="H12" i="22"/>
  <c r="F22" i="12"/>
  <c r="Z15" i="10"/>
  <c r="J22" i="12"/>
  <c r="P9" i="21"/>
  <c r="V10" i="10"/>
  <c r="H30" i="28"/>
  <c r="L19" i="27"/>
  <c r="R17" i="27"/>
  <c r="J17" i="27"/>
  <c r="A188" i="41"/>
  <c r="J188" i="41" s="1"/>
  <c r="A90" i="41"/>
  <c r="J90" i="41" s="1"/>
  <c r="A42" i="41"/>
  <c r="J42" i="41" s="1"/>
  <c r="A16" i="41"/>
  <c r="A97" i="41"/>
  <c r="A189" i="41"/>
  <c r="A175" i="41"/>
  <c r="A71" i="41"/>
  <c r="J71" i="41" s="1"/>
  <c r="A95" i="41"/>
  <c r="A142" i="41"/>
  <c r="J142" i="41" s="1"/>
  <c r="A156" i="41"/>
  <c r="J156" i="41" s="1"/>
  <c r="A148" i="41"/>
  <c r="J148" i="41" s="1"/>
  <c r="A41" i="41"/>
  <c r="J41" i="41" s="1"/>
  <c r="A191" i="41"/>
  <c r="J191" i="41" s="1"/>
  <c r="A47" i="41"/>
  <c r="J47" i="41" s="1"/>
  <c r="A146" i="41"/>
  <c r="A6" i="41"/>
  <c r="A181" i="41"/>
  <c r="J181" i="41" s="1"/>
  <c r="A81" i="41"/>
  <c r="A106" i="41"/>
  <c r="A171" i="41"/>
  <c r="J171" i="41" s="1"/>
  <c r="A57" i="41"/>
  <c r="J57" i="41" s="1"/>
  <c r="A88" i="41"/>
  <c r="A161" i="41"/>
  <c r="J161" i="41" s="1"/>
  <c r="A53" i="41"/>
  <c r="A107" i="41"/>
  <c r="A194" i="41"/>
  <c r="J194" i="41" s="1"/>
  <c r="A112" i="41"/>
  <c r="A203" i="41"/>
  <c r="J203" i="41" s="1"/>
  <c r="A168" i="41"/>
  <c r="A62" i="41"/>
  <c r="J62" i="41" s="1"/>
  <c r="A128" i="41"/>
  <c r="A165" i="41"/>
  <c r="A98" i="41"/>
  <c r="J98" i="41" s="1"/>
  <c r="A173" i="41"/>
  <c r="J173" i="41" s="1"/>
  <c r="A84" i="41"/>
  <c r="A77" i="41"/>
  <c r="A80" i="41"/>
  <c r="A11" i="41"/>
  <c r="J11" i="41" s="1"/>
  <c r="A108" i="41"/>
  <c r="A74" i="41"/>
  <c r="J74" i="41" s="1"/>
  <c r="A118" i="41"/>
  <c r="J118" i="41" s="1"/>
  <c r="A73" i="41"/>
  <c r="A204" i="41"/>
  <c r="A25" i="41"/>
  <c r="A202" i="41"/>
  <c r="J202" i="41" s="1"/>
  <c r="A199" i="41"/>
  <c r="A110" i="41"/>
  <c r="J110" i="41" s="1"/>
  <c r="A78" i="41"/>
  <c r="J78" i="41" s="1"/>
  <c r="A36" i="41"/>
  <c r="A185" i="41"/>
  <c r="J185" i="41" s="1"/>
  <c r="A136" i="41"/>
  <c r="A184" i="41"/>
  <c r="J184" i="41" s="1"/>
  <c r="A39" i="41"/>
  <c r="A109" i="41"/>
  <c r="J109" i="41" s="1"/>
  <c r="A114" i="41"/>
  <c r="A176" i="41"/>
  <c r="J176" i="41" s="1"/>
  <c r="A133" i="41"/>
  <c r="J133" i="41" s="1"/>
  <c r="A201" i="41"/>
  <c r="J201" i="41" s="1"/>
  <c r="A170" i="41"/>
  <c r="A169" i="41"/>
  <c r="J169" i="41" s="1"/>
  <c r="A120" i="41"/>
  <c r="J120" i="41" s="1"/>
  <c r="A50" i="41"/>
  <c r="J50" i="41" s="1"/>
  <c r="A45" i="41"/>
  <c r="A91" i="41"/>
  <c r="J91" i="41" s="1"/>
  <c r="A70" i="41"/>
  <c r="A19" i="41"/>
  <c r="A167" i="41"/>
  <c r="A115" i="41"/>
  <c r="J115" i="41" s="1"/>
  <c r="A9" i="41"/>
  <c r="J9" i="41" s="1"/>
  <c r="A179" i="41"/>
  <c r="J179" i="41" s="1"/>
  <c r="A75" i="41"/>
  <c r="A40" i="41"/>
  <c r="A24" i="41"/>
  <c r="A125" i="41"/>
  <c r="J125" i="41" s="1"/>
  <c r="A124" i="41"/>
  <c r="A52" i="41"/>
  <c r="J52" i="41" s="1"/>
  <c r="A72" i="41"/>
  <c r="J72" i="41" s="1"/>
  <c r="A92" i="41"/>
  <c r="A158" i="41"/>
  <c r="A67" i="41"/>
  <c r="J67" i="41" s="1"/>
  <c r="A54" i="41"/>
  <c r="J54" i="41" s="1"/>
  <c r="A12" i="41"/>
  <c r="J12" i="41" s="1"/>
  <c r="A205" i="41"/>
  <c r="J205" i="41" s="1"/>
  <c r="A193" i="41"/>
  <c r="J193" i="41" s="1"/>
  <c r="A21" i="41"/>
  <c r="J21" i="41" s="1"/>
  <c r="A105" i="41"/>
  <c r="J105" i="41" s="1"/>
  <c r="A129" i="41"/>
  <c r="J129" i="41" s="1"/>
  <c r="A163" i="41"/>
  <c r="J163" i="41" s="1"/>
  <c r="A152" i="41"/>
  <c r="J152" i="41" s="1"/>
  <c r="A33" i="41"/>
  <c r="A94" i="41"/>
  <c r="A145" i="41"/>
  <c r="J145" i="41" s="1"/>
  <c r="A135" i="41"/>
  <c r="J135" i="41" s="1"/>
  <c r="A37" i="41"/>
  <c r="J37" i="41" s="1"/>
  <c r="A51" i="41"/>
  <c r="A151" i="41"/>
  <c r="A178" i="41"/>
  <c r="J178" i="41" s="1"/>
  <c r="A59" i="41"/>
  <c r="A132" i="41"/>
  <c r="A93" i="41"/>
  <c r="A182" i="41"/>
  <c r="J182" i="41" s="1"/>
  <c r="A157" i="41"/>
  <c r="A23" i="41"/>
  <c r="A14" i="41"/>
  <c r="A143" i="41"/>
  <c r="A26" i="41"/>
  <c r="A200" i="41"/>
  <c r="A187" i="41"/>
  <c r="A87" i="41"/>
  <c r="J87" i="41" s="1"/>
  <c r="A159" i="41"/>
  <c r="J159" i="41" s="1"/>
  <c r="A155" i="41"/>
  <c r="A46" i="41"/>
  <c r="A85" i="41"/>
  <c r="J85" i="41" s="1"/>
  <c r="A55" i="41"/>
  <c r="J55" i="41" s="1"/>
  <c r="A126" i="41"/>
  <c r="J126" i="41" s="1"/>
  <c r="A30" i="41"/>
  <c r="J30" i="41" s="1"/>
  <c r="A29" i="41"/>
  <c r="J29" i="41" s="1"/>
  <c r="A140" i="41"/>
  <c r="J140" i="41" s="1"/>
  <c r="A56" i="41"/>
  <c r="A139" i="41"/>
  <c r="A190" i="41"/>
  <c r="J190" i="41" s="1"/>
  <c r="A60" i="41"/>
  <c r="A160" i="41"/>
  <c r="A162" i="41"/>
  <c r="A49" i="41"/>
  <c r="A13" i="41"/>
  <c r="A64" i="41"/>
  <c r="A144" i="41"/>
  <c r="A113" i="41"/>
  <c r="J113" i="41" s="1"/>
  <c r="A10" i="41"/>
  <c r="A103" i="41"/>
  <c r="A119" i="41"/>
  <c r="A65" i="41"/>
  <c r="A150" i="41"/>
  <c r="J150" i="41" s="1"/>
  <c r="A63" i="41"/>
  <c r="A138" i="41"/>
  <c r="A111" i="41"/>
  <c r="J111" i="41" s="1"/>
  <c r="A15" i="41"/>
  <c r="J15" i="41" s="1"/>
  <c r="A20" i="41"/>
  <c r="J20" i="41" s="1"/>
  <c r="A164" i="41"/>
  <c r="J164" i="41" s="1"/>
  <c r="A43" i="41"/>
  <c r="A172" i="41"/>
  <c r="A147" i="41"/>
  <c r="A89" i="41"/>
  <c r="J89" i="41" s="1"/>
  <c r="A149" i="41"/>
  <c r="J149" i="41" s="1"/>
  <c r="A28" i="41"/>
  <c r="J28" i="41" s="1"/>
  <c r="A69" i="41"/>
  <c r="A76" i="41"/>
  <c r="A34" i="41"/>
  <c r="J34" i="41" s="1"/>
  <c r="A32" i="41"/>
  <c r="A197" i="41"/>
  <c r="A27" i="41"/>
  <c r="A8" i="41"/>
  <c r="A100" i="41"/>
  <c r="J100" i="41" s="1"/>
  <c r="A116" i="41"/>
  <c r="A17" i="41"/>
  <c r="J17" i="41" s="1"/>
  <c r="A195" i="41"/>
  <c r="J195" i="41" s="1"/>
  <c r="A183" i="41"/>
  <c r="J183" i="41" s="1"/>
  <c r="A154" i="41"/>
  <c r="A198" i="41"/>
  <c r="J198" i="41" s="1"/>
  <c r="A101" i="41"/>
  <c r="J101" i="41" s="1"/>
  <c r="A38" i="41"/>
  <c r="A121" i="41"/>
  <c r="J121" i="41" s="1"/>
  <c r="A48" i="41"/>
  <c r="A66" i="41"/>
  <c r="J66" i="41" s="1"/>
  <c r="A117" i="41"/>
  <c r="J117" i="41" s="1"/>
  <c r="A31" i="41"/>
  <c r="A18" i="41"/>
  <c r="A153" i="41"/>
  <c r="A186" i="41"/>
  <c r="A102" i="41"/>
  <c r="A35" i="41"/>
  <c r="A134" i="41"/>
  <c r="J134" i="41" s="1"/>
  <c r="A44" i="41"/>
  <c r="J44" i="41" s="1"/>
  <c r="A177" i="41"/>
  <c r="A180" i="41"/>
  <c r="A141" i="41"/>
  <c r="J141" i="41" s="1"/>
  <c r="A96" i="41"/>
  <c r="J96" i="41" s="1"/>
  <c r="A68" i="41"/>
  <c r="A58" i="41"/>
  <c r="A99" i="41"/>
  <c r="J99" i="41" s="1"/>
  <c r="A86" i="41"/>
  <c r="J86" i="41" s="1"/>
  <c r="A61" i="41"/>
  <c r="A174" i="41"/>
  <c r="A79" i="41"/>
  <c r="J79" i="41" s="1"/>
  <c r="A83" i="41"/>
  <c r="J83" i="41" s="1"/>
  <c r="A104" i="41"/>
  <c r="A7" i="41"/>
  <c r="A130" i="41"/>
  <c r="A122" i="41"/>
  <c r="A137" i="41"/>
  <c r="J137" i="41" s="1"/>
  <c r="A127" i="41"/>
  <c r="A131" i="41"/>
  <c r="J131" i="41" s="1"/>
  <c r="A196" i="41"/>
  <c r="A166" i="41"/>
  <c r="J166" i="41" s="1"/>
  <c r="A82" i="41"/>
  <c r="A192" i="41"/>
  <c r="J192" i="41" s="1"/>
  <c r="A22" i="41"/>
  <c r="J22" i="41" s="1"/>
  <c r="A123" i="41"/>
  <c r="P10" i="20"/>
  <c r="P19" i="28"/>
  <c r="P29" i="27"/>
  <c r="N31" i="27"/>
  <c r="W11" i="10"/>
  <c r="AB11" i="10" s="1"/>
  <c r="E18" i="12"/>
  <c r="A36" i="47"/>
  <c r="A49" i="47"/>
  <c r="I49" i="47" s="1"/>
  <c r="A31" i="47"/>
  <c r="I31" i="47" s="1"/>
  <c r="A51" i="47"/>
  <c r="I51" i="47" s="1"/>
  <c r="A28" i="47"/>
  <c r="I28" i="47" s="1"/>
  <c r="A12" i="47"/>
  <c r="I12" i="47" s="1"/>
  <c r="A10" i="47"/>
  <c r="I10" i="47" s="1"/>
  <c r="A21" i="47"/>
  <c r="I21" i="47" s="1"/>
  <c r="A16" i="47"/>
  <c r="A32" i="47"/>
  <c r="I32" i="47" s="1"/>
  <c r="A8" i="47"/>
  <c r="A20" i="47"/>
  <c r="A26" i="47"/>
  <c r="I26" i="47" s="1"/>
  <c r="A17" i="47"/>
  <c r="I17" i="47" s="1"/>
  <c r="A44" i="47"/>
  <c r="A13" i="47"/>
  <c r="I13" i="47" s="1"/>
  <c r="A50" i="47"/>
  <c r="A27" i="47"/>
  <c r="I27" i="47" s="1"/>
  <c r="A39" i="47"/>
  <c r="I39" i="47" s="1"/>
  <c r="A30" i="47"/>
  <c r="I30" i="47" s="1"/>
  <c r="A34" i="47"/>
  <c r="A29" i="47"/>
  <c r="I29" i="47" s="1"/>
  <c r="A11" i="47"/>
  <c r="A46" i="47"/>
  <c r="I46" i="47" s="1"/>
  <c r="A45" i="47"/>
  <c r="A41" i="47"/>
  <c r="A24" i="47"/>
  <c r="I24" i="47" s="1"/>
  <c r="A53" i="47"/>
  <c r="I53" i="47" s="1"/>
  <c r="A25" i="47"/>
  <c r="I25" i="47" s="1"/>
  <c r="A33" i="47"/>
  <c r="A6" i="47"/>
  <c r="A54" i="47"/>
  <c r="I54" i="47" s="1"/>
  <c r="A40" i="47"/>
  <c r="A47" i="47"/>
  <c r="A48" i="47"/>
  <c r="I48" i="47" s="1"/>
  <c r="A52" i="47"/>
  <c r="I52" i="47" s="1"/>
  <c r="A43" i="47"/>
  <c r="I43" i="47" s="1"/>
  <c r="A55" i="47"/>
  <c r="I55" i="47" s="1"/>
  <c r="A14" i="47"/>
  <c r="A38" i="47"/>
  <c r="A42" i="47"/>
  <c r="I42" i="47" s="1"/>
  <c r="A37" i="47"/>
  <c r="A18" i="47"/>
  <c r="A7" i="47"/>
  <c r="I7" i="47" s="1"/>
  <c r="A22" i="47"/>
  <c r="A9" i="47"/>
  <c r="A15" i="47"/>
  <c r="A19" i="47"/>
  <c r="I19" i="47" s="1"/>
  <c r="A35" i="47"/>
  <c r="I35" i="47" s="1"/>
  <c r="A23" i="47"/>
  <c r="J20" i="12"/>
  <c r="F20" i="12"/>
  <c r="Z13" i="10"/>
  <c r="E20" i="12"/>
  <c r="W13" i="10"/>
  <c r="H31" i="28"/>
  <c r="F21" i="12"/>
  <c r="J21" i="12"/>
  <c r="Z14" i="10"/>
  <c r="J19" i="21"/>
  <c r="F19" i="21"/>
  <c r="R11" i="12"/>
  <c r="J11" i="12"/>
  <c r="L11" i="10"/>
  <c r="R24" i="27"/>
  <c r="J24" i="27"/>
  <c r="H12" i="12"/>
  <c r="F12" i="10"/>
  <c r="P12" i="20"/>
  <c r="P8" i="12"/>
  <c r="N8" i="10"/>
  <c r="J18" i="27"/>
  <c r="R18" i="27"/>
  <c r="I17" i="20"/>
  <c r="D5" i="44"/>
  <c r="E5" i="45"/>
  <c r="H6" i="20"/>
  <c r="F7" i="20"/>
  <c r="K19" i="2" s="1"/>
  <c r="M19" i="2" s="1"/>
  <c r="AA10" i="10"/>
  <c r="I17" i="12"/>
  <c r="P30" i="27"/>
  <c r="E20" i="20"/>
  <c r="H11" i="12"/>
  <c r="F11" i="10"/>
  <c r="P18" i="27"/>
  <c r="H10" i="21"/>
  <c r="E18" i="20"/>
  <c r="V11" i="10"/>
  <c r="P13" i="28"/>
  <c r="N7" i="28"/>
  <c r="A67" i="48"/>
  <c r="J67" i="48" s="1"/>
  <c r="A149" i="48"/>
  <c r="J149" i="48" s="1"/>
  <c r="A12" i="48"/>
  <c r="J12" i="48" s="1"/>
  <c r="A140" i="48"/>
  <c r="A49" i="48"/>
  <c r="A158" i="48"/>
  <c r="A76" i="48"/>
  <c r="J76" i="48" s="1"/>
  <c r="A57" i="48"/>
  <c r="J57" i="48" s="1"/>
  <c r="A7" i="48"/>
  <c r="J7" i="48" s="1"/>
  <c r="A127" i="48"/>
  <c r="A148" i="48"/>
  <c r="A59" i="48"/>
  <c r="A175" i="48"/>
  <c r="A70" i="48"/>
  <c r="J70" i="48" s="1"/>
  <c r="A93" i="48"/>
  <c r="A48" i="48"/>
  <c r="J48" i="48" s="1"/>
  <c r="A14" i="48"/>
  <c r="A182" i="48"/>
  <c r="J182" i="48" s="1"/>
  <c r="A55" i="48"/>
  <c r="A9" i="48"/>
  <c r="A104" i="48"/>
  <c r="A119" i="48"/>
  <c r="J119" i="48" s="1"/>
  <c r="A145" i="48"/>
  <c r="A137" i="48"/>
  <c r="J137" i="48" s="1"/>
  <c r="A64" i="48"/>
  <c r="J64" i="48" s="1"/>
  <c r="A129" i="48"/>
  <c r="J129" i="48" s="1"/>
  <c r="A172" i="48"/>
  <c r="J172" i="48" s="1"/>
  <c r="A51" i="48"/>
  <c r="J51" i="48" s="1"/>
  <c r="A33" i="48"/>
  <c r="A162" i="48"/>
  <c r="A42" i="48"/>
  <c r="J42" i="48" s="1"/>
  <c r="A167" i="48"/>
  <c r="J167" i="48" s="1"/>
  <c r="A170" i="48"/>
  <c r="A118" i="48"/>
  <c r="J118" i="48" s="1"/>
  <c r="A95" i="48"/>
  <c r="A186" i="48"/>
  <c r="J186" i="48" s="1"/>
  <c r="A75" i="48"/>
  <c r="A91" i="48"/>
  <c r="J91" i="48" s="1"/>
  <c r="A44" i="48"/>
  <c r="J44" i="48" s="1"/>
  <c r="A146" i="48"/>
  <c r="J146" i="48" s="1"/>
  <c r="A161" i="48"/>
  <c r="A85" i="48"/>
  <c r="J85" i="48" s="1"/>
  <c r="A156" i="48"/>
  <c r="A201" i="48"/>
  <c r="J201" i="48" s="1"/>
  <c r="A50" i="48"/>
  <c r="A53" i="48"/>
  <c r="J53" i="48" s="1"/>
  <c r="A81" i="48"/>
  <c r="A37" i="48"/>
  <c r="J37" i="48" s="1"/>
  <c r="A120" i="48"/>
  <c r="A202" i="48"/>
  <c r="J202" i="48" s="1"/>
  <c r="A128" i="48"/>
  <c r="A46" i="48"/>
  <c r="A80" i="48"/>
  <c r="A157" i="48"/>
  <c r="J157" i="48" s="1"/>
  <c r="A73" i="48"/>
  <c r="J73" i="48" s="1"/>
  <c r="A174" i="48"/>
  <c r="J174" i="48" s="1"/>
  <c r="A151" i="48"/>
  <c r="A193" i="48"/>
  <c r="J193" i="48" s="1"/>
  <c r="A178" i="48"/>
  <c r="A13" i="48"/>
  <c r="A106" i="48"/>
  <c r="A105" i="48"/>
  <c r="J105" i="48" s="1"/>
  <c r="A86" i="48"/>
  <c r="J86" i="48" s="1"/>
  <c r="A27" i="48"/>
  <c r="A107" i="48"/>
  <c r="A60" i="48"/>
  <c r="J60" i="48" s="1"/>
  <c r="A189" i="48"/>
  <c r="A82" i="48"/>
  <c r="J82" i="48" s="1"/>
  <c r="A34" i="48"/>
  <c r="A203" i="48"/>
  <c r="J203" i="48" s="1"/>
  <c r="A132" i="48"/>
  <c r="A28" i="48"/>
  <c r="J28" i="48" s="1"/>
  <c r="A136" i="48"/>
  <c r="A131" i="48"/>
  <c r="J131" i="48" s="1"/>
  <c r="A30" i="48"/>
  <c r="J30" i="48" s="1"/>
  <c r="A6" i="48"/>
  <c r="A17" i="48"/>
  <c r="A22" i="48"/>
  <c r="J22" i="48" s="1"/>
  <c r="A96" i="48"/>
  <c r="J96" i="48" s="1"/>
  <c r="A171" i="48"/>
  <c r="J171" i="48" s="1"/>
  <c r="A166" i="48"/>
  <c r="A100" i="48"/>
  <c r="J100" i="48" s="1"/>
  <c r="A199" i="48"/>
  <c r="A205" i="48"/>
  <c r="A192" i="48"/>
  <c r="A195" i="48"/>
  <c r="J195" i="48" s="1"/>
  <c r="A72" i="48"/>
  <c r="A103" i="48"/>
  <c r="A191" i="48"/>
  <c r="J191" i="48" s="1"/>
  <c r="A8" i="48"/>
  <c r="J8" i="48" s="1"/>
  <c r="A58" i="48"/>
  <c r="A114" i="48"/>
  <c r="J114" i="48" s="1"/>
  <c r="A124" i="48"/>
  <c r="A125" i="48"/>
  <c r="J125" i="48" s="1"/>
  <c r="A130" i="48"/>
  <c r="J130" i="48" s="1"/>
  <c r="A204" i="48"/>
  <c r="A196" i="48"/>
  <c r="A200" i="48"/>
  <c r="J200" i="48" s="1"/>
  <c r="A176" i="48"/>
  <c r="A74" i="48"/>
  <c r="J74" i="48" s="1"/>
  <c r="A117" i="48"/>
  <c r="A150" i="48"/>
  <c r="A47" i="48"/>
  <c r="J47" i="48" s="1"/>
  <c r="A98" i="48"/>
  <c r="J98" i="48" s="1"/>
  <c r="A94" i="48"/>
  <c r="A25" i="48"/>
  <c r="A102" i="48"/>
  <c r="A84" i="48"/>
  <c r="J84" i="48" s="1"/>
  <c r="A116" i="48"/>
  <c r="A147" i="48"/>
  <c r="A138" i="48"/>
  <c r="A144" i="48"/>
  <c r="J144" i="48" s="1"/>
  <c r="A126" i="48"/>
  <c r="A36" i="48"/>
  <c r="A153" i="48"/>
  <c r="A185" i="48"/>
  <c r="J185" i="48" s="1"/>
  <c r="A61" i="48"/>
  <c r="A68" i="48"/>
  <c r="A77" i="48"/>
  <c r="A173" i="48"/>
  <c r="J173" i="48" s="1"/>
  <c r="A41" i="48"/>
  <c r="A198" i="48"/>
  <c r="A165" i="48"/>
  <c r="A52" i="48"/>
  <c r="J52" i="48" s="1"/>
  <c r="A187" i="48"/>
  <c r="A112" i="48"/>
  <c r="A188" i="48"/>
  <c r="J188" i="48" s="1"/>
  <c r="A139" i="48"/>
  <c r="J139" i="48" s="1"/>
  <c r="A190" i="48"/>
  <c r="A180" i="48"/>
  <c r="A101" i="48"/>
  <c r="A87" i="48"/>
  <c r="A194" i="48"/>
  <c r="A21" i="48"/>
  <c r="A141" i="48"/>
  <c r="A134" i="48"/>
  <c r="A184" i="48"/>
  <c r="J184" i="48" s="1"/>
  <c r="A65" i="48"/>
  <c r="A54" i="48"/>
  <c r="A179" i="48"/>
  <c r="J179" i="48" s="1"/>
  <c r="A26" i="48"/>
  <c r="A160" i="48"/>
  <c r="A155" i="48"/>
  <c r="J155" i="48" s="1"/>
  <c r="A143" i="48"/>
  <c r="A23" i="48"/>
  <c r="A11" i="48"/>
  <c r="A19" i="48"/>
  <c r="A99" i="48"/>
  <c r="J99" i="48" s="1"/>
  <c r="A40" i="48"/>
  <c r="A20" i="48"/>
  <c r="A159" i="48"/>
  <c r="J159" i="48" s="1"/>
  <c r="A111" i="48"/>
  <c r="J111" i="48" s="1"/>
  <c r="A121" i="48"/>
  <c r="J121" i="48" s="1"/>
  <c r="A16" i="48"/>
  <c r="A142" i="48"/>
  <c r="A43" i="48"/>
  <c r="A109" i="48"/>
  <c r="A113" i="48"/>
  <c r="A152" i="48"/>
  <c r="A15" i="48"/>
  <c r="J15" i="48" s="1"/>
  <c r="A31" i="48"/>
  <c r="J31" i="48" s="1"/>
  <c r="A177" i="48"/>
  <c r="A69" i="48"/>
  <c r="A183" i="48"/>
  <c r="J183" i="48" s="1"/>
  <c r="A169" i="48"/>
  <c r="J169" i="48" s="1"/>
  <c r="A154" i="48"/>
  <c r="A133" i="48"/>
  <c r="J133" i="48" s="1"/>
  <c r="A66" i="48"/>
  <c r="A135" i="48"/>
  <c r="A123" i="48"/>
  <c r="A63" i="48"/>
  <c r="A10" i="48"/>
  <c r="J10" i="48" s="1"/>
  <c r="A110" i="48"/>
  <c r="A29" i="48"/>
  <c r="A181" i="48"/>
  <c r="J181" i="48" s="1"/>
  <c r="A24" i="48"/>
  <c r="J24" i="48" s="1"/>
  <c r="A88" i="48"/>
  <c r="A39" i="48"/>
  <c r="J39" i="48" s="1"/>
  <c r="A38" i="48"/>
  <c r="A62" i="48"/>
  <c r="A83" i="48"/>
  <c r="A122" i="48"/>
  <c r="J122" i="48" s="1"/>
  <c r="A97" i="48"/>
  <c r="A32" i="48"/>
  <c r="J32" i="48" s="1"/>
  <c r="A45" i="48"/>
  <c r="A92" i="48"/>
  <c r="A35" i="48"/>
  <c r="A108" i="48"/>
  <c r="J108" i="48" s="1"/>
  <c r="A197" i="48"/>
  <c r="A71" i="48"/>
  <c r="A89" i="48"/>
  <c r="A168" i="48"/>
  <c r="A163" i="48"/>
  <c r="A164" i="48"/>
  <c r="A79" i="48"/>
  <c r="A18" i="48"/>
  <c r="J18" i="48" s="1"/>
  <c r="A90" i="48"/>
  <c r="A115" i="48"/>
  <c r="J115" i="48" s="1"/>
  <c r="A78" i="48"/>
  <c r="J78" i="48" s="1"/>
  <c r="A56" i="48"/>
  <c r="J56" i="48" s="1"/>
  <c r="C5" i="44"/>
  <c r="D5" i="45"/>
  <c r="D7" i="20"/>
  <c r="K18" i="2" s="1"/>
  <c r="M18" i="2" s="1"/>
  <c r="I19" i="21"/>
  <c r="D13" i="27"/>
  <c r="D5" i="27"/>
  <c r="P6" i="20"/>
  <c r="J5" i="45"/>
  <c r="N7" i="20"/>
  <c r="K22" i="2" s="1"/>
  <c r="M22" i="2" s="1"/>
  <c r="I5" i="44"/>
  <c r="F22" i="22"/>
  <c r="J22" i="22"/>
  <c r="J11" i="28"/>
  <c r="L5" i="28"/>
  <c r="R11" i="28"/>
  <c r="I20" i="21"/>
  <c r="I22" i="22"/>
  <c r="E22" i="22"/>
  <c r="E21" i="20"/>
  <c r="E17" i="22"/>
  <c r="H9" i="12"/>
  <c r="F9" i="10"/>
  <c r="J29" i="27"/>
  <c r="L31" i="27"/>
  <c r="R29" i="27"/>
  <c r="F17" i="20"/>
  <c r="J17" i="20"/>
  <c r="I21" i="20"/>
  <c r="H12" i="27"/>
  <c r="F6" i="27"/>
  <c r="H18" i="27"/>
  <c r="L13" i="27"/>
  <c r="R11" i="27"/>
  <c r="L5" i="27"/>
  <c r="J11" i="27"/>
  <c r="L10" i="10"/>
  <c r="J10" i="12"/>
  <c r="R10" i="12"/>
  <c r="H10" i="22"/>
  <c r="P8" i="21"/>
  <c r="P25" i="28"/>
  <c r="D5" i="28"/>
  <c r="F20" i="20"/>
  <c r="J20" i="20"/>
  <c r="F19" i="22"/>
  <c r="J19" i="22"/>
  <c r="R11" i="20"/>
  <c r="J11" i="20"/>
  <c r="E19" i="12"/>
  <c r="W12" i="10"/>
  <c r="R25" i="28"/>
  <c r="J25" i="28"/>
  <c r="P31" i="28"/>
  <c r="P17" i="28"/>
  <c r="N25" i="27"/>
  <c r="P23" i="27"/>
  <c r="E19" i="21"/>
  <c r="H11" i="22"/>
  <c r="L7" i="22"/>
  <c r="R6" i="22"/>
  <c r="H5" i="52"/>
  <c r="J6" i="22"/>
  <c r="L5" i="53"/>
  <c r="G5" i="51"/>
  <c r="R30" i="28"/>
  <c r="J30" i="28"/>
  <c r="P12" i="22"/>
  <c r="J12" i="21"/>
  <c r="R12" i="21"/>
  <c r="R12" i="12"/>
  <c r="J12" i="12"/>
  <c r="L12" i="10"/>
  <c r="H5" i="45"/>
  <c r="J6" i="20"/>
  <c r="L6" i="10"/>
  <c r="R6" i="20"/>
  <c r="L7" i="20"/>
  <c r="G5" i="44"/>
  <c r="H6" i="22"/>
  <c r="I5" i="53"/>
  <c r="E5" i="52"/>
  <c r="F7" i="22"/>
  <c r="R19" i="2" s="1"/>
  <c r="T19" i="2" s="1"/>
  <c r="D5" i="51"/>
  <c r="P10" i="21"/>
  <c r="J9" i="12"/>
  <c r="L9" i="10"/>
  <c r="R9" i="12"/>
  <c r="I21" i="21"/>
  <c r="A17" i="44"/>
  <c r="E17" i="44" s="1"/>
  <c r="A24" i="44"/>
  <c r="A40" i="44"/>
  <c r="E40" i="44" s="1"/>
  <c r="A47" i="44"/>
  <c r="A30" i="44"/>
  <c r="I30" i="44" s="1"/>
  <c r="A21" i="44"/>
  <c r="E21" i="44" s="1"/>
  <c r="A54" i="44"/>
  <c r="A44" i="44"/>
  <c r="E44" i="44" s="1"/>
  <c r="A53" i="44"/>
  <c r="A16" i="44"/>
  <c r="A41" i="44"/>
  <c r="A51" i="44"/>
  <c r="A34" i="44"/>
  <c r="K34" i="44" s="1"/>
  <c r="A39" i="44"/>
  <c r="A18" i="44"/>
  <c r="A19" i="44"/>
  <c r="B19" i="44" s="1"/>
  <c r="A38" i="44"/>
  <c r="K38" i="44" s="1"/>
  <c r="A36" i="44"/>
  <c r="F36" i="44" s="1"/>
  <c r="A32" i="44"/>
  <c r="E32" i="44" s="1"/>
  <c r="A11" i="44"/>
  <c r="A31" i="44"/>
  <c r="J31" i="44" s="1"/>
  <c r="A15" i="44"/>
  <c r="A55" i="44"/>
  <c r="A50" i="44"/>
  <c r="A46" i="44"/>
  <c r="H46" i="44" s="1"/>
  <c r="A22" i="44"/>
  <c r="I22" i="44" s="1"/>
  <c r="A35" i="44"/>
  <c r="K35" i="44" s="1"/>
  <c r="A12" i="44"/>
  <c r="A23" i="44"/>
  <c r="A37" i="44"/>
  <c r="K37" i="44" s="1"/>
  <c r="A48" i="44"/>
  <c r="A6" i="44"/>
  <c r="A7" i="44"/>
  <c r="D7" i="44" s="1"/>
  <c r="A27" i="44"/>
  <c r="A49" i="44"/>
  <c r="L49" i="44" s="1"/>
  <c r="A8" i="44"/>
  <c r="B8" i="44" s="1"/>
  <c r="A10" i="44"/>
  <c r="B10" i="44" s="1"/>
  <c r="A13" i="44"/>
  <c r="F13" i="44" s="1"/>
  <c r="A29" i="44"/>
  <c r="G29" i="44" s="1"/>
  <c r="A33" i="44"/>
  <c r="D33" i="44" s="1"/>
  <c r="A42" i="44"/>
  <c r="H42" i="44" s="1"/>
  <c r="A43" i="44"/>
  <c r="B43" i="44" s="1"/>
  <c r="A20" i="44"/>
  <c r="L20" i="44" s="1"/>
  <c r="A45" i="44"/>
  <c r="A26" i="44"/>
  <c r="D26" i="44" s="1"/>
  <c r="A28" i="44"/>
  <c r="F28" i="44" s="1"/>
  <c r="A9" i="44"/>
  <c r="F9" i="44" s="1"/>
  <c r="A14" i="44"/>
  <c r="A25" i="44"/>
  <c r="G25" i="44" s="1"/>
  <c r="A52" i="44"/>
  <c r="G52" i="44" s="1"/>
  <c r="H10" i="20"/>
  <c r="I17" i="21"/>
  <c r="I20" i="12"/>
  <c r="AA13" i="10"/>
  <c r="L6" i="28"/>
  <c r="R12" i="28"/>
  <c r="J12" i="28"/>
  <c r="J11" i="22"/>
  <c r="R11" i="22"/>
  <c r="A35" i="40"/>
  <c r="A9" i="40"/>
  <c r="I9" i="40" s="1"/>
  <c r="A31" i="40"/>
  <c r="A22" i="40"/>
  <c r="I22" i="40" s="1"/>
  <c r="A23" i="40"/>
  <c r="A41" i="40"/>
  <c r="I41" i="40" s="1"/>
  <c r="A8" i="40"/>
  <c r="I8" i="40" s="1"/>
  <c r="A49" i="40"/>
  <c r="I49" i="40" s="1"/>
  <c r="A33" i="40"/>
  <c r="I33" i="40" s="1"/>
  <c r="A28" i="40"/>
  <c r="A10" i="40"/>
  <c r="I10" i="40" s="1"/>
  <c r="A47" i="40"/>
  <c r="I47" i="40" s="1"/>
  <c r="A20" i="40"/>
  <c r="A17" i="40"/>
  <c r="I17" i="40" s="1"/>
  <c r="A16" i="40"/>
  <c r="I16" i="40" s="1"/>
  <c r="A13" i="40"/>
  <c r="A11" i="40"/>
  <c r="I11" i="40" s="1"/>
  <c r="A21" i="40"/>
  <c r="I21" i="40" s="1"/>
  <c r="A15" i="40"/>
  <c r="I15" i="40" s="1"/>
  <c r="A29" i="40"/>
  <c r="A37" i="40"/>
  <c r="I37" i="40" s="1"/>
  <c r="A55" i="40"/>
  <c r="I55" i="40" s="1"/>
  <c r="A40" i="40"/>
  <c r="A36" i="40"/>
  <c r="I36" i="40" s="1"/>
  <c r="A27" i="40"/>
  <c r="I27" i="40" s="1"/>
  <c r="A18" i="40"/>
  <c r="A42" i="40"/>
  <c r="I42" i="40" s="1"/>
  <c r="A12" i="40"/>
  <c r="A7" i="40"/>
  <c r="A39" i="40"/>
  <c r="A43" i="40"/>
  <c r="A51" i="40"/>
  <c r="A19" i="40"/>
  <c r="I19" i="40" s="1"/>
  <c r="A45" i="40"/>
  <c r="I45" i="40" s="1"/>
  <c r="A54" i="40"/>
  <c r="A6" i="40"/>
  <c r="A50" i="40"/>
  <c r="I50" i="40" s="1"/>
  <c r="A32" i="40"/>
  <c r="A48" i="40"/>
  <c r="I48" i="40" s="1"/>
  <c r="A14" i="40"/>
  <c r="A30" i="40"/>
  <c r="I30" i="40" s="1"/>
  <c r="A38" i="40"/>
  <c r="I38" i="40" s="1"/>
  <c r="A26" i="40"/>
  <c r="I26" i="40" s="1"/>
  <c r="A34" i="40"/>
  <c r="A46" i="40"/>
  <c r="A24" i="40"/>
  <c r="A52" i="40"/>
  <c r="I52" i="40" s="1"/>
  <c r="A44" i="40"/>
  <c r="A53" i="40"/>
  <c r="I53" i="40" s="1"/>
  <c r="A25" i="40"/>
  <c r="I25" i="40" s="1"/>
  <c r="R10" i="21"/>
  <c r="J10" i="21"/>
  <c r="H25" i="28"/>
  <c r="J20" i="21"/>
  <c r="F20" i="21"/>
  <c r="E23" i="22"/>
  <c r="V16" i="10"/>
  <c r="E23" i="12"/>
  <c r="W16" i="10"/>
  <c r="I23" i="21"/>
  <c r="J23" i="20"/>
  <c r="F23" i="20"/>
  <c r="J23" i="21"/>
  <c r="F23" i="21"/>
  <c r="J23" i="22"/>
  <c r="F23" i="22"/>
  <c r="AA16" i="10"/>
  <c r="I23" i="12"/>
  <c r="E23" i="21"/>
  <c r="I23" i="22"/>
  <c r="F23" i="12"/>
  <c r="J23" i="12"/>
  <c r="Z16" i="10"/>
  <c r="E23" i="20"/>
  <c r="I23" i="20"/>
  <c r="A25" i="12"/>
  <c r="B24" i="12"/>
  <c r="B24" i="21"/>
  <c r="A25" i="21"/>
  <c r="A25" i="20"/>
  <c r="B24" i="20"/>
  <c r="B24" i="22"/>
  <c r="A25" i="22"/>
  <c r="N15" i="42"/>
  <c r="N14" i="42"/>
  <c r="C24" i="21"/>
  <c r="N6" i="42"/>
  <c r="D24" i="21"/>
  <c r="N8" i="42"/>
  <c r="D24" i="12"/>
  <c r="D24" i="22"/>
  <c r="G24" i="22"/>
  <c r="H24" i="21"/>
  <c r="H24" i="20"/>
  <c r="C24" i="22"/>
  <c r="G24" i="21"/>
  <c r="C24" i="12"/>
  <c r="G24" i="12"/>
  <c r="H24" i="12"/>
  <c r="C24" i="20"/>
  <c r="D24" i="20"/>
  <c r="G24" i="20"/>
  <c r="J6" i="41"/>
  <c r="H24" i="22"/>
  <c r="N7" i="42"/>
  <c r="Q15" i="43" l="1"/>
  <c r="Q9" i="43"/>
  <c r="Q12" i="43"/>
  <c r="Q18" i="43"/>
  <c r="Q16" i="43"/>
  <c r="Q13" i="43"/>
  <c r="Q17" i="43"/>
  <c r="Q7" i="43"/>
  <c r="Q8" i="43"/>
  <c r="Q11" i="43"/>
  <c r="Q6" i="43"/>
  <c r="Q14" i="43"/>
  <c r="O171" i="49"/>
  <c r="N171" i="49"/>
  <c r="F142" i="49"/>
  <c r="N142" i="49"/>
  <c r="R179" i="49"/>
  <c r="N179" i="49"/>
  <c r="K91" i="49"/>
  <c r="N91" i="49"/>
  <c r="G161" i="49"/>
  <c r="N161" i="49"/>
  <c r="E53" i="49"/>
  <c r="N53" i="49"/>
  <c r="O85" i="49"/>
  <c r="N85" i="49"/>
  <c r="C186" i="49"/>
  <c r="N186" i="49"/>
  <c r="P163" i="49"/>
  <c r="N163" i="49"/>
  <c r="J105" i="49"/>
  <c r="N105" i="49"/>
  <c r="I64" i="49"/>
  <c r="N64" i="49"/>
  <c r="K180" i="49"/>
  <c r="N180" i="49"/>
  <c r="D22" i="49"/>
  <c r="N22" i="49"/>
  <c r="D202" i="49"/>
  <c r="N202" i="49"/>
  <c r="K84" i="49"/>
  <c r="N84" i="49"/>
  <c r="K157" i="49"/>
  <c r="N157" i="49"/>
  <c r="L119" i="49"/>
  <c r="N119" i="49"/>
  <c r="G125" i="49"/>
  <c r="N125" i="49"/>
  <c r="R144" i="49"/>
  <c r="N144" i="49"/>
  <c r="L184" i="49"/>
  <c r="N184" i="49"/>
  <c r="M156" i="49"/>
  <c r="N156" i="49"/>
  <c r="J13" i="49"/>
  <c r="N13" i="49"/>
  <c r="C149" i="49"/>
  <c r="N149" i="49"/>
  <c r="C38" i="49"/>
  <c r="N38" i="49"/>
  <c r="L110" i="49"/>
  <c r="N110" i="49"/>
  <c r="C89" i="49"/>
  <c r="N89" i="49"/>
  <c r="Q178" i="49"/>
  <c r="N178" i="49"/>
  <c r="E57" i="49"/>
  <c r="N57" i="49"/>
  <c r="C79" i="49"/>
  <c r="N79" i="49"/>
  <c r="F121" i="49"/>
  <c r="N121" i="49"/>
  <c r="M198" i="49"/>
  <c r="N198" i="49"/>
  <c r="R98" i="49"/>
  <c r="N98" i="49"/>
  <c r="C134" i="49"/>
  <c r="N134" i="49"/>
  <c r="F15" i="49"/>
  <c r="N15" i="49"/>
  <c r="E7" i="49"/>
  <c r="N7" i="49"/>
  <c r="J169" i="49"/>
  <c r="N169" i="49"/>
  <c r="L111" i="49"/>
  <c r="N111" i="49"/>
  <c r="G159" i="49"/>
  <c r="N159" i="49"/>
  <c r="G175" i="49"/>
  <c r="N175" i="49"/>
  <c r="J155" i="49"/>
  <c r="N155" i="49"/>
  <c r="B31" i="49"/>
  <c r="N31" i="49"/>
  <c r="D56" i="49"/>
  <c r="N56" i="49"/>
  <c r="Q40" i="49"/>
  <c r="N40" i="49"/>
  <c r="L172" i="49"/>
  <c r="N172" i="49"/>
  <c r="P59" i="49"/>
  <c r="N59" i="49"/>
  <c r="H112" i="49"/>
  <c r="N112" i="49"/>
  <c r="Q136" i="49"/>
  <c r="N136" i="49"/>
  <c r="E78" i="49"/>
  <c r="N78" i="49"/>
  <c r="F77" i="49"/>
  <c r="N77" i="49"/>
  <c r="H123" i="49"/>
  <c r="N123" i="49"/>
  <c r="G17" i="49"/>
  <c r="N17" i="49"/>
  <c r="O82" i="49"/>
  <c r="N82" i="49"/>
  <c r="O104" i="49"/>
  <c r="N104" i="49"/>
  <c r="P139" i="49"/>
  <c r="N139" i="49"/>
  <c r="M58" i="49"/>
  <c r="N58" i="49"/>
  <c r="C60" i="49"/>
  <c r="N60" i="49"/>
  <c r="M96" i="49"/>
  <c r="N96" i="49"/>
  <c r="M129" i="49"/>
  <c r="N129" i="49"/>
  <c r="E70" i="49"/>
  <c r="N70" i="49"/>
  <c r="C117" i="49"/>
  <c r="N117" i="49"/>
  <c r="E37" i="49"/>
  <c r="N37" i="49"/>
  <c r="F52" i="49"/>
  <c r="N52" i="49"/>
  <c r="K200" i="49"/>
  <c r="N200" i="49"/>
  <c r="I108" i="49"/>
  <c r="N108" i="49"/>
  <c r="F23" i="49"/>
  <c r="N23" i="49"/>
  <c r="D65" i="49"/>
  <c r="N65" i="49"/>
  <c r="K197" i="49"/>
  <c r="N197" i="49"/>
  <c r="Q8" i="49"/>
  <c r="N8" i="49"/>
  <c r="C205" i="49"/>
  <c r="N205" i="49"/>
  <c r="G48" i="49"/>
  <c r="N48" i="49"/>
  <c r="B95" i="49"/>
  <c r="N95" i="49"/>
  <c r="B120" i="49"/>
  <c r="N120" i="49"/>
  <c r="D147" i="49"/>
  <c r="N147" i="49"/>
  <c r="L168" i="49"/>
  <c r="N168" i="49"/>
  <c r="K148" i="49"/>
  <c r="N148" i="49"/>
  <c r="Q188" i="49"/>
  <c r="N188" i="49"/>
  <c r="O71" i="49"/>
  <c r="N71" i="49"/>
  <c r="J74" i="49"/>
  <c r="N74" i="49"/>
  <c r="B145" i="49"/>
  <c r="N145" i="49"/>
  <c r="G150" i="49"/>
  <c r="N150" i="49"/>
  <c r="R115" i="49"/>
  <c r="N115" i="49"/>
  <c r="B106" i="49"/>
  <c r="N106" i="49"/>
  <c r="Q137" i="49"/>
  <c r="N137" i="49"/>
  <c r="G128" i="49"/>
  <c r="N128" i="49"/>
  <c r="D122" i="49"/>
  <c r="N122" i="49"/>
  <c r="Q165" i="49"/>
  <c r="N165" i="49"/>
  <c r="J69" i="49"/>
  <c r="N69" i="49"/>
  <c r="R126" i="49"/>
  <c r="N126" i="49"/>
  <c r="I80" i="49"/>
  <c r="N80" i="49"/>
  <c r="P83" i="49"/>
  <c r="N83" i="49"/>
  <c r="Q73" i="49"/>
  <c r="N73" i="49"/>
  <c r="Q97" i="49"/>
  <c r="N97" i="49"/>
  <c r="R201" i="49"/>
  <c r="N201" i="49"/>
  <c r="O131" i="49"/>
  <c r="N131" i="49"/>
  <c r="I99" i="49"/>
  <c r="N99" i="49"/>
  <c r="L170" i="49"/>
  <c r="N170" i="49"/>
  <c r="M176" i="49"/>
  <c r="N176" i="49"/>
  <c r="F185" i="49"/>
  <c r="N185" i="49"/>
  <c r="F20" i="49"/>
  <c r="N20" i="49"/>
  <c r="P143" i="49"/>
  <c r="N143" i="49"/>
  <c r="R151" i="49"/>
  <c r="N151" i="49"/>
  <c r="I24" i="49"/>
  <c r="N24" i="49"/>
  <c r="O63" i="49"/>
  <c r="N63" i="49"/>
  <c r="K196" i="49"/>
  <c r="N196" i="49"/>
  <c r="E191" i="49"/>
  <c r="N191" i="49"/>
  <c r="H28" i="49"/>
  <c r="N28" i="49"/>
  <c r="K154" i="49"/>
  <c r="N154" i="49"/>
  <c r="M76" i="49"/>
  <c r="N76" i="49"/>
  <c r="J127" i="49"/>
  <c r="N127" i="49"/>
  <c r="O116" i="49"/>
  <c r="N116" i="49"/>
  <c r="K203" i="49"/>
  <c r="N203" i="49"/>
  <c r="I164" i="48"/>
  <c r="J164" i="48"/>
  <c r="I92" i="48"/>
  <c r="J92" i="48"/>
  <c r="D123" i="48"/>
  <c r="J123" i="48"/>
  <c r="G177" i="48"/>
  <c r="J177" i="48"/>
  <c r="C16" i="48"/>
  <c r="J16" i="48"/>
  <c r="D11" i="48"/>
  <c r="J11" i="48"/>
  <c r="I65" i="48"/>
  <c r="J65" i="48"/>
  <c r="L180" i="48"/>
  <c r="J180" i="48"/>
  <c r="I198" i="48"/>
  <c r="J198" i="48"/>
  <c r="F36" i="48"/>
  <c r="J36" i="48"/>
  <c r="K25" i="48"/>
  <c r="J25" i="48"/>
  <c r="B127" i="48"/>
  <c r="J127" i="48"/>
  <c r="D87" i="48"/>
  <c r="J87" i="48"/>
  <c r="C163" i="48"/>
  <c r="J163" i="48"/>
  <c r="M45" i="48"/>
  <c r="J45" i="48"/>
  <c r="L88" i="48"/>
  <c r="J88" i="48"/>
  <c r="I135" i="48"/>
  <c r="J135" i="48"/>
  <c r="H23" i="48"/>
  <c r="J23" i="48"/>
  <c r="B190" i="48"/>
  <c r="J190" i="48"/>
  <c r="N41" i="48"/>
  <c r="J41" i="48"/>
  <c r="F126" i="48"/>
  <c r="J126" i="48"/>
  <c r="E94" i="48"/>
  <c r="J94" i="48"/>
  <c r="I196" i="48"/>
  <c r="J196" i="48"/>
  <c r="N166" i="48"/>
  <c r="J166" i="48"/>
  <c r="L136" i="48"/>
  <c r="J136" i="48"/>
  <c r="N107" i="48"/>
  <c r="J107" i="48"/>
  <c r="F151" i="48"/>
  <c r="J151" i="48"/>
  <c r="F120" i="48"/>
  <c r="J120" i="48"/>
  <c r="C161" i="48"/>
  <c r="J161" i="48"/>
  <c r="H170" i="48"/>
  <c r="J170" i="48"/>
  <c r="H14" i="48"/>
  <c r="J14" i="48"/>
  <c r="L27" i="48"/>
  <c r="J27" i="48"/>
  <c r="G46" i="48"/>
  <c r="J46" i="48"/>
  <c r="G66" i="48"/>
  <c r="J66" i="48"/>
  <c r="F134" i="48"/>
  <c r="J134" i="48"/>
  <c r="F103" i="48"/>
  <c r="J103" i="48"/>
  <c r="F89" i="48"/>
  <c r="J89" i="48"/>
  <c r="C97" i="48"/>
  <c r="J97" i="48"/>
  <c r="M152" i="48"/>
  <c r="J152" i="48"/>
  <c r="L141" i="48"/>
  <c r="J141" i="48"/>
  <c r="I77" i="48"/>
  <c r="J77" i="48"/>
  <c r="M138" i="48"/>
  <c r="J138" i="48"/>
  <c r="L72" i="48"/>
  <c r="J72" i="48"/>
  <c r="H132" i="48"/>
  <c r="J132" i="48"/>
  <c r="M81" i="48"/>
  <c r="J81" i="48"/>
  <c r="F145" i="48"/>
  <c r="J145" i="48"/>
  <c r="I93" i="48"/>
  <c r="J93" i="48"/>
  <c r="B62" i="48"/>
  <c r="J62" i="48"/>
  <c r="G71" i="48"/>
  <c r="J71" i="48"/>
  <c r="D29" i="48"/>
  <c r="J29" i="48"/>
  <c r="E154" i="48"/>
  <c r="J154" i="48"/>
  <c r="G113" i="48"/>
  <c r="J113" i="48"/>
  <c r="I20" i="48"/>
  <c r="J20" i="48"/>
  <c r="B160" i="48"/>
  <c r="J160" i="48"/>
  <c r="E21" i="48"/>
  <c r="J21" i="48"/>
  <c r="I112" i="48"/>
  <c r="J112" i="48"/>
  <c r="I68" i="48"/>
  <c r="J68" i="48"/>
  <c r="F147" i="48"/>
  <c r="J147" i="48"/>
  <c r="C150" i="48"/>
  <c r="J150" i="48"/>
  <c r="D162" i="48"/>
  <c r="J162" i="48"/>
  <c r="N158" i="48"/>
  <c r="J158" i="48"/>
  <c r="M13" i="48"/>
  <c r="J13" i="48"/>
  <c r="G168" i="48"/>
  <c r="J168" i="48"/>
  <c r="B143" i="48"/>
  <c r="J143" i="48"/>
  <c r="H204" i="48"/>
  <c r="J204" i="48"/>
  <c r="D90" i="48"/>
  <c r="J90" i="48"/>
  <c r="I197" i="48"/>
  <c r="J197" i="48"/>
  <c r="M83" i="48"/>
  <c r="J83" i="48"/>
  <c r="L110" i="48"/>
  <c r="J110" i="48"/>
  <c r="E109" i="48"/>
  <c r="J109" i="48"/>
  <c r="M40" i="48"/>
  <c r="J40" i="48"/>
  <c r="B26" i="48"/>
  <c r="J26" i="48"/>
  <c r="F194" i="48"/>
  <c r="J194" i="48"/>
  <c r="E187" i="48"/>
  <c r="J187" i="48"/>
  <c r="I61" i="48"/>
  <c r="J61" i="48"/>
  <c r="H116" i="48"/>
  <c r="J116" i="48"/>
  <c r="B117" i="48"/>
  <c r="J117" i="48"/>
  <c r="F124" i="48"/>
  <c r="J124" i="48"/>
  <c r="L192" i="48"/>
  <c r="J192" i="48"/>
  <c r="C17" i="48"/>
  <c r="J17" i="48"/>
  <c r="L34" i="48"/>
  <c r="J34" i="48"/>
  <c r="H106" i="48"/>
  <c r="J106" i="48"/>
  <c r="C80" i="48"/>
  <c r="J80" i="48"/>
  <c r="K50" i="48"/>
  <c r="J50" i="48"/>
  <c r="F75" i="48"/>
  <c r="J75" i="48"/>
  <c r="G33" i="48"/>
  <c r="J33" i="48"/>
  <c r="F104" i="48"/>
  <c r="J104" i="48"/>
  <c r="K175" i="48"/>
  <c r="J175" i="48"/>
  <c r="C49" i="48"/>
  <c r="J49" i="48"/>
  <c r="M9" i="48"/>
  <c r="J9" i="48"/>
  <c r="C43" i="48"/>
  <c r="J43" i="48"/>
  <c r="C205" i="48"/>
  <c r="J205" i="48"/>
  <c r="D59" i="48"/>
  <c r="J59" i="48"/>
  <c r="E140" i="48"/>
  <c r="J140" i="48"/>
  <c r="L79" i="48"/>
  <c r="J79" i="48"/>
  <c r="G35" i="48"/>
  <c r="J35" i="48"/>
  <c r="L38" i="48"/>
  <c r="J38" i="48"/>
  <c r="L63" i="48"/>
  <c r="J63" i="48"/>
  <c r="B69" i="48"/>
  <c r="J69" i="48"/>
  <c r="E142" i="48"/>
  <c r="J142" i="48"/>
  <c r="K19" i="48"/>
  <c r="J19" i="48"/>
  <c r="B54" i="48"/>
  <c r="J54" i="48"/>
  <c r="E101" i="48"/>
  <c r="J101" i="48"/>
  <c r="L165" i="48"/>
  <c r="J165" i="48"/>
  <c r="E153" i="48"/>
  <c r="J153" i="48"/>
  <c r="B102" i="48"/>
  <c r="J102" i="48"/>
  <c r="I176" i="48"/>
  <c r="J176" i="48"/>
  <c r="L58" i="48"/>
  <c r="J58" i="48"/>
  <c r="L199" i="48"/>
  <c r="J199" i="48"/>
  <c r="B189" i="48"/>
  <c r="J189" i="48"/>
  <c r="C178" i="48"/>
  <c r="J178" i="48"/>
  <c r="I128" i="48"/>
  <c r="J128" i="48"/>
  <c r="M156" i="48"/>
  <c r="J156" i="48"/>
  <c r="G95" i="48"/>
  <c r="J95" i="48"/>
  <c r="D55" i="48"/>
  <c r="J55" i="48"/>
  <c r="K148" i="48"/>
  <c r="J148" i="48"/>
  <c r="I6" i="48"/>
  <c r="J6" i="48"/>
  <c r="G20" i="47"/>
  <c r="I20" i="47"/>
  <c r="E18" i="47"/>
  <c r="I18" i="47"/>
  <c r="L8" i="47"/>
  <c r="I8" i="47"/>
  <c r="K23" i="47"/>
  <c r="I23" i="47"/>
  <c r="F37" i="47"/>
  <c r="I37" i="47"/>
  <c r="K47" i="47"/>
  <c r="I47" i="47"/>
  <c r="E41" i="47"/>
  <c r="I41" i="47"/>
  <c r="F40" i="47"/>
  <c r="I40" i="47"/>
  <c r="D45" i="47"/>
  <c r="I45" i="47"/>
  <c r="J50" i="47"/>
  <c r="I50" i="47"/>
  <c r="J16" i="47"/>
  <c r="I16" i="47"/>
  <c r="E36" i="47"/>
  <c r="I36" i="47"/>
  <c r="M38" i="47"/>
  <c r="I38" i="47"/>
  <c r="B15" i="47"/>
  <c r="I15" i="47"/>
  <c r="E14" i="47"/>
  <c r="I14" i="47"/>
  <c r="L11" i="47"/>
  <c r="I11" i="47"/>
  <c r="G44" i="47"/>
  <c r="I44" i="47"/>
  <c r="C9" i="47"/>
  <c r="I9" i="47"/>
  <c r="J33" i="47"/>
  <c r="I33" i="47"/>
  <c r="F22" i="47"/>
  <c r="I22" i="47"/>
  <c r="D34" i="47"/>
  <c r="I34" i="47"/>
  <c r="D6" i="47"/>
  <c r="I6" i="47"/>
  <c r="Q88" i="42"/>
  <c r="N88" i="42"/>
  <c r="K40" i="42"/>
  <c r="N40" i="42"/>
  <c r="K45" i="42"/>
  <c r="N45" i="42"/>
  <c r="P117" i="42"/>
  <c r="N117" i="42"/>
  <c r="P31" i="42"/>
  <c r="N31" i="42"/>
  <c r="O205" i="42"/>
  <c r="N205" i="42"/>
  <c r="D34" i="42"/>
  <c r="N34" i="42"/>
  <c r="E101" i="42"/>
  <c r="N101" i="42"/>
  <c r="C177" i="42"/>
  <c r="N177" i="42"/>
  <c r="O92" i="42"/>
  <c r="N92" i="42"/>
  <c r="I191" i="42"/>
  <c r="N191" i="42"/>
  <c r="B184" i="42"/>
  <c r="N184" i="42"/>
  <c r="Q155" i="42"/>
  <c r="N155" i="42"/>
  <c r="E63" i="42"/>
  <c r="N63" i="42"/>
  <c r="F168" i="42"/>
  <c r="N168" i="42"/>
  <c r="J149" i="42"/>
  <c r="N149" i="42"/>
  <c r="B25" i="42"/>
  <c r="N25" i="42"/>
  <c r="D166" i="42"/>
  <c r="N166" i="42"/>
  <c r="H60" i="42"/>
  <c r="N60" i="42"/>
  <c r="H47" i="42"/>
  <c r="N47" i="42"/>
  <c r="C27" i="42"/>
  <c r="N27" i="42"/>
  <c r="R19" i="42"/>
  <c r="N19" i="42"/>
  <c r="F114" i="42"/>
  <c r="N114" i="42"/>
  <c r="G79" i="42"/>
  <c r="N79" i="42"/>
  <c r="Q144" i="42"/>
  <c r="N144" i="42"/>
  <c r="C170" i="42"/>
  <c r="N170" i="42"/>
  <c r="R82" i="42"/>
  <c r="N82" i="42"/>
  <c r="I167" i="42"/>
  <c r="N167" i="42"/>
  <c r="M183" i="42"/>
  <c r="N183" i="42"/>
  <c r="P173" i="42"/>
  <c r="N173" i="42"/>
  <c r="J153" i="42"/>
  <c r="N153" i="42"/>
  <c r="C58" i="42"/>
  <c r="N58" i="42"/>
  <c r="B189" i="42"/>
  <c r="N189" i="42"/>
  <c r="R176" i="42"/>
  <c r="N176" i="42"/>
  <c r="C186" i="42"/>
  <c r="N186" i="42"/>
  <c r="H136" i="42"/>
  <c r="N136" i="42"/>
  <c r="Q140" i="42"/>
  <c r="N140" i="42"/>
  <c r="R44" i="42"/>
  <c r="N44" i="42"/>
  <c r="O90" i="42"/>
  <c r="N90" i="42"/>
  <c r="M46" i="42"/>
  <c r="N46" i="42"/>
  <c r="D97" i="42"/>
  <c r="N97" i="42"/>
  <c r="L203" i="42"/>
  <c r="N203" i="42"/>
  <c r="M163" i="42"/>
  <c r="N163" i="42"/>
  <c r="Q96" i="42"/>
  <c r="N96" i="42"/>
  <c r="B39" i="42"/>
  <c r="N39" i="42"/>
  <c r="P51" i="42"/>
  <c r="N51" i="42"/>
  <c r="Q129" i="42"/>
  <c r="N129" i="42"/>
  <c r="M75" i="42"/>
  <c r="N75" i="42"/>
  <c r="Q71" i="42"/>
  <c r="N71" i="42"/>
  <c r="B174" i="42"/>
  <c r="N174" i="42"/>
  <c r="K76" i="42"/>
  <c r="N76" i="42"/>
  <c r="K178" i="42"/>
  <c r="N178" i="42"/>
  <c r="H135" i="42"/>
  <c r="N135" i="42"/>
  <c r="P200" i="42"/>
  <c r="N200" i="42"/>
  <c r="M175" i="42"/>
  <c r="N175" i="42"/>
  <c r="K21" i="42"/>
  <c r="N21" i="42"/>
  <c r="H29" i="42"/>
  <c r="N29" i="42"/>
  <c r="C133" i="42"/>
  <c r="N133" i="42"/>
  <c r="E134" i="42"/>
  <c r="N134" i="42"/>
  <c r="C126" i="42"/>
  <c r="N126" i="42"/>
  <c r="Q196" i="42"/>
  <c r="N196" i="42"/>
  <c r="I180" i="42"/>
  <c r="N180" i="42"/>
  <c r="G81" i="42"/>
  <c r="N81" i="42"/>
  <c r="R142" i="42"/>
  <c r="N142" i="42"/>
  <c r="D152" i="42"/>
  <c r="N152" i="42"/>
  <c r="F115" i="42"/>
  <c r="N115" i="42"/>
  <c r="R120" i="42"/>
  <c r="N120" i="42"/>
  <c r="E57" i="42"/>
  <c r="N57" i="42"/>
  <c r="I20" i="42"/>
  <c r="N20" i="42"/>
  <c r="P103" i="42"/>
  <c r="N103" i="42"/>
  <c r="I162" i="42"/>
  <c r="N162" i="42"/>
  <c r="G61" i="42"/>
  <c r="N61" i="42"/>
  <c r="K68" i="42"/>
  <c r="N68" i="42"/>
  <c r="H105" i="42"/>
  <c r="N105" i="42"/>
  <c r="I185" i="42"/>
  <c r="N185" i="42"/>
  <c r="R91" i="42"/>
  <c r="N91" i="42"/>
  <c r="D99" i="42"/>
  <c r="N99" i="42"/>
  <c r="D98" i="42"/>
  <c r="N98" i="42"/>
  <c r="B130" i="42"/>
  <c r="N130" i="42"/>
  <c r="L74" i="42"/>
  <c r="N74" i="42"/>
  <c r="P150" i="42"/>
  <c r="N150" i="42"/>
  <c r="D193" i="42"/>
  <c r="N193" i="42"/>
  <c r="P158" i="42"/>
  <c r="N158" i="42"/>
  <c r="G113" i="42"/>
  <c r="N113" i="42"/>
  <c r="M106" i="42"/>
  <c r="N106" i="42"/>
  <c r="F141" i="42"/>
  <c r="N141" i="42"/>
  <c r="I128" i="42"/>
  <c r="N128" i="42"/>
  <c r="I62" i="42"/>
  <c r="N62" i="42"/>
  <c r="M77" i="42"/>
  <c r="N77" i="42"/>
  <c r="L73" i="42"/>
  <c r="N73" i="42"/>
  <c r="B201" i="42"/>
  <c r="N201" i="42"/>
  <c r="G161" i="42"/>
  <c r="N161" i="42"/>
  <c r="H83" i="42"/>
  <c r="N83" i="42"/>
  <c r="P138" i="42"/>
  <c r="N138" i="42"/>
  <c r="I159" i="42"/>
  <c r="N159" i="42"/>
  <c r="K137" i="42"/>
  <c r="N137" i="42"/>
  <c r="O72" i="42"/>
  <c r="N72" i="42"/>
  <c r="D110" i="42"/>
  <c r="N110" i="42"/>
  <c r="M187" i="42"/>
  <c r="N187" i="42"/>
  <c r="D153" i="41"/>
  <c r="J153" i="41"/>
  <c r="C143" i="41"/>
  <c r="J143" i="41"/>
  <c r="B24" i="41"/>
  <c r="J24" i="41"/>
  <c r="B70" i="41"/>
  <c r="J70" i="41"/>
  <c r="B36" i="41"/>
  <c r="J36" i="41"/>
  <c r="M107" i="41"/>
  <c r="J107" i="41"/>
  <c r="H127" i="41"/>
  <c r="J127" i="41"/>
  <c r="G174" i="41"/>
  <c r="J174" i="41"/>
  <c r="F180" i="41"/>
  <c r="J180" i="41"/>
  <c r="N18" i="41"/>
  <c r="J18" i="41"/>
  <c r="C27" i="41"/>
  <c r="J27" i="41"/>
  <c r="E138" i="41"/>
  <c r="J138" i="41"/>
  <c r="N144" i="41"/>
  <c r="J144" i="41"/>
  <c r="N139" i="41"/>
  <c r="J139" i="41"/>
  <c r="K46" i="41"/>
  <c r="J46" i="41"/>
  <c r="D14" i="41"/>
  <c r="J14" i="41"/>
  <c r="E151" i="41"/>
  <c r="J151" i="41"/>
  <c r="N40" i="41"/>
  <c r="J40" i="41"/>
  <c r="M165" i="41"/>
  <c r="J165" i="41"/>
  <c r="E53" i="41"/>
  <c r="J53" i="41"/>
  <c r="I95" i="41"/>
  <c r="J95" i="41"/>
  <c r="I123" i="41"/>
  <c r="J123" i="41"/>
  <c r="L61" i="41"/>
  <c r="J61" i="41"/>
  <c r="M177" i="41"/>
  <c r="J177" i="41"/>
  <c r="F31" i="41"/>
  <c r="J31" i="41"/>
  <c r="B154" i="41"/>
  <c r="J154" i="41"/>
  <c r="D197" i="41"/>
  <c r="J197" i="41"/>
  <c r="B147" i="41"/>
  <c r="J147" i="41"/>
  <c r="C63" i="41"/>
  <c r="J63" i="41"/>
  <c r="G64" i="41"/>
  <c r="J64" i="41"/>
  <c r="I56" i="41"/>
  <c r="J56" i="41"/>
  <c r="M155" i="41"/>
  <c r="J155" i="41"/>
  <c r="C23" i="41"/>
  <c r="J23" i="41"/>
  <c r="C51" i="41"/>
  <c r="J51" i="41"/>
  <c r="N158" i="41"/>
  <c r="J158" i="41"/>
  <c r="M75" i="41"/>
  <c r="J75" i="41"/>
  <c r="D45" i="41"/>
  <c r="J45" i="41"/>
  <c r="F114" i="41"/>
  <c r="J114" i="41"/>
  <c r="D108" i="41"/>
  <c r="J108" i="41"/>
  <c r="I128" i="41"/>
  <c r="J128" i="41"/>
  <c r="H146" i="41"/>
  <c r="J146" i="41"/>
  <c r="K122" i="41"/>
  <c r="J122" i="41"/>
  <c r="F32" i="41"/>
  <c r="J32" i="41"/>
  <c r="E172" i="41"/>
  <c r="J172" i="41"/>
  <c r="G13" i="41"/>
  <c r="J13" i="41"/>
  <c r="E157" i="41"/>
  <c r="J157" i="41"/>
  <c r="E92" i="41"/>
  <c r="J92" i="41"/>
  <c r="H199" i="41"/>
  <c r="J199" i="41"/>
  <c r="H88" i="41"/>
  <c r="J88" i="41"/>
  <c r="F175" i="41"/>
  <c r="J175" i="41"/>
  <c r="I130" i="41"/>
  <c r="J130" i="41"/>
  <c r="M43" i="41"/>
  <c r="J43" i="41"/>
  <c r="G65" i="41"/>
  <c r="J65" i="41"/>
  <c r="L49" i="41"/>
  <c r="J49" i="41"/>
  <c r="N39" i="41"/>
  <c r="J39" i="41"/>
  <c r="G80" i="41"/>
  <c r="J80" i="41"/>
  <c r="F168" i="41"/>
  <c r="J168" i="41"/>
  <c r="M189" i="41"/>
  <c r="J189" i="41"/>
  <c r="F82" i="41"/>
  <c r="J82" i="41"/>
  <c r="G58" i="41"/>
  <c r="J58" i="41"/>
  <c r="K35" i="41"/>
  <c r="J35" i="41"/>
  <c r="L48" i="41"/>
  <c r="J48" i="41"/>
  <c r="K76" i="41"/>
  <c r="J76" i="41"/>
  <c r="N119" i="41"/>
  <c r="J119" i="41"/>
  <c r="D162" i="41"/>
  <c r="J162" i="41"/>
  <c r="D187" i="41"/>
  <c r="J187" i="41"/>
  <c r="N93" i="41"/>
  <c r="J93" i="41"/>
  <c r="B25" i="41"/>
  <c r="J25" i="41"/>
  <c r="G77" i="41"/>
  <c r="J77" i="41"/>
  <c r="G97" i="41"/>
  <c r="J97" i="41"/>
  <c r="D104" i="41"/>
  <c r="J104" i="41"/>
  <c r="M68" i="41"/>
  <c r="J68" i="41"/>
  <c r="B102" i="41"/>
  <c r="J102" i="41"/>
  <c r="L116" i="41"/>
  <c r="J116" i="41"/>
  <c r="D69" i="41"/>
  <c r="J69" i="41"/>
  <c r="K103" i="41"/>
  <c r="J103" i="41"/>
  <c r="I160" i="41"/>
  <c r="J160" i="41"/>
  <c r="K200" i="41"/>
  <c r="J200" i="41"/>
  <c r="C132" i="41"/>
  <c r="J132" i="41"/>
  <c r="G94" i="41"/>
  <c r="J94" i="41"/>
  <c r="E124" i="41"/>
  <c r="J124" i="41"/>
  <c r="F167" i="41"/>
  <c r="J167" i="41"/>
  <c r="M170" i="41"/>
  <c r="J170" i="41"/>
  <c r="K136" i="41"/>
  <c r="J136" i="41"/>
  <c r="C204" i="41"/>
  <c r="J204" i="41"/>
  <c r="K84" i="41"/>
  <c r="J84" i="41"/>
  <c r="L112" i="41"/>
  <c r="J112" i="41"/>
  <c r="N106" i="41"/>
  <c r="J106" i="41"/>
  <c r="M16" i="41"/>
  <c r="J16" i="41"/>
  <c r="I196" i="41"/>
  <c r="J196" i="41"/>
  <c r="B186" i="41"/>
  <c r="J186" i="41"/>
  <c r="E38" i="41"/>
  <c r="J38" i="41"/>
  <c r="K10" i="41"/>
  <c r="J10" i="41"/>
  <c r="N60" i="41"/>
  <c r="J60" i="41"/>
  <c r="F26" i="41"/>
  <c r="J26" i="41"/>
  <c r="K59" i="41"/>
  <c r="J59" i="41"/>
  <c r="N33" i="41"/>
  <c r="J33" i="41"/>
  <c r="C19" i="41"/>
  <c r="J19" i="41"/>
  <c r="N73" i="41"/>
  <c r="J73" i="41"/>
  <c r="F81" i="41"/>
  <c r="J81" i="41"/>
  <c r="F24" i="40"/>
  <c r="I24" i="40"/>
  <c r="K32" i="40"/>
  <c r="I32" i="40"/>
  <c r="B39" i="40"/>
  <c r="I39" i="40"/>
  <c r="M46" i="40"/>
  <c r="I46" i="40"/>
  <c r="E20" i="40"/>
  <c r="I20" i="40"/>
  <c r="G23" i="40"/>
  <c r="I23" i="40"/>
  <c r="L43" i="40"/>
  <c r="I43" i="40"/>
  <c r="E12" i="40"/>
  <c r="I12" i="40"/>
  <c r="G54" i="40"/>
  <c r="I54" i="40"/>
  <c r="J31" i="40"/>
  <c r="I31" i="40"/>
  <c r="C29" i="40"/>
  <c r="I29" i="40"/>
  <c r="G18" i="40"/>
  <c r="I18" i="40"/>
  <c r="B28" i="40"/>
  <c r="I28" i="40"/>
  <c r="G40" i="40"/>
  <c r="I40" i="40"/>
  <c r="K34" i="40"/>
  <c r="I34" i="40"/>
  <c r="F35" i="40"/>
  <c r="I35" i="40"/>
  <c r="E44" i="40"/>
  <c r="I44" i="40"/>
  <c r="K14" i="40"/>
  <c r="I14" i="40"/>
  <c r="H51" i="40"/>
  <c r="I51" i="40"/>
  <c r="G13" i="40"/>
  <c r="I13" i="40"/>
  <c r="J5" i="42"/>
  <c r="E100" i="45"/>
  <c r="B142" i="48"/>
  <c r="G54" i="48"/>
  <c r="L101" i="48"/>
  <c r="L178" i="48"/>
  <c r="R13" i="27"/>
  <c r="C102" i="48"/>
  <c r="J20" i="52"/>
  <c r="D81" i="52"/>
  <c r="B146" i="52"/>
  <c r="H56" i="53"/>
  <c r="O177" i="53"/>
  <c r="G70" i="53"/>
  <c r="Q136" i="53"/>
  <c r="M143" i="52"/>
  <c r="L168" i="52"/>
  <c r="E77" i="52"/>
  <c r="L186" i="49"/>
  <c r="R53" i="49"/>
  <c r="H116" i="52"/>
  <c r="B57" i="53"/>
  <c r="E27" i="52"/>
  <c r="P125" i="49"/>
  <c r="M177" i="53"/>
  <c r="G163" i="49"/>
  <c r="J188" i="52"/>
  <c r="N136" i="53"/>
  <c r="E42" i="51"/>
  <c r="M116" i="52"/>
  <c r="G52" i="53"/>
  <c r="L42" i="51"/>
  <c r="B89" i="53"/>
  <c r="H41" i="53"/>
  <c r="F171" i="49"/>
  <c r="M179" i="49"/>
  <c r="P22" i="49"/>
  <c r="F22" i="49"/>
  <c r="C60" i="52"/>
  <c r="G22" i="49"/>
  <c r="B168" i="52"/>
  <c r="P89" i="53"/>
  <c r="I52" i="53"/>
  <c r="D27" i="52"/>
  <c r="F42" i="51"/>
  <c r="G176" i="53"/>
  <c r="H125" i="49"/>
  <c r="C36" i="51"/>
  <c r="L27" i="52"/>
  <c r="C23" i="52"/>
  <c r="C204" i="52"/>
  <c r="D85" i="49"/>
  <c r="K179" i="49"/>
  <c r="M53" i="45"/>
  <c r="J146" i="52"/>
  <c r="F153" i="48"/>
  <c r="I20" i="52"/>
  <c r="Q171" i="49"/>
  <c r="M22" i="49"/>
  <c r="D171" i="49"/>
  <c r="E180" i="49"/>
  <c r="E121" i="52"/>
  <c r="E143" i="52"/>
  <c r="L142" i="48"/>
  <c r="I149" i="49"/>
  <c r="H163" i="49"/>
  <c r="O144" i="49"/>
  <c r="H88" i="52"/>
  <c r="F60" i="52"/>
  <c r="N165" i="48"/>
  <c r="B147" i="52"/>
  <c r="F53" i="49"/>
  <c r="B163" i="49"/>
  <c r="D6" i="52"/>
  <c r="L37" i="53"/>
  <c r="E50" i="52"/>
  <c r="G60" i="52"/>
  <c r="C72" i="52"/>
  <c r="E149" i="49"/>
  <c r="I186" i="49"/>
  <c r="N70" i="53"/>
  <c r="C119" i="49"/>
  <c r="C37" i="53"/>
  <c r="K188" i="52"/>
  <c r="K149" i="52"/>
  <c r="F77" i="52"/>
  <c r="M72" i="52"/>
  <c r="B105" i="49"/>
  <c r="B157" i="49"/>
  <c r="R85" i="49"/>
  <c r="B106" i="53"/>
  <c r="F18" i="51"/>
  <c r="K205" i="52"/>
  <c r="D36" i="51"/>
  <c r="F21" i="53"/>
  <c r="B56" i="53"/>
  <c r="H6" i="52"/>
  <c r="I88" i="52"/>
  <c r="L188" i="52"/>
  <c r="C146" i="52"/>
  <c r="H143" i="52"/>
  <c r="I147" i="52"/>
  <c r="D77" i="52"/>
  <c r="K204" i="52"/>
  <c r="H20" i="52"/>
  <c r="D188" i="52"/>
  <c r="G39" i="51"/>
  <c r="M91" i="49"/>
  <c r="C42" i="51"/>
  <c r="R13" i="49"/>
  <c r="R163" i="49"/>
  <c r="E163" i="49"/>
  <c r="G91" i="49"/>
  <c r="M171" i="49"/>
  <c r="Q177" i="53"/>
  <c r="K149" i="53"/>
  <c r="H89" i="53"/>
  <c r="O163" i="49"/>
  <c r="M144" i="49"/>
  <c r="B22" i="49"/>
  <c r="K187" i="52"/>
  <c r="H180" i="49"/>
  <c r="I81" i="52"/>
  <c r="J53" i="52"/>
  <c r="L157" i="49"/>
  <c r="J179" i="49"/>
  <c r="C20" i="51"/>
  <c r="B176" i="53"/>
  <c r="E94" i="52"/>
  <c r="H52" i="53"/>
  <c r="L52" i="53"/>
  <c r="B8" i="51"/>
  <c r="L146" i="52"/>
  <c r="D50" i="52"/>
  <c r="M88" i="52"/>
  <c r="F149" i="52"/>
  <c r="K81" i="52"/>
  <c r="B77" i="52"/>
  <c r="D121" i="52"/>
  <c r="H72" i="52"/>
  <c r="F53" i="52"/>
  <c r="C126" i="53"/>
  <c r="I20" i="51"/>
  <c r="O136" i="53"/>
  <c r="K149" i="49"/>
  <c r="I157" i="49"/>
  <c r="K176" i="53"/>
  <c r="D64" i="49"/>
  <c r="H186" i="49"/>
  <c r="C161" i="49"/>
  <c r="M142" i="49"/>
  <c r="O70" i="53"/>
  <c r="E91" i="53"/>
  <c r="H112" i="53"/>
  <c r="G18" i="51"/>
  <c r="O156" i="49"/>
  <c r="F176" i="53"/>
  <c r="B205" i="52"/>
  <c r="C129" i="53"/>
  <c r="E58" i="53"/>
  <c r="C7" i="53"/>
  <c r="H57" i="53"/>
  <c r="J149" i="52"/>
  <c r="H149" i="52"/>
  <c r="M121" i="52"/>
  <c r="Q126" i="53"/>
  <c r="K171" i="49"/>
  <c r="K64" i="49"/>
  <c r="H161" i="49"/>
  <c r="F136" i="53"/>
  <c r="C70" i="53"/>
  <c r="K168" i="52"/>
  <c r="H129" i="53"/>
  <c r="B7" i="53"/>
  <c r="D88" i="52"/>
  <c r="B53" i="52"/>
  <c r="B136" i="53"/>
  <c r="F149" i="49"/>
  <c r="F64" i="49"/>
  <c r="K161" i="49"/>
  <c r="E142" i="49"/>
  <c r="E112" i="53"/>
  <c r="Q156" i="49"/>
  <c r="I202" i="49"/>
  <c r="C65" i="52"/>
  <c r="G41" i="53"/>
  <c r="C6" i="52"/>
  <c r="J81" i="52"/>
  <c r="F188" i="52"/>
  <c r="B88" i="52"/>
  <c r="B149" i="52"/>
  <c r="C147" i="52"/>
  <c r="L77" i="52"/>
  <c r="K121" i="52"/>
  <c r="B20" i="52"/>
  <c r="H53" i="52"/>
  <c r="F39" i="51"/>
  <c r="R105" i="49"/>
  <c r="H20" i="51"/>
  <c r="G13" i="49"/>
  <c r="M84" i="49"/>
  <c r="C142" i="49"/>
  <c r="F85" i="49"/>
  <c r="C91" i="49"/>
  <c r="N106" i="53"/>
  <c r="D149" i="53"/>
  <c r="B156" i="49"/>
  <c r="F202" i="49"/>
  <c r="G187" i="52"/>
  <c r="L65" i="52"/>
  <c r="I36" i="51"/>
  <c r="J27" i="52"/>
  <c r="M163" i="49"/>
  <c r="M91" i="53"/>
  <c r="F41" i="53"/>
  <c r="F50" i="52"/>
  <c r="C81" i="52"/>
  <c r="I121" i="52"/>
  <c r="E126" i="53"/>
  <c r="O161" i="49"/>
  <c r="I18" i="51"/>
  <c r="F56" i="53"/>
  <c r="C57" i="53"/>
  <c r="D52" i="53"/>
  <c r="H27" i="52"/>
  <c r="H188" i="52"/>
  <c r="H146" i="52"/>
  <c r="F143" i="52"/>
  <c r="K147" i="52"/>
  <c r="I77" i="52"/>
  <c r="L121" i="52"/>
  <c r="M204" i="52"/>
  <c r="C20" i="52"/>
  <c r="E39" i="51"/>
  <c r="G105" i="49"/>
  <c r="L13" i="49"/>
  <c r="G84" i="49"/>
  <c r="J22" i="49"/>
  <c r="H91" i="49"/>
  <c r="I171" i="49"/>
  <c r="G89" i="53"/>
  <c r="B159" i="52"/>
  <c r="H65" i="52"/>
  <c r="J186" i="49"/>
  <c r="F23" i="53"/>
  <c r="L49" i="51"/>
  <c r="L26" i="51"/>
  <c r="H37" i="45"/>
  <c r="C14" i="41"/>
  <c r="D134" i="45"/>
  <c r="D127" i="41"/>
  <c r="H174" i="41"/>
  <c r="F174" i="41"/>
  <c r="F41" i="45"/>
  <c r="D16" i="47"/>
  <c r="I79" i="48"/>
  <c r="K196" i="45"/>
  <c r="E203" i="45"/>
  <c r="K174" i="41"/>
  <c r="K38" i="48"/>
  <c r="I27" i="41"/>
  <c r="I19" i="48"/>
  <c r="I164" i="45"/>
  <c r="C165" i="41"/>
  <c r="E148" i="48"/>
  <c r="H168" i="42"/>
  <c r="F191" i="42"/>
  <c r="B164" i="45"/>
  <c r="H35" i="48"/>
  <c r="H155" i="42"/>
  <c r="E25" i="42"/>
  <c r="I165" i="45"/>
  <c r="H203" i="45"/>
  <c r="F54" i="48"/>
  <c r="L101" i="42"/>
  <c r="H69" i="48"/>
  <c r="O149" i="42"/>
  <c r="L55" i="48"/>
  <c r="L184" i="42"/>
  <c r="K60" i="42"/>
  <c r="N101" i="48"/>
  <c r="L148" i="48"/>
  <c r="M186" i="45"/>
  <c r="C164" i="45"/>
  <c r="G205" i="42"/>
  <c r="G46" i="41"/>
  <c r="L69" i="48"/>
  <c r="D63" i="42"/>
  <c r="M128" i="48"/>
  <c r="E134" i="45"/>
  <c r="K51" i="45"/>
  <c r="H38" i="48"/>
  <c r="C33" i="44"/>
  <c r="B40" i="45"/>
  <c r="F205" i="42"/>
  <c r="G19" i="48"/>
  <c r="L102" i="48"/>
  <c r="F63" i="48"/>
  <c r="G128" i="48"/>
  <c r="B178" i="45"/>
  <c r="C205" i="42"/>
  <c r="L165" i="45"/>
  <c r="L63" i="42"/>
  <c r="C203" i="45"/>
  <c r="D165" i="45"/>
  <c r="I37" i="45"/>
  <c r="B109" i="45"/>
  <c r="E164" i="45"/>
  <c r="H180" i="41"/>
  <c r="G18" i="41"/>
  <c r="R34" i="42"/>
  <c r="M139" i="41"/>
  <c r="Q101" i="42"/>
  <c r="M180" i="41"/>
  <c r="K36" i="47"/>
  <c r="H165" i="41"/>
  <c r="O63" i="42"/>
  <c r="I47" i="42"/>
  <c r="H92" i="42"/>
  <c r="E37" i="45"/>
  <c r="J34" i="42"/>
  <c r="B193" i="45"/>
  <c r="E193" i="45"/>
  <c r="M18" i="41"/>
  <c r="F34" i="42"/>
  <c r="M101" i="42"/>
  <c r="L155" i="42"/>
  <c r="I169" i="48"/>
  <c r="B169" i="48"/>
  <c r="G19" i="40"/>
  <c r="B19" i="40"/>
  <c r="F27" i="40"/>
  <c r="J27" i="40"/>
  <c r="C27" i="40"/>
  <c r="L27" i="40"/>
  <c r="H27" i="40"/>
  <c r="E27" i="40"/>
  <c r="M27" i="40"/>
  <c r="B27" i="40"/>
  <c r="G11" i="40"/>
  <c r="M11" i="40"/>
  <c r="F11" i="40"/>
  <c r="K11" i="40"/>
  <c r="C11" i="40"/>
  <c r="H11" i="40"/>
  <c r="B11" i="40"/>
  <c r="M33" i="40"/>
  <c r="G33" i="40"/>
  <c r="D33" i="40"/>
  <c r="E33" i="40"/>
  <c r="J33" i="40"/>
  <c r="B33" i="40"/>
  <c r="K33" i="40"/>
  <c r="F33" i="40"/>
  <c r="D35" i="40"/>
  <c r="B35" i="40"/>
  <c r="C35" i="40"/>
  <c r="J35" i="40"/>
  <c r="E35" i="40"/>
  <c r="L35" i="40"/>
  <c r="K35" i="40"/>
  <c r="G35" i="40"/>
  <c r="C14" i="44"/>
  <c r="F14" i="44"/>
  <c r="G14" i="44"/>
  <c r="I6" i="44"/>
  <c r="F6" i="44"/>
  <c r="E6" i="44"/>
  <c r="G6" i="44"/>
  <c r="D35" i="47"/>
  <c r="L35" i="47"/>
  <c r="H35" i="47"/>
  <c r="K35" i="47"/>
  <c r="E35" i="47"/>
  <c r="J35" i="47"/>
  <c r="B35" i="47"/>
  <c r="C35" i="47"/>
  <c r="G35" i="47"/>
  <c r="M42" i="47"/>
  <c r="G42" i="47"/>
  <c r="J42" i="47"/>
  <c r="D42" i="47"/>
  <c r="H42" i="47"/>
  <c r="F42" i="47"/>
  <c r="K42" i="47"/>
  <c r="C42" i="47"/>
  <c r="B42" i="47"/>
  <c r="L42" i="47"/>
  <c r="C40" i="47"/>
  <c r="D40" i="47"/>
  <c r="K40" i="47"/>
  <c r="E40" i="47"/>
  <c r="M40" i="47"/>
  <c r="G45" i="47"/>
  <c r="M45" i="47"/>
  <c r="J45" i="47"/>
  <c r="B45" i="47"/>
  <c r="K45" i="47"/>
  <c r="L45" i="47"/>
  <c r="H45" i="47"/>
  <c r="E45" i="47"/>
  <c r="F45" i="47"/>
  <c r="M50" i="47"/>
  <c r="G50" i="47"/>
  <c r="C50" i="47"/>
  <c r="E50" i="47"/>
  <c r="K50" i="47"/>
  <c r="F50" i="47"/>
  <c r="L50" i="47"/>
  <c r="E16" i="47"/>
  <c r="G16" i="47"/>
  <c r="F16" i="47"/>
  <c r="M16" i="47"/>
  <c r="C16" i="47"/>
  <c r="K16" i="47"/>
  <c r="B16" i="47"/>
  <c r="H16" i="47"/>
  <c r="G36" i="47"/>
  <c r="C36" i="47"/>
  <c r="F36" i="47"/>
  <c r="B36" i="47"/>
  <c r="H36" i="47"/>
  <c r="D36" i="47"/>
  <c r="M36" i="47"/>
  <c r="L127" i="41"/>
  <c r="C127" i="41"/>
  <c r="F127" i="41"/>
  <c r="E127" i="41"/>
  <c r="B127" i="41"/>
  <c r="N127" i="41"/>
  <c r="M127" i="41"/>
  <c r="D174" i="41"/>
  <c r="B174" i="41"/>
  <c r="I174" i="41"/>
  <c r="N174" i="41"/>
  <c r="E174" i="41"/>
  <c r="M174" i="41"/>
  <c r="K180" i="41"/>
  <c r="N180" i="41"/>
  <c r="E180" i="41"/>
  <c r="D180" i="41"/>
  <c r="L180" i="41"/>
  <c r="B180" i="41"/>
  <c r="C180" i="41"/>
  <c r="G180" i="41"/>
  <c r="I180" i="41"/>
  <c r="D18" i="41"/>
  <c r="E18" i="41"/>
  <c r="K18" i="41"/>
  <c r="C18" i="41"/>
  <c r="H18" i="41"/>
  <c r="F18" i="41"/>
  <c r="K198" i="41"/>
  <c r="L198" i="41"/>
  <c r="N198" i="41"/>
  <c r="B198" i="41"/>
  <c r="H198" i="41"/>
  <c r="M198" i="41"/>
  <c r="G198" i="41"/>
  <c r="F198" i="41"/>
  <c r="I198" i="41"/>
  <c r="C198" i="41"/>
  <c r="M27" i="41"/>
  <c r="G27" i="41"/>
  <c r="H27" i="41"/>
  <c r="L27" i="41"/>
  <c r="F27" i="41"/>
  <c r="D27" i="41"/>
  <c r="B27" i="41"/>
  <c r="K27" i="41"/>
  <c r="N27" i="41"/>
  <c r="K89" i="41"/>
  <c r="G89" i="41"/>
  <c r="F89" i="41"/>
  <c r="H89" i="41"/>
  <c r="B89" i="41"/>
  <c r="C89" i="41"/>
  <c r="L89" i="41"/>
  <c r="E89" i="41"/>
  <c r="M138" i="41"/>
  <c r="K138" i="41"/>
  <c r="I138" i="41"/>
  <c r="L138" i="41"/>
  <c r="D138" i="41"/>
  <c r="N138" i="41"/>
  <c r="G138" i="41"/>
  <c r="K144" i="41"/>
  <c r="H144" i="41"/>
  <c r="B144" i="41"/>
  <c r="G144" i="41"/>
  <c r="D144" i="41"/>
  <c r="I144" i="41"/>
  <c r="C144" i="41"/>
  <c r="F144" i="41"/>
  <c r="M144" i="41"/>
  <c r="E144" i="41"/>
  <c r="H139" i="41"/>
  <c r="I139" i="41"/>
  <c r="L139" i="41"/>
  <c r="B139" i="41"/>
  <c r="D139" i="41"/>
  <c r="G139" i="41"/>
  <c r="B46" i="41"/>
  <c r="D46" i="41"/>
  <c r="L46" i="41"/>
  <c r="M46" i="41"/>
  <c r="E46" i="41"/>
  <c r="N46" i="41"/>
  <c r="C46" i="41"/>
  <c r="F46" i="41"/>
  <c r="I46" i="41"/>
  <c r="B14" i="41"/>
  <c r="H14" i="41"/>
  <c r="K14" i="41"/>
  <c r="N14" i="41"/>
  <c r="M14" i="41"/>
  <c r="G14" i="41"/>
  <c r="N91" i="41"/>
  <c r="F91" i="41"/>
  <c r="F176" i="41"/>
  <c r="N176" i="41"/>
  <c r="G165" i="41"/>
  <c r="F165" i="41"/>
  <c r="N165" i="41"/>
  <c r="I165" i="41"/>
  <c r="K165" i="41"/>
  <c r="C53" i="41"/>
  <c r="F53" i="41"/>
  <c r="D53" i="41"/>
  <c r="N53" i="41"/>
  <c r="L53" i="41"/>
  <c r="G53" i="41"/>
  <c r="K53" i="41"/>
  <c r="I53" i="41"/>
  <c r="H53" i="41"/>
  <c r="K95" i="41"/>
  <c r="B95" i="41"/>
  <c r="D95" i="41"/>
  <c r="M95" i="41"/>
  <c r="L95" i="41"/>
  <c r="G95" i="41"/>
  <c r="D188" i="41"/>
  <c r="G188" i="41"/>
  <c r="I188" i="41"/>
  <c r="I196" i="45"/>
  <c r="B196" i="45"/>
  <c r="J196" i="45"/>
  <c r="F196" i="45"/>
  <c r="D196" i="45"/>
  <c r="E196" i="45"/>
  <c r="H164" i="45"/>
  <c r="K164" i="45"/>
  <c r="J164" i="45"/>
  <c r="G164" i="45"/>
  <c r="D164" i="45"/>
  <c r="J91" i="45"/>
  <c r="E91" i="45"/>
  <c r="D91" i="45"/>
  <c r="F91" i="45"/>
  <c r="M91" i="45"/>
  <c r="B91" i="45"/>
  <c r="K91" i="45"/>
  <c r="K203" i="45"/>
  <c r="F203" i="45"/>
  <c r="J203" i="45"/>
  <c r="D203" i="45"/>
  <c r="B203" i="45"/>
  <c r="I203" i="45"/>
  <c r="G203" i="45"/>
  <c r="H109" i="45"/>
  <c r="K109" i="45"/>
  <c r="I109" i="45"/>
  <c r="G109" i="45"/>
  <c r="M109" i="45"/>
  <c r="D109" i="45"/>
  <c r="E51" i="45"/>
  <c r="D51" i="45"/>
  <c r="F51" i="45"/>
  <c r="B51" i="45"/>
  <c r="M51" i="45"/>
  <c r="J51" i="45"/>
  <c r="L51" i="45"/>
  <c r="H51" i="45"/>
  <c r="B134" i="45"/>
  <c r="F134" i="45"/>
  <c r="J134" i="45"/>
  <c r="K134" i="45"/>
  <c r="C134" i="45"/>
  <c r="M134" i="45"/>
  <c r="L134" i="45"/>
  <c r="C193" i="45"/>
  <c r="J193" i="45"/>
  <c r="L193" i="45"/>
  <c r="D193" i="45"/>
  <c r="F193" i="45"/>
  <c r="D37" i="45"/>
  <c r="B37" i="45"/>
  <c r="J37" i="45"/>
  <c r="G37" i="45"/>
  <c r="C37" i="45"/>
  <c r="K37" i="45"/>
  <c r="E40" i="45"/>
  <c r="C40" i="45"/>
  <c r="I40" i="45"/>
  <c r="L40" i="45"/>
  <c r="G40" i="45"/>
  <c r="K40" i="45"/>
  <c r="D186" i="45"/>
  <c r="L186" i="45"/>
  <c r="J186" i="45"/>
  <c r="K186" i="45"/>
  <c r="I186" i="45"/>
  <c r="E186" i="45"/>
  <c r="G186" i="45"/>
  <c r="B165" i="45"/>
  <c r="K165" i="45"/>
  <c r="J165" i="45"/>
  <c r="G165" i="45"/>
  <c r="E165" i="45"/>
  <c r="H165" i="45"/>
  <c r="K41" i="45"/>
  <c r="H41" i="45"/>
  <c r="G41" i="45"/>
  <c r="D41" i="45"/>
  <c r="M41" i="45"/>
  <c r="L41" i="45"/>
  <c r="B41" i="45"/>
  <c r="J41" i="45"/>
  <c r="E41" i="45"/>
  <c r="I41" i="45"/>
  <c r="I70" i="45"/>
  <c r="J70" i="45"/>
  <c r="D70" i="45"/>
  <c r="B70" i="45"/>
  <c r="C70" i="45"/>
  <c r="F120" i="45"/>
  <c r="K120" i="45"/>
  <c r="M120" i="45"/>
  <c r="L120" i="45"/>
  <c r="B120" i="45"/>
  <c r="E120" i="45"/>
  <c r="I120" i="45"/>
  <c r="E61" i="45"/>
  <c r="F61" i="45"/>
  <c r="B61" i="45"/>
  <c r="I61" i="45"/>
  <c r="M61" i="45"/>
  <c r="K61" i="45"/>
  <c r="B138" i="45"/>
  <c r="C138" i="45"/>
  <c r="J138" i="45"/>
  <c r="G138" i="45"/>
  <c r="K138" i="45"/>
  <c r="F130" i="45"/>
  <c r="M130" i="45"/>
  <c r="K130" i="45"/>
  <c r="B130" i="45"/>
  <c r="E130" i="45"/>
  <c r="I130" i="45"/>
  <c r="F102" i="45"/>
  <c r="K102" i="45"/>
  <c r="L102" i="45"/>
  <c r="J102" i="45"/>
  <c r="C102" i="45"/>
  <c r="G147" i="45"/>
  <c r="D147" i="45"/>
  <c r="B147" i="45"/>
  <c r="M147" i="45"/>
  <c r="E147" i="45"/>
  <c r="K147" i="45"/>
  <c r="J147" i="45"/>
  <c r="F147" i="45"/>
  <c r="I147" i="45"/>
  <c r="L147" i="45"/>
  <c r="J179" i="45"/>
  <c r="H179" i="45"/>
  <c r="I179" i="45"/>
  <c r="G179" i="45"/>
  <c r="E179" i="45"/>
  <c r="B179" i="45"/>
  <c r="M179" i="45"/>
  <c r="D179" i="45"/>
  <c r="L179" i="45"/>
  <c r="C179" i="45"/>
  <c r="K178" i="45"/>
  <c r="F178" i="45"/>
  <c r="G178" i="45"/>
  <c r="L178" i="45"/>
  <c r="E178" i="45"/>
  <c r="I178" i="45"/>
  <c r="M178" i="45"/>
  <c r="H170" i="45"/>
  <c r="K170" i="45"/>
  <c r="B170" i="45"/>
  <c r="G170" i="45"/>
  <c r="L170" i="45"/>
  <c r="I170" i="45"/>
  <c r="E170" i="45"/>
  <c r="D170" i="45"/>
  <c r="F170" i="45"/>
  <c r="M170" i="45"/>
  <c r="C170" i="45"/>
  <c r="D205" i="45"/>
  <c r="L205" i="45"/>
  <c r="B205" i="45"/>
  <c r="K205" i="45"/>
  <c r="G205" i="45"/>
  <c r="M205" i="45"/>
  <c r="C205" i="45"/>
  <c r="D12" i="45"/>
  <c r="H12" i="45"/>
  <c r="M12" i="45"/>
  <c r="G12" i="45"/>
  <c r="C12" i="45"/>
  <c r="B12" i="45"/>
  <c r="K12" i="45"/>
  <c r="F12" i="45"/>
  <c r="I12" i="45"/>
  <c r="L12" i="45"/>
  <c r="E12" i="45"/>
  <c r="J12" i="45"/>
  <c r="Q117" i="42"/>
  <c r="K117" i="42"/>
  <c r="G117" i="42"/>
  <c r="J117" i="42"/>
  <c r="E117" i="42"/>
  <c r="M117" i="42"/>
  <c r="O117" i="42"/>
  <c r="L117" i="42"/>
  <c r="R117" i="42"/>
  <c r="F117" i="42"/>
  <c r="H117" i="42"/>
  <c r="I117" i="42"/>
  <c r="F31" i="42"/>
  <c r="E31" i="42"/>
  <c r="R31" i="42"/>
  <c r="G31" i="42"/>
  <c r="M31" i="42"/>
  <c r="D31" i="42"/>
  <c r="Q31" i="42"/>
  <c r="L31" i="42"/>
  <c r="O31" i="42"/>
  <c r="J31" i="42"/>
  <c r="H31" i="42"/>
  <c r="B31" i="42"/>
  <c r="C31" i="42"/>
  <c r="R205" i="42"/>
  <c r="D205" i="42"/>
  <c r="J205" i="42"/>
  <c r="H205" i="42"/>
  <c r="Q205" i="42"/>
  <c r="B205" i="42"/>
  <c r="P205" i="42"/>
  <c r="K205" i="42"/>
  <c r="M34" i="42"/>
  <c r="P34" i="42"/>
  <c r="G34" i="42"/>
  <c r="Q34" i="42"/>
  <c r="B34" i="42"/>
  <c r="I34" i="42"/>
  <c r="E34" i="42"/>
  <c r="C34" i="42"/>
  <c r="J101" i="42"/>
  <c r="F101" i="42"/>
  <c r="P101" i="42"/>
  <c r="R101" i="42"/>
  <c r="I101" i="42"/>
  <c r="K101" i="42"/>
  <c r="H101" i="42"/>
  <c r="G101" i="42"/>
  <c r="M169" i="42"/>
  <c r="D169" i="42"/>
  <c r="F169" i="42"/>
  <c r="J169" i="42"/>
  <c r="G169" i="42"/>
  <c r="P169" i="42"/>
  <c r="R169" i="42"/>
  <c r="I169" i="42"/>
  <c r="L169" i="42"/>
  <c r="O169" i="42"/>
  <c r="B169" i="42"/>
  <c r="Q169" i="42"/>
  <c r="K169" i="42"/>
  <c r="R177" i="42"/>
  <c r="E177" i="42"/>
  <c r="Q177" i="42"/>
  <c r="D177" i="42"/>
  <c r="L177" i="42"/>
  <c r="K177" i="42"/>
  <c r="B177" i="42"/>
  <c r="I177" i="42"/>
  <c r="J177" i="42"/>
  <c r="M177" i="42"/>
  <c r="G177" i="42"/>
  <c r="F177" i="42"/>
  <c r="H177" i="42"/>
  <c r="K92" i="42"/>
  <c r="L92" i="42"/>
  <c r="E92" i="42"/>
  <c r="R92" i="42"/>
  <c r="C92" i="42"/>
  <c r="I92" i="42"/>
  <c r="B92" i="42"/>
  <c r="G92" i="42"/>
  <c r="D92" i="42"/>
  <c r="J92" i="42"/>
  <c r="Q92" i="42"/>
  <c r="M92" i="42"/>
  <c r="F92" i="42"/>
  <c r="D181" i="42"/>
  <c r="L181" i="42"/>
  <c r="E181" i="42"/>
  <c r="O181" i="42"/>
  <c r="K181" i="42"/>
  <c r="Q181" i="42"/>
  <c r="P181" i="42"/>
  <c r="I181" i="42"/>
  <c r="R181" i="42"/>
  <c r="J181" i="42"/>
  <c r="F181" i="42"/>
  <c r="M181" i="42"/>
  <c r="H181" i="42"/>
  <c r="O191" i="42"/>
  <c r="L191" i="42"/>
  <c r="Q191" i="42"/>
  <c r="H191" i="42"/>
  <c r="D191" i="42"/>
  <c r="P191" i="42"/>
  <c r="E191" i="42"/>
  <c r="C191" i="42"/>
  <c r="G191" i="42"/>
  <c r="J191" i="42"/>
  <c r="M191" i="42"/>
  <c r="B191" i="42"/>
  <c r="K191" i="42"/>
  <c r="G184" i="42"/>
  <c r="C184" i="42"/>
  <c r="E184" i="42"/>
  <c r="F184" i="42"/>
  <c r="H184" i="42"/>
  <c r="R184" i="42"/>
  <c r="J184" i="42"/>
  <c r="K184" i="42"/>
  <c r="P184" i="42"/>
  <c r="Q184" i="42"/>
  <c r="I184" i="42"/>
  <c r="O184" i="42"/>
  <c r="D184" i="42"/>
  <c r="M184" i="42"/>
  <c r="R155" i="42"/>
  <c r="D155" i="42"/>
  <c r="M155" i="42"/>
  <c r="E155" i="42"/>
  <c r="P155" i="42"/>
  <c r="B155" i="42"/>
  <c r="G155" i="42"/>
  <c r="J155" i="42"/>
  <c r="K155" i="42"/>
  <c r="O155" i="42"/>
  <c r="C155" i="42"/>
  <c r="Q32" i="42"/>
  <c r="H32" i="42"/>
  <c r="L32" i="42"/>
  <c r="K32" i="42"/>
  <c r="I32" i="42"/>
  <c r="E32" i="42"/>
  <c r="D32" i="42"/>
  <c r="C32" i="42"/>
  <c r="G32" i="42"/>
  <c r="P32" i="42"/>
  <c r="R32" i="42"/>
  <c r="B32" i="42"/>
  <c r="J32" i="42"/>
  <c r="G145" i="42"/>
  <c r="P145" i="42"/>
  <c r="O145" i="42"/>
  <c r="E145" i="42"/>
  <c r="L145" i="42"/>
  <c r="C145" i="42"/>
  <c r="F145" i="42"/>
  <c r="J145" i="42"/>
  <c r="Q145" i="42"/>
  <c r="D145" i="42"/>
  <c r="H145" i="42"/>
  <c r="R145" i="42"/>
  <c r="J63" i="42"/>
  <c r="G63" i="42"/>
  <c r="R63" i="42"/>
  <c r="K63" i="42"/>
  <c r="H63" i="42"/>
  <c r="B63" i="42"/>
  <c r="I63" i="42"/>
  <c r="C63" i="42"/>
  <c r="F63" i="42"/>
  <c r="Q63" i="42"/>
  <c r="P63" i="42"/>
  <c r="G168" i="42"/>
  <c r="M168" i="42"/>
  <c r="J168" i="42"/>
  <c r="B168" i="42"/>
  <c r="K168" i="42"/>
  <c r="R168" i="42"/>
  <c r="D168" i="42"/>
  <c r="C168" i="42"/>
  <c r="Q168" i="42"/>
  <c r="I168" i="42"/>
  <c r="L168" i="42"/>
  <c r="P168" i="42"/>
  <c r="O168" i="42"/>
  <c r="G149" i="42"/>
  <c r="M149" i="42"/>
  <c r="L149" i="42"/>
  <c r="P149" i="42"/>
  <c r="B149" i="42"/>
  <c r="H149" i="42"/>
  <c r="C149" i="42"/>
  <c r="Q149" i="42"/>
  <c r="K149" i="42"/>
  <c r="I149" i="42"/>
  <c r="F149" i="42"/>
  <c r="E149" i="42"/>
  <c r="C54" i="42"/>
  <c r="R54" i="42"/>
  <c r="F54" i="42"/>
  <c r="J54" i="42"/>
  <c r="G54" i="42"/>
  <c r="I54" i="42"/>
  <c r="E54" i="42"/>
  <c r="H54" i="42"/>
  <c r="K54" i="42"/>
  <c r="D54" i="42"/>
  <c r="P54" i="42"/>
  <c r="B54" i="42"/>
  <c r="M54" i="42"/>
  <c r="H25" i="42"/>
  <c r="C25" i="42"/>
  <c r="O25" i="42"/>
  <c r="Q25" i="42"/>
  <c r="F25" i="42"/>
  <c r="G25" i="42"/>
  <c r="K25" i="42"/>
  <c r="D25" i="42"/>
  <c r="I25" i="42"/>
  <c r="M25" i="42"/>
  <c r="L25" i="42"/>
  <c r="R25" i="42"/>
  <c r="J25" i="42"/>
  <c r="M166" i="42"/>
  <c r="R166" i="42"/>
  <c r="Q166" i="42"/>
  <c r="C166" i="42"/>
  <c r="I166" i="42"/>
  <c r="B166" i="42"/>
  <c r="K166" i="42"/>
  <c r="J166" i="42"/>
  <c r="E166" i="42"/>
  <c r="P166" i="42"/>
  <c r="L166" i="42"/>
  <c r="F166" i="42"/>
  <c r="H166" i="42"/>
  <c r="Q60" i="42"/>
  <c r="F60" i="42"/>
  <c r="B60" i="42"/>
  <c r="R60" i="42"/>
  <c r="M60" i="42"/>
  <c r="G60" i="42"/>
  <c r="D60" i="42"/>
  <c r="P60" i="42"/>
  <c r="I60" i="42"/>
  <c r="L60" i="42"/>
  <c r="E60" i="42"/>
  <c r="C60" i="42"/>
  <c r="O60" i="42"/>
  <c r="L47" i="42"/>
  <c r="G47" i="42"/>
  <c r="F47" i="42"/>
  <c r="D47" i="42"/>
  <c r="J47" i="42"/>
  <c r="B47" i="42"/>
  <c r="C47" i="42"/>
  <c r="O47" i="42"/>
  <c r="M47" i="42"/>
  <c r="R47" i="42"/>
  <c r="K47" i="42"/>
  <c r="E47" i="42"/>
  <c r="P47" i="42"/>
  <c r="Q47" i="42"/>
  <c r="B40" i="47"/>
  <c r="H193" i="45"/>
  <c r="C165" i="45"/>
  <c r="M40" i="45"/>
  <c r="F37" i="45"/>
  <c r="I134" i="45"/>
  <c r="E109" i="45"/>
  <c r="L203" i="45"/>
  <c r="F164" i="45"/>
  <c r="L205" i="42"/>
  <c r="L14" i="41"/>
  <c r="I18" i="41"/>
  <c r="L34" i="42"/>
  <c r="C138" i="41"/>
  <c r="L174" i="41"/>
  <c r="C101" i="42"/>
  <c r="E27" i="41"/>
  <c r="L144" i="41"/>
  <c r="G91" i="45"/>
  <c r="C45" i="47"/>
  <c r="E165" i="41"/>
  <c r="E95" i="41"/>
  <c r="M63" i="42"/>
  <c r="B6" i="44"/>
  <c r="E168" i="42"/>
  <c r="F155" i="42"/>
  <c r="J60" i="42"/>
  <c r="R191" i="42"/>
  <c r="P92" i="42"/>
  <c r="H178" i="45"/>
  <c r="J130" i="45"/>
  <c r="L91" i="41"/>
  <c r="F139" i="41"/>
  <c r="F138" i="41"/>
  <c r="D89" i="41"/>
  <c r="C33" i="40"/>
  <c r="J11" i="40"/>
  <c r="D165" i="41"/>
  <c r="H14" i="44"/>
  <c r="H40" i="47"/>
  <c r="L196" i="45"/>
  <c r="F165" i="45"/>
  <c r="F40" i="45"/>
  <c r="M37" i="45"/>
  <c r="G134" i="45"/>
  <c r="C109" i="45"/>
  <c r="C91" i="45"/>
  <c r="C196" i="45"/>
  <c r="E205" i="42"/>
  <c r="F14" i="41"/>
  <c r="B18" i="41"/>
  <c r="H34" i="42"/>
  <c r="K139" i="41"/>
  <c r="B138" i="41"/>
  <c r="B101" i="42"/>
  <c r="D198" i="41"/>
  <c r="B117" i="42"/>
  <c r="I89" i="41"/>
  <c r="E169" i="42"/>
  <c r="D50" i="47"/>
  <c r="L11" i="40"/>
  <c r="M164" i="45"/>
  <c r="K179" i="45"/>
  <c r="E42" i="47"/>
  <c r="M35" i="47"/>
  <c r="O54" i="42"/>
  <c r="I145" i="42"/>
  <c r="O166" i="42"/>
  <c r="G181" i="42"/>
  <c r="P177" i="42"/>
  <c r="F179" i="45"/>
  <c r="D61" i="45"/>
  <c r="H46" i="41"/>
  <c r="G40" i="47"/>
  <c r="K193" i="45"/>
  <c r="F186" i="45"/>
  <c r="D40" i="45"/>
  <c r="G193" i="45"/>
  <c r="I51" i="45"/>
  <c r="J109" i="45"/>
  <c r="I91" i="45"/>
  <c r="M196" i="45"/>
  <c r="O101" i="42"/>
  <c r="M205" i="42"/>
  <c r="E14" i="41"/>
  <c r="K127" i="41"/>
  <c r="O34" i="42"/>
  <c r="E139" i="41"/>
  <c r="H138" i="41"/>
  <c r="K31" i="42"/>
  <c r="E198" i="41"/>
  <c r="D117" i="42"/>
  <c r="M89" i="41"/>
  <c r="H169" i="42"/>
  <c r="B50" i="47"/>
  <c r="D11" i="40"/>
  <c r="C95" i="41"/>
  <c r="F35" i="47"/>
  <c r="L54" i="42"/>
  <c r="Q54" i="42"/>
  <c r="M145" i="42"/>
  <c r="G166" i="42"/>
  <c r="C181" i="42"/>
  <c r="O177" i="42"/>
  <c r="H147" i="45"/>
  <c r="K70" i="45"/>
  <c r="J40" i="47"/>
  <c r="L18" i="41"/>
  <c r="L40" i="47"/>
  <c r="B186" i="45"/>
  <c r="H186" i="45"/>
  <c r="J40" i="45"/>
  <c r="I193" i="45"/>
  <c r="C51" i="45"/>
  <c r="F109" i="45"/>
  <c r="H91" i="45"/>
  <c r="G196" i="45"/>
  <c r="I127" i="41"/>
  <c r="I205" i="42"/>
  <c r="I14" i="41"/>
  <c r="G127" i="41"/>
  <c r="K34" i="42"/>
  <c r="C139" i="41"/>
  <c r="C174" i="41"/>
  <c r="D101" i="42"/>
  <c r="I31" i="42"/>
  <c r="C117" i="42"/>
  <c r="N89" i="41"/>
  <c r="G27" i="40"/>
  <c r="C169" i="42"/>
  <c r="H50" i="47"/>
  <c r="L16" i="47"/>
  <c r="N95" i="41"/>
  <c r="J36" i="47"/>
  <c r="D149" i="42"/>
  <c r="I155" i="42"/>
  <c r="R149" i="42"/>
  <c r="M32" i="42"/>
  <c r="P25" i="42"/>
  <c r="B181" i="42"/>
  <c r="J205" i="45"/>
  <c r="C147" i="45"/>
  <c r="F70" i="45"/>
  <c r="J5" i="27"/>
  <c r="G45" i="51"/>
  <c r="F45" i="51"/>
  <c r="X12" i="10"/>
  <c r="H54" i="48"/>
  <c r="I153" i="48"/>
  <c r="H142" i="48"/>
  <c r="B165" i="48"/>
  <c r="G101" i="48"/>
  <c r="D69" i="48"/>
  <c r="M200" i="45"/>
  <c r="D35" i="52"/>
  <c r="C148" i="48"/>
  <c r="D178" i="48"/>
  <c r="D165" i="48"/>
  <c r="E63" i="48"/>
  <c r="B178" i="48"/>
  <c r="C58" i="48"/>
  <c r="N54" i="48"/>
  <c r="C63" i="48"/>
  <c r="M153" i="48"/>
  <c r="K79" i="48"/>
  <c r="M102" i="48"/>
  <c r="K165" i="48"/>
  <c r="L19" i="48"/>
  <c r="N63" i="48"/>
  <c r="L90" i="48"/>
  <c r="G55" i="48"/>
  <c r="C176" i="48"/>
  <c r="M12" i="53"/>
  <c r="E54" i="48"/>
  <c r="F79" i="48"/>
  <c r="B19" i="48"/>
  <c r="E35" i="48"/>
  <c r="I38" i="48"/>
  <c r="C153" i="48"/>
  <c r="C79" i="48"/>
  <c r="F102" i="48"/>
  <c r="F101" i="48"/>
  <c r="K69" i="48"/>
  <c r="B63" i="48"/>
  <c r="G148" i="48"/>
  <c r="N55" i="48"/>
  <c r="G176" i="48"/>
  <c r="B153" i="48"/>
  <c r="H55" i="48"/>
  <c r="H61" i="42"/>
  <c r="L35" i="48"/>
  <c r="M38" i="48"/>
  <c r="H153" i="48"/>
  <c r="D79" i="48"/>
  <c r="E102" i="48"/>
  <c r="I101" i="48"/>
  <c r="I69" i="48"/>
  <c r="F148" i="48"/>
  <c r="N128" i="48"/>
  <c r="G156" i="48"/>
  <c r="B154" i="45"/>
  <c r="K35" i="48"/>
  <c r="K54" i="48"/>
  <c r="L54" i="48"/>
  <c r="D38" i="48"/>
  <c r="F142" i="48"/>
  <c r="L153" i="48"/>
  <c r="D153" i="48"/>
  <c r="K142" i="48"/>
  <c r="G79" i="48"/>
  <c r="H79" i="48"/>
  <c r="N102" i="48"/>
  <c r="H102" i="48"/>
  <c r="M165" i="48"/>
  <c r="C101" i="48"/>
  <c r="H101" i="48"/>
  <c r="C19" i="48"/>
  <c r="C69" i="48"/>
  <c r="N69" i="48"/>
  <c r="H63" i="48"/>
  <c r="M49" i="48"/>
  <c r="K197" i="48"/>
  <c r="H148" i="48"/>
  <c r="I55" i="48"/>
  <c r="C55" i="48"/>
  <c r="E128" i="48"/>
  <c r="E178" i="48"/>
  <c r="F199" i="48"/>
  <c r="F35" i="53"/>
  <c r="L43" i="53"/>
  <c r="H43" i="53"/>
  <c r="E31" i="41"/>
  <c r="N35" i="48"/>
  <c r="F38" i="48"/>
  <c r="G165" i="48"/>
  <c r="D19" i="48"/>
  <c r="G63" i="48"/>
  <c r="B110" i="48"/>
  <c r="N199" i="48"/>
  <c r="K55" i="48"/>
  <c r="N176" i="48"/>
  <c r="B12" i="53"/>
  <c r="E32" i="53"/>
  <c r="K82" i="42"/>
  <c r="C35" i="48"/>
  <c r="B35" i="48"/>
  <c r="D54" i="48"/>
  <c r="B38" i="48"/>
  <c r="E38" i="48"/>
  <c r="K153" i="48"/>
  <c r="G142" i="48"/>
  <c r="N142" i="48"/>
  <c r="N79" i="48"/>
  <c r="K102" i="48"/>
  <c r="C165" i="48"/>
  <c r="F165" i="48"/>
  <c r="M101" i="48"/>
  <c r="E19" i="48"/>
  <c r="M19" i="48"/>
  <c r="G69" i="48"/>
  <c r="I63" i="48"/>
  <c r="M109" i="48"/>
  <c r="F178" i="48"/>
  <c r="M148" i="48"/>
  <c r="E55" i="48"/>
  <c r="D156" i="48"/>
  <c r="F128" i="48"/>
  <c r="M178" i="48"/>
  <c r="F82" i="53"/>
  <c r="I142" i="48"/>
  <c r="D142" i="48"/>
  <c r="F19" i="48"/>
  <c r="I102" i="48"/>
  <c r="B101" i="48"/>
  <c r="D128" i="48"/>
  <c r="C43" i="53"/>
  <c r="M35" i="53"/>
  <c r="E12" i="53"/>
  <c r="F16" i="53"/>
  <c r="M114" i="42"/>
  <c r="M35" i="48"/>
  <c r="F35" i="48"/>
  <c r="M54" i="48"/>
  <c r="N38" i="48"/>
  <c r="C38" i="48"/>
  <c r="G153" i="48"/>
  <c r="M142" i="48"/>
  <c r="C142" i="48"/>
  <c r="E79" i="48"/>
  <c r="D102" i="48"/>
  <c r="I165" i="48"/>
  <c r="E165" i="48"/>
  <c r="K101" i="48"/>
  <c r="N19" i="48"/>
  <c r="H19" i="48"/>
  <c r="E69" i="48"/>
  <c r="D63" i="48"/>
  <c r="H199" i="48"/>
  <c r="B148" i="48"/>
  <c r="N148" i="48"/>
  <c r="B55" i="48"/>
  <c r="C156" i="48"/>
  <c r="L128" i="48"/>
  <c r="I199" i="48"/>
  <c r="J5" i="51"/>
  <c r="K5" i="51"/>
  <c r="S4" i="2"/>
  <c r="J7" i="12"/>
  <c r="H21" i="2" s="1"/>
  <c r="J21" i="2" s="1"/>
  <c r="B43" i="53"/>
  <c r="F42" i="53"/>
  <c r="I48" i="53"/>
  <c r="D35" i="48"/>
  <c r="C54" i="48"/>
  <c r="G38" i="48"/>
  <c r="N153" i="48"/>
  <c r="B79" i="48"/>
  <c r="G102" i="48"/>
  <c r="D101" i="48"/>
  <c r="F69" i="48"/>
  <c r="K63" i="48"/>
  <c r="I148" i="48"/>
  <c r="I156" i="48"/>
  <c r="H178" i="48"/>
  <c r="D12" i="53"/>
  <c r="N16" i="53"/>
  <c r="I35" i="48"/>
  <c r="I54" i="48"/>
  <c r="M79" i="48"/>
  <c r="H165" i="48"/>
  <c r="M69" i="48"/>
  <c r="M63" i="48"/>
  <c r="G117" i="48"/>
  <c r="N156" i="48"/>
  <c r="D148" i="48"/>
  <c r="E156" i="48"/>
  <c r="N178" i="48"/>
  <c r="K199" i="48"/>
  <c r="B128" i="48"/>
  <c r="J7" i="20"/>
  <c r="K21" i="2" s="1"/>
  <c r="M21" i="2" s="1"/>
  <c r="H15" i="53"/>
  <c r="D9" i="52"/>
  <c r="K142" i="49"/>
  <c r="D142" i="49"/>
  <c r="L142" i="49"/>
  <c r="Q142" i="49"/>
  <c r="H142" i="49"/>
  <c r="G53" i="49"/>
  <c r="H53" i="49"/>
  <c r="J53" i="49"/>
  <c r="D53" i="49"/>
  <c r="P53" i="49"/>
  <c r="I53" i="49"/>
  <c r="O53" i="49"/>
  <c r="P105" i="49"/>
  <c r="K105" i="49"/>
  <c r="F105" i="49"/>
  <c r="H202" i="49"/>
  <c r="K202" i="49"/>
  <c r="P202" i="49"/>
  <c r="O125" i="49"/>
  <c r="C125" i="49"/>
  <c r="M125" i="49"/>
  <c r="E125" i="49"/>
  <c r="F116" i="52"/>
  <c r="E116" i="52"/>
  <c r="K116" i="52"/>
  <c r="D116" i="52"/>
  <c r="C187" i="52"/>
  <c r="E187" i="52"/>
  <c r="H187" i="52"/>
  <c r="M187" i="52"/>
  <c r="C112" i="53"/>
  <c r="N112" i="53"/>
  <c r="D112" i="53"/>
  <c r="B112" i="53"/>
  <c r="F112" i="53"/>
  <c r="K112" i="53"/>
  <c r="E106" i="53"/>
  <c r="F106" i="53"/>
  <c r="C106" i="53"/>
  <c r="G16" i="51"/>
  <c r="L16" i="51"/>
  <c r="H16" i="51"/>
  <c r="I16" i="51"/>
  <c r="D16" i="51"/>
  <c r="B6" i="52"/>
  <c r="L149" i="52"/>
  <c r="E88" i="52"/>
  <c r="J143" i="52"/>
  <c r="I60" i="52"/>
  <c r="H204" i="52"/>
  <c r="M53" i="52"/>
  <c r="F147" i="52"/>
  <c r="C39" i="51"/>
  <c r="I91" i="49"/>
  <c r="L106" i="53"/>
  <c r="C163" i="49"/>
  <c r="J91" i="49"/>
  <c r="D136" i="53"/>
  <c r="J187" i="52"/>
  <c r="G32" i="53"/>
  <c r="C121" i="52"/>
  <c r="J88" i="52"/>
  <c r="F81" i="52"/>
  <c r="I23" i="52"/>
  <c r="J204" i="52"/>
  <c r="L23" i="52"/>
  <c r="D147" i="52"/>
  <c r="J136" i="53"/>
  <c r="O22" i="49"/>
  <c r="I55" i="53"/>
  <c r="P179" i="49"/>
  <c r="O179" i="49"/>
  <c r="I179" i="49"/>
  <c r="G179" i="49"/>
  <c r="B179" i="49"/>
  <c r="L179" i="49"/>
  <c r="J85" i="49"/>
  <c r="M85" i="49"/>
  <c r="C85" i="49"/>
  <c r="K85" i="49"/>
  <c r="Q85" i="49"/>
  <c r="B85" i="49"/>
  <c r="E64" i="49"/>
  <c r="Q64" i="49"/>
  <c r="M64" i="49"/>
  <c r="C64" i="49"/>
  <c r="H64" i="49"/>
  <c r="R64" i="49"/>
  <c r="R84" i="49"/>
  <c r="D84" i="49"/>
  <c r="L84" i="49"/>
  <c r="O84" i="49"/>
  <c r="J84" i="49"/>
  <c r="Q84" i="49"/>
  <c r="B84" i="49"/>
  <c r="P84" i="49"/>
  <c r="P144" i="49"/>
  <c r="J144" i="49"/>
  <c r="D144" i="49"/>
  <c r="C144" i="49"/>
  <c r="H144" i="49"/>
  <c r="K13" i="49"/>
  <c r="E13" i="49"/>
  <c r="H13" i="49"/>
  <c r="P13" i="49"/>
  <c r="D13" i="49"/>
  <c r="K94" i="52"/>
  <c r="F94" i="52"/>
  <c r="L94" i="52"/>
  <c r="G94" i="52"/>
  <c r="D205" i="52"/>
  <c r="F205" i="52"/>
  <c r="M205" i="52"/>
  <c r="I149" i="53"/>
  <c r="L149" i="53"/>
  <c r="C149" i="53"/>
  <c r="Q149" i="53"/>
  <c r="E149" i="53"/>
  <c r="O149" i="53"/>
  <c r="J149" i="53"/>
  <c r="D177" i="53"/>
  <c r="J177" i="53"/>
  <c r="G177" i="53"/>
  <c r="I177" i="53"/>
  <c r="C177" i="53"/>
  <c r="H177" i="53"/>
  <c r="P177" i="53"/>
  <c r="N176" i="53"/>
  <c r="J176" i="53"/>
  <c r="M176" i="53"/>
  <c r="L176" i="53"/>
  <c r="D176" i="53"/>
  <c r="E176" i="53"/>
  <c r="B129" i="53"/>
  <c r="F129" i="53"/>
  <c r="L200" i="53"/>
  <c r="E200" i="53"/>
  <c r="G20" i="51"/>
  <c r="E20" i="51"/>
  <c r="I57" i="53"/>
  <c r="L50" i="52"/>
  <c r="I143" i="52"/>
  <c r="G77" i="52"/>
  <c r="L53" i="52"/>
  <c r="K177" i="53"/>
  <c r="J91" i="53"/>
  <c r="L64" i="49"/>
  <c r="B53" i="49"/>
  <c r="P142" i="49"/>
  <c r="I176" i="53"/>
  <c r="B149" i="53"/>
  <c r="Q161" i="49"/>
  <c r="L205" i="52"/>
  <c r="D94" i="52"/>
  <c r="K65" i="52"/>
  <c r="I129" i="53"/>
  <c r="I12" i="53"/>
  <c r="D41" i="53"/>
  <c r="I6" i="52"/>
  <c r="N56" i="53"/>
  <c r="D7" i="53"/>
  <c r="D56" i="53"/>
  <c r="M37" i="53"/>
  <c r="I41" i="53"/>
  <c r="F52" i="53"/>
  <c r="M50" i="52"/>
  <c r="C149" i="52"/>
  <c r="H60" i="52"/>
  <c r="L20" i="52"/>
  <c r="P91" i="49"/>
  <c r="F20" i="51"/>
  <c r="Q149" i="49"/>
  <c r="D125" i="49"/>
  <c r="R157" i="49"/>
  <c r="H105" i="49"/>
  <c r="L85" i="49"/>
  <c r="M70" i="53"/>
  <c r="N149" i="53"/>
  <c r="J112" i="53"/>
  <c r="K16" i="51"/>
  <c r="G156" i="49"/>
  <c r="R184" i="49"/>
  <c r="F84" i="49"/>
  <c r="E161" i="49"/>
  <c r="Q125" i="49"/>
  <c r="D187" i="52"/>
  <c r="C94" i="52"/>
  <c r="G56" i="53"/>
  <c r="E6" i="52"/>
  <c r="C42" i="53"/>
  <c r="H7" i="53"/>
  <c r="E57" i="53"/>
  <c r="G23" i="52"/>
  <c r="I188" i="52"/>
  <c r="J77" i="52"/>
  <c r="E204" i="52"/>
  <c r="G204" i="52"/>
  <c r="M23" i="52"/>
  <c r="I72" i="52"/>
  <c r="E72" i="52"/>
  <c r="F20" i="52"/>
  <c r="E53" i="52"/>
  <c r="C53" i="52"/>
  <c r="E23" i="52"/>
  <c r="M33" i="48"/>
  <c r="J147" i="52"/>
  <c r="G126" i="53"/>
  <c r="B39" i="51"/>
  <c r="L105" i="49"/>
  <c r="F179" i="49"/>
  <c r="Q106" i="53"/>
  <c r="K20" i="51"/>
  <c r="R149" i="49"/>
  <c r="F13" i="49"/>
  <c r="I125" i="49"/>
  <c r="F177" i="53"/>
  <c r="L70" i="53"/>
  <c r="G64" i="49"/>
  <c r="O105" i="49"/>
  <c r="F163" i="49"/>
  <c r="P85" i="49"/>
  <c r="K53" i="49"/>
  <c r="I161" i="49"/>
  <c r="H179" i="49"/>
  <c r="G142" i="49"/>
  <c r="O176" i="53"/>
  <c r="M106" i="53"/>
  <c r="M149" i="53"/>
  <c r="H136" i="53"/>
  <c r="O112" i="53"/>
  <c r="F89" i="53"/>
  <c r="B18" i="51"/>
  <c r="E16" i="51"/>
  <c r="L177" i="53"/>
  <c r="P156" i="49"/>
  <c r="I144" i="49"/>
  <c r="H84" i="49"/>
  <c r="M94" i="52"/>
  <c r="L187" i="52"/>
  <c r="J168" i="52"/>
  <c r="H205" i="52"/>
  <c r="H159" i="52"/>
  <c r="B116" i="52"/>
  <c r="H94" i="52"/>
  <c r="G65" i="52"/>
  <c r="I22" i="49"/>
  <c r="L39" i="51"/>
  <c r="O129" i="53"/>
  <c r="G53" i="40"/>
  <c r="J53" i="40"/>
  <c r="C53" i="40"/>
  <c r="C30" i="40"/>
  <c r="F30" i="40"/>
  <c r="I14" i="44"/>
  <c r="J14" i="44"/>
  <c r="K14" i="44"/>
  <c r="L33" i="44"/>
  <c r="E33" i="44"/>
  <c r="H33" i="44"/>
  <c r="B33" i="44"/>
  <c r="R7" i="22"/>
  <c r="R24" i="2" s="1"/>
  <c r="T24" i="2" s="1"/>
  <c r="H163" i="41"/>
  <c r="N163" i="41"/>
  <c r="H67" i="41"/>
  <c r="G67" i="41"/>
  <c r="I40" i="41"/>
  <c r="B40" i="41"/>
  <c r="B78" i="41"/>
  <c r="L78" i="41"/>
  <c r="N74" i="41"/>
  <c r="K74" i="41"/>
  <c r="F74" i="41"/>
  <c r="H95" i="41"/>
  <c r="F95" i="41"/>
  <c r="M70" i="45"/>
  <c r="E70" i="45"/>
  <c r="L70" i="45"/>
  <c r="G70" i="45"/>
  <c r="H70" i="45"/>
  <c r="H120" i="45"/>
  <c r="C120" i="45"/>
  <c r="D120" i="45"/>
  <c r="G120" i="45"/>
  <c r="J120" i="45"/>
  <c r="C61" i="45"/>
  <c r="G61" i="45"/>
  <c r="H61" i="45"/>
  <c r="L61" i="45"/>
  <c r="E138" i="45"/>
  <c r="I138" i="45"/>
  <c r="M138" i="45"/>
  <c r="L138" i="45"/>
  <c r="H138" i="45"/>
  <c r="F138" i="45"/>
  <c r="G130" i="45"/>
  <c r="L130" i="45"/>
  <c r="D130" i="45"/>
  <c r="H130" i="45"/>
  <c r="E102" i="45"/>
  <c r="M102" i="45"/>
  <c r="B102" i="45"/>
  <c r="G102" i="45"/>
  <c r="I102" i="45"/>
  <c r="H102" i="45"/>
  <c r="F91" i="49"/>
  <c r="D91" i="49"/>
  <c r="Q91" i="49"/>
  <c r="E91" i="49"/>
  <c r="B91" i="49"/>
  <c r="M186" i="49"/>
  <c r="Q186" i="49"/>
  <c r="G186" i="49"/>
  <c r="B186" i="49"/>
  <c r="R186" i="49"/>
  <c r="F186" i="49"/>
  <c r="K186" i="49"/>
  <c r="P186" i="49"/>
  <c r="M180" i="49"/>
  <c r="G180" i="49"/>
  <c r="F180" i="49"/>
  <c r="I180" i="49"/>
  <c r="R180" i="49"/>
  <c r="J180" i="49"/>
  <c r="C180" i="49"/>
  <c r="P180" i="49"/>
  <c r="D157" i="49"/>
  <c r="M157" i="49"/>
  <c r="Q157" i="49"/>
  <c r="C157" i="49"/>
  <c r="G157" i="49"/>
  <c r="H157" i="49"/>
  <c r="C184" i="49"/>
  <c r="J184" i="49"/>
  <c r="Q184" i="49"/>
  <c r="M136" i="53"/>
  <c r="E136" i="53"/>
  <c r="P136" i="53"/>
  <c r="C136" i="53"/>
  <c r="P91" i="53"/>
  <c r="N91" i="53"/>
  <c r="K91" i="53"/>
  <c r="L91" i="53"/>
  <c r="B91" i="53"/>
  <c r="D91" i="53"/>
  <c r="D70" i="53"/>
  <c r="E70" i="53"/>
  <c r="I70" i="53"/>
  <c r="B70" i="53"/>
  <c r="K70" i="53"/>
  <c r="Q70" i="53"/>
  <c r="K42" i="51"/>
  <c r="I42" i="51"/>
  <c r="E41" i="53"/>
  <c r="E37" i="53"/>
  <c r="N47" i="53"/>
  <c r="C188" i="52"/>
  <c r="E146" i="52"/>
  <c r="L81" i="52"/>
  <c r="C77" i="52"/>
  <c r="B72" i="52"/>
  <c r="B20" i="51"/>
  <c r="L125" i="49"/>
  <c r="P64" i="49"/>
  <c r="H85" i="49"/>
  <c r="D179" i="49"/>
  <c r="J70" i="53"/>
  <c r="F149" i="53"/>
  <c r="J89" i="53"/>
  <c r="F16" i="51"/>
  <c r="P184" i="49"/>
  <c r="G144" i="49"/>
  <c r="J202" i="49"/>
  <c r="J116" i="52"/>
  <c r="E52" i="53"/>
  <c r="B50" i="52"/>
  <c r="B27" i="52"/>
  <c r="I146" i="52"/>
  <c r="G143" i="52"/>
  <c r="L60" i="52"/>
  <c r="K77" i="52"/>
  <c r="G121" i="52"/>
  <c r="D53" i="52"/>
  <c r="H126" i="53"/>
  <c r="D105" i="49"/>
  <c r="I106" i="53"/>
  <c r="R22" i="49"/>
  <c r="K163" i="49"/>
  <c r="Q176" i="53"/>
  <c r="G106" i="53"/>
  <c r="K136" i="53"/>
  <c r="D89" i="53"/>
  <c r="L163" i="49"/>
  <c r="E144" i="49"/>
  <c r="F159" i="52"/>
  <c r="E129" i="53"/>
  <c r="C8" i="51"/>
  <c r="B37" i="53"/>
  <c r="M7" i="53"/>
  <c r="B55" i="53"/>
  <c r="M57" i="53"/>
  <c r="M56" i="53"/>
  <c r="K23" i="52"/>
  <c r="M146" i="52"/>
  <c r="K50" i="52"/>
  <c r="K88" i="52"/>
  <c r="E149" i="52"/>
  <c r="B143" i="52"/>
  <c r="D60" i="52"/>
  <c r="J23" i="52"/>
  <c r="E7" i="53"/>
  <c r="M41" i="53"/>
  <c r="I8" i="51"/>
  <c r="N37" i="53"/>
  <c r="L56" i="53"/>
  <c r="N58" i="53"/>
  <c r="N29" i="53"/>
  <c r="L7" i="53"/>
  <c r="C52" i="53"/>
  <c r="F7" i="53"/>
  <c r="N12" i="53"/>
  <c r="M52" i="53"/>
  <c r="F57" i="53"/>
  <c r="I7" i="53"/>
  <c r="B81" i="52"/>
  <c r="M149" i="52"/>
  <c r="B188" i="52"/>
  <c r="B23" i="52"/>
  <c r="C50" i="52"/>
  <c r="G50" i="52"/>
  <c r="C27" i="52"/>
  <c r="I27" i="52"/>
  <c r="C88" i="52"/>
  <c r="D146" i="52"/>
  <c r="D149" i="52"/>
  <c r="K143" i="52"/>
  <c r="H81" i="52"/>
  <c r="G147" i="52"/>
  <c r="K60" i="52"/>
  <c r="E60" i="52"/>
  <c r="M77" i="52"/>
  <c r="F23" i="52"/>
  <c r="B121" i="52"/>
  <c r="K72" i="52"/>
  <c r="L204" i="52"/>
  <c r="M50" i="48"/>
  <c r="D72" i="52"/>
  <c r="L72" i="52"/>
  <c r="D20" i="52"/>
  <c r="K53" i="52"/>
  <c r="G75" i="48"/>
  <c r="L33" i="40"/>
  <c r="K80" i="48"/>
  <c r="H35" i="40"/>
  <c r="E11" i="40"/>
  <c r="K39" i="51"/>
  <c r="J39" i="51"/>
  <c r="I105" i="49"/>
  <c r="E179" i="49"/>
  <c r="D106" i="53"/>
  <c r="L20" i="51"/>
  <c r="Q13" i="49"/>
  <c r="P157" i="49"/>
  <c r="E157" i="49"/>
  <c r="R142" i="49"/>
  <c r="O180" i="49"/>
  <c r="O64" i="49"/>
  <c r="E105" i="49"/>
  <c r="I85" i="49"/>
  <c r="E85" i="49"/>
  <c r="L53" i="49"/>
  <c r="O91" i="49"/>
  <c r="Q179" i="49"/>
  <c r="B142" i="49"/>
  <c r="C6" i="44"/>
  <c r="H176" i="53"/>
  <c r="K106" i="53"/>
  <c r="Q91" i="53"/>
  <c r="H149" i="53"/>
  <c r="G136" i="53"/>
  <c r="P112" i="53"/>
  <c r="L112" i="53"/>
  <c r="J16" i="51"/>
  <c r="F70" i="53"/>
  <c r="H184" i="49"/>
  <c r="B144" i="49"/>
  <c r="I84" i="49"/>
  <c r="G159" i="52"/>
  <c r="F187" i="52"/>
  <c r="J205" i="52"/>
  <c r="G116" i="52"/>
  <c r="B94" i="52"/>
  <c r="B165" i="41"/>
  <c r="O142" i="49"/>
  <c r="Q180" i="49"/>
  <c r="J36" i="51"/>
  <c r="K129" i="53"/>
  <c r="C9" i="52"/>
  <c r="L23" i="53"/>
  <c r="P171" i="49"/>
  <c r="C171" i="49"/>
  <c r="G171" i="49"/>
  <c r="B171" i="49"/>
  <c r="R171" i="49"/>
  <c r="J171" i="49"/>
  <c r="D161" i="49"/>
  <c r="M161" i="49"/>
  <c r="F161" i="49"/>
  <c r="L161" i="49"/>
  <c r="B161" i="49"/>
  <c r="I163" i="49"/>
  <c r="Q163" i="49"/>
  <c r="J163" i="49"/>
  <c r="D163" i="49"/>
  <c r="C22" i="49"/>
  <c r="E22" i="49"/>
  <c r="K22" i="49"/>
  <c r="J156" i="49"/>
  <c r="C156" i="49"/>
  <c r="L156" i="49"/>
  <c r="I156" i="49"/>
  <c r="P149" i="49"/>
  <c r="L149" i="49"/>
  <c r="M149" i="49"/>
  <c r="G149" i="49"/>
  <c r="H149" i="49"/>
  <c r="D149" i="49"/>
  <c r="O149" i="49"/>
  <c r="B65" i="52"/>
  <c r="E65" i="52"/>
  <c r="J65" i="52"/>
  <c r="M65" i="52"/>
  <c r="F65" i="52"/>
  <c r="J159" i="52"/>
  <c r="E159" i="52"/>
  <c r="I159" i="52"/>
  <c r="D159" i="52"/>
  <c r="M159" i="52"/>
  <c r="C159" i="52"/>
  <c r="I168" i="52"/>
  <c r="G168" i="52"/>
  <c r="F168" i="52"/>
  <c r="H168" i="52"/>
  <c r="E168" i="52"/>
  <c r="M168" i="52"/>
  <c r="M89" i="53"/>
  <c r="E89" i="53"/>
  <c r="Q89" i="53"/>
  <c r="N89" i="53"/>
  <c r="K89" i="53"/>
  <c r="N126" i="53"/>
  <c r="D126" i="53"/>
  <c r="B126" i="53"/>
  <c r="I126" i="53"/>
  <c r="M126" i="53"/>
  <c r="L18" i="51"/>
  <c r="K18" i="51"/>
  <c r="J18" i="51"/>
  <c r="C18" i="51"/>
  <c r="H18" i="51"/>
  <c r="L28" i="51"/>
  <c r="J28" i="51"/>
  <c r="G7" i="53"/>
  <c r="I15" i="53"/>
  <c r="F37" i="53"/>
  <c r="B52" i="53"/>
  <c r="K27" i="52"/>
  <c r="I149" i="52"/>
  <c r="M147" i="52"/>
  <c r="J121" i="52"/>
  <c r="K20" i="52"/>
  <c r="H23" i="52"/>
  <c r="O126" i="53"/>
  <c r="G42" i="51"/>
  <c r="C105" i="49"/>
  <c r="J149" i="49"/>
  <c r="O157" i="49"/>
  <c r="D186" i="49"/>
  <c r="J161" i="49"/>
  <c r="H171" i="49"/>
  <c r="H106" i="53"/>
  <c r="I112" i="53"/>
  <c r="R156" i="49"/>
  <c r="K125" i="49"/>
  <c r="G205" i="52"/>
  <c r="D39" i="51"/>
  <c r="C32" i="53"/>
  <c r="M48" i="53"/>
  <c r="H147" i="52"/>
  <c r="M188" i="52"/>
  <c r="D143" i="52"/>
  <c r="F204" i="52"/>
  <c r="G72" i="52"/>
  <c r="G53" i="52"/>
  <c r="I39" i="51"/>
  <c r="M13" i="49"/>
  <c r="B64" i="49"/>
  <c r="O186" i="49"/>
  <c r="M53" i="49"/>
  <c r="L91" i="49"/>
  <c r="J142" i="49"/>
  <c r="B177" i="53"/>
  <c r="D20" i="51"/>
  <c r="I205" i="52"/>
  <c r="L116" i="52"/>
  <c r="I65" i="52"/>
  <c r="L57" i="53"/>
  <c r="L41" i="53"/>
  <c r="F61" i="48"/>
  <c r="I50" i="52"/>
  <c r="M27" i="52"/>
  <c r="G146" i="52"/>
  <c r="L143" i="52"/>
  <c r="E147" i="52"/>
  <c r="B60" i="52"/>
  <c r="H121" i="52"/>
  <c r="D16" i="53"/>
  <c r="G12" i="53"/>
  <c r="D57" i="53"/>
  <c r="G57" i="53"/>
  <c r="L16" i="53"/>
  <c r="B16" i="53"/>
  <c r="M81" i="52"/>
  <c r="E188" i="52"/>
  <c r="H50" i="52"/>
  <c r="F27" i="52"/>
  <c r="F88" i="52"/>
  <c r="G88" i="52"/>
  <c r="K146" i="52"/>
  <c r="E81" i="52"/>
  <c r="J60" i="52"/>
  <c r="I204" i="52"/>
  <c r="M124" i="48"/>
  <c r="J72" i="52"/>
  <c r="E20" i="52"/>
  <c r="K106" i="48"/>
  <c r="H33" i="40"/>
  <c r="D204" i="52"/>
  <c r="K27" i="40"/>
  <c r="M35" i="40"/>
  <c r="L126" i="53"/>
  <c r="K126" i="53"/>
  <c r="H42" i="51"/>
  <c r="Q105" i="49"/>
  <c r="E171" i="49"/>
  <c r="P106" i="53"/>
  <c r="M129" i="53"/>
  <c r="B149" i="49"/>
  <c r="I13" i="49"/>
  <c r="J157" i="49"/>
  <c r="F157" i="49"/>
  <c r="P70" i="53"/>
  <c r="L22" i="49"/>
  <c r="D180" i="49"/>
  <c r="J64" i="49"/>
  <c r="M105" i="49"/>
  <c r="E186" i="49"/>
  <c r="G85" i="49"/>
  <c r="C53" i="49"/>
  <c r="Q53" i="49"/>
  <c r="R91" i="49"/>
  <c r="C179" i="49"/>
  <c r="I142" i="49"/>
  <c r="L171" i="49"/>
  <c r="K6" i="44"/>
  <c r="P176" i="53"/>
  <c r="O106" i="53"/>
  <c r="E177" i="53"/>
  <c r="O91" i="53"/>
  <c r="P149" i="53"/>
  <c r="I136" i="53"/>
  <c r="G112" i="53"/>
  <c r="Q112" i="53"/>
  <c r="O89" i="53"/>
  <c r="E18" i="51"/>
  <c r="C16" i="51"/>
  <c r="I91" i="53"/>
  <c r="H156" i="49"/>
  <c r="M184" i="49"/>
  <c r="R125" i="49"/>
  <c r="M202" i="49"/>
  <c r="I187" i="52"/>
  <c r="D168" i="52"/>
  <c r="E205" i="52"/>
  <c r="K159" i="52"/>
  <c r="I116" i="52"/>
  <c r="I94" i="52"/>
  <c r="L188" i="41"/>
  <c r="L176" i="41"/>
  <c r="M20" i="52"/>
  <c r="G36" i="51"/>
  <c r="J129" i="53"/>
  <c r="Y15" i="10"/>
  <c r="K5" i="47"/>
  <c r="E45" i="51"/>
  <c r="D49" i="51"/>
  <c r="P10" i="10"/>
  <c r="M16" i="53"/>
  <c r="L48" i="53"/>
  <c r="F12" i="53"/>
  <c r="F32" i="53"/>
  <c r="G35" i="53"/>
  <c r="N55" i="53"/>
  <c r="L32" i="53"/>
  <c r="N23" i="53"/>
  <c r="H19" i="53"/>
  <c r="I35" i="53"/>
  <c r="B13" i="52"/>
  <c r="E23" i="53"/>
  <c r="F46" i="51"/>
  <c r="E41" i="51"/>
  <c r="C45" i="51"/>
  <c r="K46" i="51"/>
  <c r="F48" i="53"/>
  <c r="C15" i="53"/>
  <c r="M58" i="53"/>
  <c r="H16" i="53"/>
  <c r="B48" i="53"/>
  <c r="E16" i="53"/>
  <c r="B32" i="53"/>
  <c r="I47" i="53"/>
  <c r="I43" i="53"/>
  <c r="D48" i="53"/>
  <c r="C48" i="53"/>
  <c r="G8" i="51"/>
  <c r="N48" i="53"/>
  <c r="C180" i="53"/>
  <c r="D26" i="51"/>
  <c r="C41" i="51"/>
  <c r="E19" i="51"/>
  <c r="I49" i="51"/>
  <c r="I26" i="51"/>
  <c r="I41" i="51"/>
  <c r="J10" i="10"/>
  <c r="M43" i="53"/>
  <c r="E43" i="53"/>
  <c r="D47" i="53"/>
  <c r="H48" i="53"/>
  <c r="D35" i="53"/>
  <c r="H55" i="53"/>
  <c r="D8" i="51"/>
  <c r="G48" i="53"/>
  <c r="D23" i="53"/>
  <c r="G19" i="53"/>
  <c r="M23" i="53"/>
  <c r="N35" i="53"/>
  <c r="F15" i="53"/>
  <c r="N32" i="53"/>
  <c r="H32" i="53"/>
  <c r="H9" i="52"/>
  <c r="B13" i="51"/>
  <c r="K26" i="51"/>
  <c r="K41" i="51"/>
  <c r="F41" i="51"/>
  <c r="C19" i="51"/>
  <c r="G49" i="51"/>
  <c r="B35" i="53"/>
  <c r="I32" i="53"/>
  <c r="G16" i="53"/>
  <c r="L12" i="53"/>
  <c r="J13" i="52"/>
  <c r="M32" i="53"/>
  <c r="G55" i="53"/>
  <c r="H12" i="53"/>
  <c r="L35" i="53"/>
  <c r="I16" i="53"/>
  <c r="M55" i="53"/>
  <c r="F58" i="53"/>
  <c r="B26" i="51"/>
  <c r="J41" i="51"/>
  <c r="G19" i="51"/>
  <c r="B49" i="51"/>
  <c r="I45" i="51"/>
  <c r="C35" i="53"/>
  <c r="M47" i="53"/>
  <c r="I19" i="53"/>
  <c r="N43" i="53"/>
  <c r="G43" i="53"/>
  <c r="G23" i="53"/>
  <c r="H35" i="53"/>
  <c r="F43" i="53"/>
  <c r="I58" i="53"/>
  <c r="B23" i="53"/>
  <c r="F47" i="53"/>
  <c r="L46" i="51"/>
  <c r="H26" i="51"/>
  <c r="R29" i="42"/>
  <c r="G46" i="51"/>
  <c r="I19" i="51"/>
  <c r="J95" i="45"/>
  <c r="L19" i="51"/>
  <c r="H49" i="51"/>
  <c r="M194" i="48"/>
  <c r="K34" i="48"/>
  <c r="L104" i="48"/>
  <c r="N83" i="48"/>
  <c r="I26" i="48"/>
  <c r="H187" i="48"/>
  <c r="J6" i="28"/>
  <c r="H8" i="10"/>
  <c r="Y14" i="10"/>
  <c r="H7" i="20"/>
  <c r="K20" i="2" s="1"/>
  <c r="M20" i="2" s="1"/>
  <c r="F116" i="48"/>
  <c r="B194" i="48"/>
  <c r="H34" i="48"/>
  <c r="K104" i="48"/>
  <c r="C33" i="48"/>
  <c r="F40" i="48"/>
  <c r="G169" i="48"/>
  <c r="G83" i="48"/>
  <c r="F187" i="48"/>
  <c r="E13" i="52"/>
  <c r="D124" i="48"/>
  <c r="B75" i="48"/>
  <c r="B80" i="48"/>
  <c r="F169" i="48"/>
  <c r="E116" i="48"/>
  <c r="L175" i="48"/>
  <c r="E106" i="48"/>
  <c r="K17" i="48"/>
  <c r="K83" i="48"/>
  <c r="L61" i="48"/>
  <c r="G50" i="48"/>
  <c r="E192" i="48"/>
  <c r="B49" i="48"/>
  <c r="B17" i="48"/>
  <c r="D194" i="48"/>
  <c r="I34" i="48"/>
  <c r="D106" i="48"/>
  <c r="H124" i="48"/>
  <c r="F49" i="48"/>
  <c r="F80" i="48"/>
  <c r="G110" i="48"/>
  <c r="G187" i="48"/>
  <c r="F90" i="48"/>
  <c r="I109" i="48"/>
  <c r="M116" i="48"/>
  <c r="G194" i="48"/>
  <c r="C175" i="48"/>
  <c r="C34" i="48"/>
  <c r="C106" i="48"/>
  <c r="H49" i="48"/>
  <c r="L80" i="48"/>
  <c r="L40" i="48"/>
  <c r="B83" i="48"/>
  <c r="E169" i="48"/>
  <c r="M117" i="48"/>
  <c r="L116" i="48"/>
  <c r="D40" i="48"/>
  <c r="I83" i="48"/>
  <c r="H50" i="48"/>
  <c r="I124" i="48"/>
  <c r="G104" i="48"/>
  <c r="C192" i="48"/>
  <c r="K33" i="48"/>
  <c r="F17" i="48"/>
  <c r="G109" i="48"/>
  <c r="I90" i="48"/>
  <c r="E197" i="48"/>
  <c r="N26" i="48"/>
  <c r="M61" i="48"/>
  <c r="L50" i="48"/>
  <c r="E75" i="48"/>
  <c r="G192" i="48"/>
  <c r="F33" i="48"/>
  <c r="L17" i="48"/>
  <c r="N109" i="48"/>
  <c r="D83" i="48"/>
  <c r="L29" i="42"/>
  <c r="I119" i="45"/>
  <c r="I118" i="52"/>
  <c r="B30" i="53"/>
  <c r="P8" i="10"/>
  <c r="G51" i="53"/>
  <c r="N30" i="53"/>
  <c r="C15" i="52"/>
  <c r="H23" i="45"/>
  <c r="M101" i="52"/>
  <c r="E51" i="53"/>
  <c r="H184" i="45"/>
  <c r="K162" i="52"/>
  <c r="F5" i="45"/>
  <c r="L44" i="45"/>
  <c r="D58" i="53"/>
  <c r="J9" i="52"/>
  <c r="E55" i="53"/>
  <c r="E30" i="53"/>
  <c r="B9" i="52"/>
  <c r="E19" i="53"/>
  <c r="E14" i="52"/>
  <c r="N19" i="53"/>
  <c r="H13" i="52"/>
  <c r="D175" i="42"/>
  <c r="B61" i="48"/>
  <c r="K194" i="48"/>
  <c r="D197" i="48"/>
  <c r="B46" i="51"/>
  <c r="D119" i="45"/>
  <c r="E46" i="51"/>
  <c r="E26" i="51"/>
  <c r="G41" i="51"/>
  <c r="E64" i="52"/>
  <c r="K48" i="41"/>
  <c r="O134" i="42"/>
  <c r="P134" i="42"/>
  <c r="F83" i="48"/>
  <c r="D50" i="48"/>
  <c r="G34" i="48"/>
  <c r="E124" i="48"/>
  <c r="L75" i="48"/>
  <c r="M106" i="48"/>
  <c r="D192" i="48"/>
  <c r="D41" i="51"/>
  <c r="E49" i="48"/>
  <c r="D104" i="48"/>
  <c r="E33" i="48"/>
  <c r="H17" i="48"/>
  <c r="J19" i="51"/>
  <c r="H109" i="48"/>
  <c r="E110" i="48"/>
  <c r="C90" i="48"/>
  <c r="H169" i="48"/>
  <c r="C26" i="48"/>
  <c r="E90" i="48"/>
  <c r="L187" i="48"/>
  <c r="F110" i="48"/>
  <c r="F108" i="49"/>
  <c r="B45" i="51"/>
  <c r="H19" i="51"/>
  <c r="K45" i="51"/>
  <c r="J49" i="51"/>
  <c r="E49" i="51"/>
  <c r="J13" i="27"/>
  <c r="I9" i="52"/>
  <c r="D15" i="53"/>
  <c r="I30" i="53"/>
  <c r="I23" i="53"/>
  <c r="G47" i="53"/>
  <c r="I14" i="52"/>
  <c r="E15" i="53"/>
  <c r="F51" i="53"/>
  <c r="N15" i="53"/>
  <c r="G15" i="53"/>
  <c r="C45" i="53"/>
  <c r="B47" i="53"/>
  <c r="F19" i="53"/>
  <c r="B58" i="53"/>
  <c r="L58" i="53"/>
  <c r="C116" i="48"/>
  <c r="K116" i="48"/>
  <c r="E61" i="48"/>
  <c r="E194" i="48"/>
  <c r="L91" i="52"/>
  <c r="C46" i="51"/>
  <c r="C26" i="51"/>
  <c r="F26" i="51"/>
  <c r="F35" i="41"/>
  <c r="E175" i="48"/>
  <c r="G175" i="48"/>
  <c r="F50" i="48"/>
  <c r="N34" i="48"/>
  <c r="B124" i="48"/>
  <c r="M75" i="48"/>
  <c r="N106" i="48"/>
  <c r="G49" i="48"/>
  <c r="D33" i="48"/>
  <c r="G80" i="48"/>
  <c r="D17" i="48"/>
  <c r="K109" i="48"/>
  <c r="C110" i="48"/>
  <c r="F197" i="48"/>
  <c r="M26" i="48"/>
  <c r="K19" i="51"/>
  <c r="D45" i="51"/>
  <c r="F49" i="51"/>
  <c r="P19" i="27"/>
  <c r="X10" i="10"/>
  <c r="X15" i="10"/>
  <c r="L15" i="53"/>
  <c r="I13" i="52"/>
  <c r="L19" i="53"/>
  <c r="D55" i="53"/>
  <c r="F55" i="53"/>
  <c r="H47" i="53"/>
  <c r="E15" i="52"/>
  <c r="B19" i="53"/>
  <c r="L55" i="53"/>
  <c r="B15" i="53"/>
  <c r="C30" i="53"/>
  <c r="H10" i="51"/>
  <c r="H23" i="53"/>
  <c r="M19" i="53"/>
  <c r="G58" i="53"/>
  <c r="C13" i="52"/>
  <c r="C58" i="53"/>
  <c r="L76" i="49"/>
  <c r="F185" i="53"/>
  <c r="I116" i="48"/>
  <c r="L194" i="48"/>
  <c r="B40" i="48"/>
  <c r="D34" i="52"/>
  <c r="J44" i="45"/>
  <c r="J199" i="45"/>
  <c r="I34" i="52"/>
  <c r="J46" i="51"/>
  <c r="J26" i="51"/>
  <c r="H41" i="51"/>
  <c r="H61" i="48"/>
  <c r="I104" i="48"/>
  <c r="C162" i="52"/>
  <c r="B175" i="48"/>
  <c r="F34" i="48"/>
  <c r="I46" i="51"/>
  <c r="C75" i="48"/>
  <c r="L106" i="48"/>
  <c r="K192" i="48"/>
  <c r="D175" i="48"/>
  <c r="H175" i="48"/>
  <c r="K49" i="48"/>
  <c r="M104" i="48"/>
  <c r="N33" i="48"/>
  <c r="E17" i="48"/>
  <c r="D19" i="51"/>
  <c r="I40" i="48"/>
  <c r="L197" i="48"/>
  <c r="K40" i="48"/>
  <c r="N197" i="48"/>
  <c r="B109" i="48"/>
  <c r="J45" i="51"/>
  <c r="L45" i="51"/>
  <c r="K49" i="51"/>
  <c r="K199" i="45"/>
  <c r="C19" i="53"/>
  <c r="E47" i="53"/>
  <c r="C47" i="53"/>
  <c r="M53" i="53"/>
  <c r="C63" i="49"/>
  <c r="I167" i="53"/>
  <c r="C197" i="48"/>
  <c r="L41" i="51"/>
  <c r="H46" i="51"/>
  <c r="M175" i="48"/>
  <c r="B19" i="51"/>
  <c r="M110" i="48"/>
  <c r="H90" i="48"/>
  <c r="R108" i="49"/>
  <c r="H45" i="51"/>
  <c r="R9" i="10"/>
  <c r="Q5" i="49"/>
  <c r="C80" i="49"/>
  <c r="C11" i="52"/>
  <c r="M28" i="47"/>
  <c r="B28" i="47"/>
  <c r="B17" i="41"/>
  <c r="K17" i="41"/>
  <c r="E124" i="45"/>
  <c r="D124" i="45"/>
  <c r="F63" i="45"/>
  <c r="I63" i="45"/>
  <c r="M63" i="45"/>
  <c r="J63" i="45"/>
  <c r="H63" i="45"/>
  <c r="D63" i="45"/>
  <c r="L28" i="42"/>
  <c r="K28" i="42"/>
  <c r="L158" i="49"/>
  <c r="G158" i="49"/>
  <c r="G33" i="49"/>
  <c r="P33" i="49"/>
  <c r="I33" i="49"/>
  <c r="B14" i="52"/>
  <c r="L45" i="53"/>
  <c r="E198" i="45"/>
  <c r="J71" i="45"/>
  <c r="I144" i="52"/>
  <c r="M34" i="52"/>
  <c r="I91" i="52"/>
  <c r="E93" i="41"/>
  <c r="B35" i="52"/>
  <c r="E108" i="49"/>
  <c r="C14" i="52"/>
  <c r="E45" i="53"/>
  <c r="D30" i="53"/>
  <c r="I15" i="52"/>
  <c r="G45" i="53"/>
  <c r="L51" i="53"/>
  <c r="G51" i="51"/>
  <c r="B119" i="45"/>
  <c r="I51" i="52"/>
  <c r="L118" i="52"/>
  <c r="G29" i="42"/>
  <c r="H162" i="52"/>
  <c r="H108" i="49"/>
  <c r="C30" i="41"/>
  <c r="K30" i="41"/>
  <c r="F97" i="41"/>
  <c r="H97" i="41"/>
  <c r="C199" i="45"/>
  <c r="M199" i="45"/>
  <c r="L152" i="52"/>
  <c r="I152" i="52"/>
  <c r="F152" i="52"/>
  <c r="I101" i="52"/>
  <c r="K101" i="52"/>
  <c r="C171" i="53"/>
  <c r="L171" i="53"/>
  <c r="D45" i="53"/>
  <c r="B45" i="53"/>
  <c r="H45" i="53"/>
  <c r="N45" i="53"/>
  <c r="B63" i="45"/>
  <c r="D101" i="52"/>
  <c r="B21" i="42"/>
  <c r="E5" i="51"/>
  <c r="F45" i="53"/>
  <c r="H51" i="53"/>
  <c r="D14" i="52"/>
  <c r="D51" i="53"/>
  <c r="E144" i="52"/>
  <c r="L184" i="45"/>
  <c r="E119" i="45"/>
  <c r="K63" i="45"/>
  <c r="E71" i="45"/>
  <c r="D32" i="45"/>
  <c r="D144" i="52"/>
  <c r="D111" i="52"/>
  <c r="M178" i="52"/>
  <c r="K91" i="52"/>
  <c r="F28" i="52"/>
  <c r="D76" i="41"/>
  <c r="Q21" i="42"/>
  <c r="H82" i="41"/>
  <c r="M28" i="42"/>
  <c r="K133" i="42"/>
  <c r="B37" i="49"/>
  <c r="H129" i="49"/>
  <c r="C81" i="42"/>
  <c r="N41" i="41"/>
  <c r="L41" i="41"/>
  <c r="L177" i="45"/>
  <c r="I177" i="45"/>
  <c r="M177" i="45"/>
  <c r="H10" i="45"/>
  <c r="L10" i="45"/>
  <c r="F198" i="45"/>
  <c r="K198" i="45"/>
  <c r="I198" i="45"/>
  <c r="D198" i="45"/>
  <c r="G198" i="45"/>
  <c r="K44" i="45"/>
  <c r="I44" i="45"/>
  <c r="E44" i="45"/>
  <c r="H44" i="45"/>
  <c r="F44" i="45"/>
  <c r="D81" i="45"/>
  <c r="G81" i="45"/>
  <c r="K134" i="42"/>
  <c r="F134" i="42"/>
  <c r="D134" i="42"/>
  <c r="E85" i="52"/>
  <c r="M85" i="52"/>
  <c r="E34" i="52"/>
  <c r="G34" i="52"/>
  <c r="L34" i="52"/>
  <c r="B174" i="52"/>
  <c r="D174" i="52"/>
  <c r="M174" i="52"/>
  <c r="B10" i="51"/>
  <c r="D10" i="51"/>
  <c r="C10" i="51"/>
  <c r="M45" i="53"/>
  <c r="I51" i="53"/>
  <c r="G30" i="53"/>
  <c r="I184" i="45"/>
  <c r="G10" i="51"/>
  <c r="J14" i="52"/>
  <c r="F30" i="53"/>
  <c r="H30" i="53"/>
  <c r="K119" i="45"/>
  <c r="B144" i="52"/>
  <c r="B44" i="45"/>
  <c r="C63" i="45"/>
  <c r="M198" i="45"/>
  <c r="F144" i="52"/>
  <c r="G111" i="52"/>
  <c r="C91" i="52"/>
  <c r="J28" i="52"/>
  <c r="C82" i="41"/>
  <c r="Q28" i="42"/>
  <c r="F133" i="42"/>
  <c r="M34" i="47"/>
  <c r="F85" i="52"/>
  <c r="Q103" i="42"/>
  <c r="Q115" i="42"/>
  <c r="K117" i="49"/>
  <c r="D129" i="49"/>
  <c r="P82" i="49"/>
  <c r="O92" i="53"/>
  <c r="G90" i="48"/>
  <c r="B90" i="48"/>
  <c r="K90" i="48"/>
  <c r="N90" i="48"/>
  <c r="M90" i="48"/>
  <c r="B197" i="48"/>
  <c r="G197" i="48"/>
  <c r="M197" i="48"/>
  <c r="H197" i="48"/>
  <c r="L83" i="48"/>
  <c r="C83" i="48"/>
  <c r="H83" i="48"/>
  <c r="E83" i="48"/>
  <c r="K110" i="48"/>
  <c r="I110" i="48"/>
  <c r="H110" i="48"/>
  <c r="D110" i="48"/>
  <c r="N110" i="48"/>
  <c r="D169" i="48"/>
  <c r="C169" i="48"/>
  <c r="M169" i="48"/>
  <c r="L169" i="48"/>
  <c r="N169" i="48"/>
  <c r="K169" i="48"/>
  <c r="D109" i="48"/>
  <c r="L109" i="48"/>
  <c r="C109" i="48"/>
  <c r="F109" i="48"/>
  <c r="H40" i="48"/>
  <c r="E40" i="48"/>
  <c r="G40" i="48"/>
  <c r="N40" i="48"/>
  <c r="C40" i="48"/>
  <c r="F26" i="48"/>
  <c r="L26" i="48"/>
  <c r="E26" i="48"/>
  <c r="G26" i="48"/>
  <c r="H26" i="48"/>
  <c r="C194" i="48"/>
  <c r="N194" i="48"/>
  <c r="H194" i="48"/>
  <c r="I194" i="48"/>
  <c r="M187" i="48"/>
  <c r="B187" i="48"/>
  <c r="C187" i="48"/>
  <c r="N61" i="48"/>
  <c r="G61" i="48"/>
  <c r="K61" i="48"/>
  <c r="D61" i="48"/>
  <c r="C61" i="48"/>
  <c r="G116" i="48"/>
  <c r="B116" i="48"/>
  <c r="N116" i="48"/>
  <c r="D116" i="48"/>
  <c r="C117" i="48"/>
  <c r="L117" i="48"/>
  <c r="E117" i="48"/>
  <c r="I117" i="48"/>
  <c r="K117" i="48"/>
  <c r="L124" i="48"/>
  <c r="C124" i="48"/>
  <c r="G124" i="48"/>
  <c r="N124" i="48"/>
  <c r="K124" i="48"/>
  <c r="M192" i="48"/>
  <c r="I192" i="48"/>
  <c r="B192" i="48"/>
  <c r="N192" i="48"/>
  <c r="H192" i="48"/>
  <c r="F192" i="48"/>
  <c r="M17" i="48"/>
  <c r="G17" i="48"/>
  <c r="I17" i="48"/>
  <c r="N17" i="48"/>
  <c r="M34" i="48"/>
  <c r="B34" i="48"/>
  <c r="D34" i="48"/>
  <c r="E34" i="48"/>
  <c r="I106" i="48"/>
  <c r="F106" i="48"/>
  <c r="G106" i="48"/>
  <c r="B106" i="48"/>
  <c r="H80" i="48"/>
  <c r="I80" i="48"/>
  <c r="M80" i="48"/>
  <c r="N80" i="48"/>
  <c r="E80" i="48"/>
  <c r="D80" i="48"/>
  <c r="C50" i="48"/>
  <c r="E50" i="48"/>
  <c r="N50" i="48"/>
  <c r="B50" i="48"/>
  <c r="I50" i="48"/>
  <c r="N75" i="48"/>
  <c r="D75" i="48"/>
  <c r="K75" i="48"/>
  <c r="I75" i="48"/>
  <c r="H75" i="48"/>
  <c r="L33" i="48"/>
  <c r="B33" i="48"/>
  <c r="I33" i="48"/>
  <c r="H33" i="48"/>
  <c r="H104" i="48"/>
  <c r="E104" i="48"/>
  <c r="B104" i="48"/>
  <c r="N104" i="48"/>
  <c r="C104" i="48"/>
  <c r="F175" i="48"/>
  <c r="I175" i="48"/>
  <c r="N175" i="48"/>
  <c r="I49" i="48"/>
  <c r="L49" i="48"/>
  <c r="N49" i="48"/>
  <c r="D49" i="48"/>
  <c r="H43" i="47"/>
  <c r="K43" i="47"/>
  <c r="L43" i="47"/>
  <c r="F43" i="47"/>
  <c r="M76" i="41"/>
  <c r="F76" i="41"/>
  <c r="L76" i="41"/>
  <c r="B76" i="41"/>
  <c r="J23" i="45"/>
  <c r="C23" i="45"/>
  <c r="R21" i="42"/>
  <c r="D21" i="42"/>
  <c r="E126" i="42"/>
  <c r="O126" i="42"/>
  <c r="B140" i="49"/>
  <c r="G140" i="49"/>
  <c r="F113" i="49"/>
  <c r="D113" i="49"/>
  <c r="F118" i="52"/>
  <c r="D118" i="52"/>
  <c r="C126" i="52"/>
  <c r="B126" i="52"/>
  <c r="F178" i="52"/>
  <c r="L178" i="52"/>
  <c r="C51" i="52"/>
  <c r="F51" i="52"/>
  <c r="B51" i="52"/>
  <c r="E106" i="52"/>
  <c r="F106" i="52"/>
  <c r="C53" i="53"/>
  <c r="H53" i="53"/>
  <c r="E53" i="53"/>
  <c r="L53" i="53"/>
  <c r="B53" i="53"/>
  <c r="G53" i="53"/>
  <c r="F53" i="53"/>
  <c r="B15" i="52"/>
  <c r="B111" i="52"/>
  <c r="M28" i="52"/>
  <c r="K82" i="41"/>
  <c r="R113" i="49"/>
  <c r="H15" i="52"/>
  <c r="L30" i="53"/>
  <c r="N51" i="53"/>
  <c r="D15" i="52"/>
  <c r="C43" i="47"/>
  <c r="F23" i="45"/>
  <c r="M44" i="45"/>
  <c r="L63" i="45"/>
  <c r="B198" i="45"/>
  <c r="B177" i="45"/>
  <c r="M144" i="52"/>
  <c r="H111" i="52"/>
  <c r="L174" i="52"/>
  <c r="L51" i="52"/>
  <c r="K152" i="52"/>
  <c r="B178" i="52"/>
  <c r="G118" i="52"/>
  <c r="I28" i="52"/>
  <c r="K187" i="41"/>
  <c r="B28" i="42"/>
  <c r="F58" i="41"/>
  <c r="Q133" i="42"/>
  <c r="I17" i="41"/>
  <c r="F126" i="42"/>
  <c r="J126" i="52"/>
  <c r="M70" i="49"/>
  <c r="F33" i="49"/>
  <c r="L58" i="49"/>
  <c r="H99" i="53"/>
  <c r="O192" i="53"/>
  <c r="I53" i="53"/>
  <c r="C51" i="53"/>
  <c r="D53" i="53"/>
  <c r="M51" i="53"/>
  <c r="C44" i="45"/>
  <c r="I111" i="52"/>
  <c r="I174" i="52"/>
  <c r="D51" i="52"/>
  <c r="H152" i="52"/>
  <c r="M118" i="52"/>
  <c r="I187" i="41"/>
  <c r="Q29" i="42"/>
  <c r="H133" i="42"/>
  <c r="G126" i="42"/>
  <c r="B81" i="45"/>
  <c r="O140" i="53"/>
  <c r="E82" i="53"/>
  <c r="M139" i="49"/>
  <c r="L130" i="53"/>
  <c r="D99" i="53"/>
  <c r="C192" i="53"/>
  <c r="O57" i="42"/>
  <c r="G5" i="52"/>
  <c r="I94" i="48"/>
  <c r="B11" i="52"/>
  <c r="J12" i="52"/>
  <c r="I119" i="41"/>
  <c r="D28" i="47"/>
  <c r="B199" i="45"/>
  <c r="H30" i="41"/>
  <c r="J20" i="40"/>
  <c r="K28" i="47"/>
  <c r="M81" i="45"/>
  <c r="P69" i="49"/>
  <c r="B20" i="40"/>
  <c r="C20" i="40"/>
  <c r="L20" i="40"/>
  <c r="D20" i="40"/>
  <c r="C23" i="40"/>
  <c r="D23" i="40"/>
  <c r="G45" i="44"/>
  <c r="E45" i="44"/>
  <c r="F11" i="44"/>
  <c r="J11" i="44"/>
  <c r="B25" i="47"/>
  <c r="K25" i="47"/>
  <c r="H25" i="47"/>
  <c r="B26" i="47"/>
  <c r="F26" i="47"/>
  <c r="J28" i="47"/>
  <c r="G28" i="47"/>
  <c r="L28" i="47"/>
  <c r="C28" i="47"/>
  <c r="D82" i="41"/>
  <c r="E82" i="41"/>
  <c r="L82" i="41"/>
  <c r="M58" i="41"/>
  <c r="I58" i="41"/>
  <c r="K58" i="41"/>
  <c r="D58" i="41"/>
  <c r="N58" i="41"/>
  <c r="E58" i="41"/>
  <c r="I35" i="41"/>
  <c r="G35" i="41"/>
  <c r="M35" i="41"/>
  <c r="B35" i="41"/>
  <c r="H48" i="41"/>
  <c r="I48" i="41"/>
  <c r="B48" i="41"/>
  <c r="M48" i="41"/>
  <c r="L17" i="41"/>
  <c r="N17" i="41"/>
  <c r="M17" i="41"/>
  <c r="C17" i="41"/>
  <c r="H76" i="41"/>
  <c r="G76" i="41"/>
  <c r="I76" i="41"/>
  <c r="E76" i="41"/>
  <c r="C76" i="41"/>
  <c r="D164" i="41"/>
  <c r="E164" i="41"/>
  <c r="G164" i="41"/>
  <c r="H164" i="41"/>
  <c r="N164" i="41"/>
  <c r="L164" i="41"/>
  <c r="F119" i="41"/>
  <c r="H119" i="41"/>
  <c r="G119" i="41"/>
  <c r="K162" i="41"/>
  <c r="G162" i="41"/>
  <c r="B162" i="41"/>
  <c r="H162" i="41"/>
  <c r="N162" i="41"/>
  <c r="F162" i="41"/>
  <c r="L162" i="41"/>
  <c r="C162" i="41"/>
  <c r="M30" i="41"/>
  <c r="F30" i="41"/>
  <c r="E30" i="41"/>
  <c r="D30" i="41"/>
  <c r="N30" i="41"/>
  <c r="B187" i="41"/>
  <c r="L187" i="41"/>
  <c r="C187" i="41"/>
  <c r="M187" i="41"/>
  <c r="F187" i="41"/>
  <c r="H187" i="41"/>
  <c r="G93" i="41"/>
  <c r="H93" i="41"/>
  <c r="B93" i="41"/>
  <c r="D93" i="41"/>
  <c r="L93" i="41"/>
  <c r="K93" i="41"/>
  <c r="C93" i="41"/>
  <c r="C184" i="41"/>
  <c r="G184" i="41"/>
  <c r="B203" i="41"/>
  <c r="C203" i="41"/>
  <c r="B124" i="45"/>
  <c r="M124" i="45"/>
  <c r="K124" i="45"/>
  <c r="I124" i="45"/>
  <c r="C124" i="45"/>
  <c r="G124" i="45"/>
  <c r="L124" i="45"/>
  <c r="H124" i="45"/>
  <c r="L199" i="45"/>
  <c r="G199" i="45"/>
  <c r="I199" i="45"/>
  <c r="E199" i="45"/>
  <c r="F199" i="45"/>
  <c r="E177" i="45"/>
  <c r="G177" i="45"/>
  <c r="D177" i="45"/>
  <c r="F177" i="45"/>
  <c r="J177" i="45"/>
  <c r="D23" i="45"/>
  <c r="K23" i="45"/>
  <c r="M23" i="45"/>
  <c r="E23" i="45"/>
  <c r="C184" i="45"/>
  <c r="F184" i="45"/>
  <c r="E184" i="45"/>
  <c r="D184" i="45"/>
  <c r="M184" i="45"/>
  <c r="G184" i="45"/>
  <c r="B10" i="45"/>
  <c r="C10" i="45"/>
  <c r="G10" i="45"/>
  <c r="I10" i="45"/>
  <c r="K10" i="45"/>
  <c r="J10" i="45"/>
  <c r="D10" i="45"/>
  <c r="J32" i="45"/>
  <c r="B32" i="45"/>
  <c r="G32" i="45"/>
  <c r="M32" i="45"/>
  <c r="L32" i="45"/>
  <c r="F32" i="45"/>
  <c r="I32" i="45"/>
  <c r="I71" i="45"/>
  <c r="M71" i="45"/>
  <c r="K71" i="45"/>
  <c r="C71" i="45"/>
  <c r="F71" i="45"/>
  <c r="B71" i="45"/>
  <c r="G71" i="45"/>
  <c r="E188" i="45"/>
  <c r="H188" i="45"/>
  <c r="I21" i="42"/>
  <c r="C21" i="42"/>
  <c r="E21" i="42"/>
  <c r="L21" i="42"/>
  <c r="M21" i="42"/>
  <c r="P21" i="42"/>
  <c r="H21" i="42"/>
  <c r="F21" i="42"/>
  <c r="B29" i="42"/>
  <c r="F29" i="42"/>
  <c r="E29" i="42"/>
  <c r="C29" i="42"/>
  <c r="K29" i="42"/>
  <c r="J29" i="42"/>
  <c r="D29" i="42"/>
  <c r="I29" i="42"/>
  <c r="E133" i="42"/>
  <c r="R133" i="42"/>
  <c r="G133" i="42"/>
  <c r="I133" i="42"/>
  <c r="O133" i="42"/>
  <c r="D133" i="42"/>
  <c r="L133" i="42"/>
  <c r="J133" i="42"/>
  <c r="G28" i="42"/>
  <c r="F28" i="42"/>
  <c r="I28" i="42"/>
  <c r="E28" i="42"/>
  <c r="O28" i="42"/>
  <c r="D28" i="42"/>
  <c r="P28" i="42"/>
  <c r="H28" i="42"/>
  <c r="C134" i="42"/>
  <c r="L134" i="42"/>
  <c r="H134" i="42"/>
  <c r="J134" i="42"/>
  <c r="M134" i="42"/>
  <c r="G134" i="42"/>
  <c r="Q134" i="42"/>
  <c r="B126" i="42"/>
  <c r="J126" i="42"/>
  <c r="R126" i="42"/>
  <c r="H126" i="42"/>
  <c r="M126" i="42"/>
  <c r="D126" i="42"/>
  <c r="O70" i="42"/>
  <c r="R70" i="42"/>
  <c r="I115" i="42"/>
  <c r="O115" i="42"/>
  <c r="D120" i="42"/>
  <c r="O120" i="42"/>
  <c r="B120" i="42"/>
  <c r="K127" i="42"/>
  <c r="D127" i="42"/>
  <c r="R20" i="42"/>
  <c r="Q20" i="42"/>
  <c r="E103" i="42"/>
  <c r="G103" i="42"/>
  <c r="F103" i="42"/>
  <c r="G54" i="49"/>
  <c r="H54" i="49"/>
  <c r="Q29" i="49"/>
  <c r="R29" i="49"/>
  <c r="H29" i="49"/>
  <c r="J29" i="49"/>
  <c r="L96" i="49"/>
  <c r="R96" i="49"/>
  <c r="C96" i="49"/>
  <c r="J129" i="49"/>
  <c r="F129" i="49"/>
  <c r="R117" i="49"/>
  <c r="P117" i="49"/>
  <c r="D117" i="49"/>
  <c r="D44" i="49"/>
  <c r="J44" i="49"/>
  <c r="O75" i="49"/>
  <c r="R75" i="49"/>
  <c r="C47" i="49"/>
  <c r="D47" i="49"/>
  <c r="H200" i="49"/>
  <c r="Q200" i="49"/>
  <c r="B200" i="49"/>
  <c r="M200" i="49"/>
  <c r="B28" i="52"/>
  <c r="C28" i="52"/>
  <c r="E28" i="52"/>
  <c r="L28" i="52"/>
  <c r="H28" i="52"/>
  <c r="K28" i="52"/>
  <c r="D28" i="52"/>
  <c r="E91" i="52"/>
  <c r="B91" i="52"/>
  <c r="H91" i="52"/>
  <c r="F91" i="52"/>
  <c r="M91" i="52"/>
  <c r="D91" i="52"/>
  <c r="J91" i="52"/>
  <c r="E118" i="52"/>
  <c r="H118" i="52"/>
  <c r="K118" i="52"/>
  <c r="J118" i="52"/>
  <c r="B118" i="52"/>
  <c r="B96" i="52"/>
  <c r="D96" i="52"/>
  <c r="C96" i="52"/>
  <c r="K85" i="52"/>
  <c r="C85" i="52"/>
  <c r="G126" i="52"/>
  <c r="E126" i="52"/>
  <c r="L162" i="52"/>
  <c r="J162" i="52"/>
  <c r="E162" i="52"/>
  <c r="M162" i="52"/>
  <c r="G162" i="52"/>
  <c r="D162" i="52"/>
  <c r="F162" i="52"/>
  <c r="I162" i="52"/>
  <c r="G35" i="52"/>
  <c r="H35" i="52"/>
  <c r="I35" i="52"/>
  <c r="B185" i="52"/>
  <c r="E185" i="52"/>
  <c r="E178" i="52"/>
  <c r="J178" i="52"/>
  <c r="I178" i="52"/>
  <c r="H178" i="52"/>
  <c r="D178" i="52"/>
  <c r="G178" i="52"/>
  <c r="K178" i="52"/>
  <c r="G152" i="52"/>
  <c r="B152" i="52"/>
  <c r="D152" i="52"/>
  <c r="E152" i="52"/>
  <c r="C152" i="52"/>
  <c r="M152" i="52"/>
  <c r="J152" i="52"/>
  <c r="K34" i="52"/>
  <c r="F34" i="52"/>
  <c r="J34" i="52"/>
  <c r="H34" i="52"/>
  <c r="C34" i="52"/>
  <c r="E51" i="52"/>
  <c r="K51" i="52"/>
  <c r="J51" i="52"/>
  <c r="H51" i="52"/>
  <c r="G51" i="52"/>
  <c r="J101" i="52"/>
  <c r="G101" i="52"/>
  <c r="F101" i="52"/>
  <c r="C101" i="52"/>
  <c r="E101" i="52"/>
  <c r="C174" i="52"/>
  <c r="F174" i="52"/>
  <c r="H174" i="52"/>
  <c r="J174" i="52"/>
  <c r="K174" i="52"/>
  <c r="E174" i="52"/>
  <c r="E111" i="52"/>
  <c r="M111" i="52"/>
  <c r="C111" i="52"/>
  <c r="J111" i="52"/>
  <c r="L111" i="52"/>
  <c r="F111" i="52"/>
  <c r="H144" i="52"/>
  <c r="L144" i="52"/>
  <c r="J144" i="52"/>
  <c r="F70" i="52"/>
  <c r="B70" i="52"/>
  <c r="J196" i="52"/>
  <c r="E196" i="52"/>
  <c r="C196" i="52"/>
  <c r="L46" i="52"/>
  <c r="F46" i="52"/>
  <c r="M46" i="52"/>
  <c r="H192" i="53"/>
  <c r="M192" i="53"/>
  <c r="F192" i="53"/>
  <c r="K174" i="53"/>
  <c r="G174" i="53"/>
  <c r="E153" i="53"/>
  <c r="D153" i="53"/>
  <c r="L140" i="53"/>
  <c r="G140" i="53"/>
  <c r="I140" i="53"/>
  <c r="I156" i="53"/>
  <c r="Q156" i="53"/>
  <c r="N64" i="48"/>
  <c r="E64" i="48"/>
  <c r="M114" i="52"/>
  <c r="D114" i="52"/>
  <c r="K184" i="45"/>
  <c r="K177" i="45"/>
  <c r="D199" i="45"/>
  <c r="I162" i="41"/>
  <c r="N76" i="41"/>
  <c r="M93" i="41"/>
  <c r="O21" i="42"/>
  <c r="G187" i="41"/>
  <c r="E35" i="41"/>
  <c r="C28" i="42"/>
  <c r="O29" i="42"/>
  <c r="M164" i="41"/>
  <c r="B58" i="41"/>
  <c r="I134" i="42"/>
  <c r="M133" i="42"/>
  <c r="L126" i="42"/>
  <c r="M23" i="40"/>
  <c r="K34" i="47"/>
  <c r="E41" i="41"/>
  <c r="G38" i="41"/>
  <c r="E52" i="49"/>
  <c r="J96" i="52"/>
  <c r="C33" i="49"/>
  <c r="O140" i="49"/>
  <c r="G187" i="42"/>
  <c r="H71" i="45"/>
  <c r="K32" i="45"/>
  <c r="E10" i="45"/>
  <c r="J184" i="45"/>
  <c r="H177" i="45"/>
  <c r="F124" i="45"/>
  <c r="E162" i="41"/>
  <c r="F93" i="41"/>
  <c r="C48" i="41"/>
  <c r="J21" i="42"/>
  <c r="L119" i="41"/>
  <c r="D35" i="41"/>
  <c r="J28" i="42"/>
  <c r="P29" i="42"/>
  <c r="B164" i="41"/>
  <c r="H58" i="41"/>
  <c r="R134" i="42"/>
  <c r="B133" i="42"/>
  <c r="P126" i="42"/>
  <c r="I151" i="48"/>
  <c r="J23" i="40"/>
  <c r="C25" i="47"/>
  <c r="B52" i="49"/>
  <c r="F120" i="42"/>
  <c r="J152" i="42"/>
  <c r="C32" i="45"/>
  <c r="R110" i="42"/>
  <c r="G44" i="45"/>
  <c r="G63" i="45"/>
  <c r="D71" i="45"/>
  <c r="H32" i="45"/>
  <c r="F10" i="45"/>
  <c r="C177" i="45"/>
  <c r="J124" i="45"/>
  <c r="M162" i="41"/>
  <c r="I93" i="41"/>
  <c r="D48" i="41"/>
  <c r="G21" i="42"/>
  <c r="D119" i="41"/>
  <c r="C35" i="41"/>
  <c r="R28" i="42"/>
  <c r="M29" i="42"/>
  <c r="C164" i="41"/>
  <c r="B134" i="42"/>
  <c r="P133" i="42"/>
  <c r="I126" i="42"/>
  <c r="H151" i="48"/>
  <c r="L23" i="40"/>
  <c r="L119" i="45"/>
  <c r="F35" i="52"/>
  <c r="R103" i="42"/>
  <c r="G203" i="41"/>
  <c r="H103" i="42"/>
  <c r="D96" i="49"/>
  <c r="F96" i="49"/>
  <c r="K70" i="42"/>
  <c r="D95" i="45"/>
  <c r="O5" i="70"/>
  <c r="L5" i="72"/>
  <c r="E28" i="53"/>
  <c r="G20" i="53"/>
  <c r="E11" i="53"/>
  <c r="K155" i="53"/>
  <c r="D25" i="53"/>
  <c r="G60" i="41"/>
  <c r="K126" i="48"/>
  <c r="L166" i="45"/>
  <c r="M110" i="53"/>
  <c r="C131" i="49"/>
  <c r="D31" i="48"/>
  <c r="N31" i="48"/>
  <c r="D15" i="51"/>
  <c r="B15" i="51"/>
  <c r="K15" i="51"/>
  <c r="L50" i="40"/>
  <c r="E50" i="40"/>
  <c r="K37" i="40"/>
  <c r="B37" i="40"/>
  <c r="D37" i="40"/>
  <c r="C37" i="40"/>
  <c r="F37" i="40"/>
  <c r="C12" i="44"/>
  <c r="G12" i="44"/>
  <c r="B12" i="44"/>
  <c r="G22" i="47"/>
  <c r="B22" i="47"/>
  <c r="D22" i="47"/>
  <c r="C22" i="47"/>
  <c r="H22" i="47"/>
  <c r="D43" i="47"/>
  <c r="B43" i="47"/>
  <c r="M43" i="47"/>
  <c r="G43" i="47"/>
  <c r="J43" i="47"/>
  <c r="D25" i="47"/>
  <c r="L25" i="47"/>
  <c r="F34" i="47"/>
  <c r="B34" i="47"/>
  <c r="C34" i="47"/>
  <c r="E34" i="47"/>
  <c r="H34" i="47"/>
  <c r="G34" i="47"/>
  <c r="J34" i="47"/>
  <c r="C26" i="47"/>
  <c r="J26" i="47"/>
  <c r="K26" i="47"/>
  <c r="G26" i="47"/>
  <c r="E26" i="47"/>
  <c r="D26" i="47"/>
  <c r="I203" i="41"/>
  <c r="E203" i="41"/>
  <c r="M203" i="41"/>
  <c r="K203" i="41"/>
  <c r="H203" i="41"/>
  <c r="C171" i="41"/>
  <c r="B171" i="41"/>
  <c r="G171" i="41"/>
  <c r="I41" i="41"/>
  <c r="M41" i="41"/>
  <c r="M97" i="41"/>
  <c r="I97" i="41"/>
  <c r="K97" i="41"/>
  <c r="L97" i="41"/>
  <c r="C97" i="41"/>
  <c r="N97" i="41"/>
  <c r="I23" i="45"/>
  <c r="G23" i="45"/>
  <c r="B23" i="45"/>
  <c r="L198" i="45"/>
  <c r="J198" i="45"/>
  <c r="G119" i="45"/>
  <c r="C119" i="45"/>
  <c r="H45" i="45"/>
  <c r="I45" i="45"/>
  <c r="C27" i="45"/>
  <c r="F27" i="45"/>
  <c r="D27" i="45"/>
  <c r="I142" i="45"/>
  <c r="L142" i="45"/>
  <c r="K142" i="45"/>
  <c r="C81" i="45"/>
  <c r="F81" i="45"/>
  <c r="H81" i="45"/>
  <c r="J81" i="45"/>
  <c r="J188" i="45"/>
  <c r="B188" i="45"/>
  <c r="R125" i="42"/>
  <c r="H125" i="42"/>
  <c r="P196" i="42"/>
  <c r="E196" i="42"/>
  <c r="E171" i="42"/>
  <c r="G171" i="42"/>
  <c r="D198" i="42"/>
  <c r="B198" i="42"/>
  <c r="R198" i="42"/>
  <c r="G143" i="42"/>
  <c r="H143" i="42"/>
  <c r="E143" i="42"/>
  <c r="K143" i="42"/>
  <c r="L142" i="42"/>
  <c r="G142" i="42"/>
  <c r="H142" i="42"/>
  <c r="E142" i="42"/>
  <c r="P70" i="42"/>
  <c r="G70" i="42"/>
  <c r="Q70" i="42"/>
  <c r="P152" i="42"/>
  <c r="K152" i="42"/>
  <c r="D115" i="42"/>
  <c r="E115" i="42"/>
  <c r="G115" i="42"/>
  <c r="H57" i="42"/>
  <c r="B57" i="42"/>
  <c r="D57" i="42"/>
  <c r="K57" i="42"/>
  <c r="B20" i="42"/>
  <c r="C20" i="42"/>
  <c r="G20" i="42"/>
  <c r="D20" i="42"/>
  <c r="J103" i="42"/>
  <c r="L103" i="42"/>
  <c r="D103" i="42"/>
  <c r="C103" i="42"/>
  <c r="I103" i="42"/>
  <c r="O103" i="42"/>
  <c r="D54" i="49"/>
  <c r="P54" i="49"/>
  <c r="C54" i="49"/>
  <c r="G82" i="49"/>
  <c r="Q82" i="49"/>
  <c r="J82" i="49"/>
  <c r="K104" i="49"/>
  <c r="F104" i="49"/>
  <c r="M104" i="49"/>
  <c r="G104" i="49"/>
  <c r="L104" i="49"/>
  <c r="O158" i="49"/>
  <c r="P158" i="49"/>
  <c r="G139" i="49"/>
  <c r="O139" i="49"/>
  <c r="C58" i="49"/>
  <c r="Q58" i="49"/>
  <c r="J58" i="49"/>
  <c r="B58" i="49"/>
  <c r="L140" i="49"/>
  <c r="R140" i="49"/>
  <c r="F140" i="49"/>
  <c r="I140" i="49"/>
  <c r="E140" i="49"/>
  <c r="K33" i="49"/>
  <c r="J33" i="49"/>
  <c r="L33" i="49"/>
  <c r="E33" i="49"/>
  <c r="M33" i="49"/>
  <c r="E60" i="49"/>
  <c r="P60" i="49"/>
  <c r="K60" i="49"/>
  <c r="F60" i="49"/>
  <c r="D60" i="49"/>
  <c r="R60" i="49"/>
  <c r="I60" i="49"/>
  <c r="B29" i="49"/>
  <c r="G29" i="49"/>
  <c r="C29" i="49"/>
  <c r="L29" i="49"/>
  <c r="D29" i="49"/>
  <c r="L113" i="49"/>
  <c r="I113" i="49"/>
  <c r="O113" i="49"/>
  <c r="K113" i="49"/>
  <c r="J113" i="49"/>
  <c r="P113" i="49"/>
  <c r="Q113" i="49"/>
  <c r="H96" i="49"/>
  <c r="G96" i="49"/>
  <c r="K96" i="49"/>
  <c r="P96" i="49"/>
  <c r="E96" i="49"/>
  <c r="Q96" i="49"/>
  <c r="L129" i="49"/>
  <c r="B129" i="49"/>
  <c r="I129" i="49"/>
  <c r="C129" i="49"/>
  <c r="E129" i="49"/>
  <c r="G129" i="49"/>
  <c r="K129" i="49"/>
  <c r="P129" i="49"/>
  <c r="I70" i="49"/>
  <c r="F70" i="49"/>
  <c r="C70" i="49"/>
  <c r="L70" i="49"/>
  <c r="O70" i="49"/>
  <c r="J70" i="49"/>
  <c r="R70" i="49"/>
  <c r="J117" i="49"/>
  <c r="I117" i="49"/>
  <c r="O117" i="49"/>
  <c r="G117" i="49"/>
  <c r="L117" i="49"/>
  <c r="E117" i="49"/>
  <c r="B117" i="49"/>
  <c r="H117" i="49"/>
  <c r="O37" i="49"/>
  <c r="I37" i="49"/>
  <c r="L37" i="49"/>
  <c r="B44" i="49"/>
  <c r="C44" i="49"/>
  <c r="H44" i="49"/>
  <c r="I44" i="49"/>
  <c r="E44" i="49"/>
  <c r="G44" i="49"/>
  <c r="O44" i="49"/>
  <c r="P44" i="49"/>
  <c r="H52" i="49"/>
  <c r="D52" i="49"/>
  <c r="J52" i="49"/>
  <c r="Q52" i="49"/>
  <c r="P52" i="49"/>
  <c r="F200" i="49"/>
  <c r="C200" i="49"/>
  <c r="D200" i="49"/>
  <c r="G200" i="49"/>
  <c r="O200" i="49"/>
  <c r="R200" i="49"/>
  <c r="I200" i="49"/>
  <c r="P200" i="49"/>
  <c r="B108" i="49"/>
  <c r="K108" i="49"/>
  <c r="D108" i="49"/>
  <c r="L108" i="49"/>
  <c r="G108" i="49"/>
  <c r="O108" i="49"/>
  <c r="J108" i="49"/>
  <c r="Q108" i="49"/>
  <c r="M108" i="49"/>
  <c r="I96" i="52"/>
  <c r="L96" i="52"/>
  <c r="M96" i="52"/>
  <c r="E96" i="52"/>
  <c r="B85" i="52"/>
  <c r="D85" i="52"/>
  <c r="J85" i="52"/>
  <c r="G85" i="52"/>
  <c r="H85" i="52"/>
  <c r="L85" i="52"/>
  <c r="I85" i="52"/>
  <c r="I126" i="52"/>
  <c r="D126" i="52"/>
  <c r="H126" i="52"/>
  <c r="K126" i="52"/>
  <c r="L126" i="52"/>
  <c r="M126" i="52"/>
  <c r="F126" i="52"/>
  <c r="C35" i="52"/>
  <c r="K35" i="52"/>
  <c r="E35" i="52"/>
  <c r="L35" i="52"/>
  <c r="M35" i="52"/>
  <c r="I185" i="52"/>
  <c r="J185" i="52"/>
  <c r="H101" i="52"/>
  <c r="L101" i="52"/>
  <c r="K144" i="52"/>
  <c r="G144" i="52"/>
  <c r="E70" i="52"/>
  <c r="C70" i="52"/>
  <c r="K70" i="52"/>
  <c r="G122" i="52"/>
  <c r="F122" i="52"/>
  <c r="C46" i="52"/>
  <c r="H46" i="52"/>
  <c r="J106" i="52"/>
  <c r="M106" i="52"/>
  <c r="F80" i="52"/>
  <c r="E80" i="52"/>
  <c r="I80" i="52"/>
  <c r="N192" i="53"/>
  <c r="P192" i="53"/>
  <c r="G192" i="53"/>
  <c r="D192" i="53"/>
  <c r="B192" i="53"/>
  <c r="J190" i="53"/>
  <c r="L190" i="53"/>
  <c r="D190" i="53"/>
  <c r="E190" i="53"/>
  <c r="P130" i="53"/>
  <c r="E130" i="53"/>
  <c r="J174" i="53"/>
  <c r="Q174" i="53"/>
  <c r="D174" i="53"/>
  <c r="B174" i="53"/>
  <c r="O174" i="53"/>
  <c r="E174" i="53"/>
  <c r="D178" i="53"/>
  <c r="M178" i="53"/>
  <c r="E178" i="53"/>
  <c r="F178" i="53"/>
  <c r="H171" i="53"/>
  <c r="E171" i="53"/>
  <c r="O171" i="53"/>
  <c r="P171" i="53"/>
  <c r="O82" i="53"/>
  <c r="C82" i="53"/>
  <c r="H82" i="53"/>
  <c r="J82" i="53"/>
  <c r="M186" i="53"/>
  <c r="F186" i="53"/>
  <c r="O186" i="53"/>
  <c r="D186" i="53"/>
  <c r="J186" i="53"/>
  <c r="Q186" i="53"/>
  <c r="Q92" i="53"/>
  <c r="E92" i="53"/>
  <c r="B92" i="53"/>
  <c r="J92" i="53"/>
  <c r="N153" i="53"/>
  <c r="J153" i="53"/>
  <c r="H153" i="53"/>
  <c r="M153" i="53"/>
  <c r="D127" i="53"/>
  <c r="J127" i="53"/>
  <c r="E172" i="53"/>
  <c r="K172" i="53"/>
  <c r="C172" i="53"/>
  <c r="M140" i="53"/>
  <c r="B140" i="53"/>
  <c r="N140" i="53"/>
  <c r="F140" i="53"/>
  <c r="K140" i="53"/>
  <c r="Q140" i="53"/>
  <c r="C140" i="53"/>
  <c r="D140" i="53"/>
  <c r="N7" i="10"/>
  <c r="D22" i="2" s="1"/>
  <c r="F22" i="2" s="1"/>
  <c r="N48" i="41"/>
  <c r="L30" i="41"/>
  <c r="N187" i="41"/>
  <c r="E119" i="41"/>
  <c r="K119" i="41"/>
  <c r="L35" i="41"/>
  <c r="M82" i="41"/>
  <c r="G82" i="41"/>
  <c r="B30" i="41"/>
  <c r="I30" i="41"/>
  <c r="F164" i="41"/>
  <c r="K164" i="41"/>
  <c r="C58" i="41"/>
  <c r="G17" i="41"/>
  <c r="H17" i="41"/>
  <c r="H23" i="40"/>
  <c r="F20" i="40"/>
  <c r="H28" i="47"/>
  <c r="H26" i="47"/>
  <c r="L34" i="47"/>
  <c r="J37" i="40"/>
  <c r="G11" i="44"/>
  <c r="E81" i="45"/>
  <c r="K22" i="47"/>
  <c r="E200" i="49"/>
  <c r="K52" i="49"/>
  <c r="K44" i="49"/>
  <c r="Q117" i="49"/>
  <c r="P70" i="49"/>
  <c r="O129" i="49"/>
  <c r="K158" i="49"/>
  <c r="J96" i="49"/>
  <c r="M29" i="49"/>
  <c r="K140" i="49"/>
  <c r="C139" i="49"/>
  <c r="M152" i="42"/>
  <c r="D82" i="53"/>
  <c r="R180" i="42"/>
  <c r="G80" i="52"/>
  <c r="C106" i="52"/>
  <c r="E48" i="41"/>
  <c r="G48" i="41"/>
  <c r="E187" i="41"/>
  <c r="B119" i="41"/>
  <c r="C119" i="41"/>
  <c r="N35" i="41"/>
  <c r="B82" i="41"/>
  <c r="N82" i="41"/>
  <c r="G30" i="41"/>
  <c r="I164" i="41"/>
  <c r="L58" i="41"/>
  <c r="E17" i="41"/>
  <c r="F17" i="41"/>
  <c r="G20" i="40"/>
  <c r="E28" i="47"/>
  <c r="M26" i="47"/>
  <c r="M119" i="45"/>
  <c r="E37" i="40"/>
  <c r="C198" i="45"/>
  <c r="I81" i="45"/>
  <c r="D11" i="44"/>
  <c r="K81" i="45"/>
  <c r="P108" i="49"/>
  <c r="J200" i="49"/>
  <c r="R52" i="49"/>
  <c r="Q44" i="49"/>
  <c r="M117" i="49"/>
  <c r="G70" i="49"/>
  <c r="R129" i="49"/>
  <c r="H33" i="49"/>
  <c r="O33" i="49"/>
  <c r="I96" i="49"/>
  <c r="M60" i="49"/>
  <c r="G152" i="42"/>
  <c r="N186" i="53"/>
  <c r="H130" i="53"/>
  <c r="M52" i="49"/>
  <c r="J37" i="49"/>
  <c r="E180" i="42"/>
  <c r="F148" i="45"/>
  <c r="C80" i="52"/>
  <c r="C65" i="53"/>
  <c r="N9" i="41"/>
  <c r="F48" i="41"/>
  <c r="M119" i="41"/>
  <c r="H35" i="41"/>
  <c r="I82" i="41"/>
  <c r="D17" i="41"/>
  <c r="J119" i="45"/>
  <c r="K126" i="42"/>
  <c r="Q126" i="42"/>
  <c r="B23" i="40"/>
  <c r="K20" i="40"/>
  <c r="F28" i="47"/>
  <c r="L26" i="47"/>
  <c r="H119" i="45"/>
  <c r="H37" i="40"/>
  <c r="H20" i="42"/>
  <c r="L81" i="45"/>
  <c r="E97" i="41"/>
  <c r="E46" i="40"/>
  <c r="C108" i="49"/>
  <c r="L200" i="49"/>
  <c r="C52" i="49"/>
  <c r="L44" i="49"/>
  <c r="F117" i="49"/>
  <c r="H70" i="49"/>
  <c r="Q129" i="49"/>
  <c r="K96" i="52"/>
  <c r="I158" i="49"/>
  <c r="O142" i="42"/>
  <c r="J12" i="44"/>
  <c r="E113" i="49"/>
  <c r="Q60" i="49"/>
  <c r="B152" i="42"/>
  <c r="O153" i="53"/>
  <c r="L186" i="53"/>
  <c r="G171" i="53"/>
  <c r="Q130" i="53"/>
  <c r="H190" i="53"/>
  <c r="O20" i="42"/>
  <c r="B132" i="45"/>
  <c r="K41" i="41"/>
  <c r="P5" i="49"/>
  <c r="L35" i="51"/>
  <c r="E35" i="51"/>
  <c r="C28" i="53"/>
  <c r="C26" i="41"/>
  <c r="P131" i="49"/>
  <c r="H138" i="42"/>
  <c r="L45" i="44"/>
  <c r="J45" i="44"/>
  <c r="H45" i="44"/>
  <c r="K45" i="44"/>
  <c r="F8" i="44"/>
  <c r="H8" i="44"/>
  <c r="K8" i="44"/>
  <c r="L52" i="41"/>
  <c r="M52" i="41"/>
  <c r="M171" i="41"/>
  <c r="F171" i="41"/>
  <c r="F146" i="45"/>
  <c r="I146" i="45"/>
  <c r="B146" i="45"/>
  <c r="K146" i="45"/>
  <c r="J45" i="45"/>
  <c r="K45" i="45"/>
  <c r="E45" i="45"/>
  <c r="K95" i="45"/>
  <c r="B95" i="45"/>
  <c r="E95" i="45"/>
  <c r="E132" i="45"/>
  <c r="L132" i="45"/>
  <c r="M181" i="45"/>
  <c r="B181" i="45"/>
  <c r="G181" i="45"/>
  <c r="M148" i="45"/>
  <c r="J148" i="45"/>
  <c r="K148" i="45"/>
  <c r="K27" i="45"/>
  <c r="I27" i="45"/>
  <c r="H27" i="45"/>
  <c r="E27" i="45"/>
  <c r="E142" i="45"/>
  <c r="G142" i="45"/>
  <c r="M142" i="45"/>
  <c r="L50" i="45"/>
  <c r="G50" i="45"/>
  <c r="E153" i="45"/>
  <c r="J153" i="45"/>
  <c r="D153" i="45"/>
  <c r="B153" i="45"/>
  <c r="I188" i="45"/>
  <c r="D188" i="45"/>
  <c r="I158" i="45"/>
  <c r="H158" i="45"/>
  <c r="J158" i="45"/>
  <c r="F158" i="45"/>
  <c r="E125" i="42"/>
  <c r="I125" i="42"/>
  <c r="H196" i="42"/>
  <c r="F196" i="42"/>
  <c r="R196" i="42"/>
  <c r="L196" i="42"/>
  <c r="D171" i="42"/>
  <c r="J171" i="42"/>
  <c r="B171" i="42"/>
  <c r="I171" i="42"/>
  <c r="F180" i="42"/>
  <c r="L180" i="42"/>
  <c r="H180" i="42"/>
  <c r="J180" i="42"/>
  <c r="P81" i="42"/>
  <c r="Q81" i="42"/>
  <c r="D81" i="42"/>
  <c r="E81" i="42"/>
  <c r="G198" i="42"/>
  <c r="C198" i="42"/>
  <c r="H198" i="42"/>
  <c r="F143" i="42"/>
  <c r="C143" i="42"/>
  <c r="L143" i="42"/>
  <c r="Q143" i="42"/>
  <c r="B143" i="42"/>
  <c r="M143" i="42"/>
  <c r="D143" i="42"/>
  <c r="O143" i="42"/>
  <c r="J142" i="42"/>
  <c r="I142" i="42"/>
  <c r="K142" i="42"/>
  <c r="D142" i="42"/>
  <c r="Q142" i="42"/>
  <c r="P142" i="42"/>
  <c r="C142" i="42"/>
  <c r="H70" i="42"/>
  <c r="F70" i="42"/>
  <c r="M70" i="42"/>
  <c r="J70" i="42"/>
  <c r="I70" i="42"/>
  <c r="B70" i="42"/>
  <c r="L152" i="42"/>
  <c r="E152" i="42"/>
  <c r="F152" i="42"/>
  <c r="R152" i="42"/>
  <c r="C152" i="42"/>
  <c r="O152" i="42"/>
  <c r="H115" i="42"/>
  <c r="L115" i="42"/>
  <c r="R115" i="42"/>
  <c r="C115" i="42"/>
  <c r="M115" i="42"/>
  <c r="B115" i="42"/>
  <c r="K115" i="42"/>
  <c r="G120" i="42"/>
  <c r="Q120" i="42"/>
  <c r="C120" i="42"/>
  <c r="P120" i="42"/>
  <c r="E120" i="42"/>
  <c r="E127" i="42"/>
  <c r="C127" i="42"/>
  <c r="I127" i="42"/>
  <c r="J20" i="42"/>
  <c r="E20" i="42"/>
  <c r="E162" i="42"/>
  <c r="L162" i="42"/>
  <c r="F162" i="42"/>
  <c r="H162" i="42"/>
  <c r="E54" i="49"/>
  <c r="K54" i="49"/>
  <c r="L54" i="49"/>
  <c r="O54" i="49"/>
  <c r="R54" i="49"/>
  <c r="J54" i="49"/>
  <c r="F54" i="49"/>
  <c r="I54" i="49"/>
  <c r="F82" i="49"/>
  <c r="H82" i="49"/>
  <c r="R82" i="49"/>
  <c r="M82" i="49"/>
  <c r="K82" i="49"/>
  <c r="D82" i="49"/>
  <c r="B82" i="49"/>
  <c r="L82" i="49"/>
  <c r="E104" i="49"/>
  <c r="P104" i="49"/>
  <c r="C104" i="49"/>
  <c r="H104" i="49"/>
  <c r="R104" i="49"/>
  <c r="D158" i="49"/>
  <c r="M158" i="49"/>
  <c r="E158" i="49"/>
  <c r="H158" i="49"/>
  <c r="Q158" i="49"/>
  <c r="F158" i="49"/>
  <c r="I139" i="49"/>
  <c r="D139" i="49"/>
  <c r="B139" i="49"/>
  <c r="Q139" i="49"/>
  <c r="E139" i="49"/>
  <c r="R139" i="49"/>
  <c r="J139" i="49"/>
  <c r="P58" i="49"/>
  <c r="O58" i="49"/>
  <c r="D58" i="49"/>
  <c r="R58" i="49"/>
  <c r="F58" i="49"/>
  <c r="D70" i="49"/>
  <c r="Q70" i="49"/>
  <c r="D37" i="49"/>
  <c r="R37" i="49"/>
  <c r="Q37" i="49"/>
  <c r="F37" i="49"/>
  <c r="M37" i="49"/>
  <c r="K37" i="49"/>
  <c r="G37" i="49"/>
  <c r="R44" i="49"/>
  <c r="F44" i="49"/>
  <c r="M44" i="49"/>
  <c r="G52" i="49"/>
  <c r="O52" i="49"/>
  <c r="I52" i="49"/>
  <c r="L52" i="49"/>
  <c r="G47" i="49"/>
  <c r="Q47" i="49"/>
  <c r="J47" i="49"/>
  <c r="M47" i="49"/>
  <c r="F47" i="49"/>
  <c r="H96" i="52"/>
  <c r="G96" i="52"/>
  <c r="M185" i="52"/>
  <c r="C185" i="52"/>
  <c r="L185" i="52"/>
  <c r="G185" i="52"/>
  <c r="D185" i="52"/>
  <c r="J70" i="52"/>
  <c r="G70" i="52"/>
  <c r="D70" i="52"/>
  <c r="L70" i="52"/>
  <c r="I122" i="52"/>
  <c r="H122" i="52"/>
  <c r="J122" i="52"/>
  <c r="L122" i="52"/>
  <c r="C122" i="52"/>
  <c r="K122" i="52"/>
  <c r="M122" i="52"/>
  <c r="K196" i="52"/>
  <c r="F196" i="52"/>
  <c r="M196" i="52"/>
  <c r="D196" i="52"/>
  <c r="B196" i="52"/>
  <c r="I46" i="52"/>
  <c r="K46" i="52"/>
  <c r="B46" i="52"/>
  <c r="D46" i="52"/>
  <c r="G46" i="52"/>
  <c r="H106" i="52"/>
  <c r="I106" i="52"/>
  <c r="L106" i="52"/>
  <c r="D106" i="52"/>
  <c r="J80" i="52"/>
  <c r="K80" i="52"/>
  <c r="L80" i="52"/>
  <c r="D80" i="52"/>
  <c r="E192" i="53"/>
  <c r="I192" i="53"/>
  <c r="L192" i="53"/>
  <c r="J192" i="53"/>
  <c r="J99" i="53"/>
  <c r="K99" i="53"/>
  <c r="G99" i="53"/>
  <c r="F99" i="53"/>
  <c r="M99" i="53"/>
  <c r="O99" i="53"/>
  <c r="Q99" i="53"/>
  <c r="I99" i="53"/>
  <c r="C99" i="53"/>
  <c r="B99" i="53"/>
  <c r="G190" i="53"/>
  <c r="M190" i="53"/>
  <c r="N190" i="53"/>
  <c r="B190" i="53"/>
  <c r="I190" i="53"/>
  <c r="K190" i="53"/>
  <c r="P190" i="53"/>
  <c r="C190" i="53"/>
  <c r="I130" i="53"/>
  <c r="F130" i="53"/>
  <c r="N130" i="53"/>
  <c r="C130" i="53"/>
  <c r="B130" i="53"/>
  <c r="L174" i="53"/>
  <c r="F174" i="53"/>
  <c r="P174" i="53"/>
  <c r="N174" i="53"/>
  <c r="M174" i="53"/>
  <c r="C174" i="53"/>
  <c r="I174" i="53"/>
  <c r="H174" i="53"/>
  <c r="I178" i="53"/>
  <c r="N178" i="53"/>
  <c r="K178" i="53"/>
  <c r="C178" i="53"/>
  <c r="M171" i="53"/>
  <c r="I171" i="53"/>
  <c r="D171" i="53"/>
  <c r="F171" i="53"/>
  <c r="K171" i="53"/>
  <c r="B171" i="53"/>
  <c r="J171" i="53"/>
  <c r="B82" i="53"/>
  <c r="G82" i="53"/>
  <c r="M82" i="53"/>
  <c r="Q82" i="53"/>
  <c r="N82" i="53"/>
  <c r="L82" i="53"/>
  <c r="K82" i="53"/>
  <c r="H186" i="53"/>
  <c r="E186" i="53"/>
  <c r="G186" i="53"/>
  <c r="K186" i="53"/>
  <c r="B186" i="53"/>
  <c r="L92" i="53"/>
  <c r="P92" i="53"/>
  <c r="F92" i="53"/>
  <c r="K92" i="53"/>
  <c r="D92" i="53"/>
  <c r="N92" i="53"/>
  <c r="C92" i="53"/>
  <c r="G92" i="53"/>
  <c r="I92" i="53"/>
  <c r="H92" i="53"/>
  <c r="P153" i="53"/>
  <c r="L153" i="53"/>
  <c r="G153" i="53"/>
  <c r="K153" i="53"/>
  <c r="Q153" i="53"/>
  <c r="B153" i="53"/>
  <c r="C153" i="53"/>
  <c r="F153" i="53"/>
  <c r="K127" i="53"/>
  <c r="B127" i="53"/>
  <c r="O127" i="53"/>
  <c r="M127" i="53"/>
  <c r="I127" i="53"/>
  <c r="F127" i="53"/>
  <c r="Q127" i="53"/>
  <c r="O172" i="53"/>
  <c r="N172" i="53"/>
  <c r="G172" i="53"/>
  <c r="H172" i="53"/>
  <c r="P172" i="53"/>
  <c r="F172" i="53"/>
  <c r="P140" i="53"/>
  <c r="E140" i="53"/>
  <c r="J140" i="53"/>
  <c r="D156" i="53"/>
  <c r="M156" i="53"/>
  <c r="K156" i="53"/>
  <c r="C156" i="53"/>
  <c r="C36" i="53"/>
  <c r="D12" i="52"/>
  <c r="Q77" i="42"/>
  <c r="C83" i="49"/>
  <c r="Q155" i="53"/>
  <c r="P122" i="49"/>
  <c r="K23" i="40"/>
  <c r="M20" i="40"/>
  <c r="G37" i="40"/>
  <c r="D171" i="41"/>
  <c r="D203" i="41"/>
  <c r="E43" i="47"/>
  <c r="J25" i="47"/>
  <c r="L22" i="47"/>
  <c r="L8" i="44"/>
  <c r="L11" i="44"/>
  <c r="I104" i="49"/>
  <c r="C57" i="42"/>
  <c r="C70" i="42"/>
  <c r="I58" i="49"/>
  <c r="C8" i="44"/>
  <c r="O96" i="49"/>
  <c r="C113" i="49"/>
  <c r="M113" i="49"/>
  <c r="F29" i="49"/>
  <c r="J60" i="49"/>
  <c r="R33" i="49"/>
  <c r="Q33" i="49"/>
  <c r="J140" i="49"/>
  <c r="H140" i="49"/>
  <c r="H58" i="49"/>
  <c r="F139" i="49"/>
  <c r="E82" i="49"/>
  <c r="M54" i="49"/>
  <c r="P57" i="42"/>
  <c r="P115" i="42"/>
  <c r="Q152" i="42"/>
  <c r="M142" i="42"/>
  <c r="R143" i="42"/>
  <c r="H178" i="53"/>
  <c r="O190" i="53"/>
  <c r="M130" i="53"/>
  <c r="P99" i="53"/>
  <c r="Q192" i="53"/>
  <c r="K139" i="49"/>
  <c r="I47" i="49"/>
  <c r="C37" i="49"/>
  <c r="C158" i="49"/>
  <c r="N171" i="53"/>
  <c r="R127" i="42"/>
  <c r="J81" i="42"/>
  <c r="F171" i="42"/>
  <c r="J196" i="42"/>
  <c r="C50" i="45"/>
  <c r="D142" i="45"/>
  <c r="E181" i="45"/>
  <c r="H80" i="52"/>
  <c r="K106" i="52"/>
  <c r="J46" i="52"/>
  <c r="I196" i="52"/>
  <c r="D122" i="52"/>
  <c r="I70" i="52"/>
  <c r="F185" i="52"/>
  <c r="M153" i="45"/>
  <c r="P156" i="53"/>
  <c r="B172" i="53"/>
  <c r="N31" i="53"/>
  <c r="G88" i="48"/>
  <c r="P157" i="53"/>
  <c r="F23" i="40"/>
  <c r="H20" i="40"/>
  <c r="G196" i="48"/>
  <c r="L37" i="40"/>
  <c r="I171" i="41"/>
  <c r="L203" i="41"/>
  <c r="K11" i="44"/>
  <c r="H171" i="41"/>
  <c r="J22" i="47"/>
  <c r="G8" i="44"/>
  <c r="L46" i="40"/>
  <c r="I11" i="44"/>
  <c r="K58" i="49"/>
  <c r="E70" i="42"/>
  <c r="E12" i="44"/>
  <c r="P29" i="49"/>
  <c r="P143" i="42"/>
  <c r="D12" i="44"/>
  <c r="K29" i="49"/>
  <c r="B96" i="49"/>
  <c r="H113" i="49"/>
  <c r="E29" i="49"/>
  <c r="L60" i="49"/>
  <c r="H60" i="49"/>
  <c r="D33" i="49"/>
  <c r="B33" i="49"/>
  <c r="P140" i="49"/>
  <c r="Q140" i="49"/>
  <c r="E58" i="49"/>
  <c r="L139" i="49"/>
  <c r="B158" i="49"/>
  <c r="C82" i="49"/>
  <c r="Q54" i="49"/>
  <c r="I57" i="42"/>
  <c r="J120" i="42"/>
  <c r="J115" i="42"/>
  <c r="I152" i="42"/>
  <c r="B142" i="42"/>
  <c r="I143" i="42"/>
  <c r="O178" i="53"/>
  <c r="K130" i="53"/>
  <c r="F190" i="53"/>
  <c r="N99" i="53"/>
  <c r="O47" i="49"/>
  <c r="R57" i="42"/>
  <c r="R158" i="49"/>
  <c r="Q171" i="53"/>
  <c r="P127" i="42"/>
  <c r="I81" i="42"/>
  <c r="G125" i="42"/>
  <c r="D50" i="45"/>
  <c r="F181" i="45"/>
  <c r="B45" i="45"/>
  <c r="L146" i="45"/>
  <c r="M80" i="52"/>
  <c r="B106" i="52"/>
  <c r="E46" i="52"/>
  <c r="L196" i="52"/>
  <c r="E122" i="52"/>
  <c r="H70" i="52"/>
  <c r="K185" i="52"/>
  <c r="B113" i="49"/>
  <c r="E23" i="40"/>
  <c r="M37" i="40"/>
  <c r="C138" i="42"/>
  <c r="E171" i="41"/>
  <c r="C11" i="44"/>
  <c r="N171" i="41"/>
  <c r="M22" i="47"/>
  <c r="E22" i="47"/>
  <c r="D8" i="44"/>
  <c r="Q57" i="42"/>
  <c r="J104" i="49"/>
  <c r="O60" i="49"/>
  <c r="C140" i="49"/>
  <c r="K120" i="42"/>
  <c r="G113" i="49"/>
  <c r="G60" i="49"/>
  <c r="B60" i="49"/>
  <c r="D140" i="49"/>
  <c r="M140" i="49"/>
  <c r="G58" i="49"/>
  <c r="H139" i="49"/>
  <c r="J158" i="49"/>
  <c r="Q104" i="49"/>
  <c r="I82" i="49"/>
  <c r="B54" i="49"/>
  <c r="I120" i="42"/>
  <c r="H152" i="42"/>
  <c r="F142" i="42"/>
  <c r="J143" i="42"/>
  <c r="I153" i="53"/>
  <c r="I186" i="53"/>
  <c r="P82" i="53"/>
  <c r="L178" i="53"/>
  <c r="O130" i="53"/>
  <c r="Q190" i="53"/>
  <c r="L99" i="53"/>
  <c r="E47" i="49"/>
  <c r="F96" i="52"/>
  <c r="P162" i="42"/>
  <c r="I198" i="42"/>
  <c r="K180" i="42"/>
  <c r="C125" i="42"/>
  <c r="M50" i="45"/>
  <c r="L45" i="45"/>
  <c r="M146" i="45"/>
  <c r="B80" i="52"/>
  <c r="G106" i="52"/>
  <c r="H196" i="52"/>
  <c r="B122" i="52"/>
  <c r="M70" i="52"/>
  <c r="H185" i="52"/>
  <c r="R31" i="27"/>
  <c r="R25" i="27"/>
  <c r="H7" i="22"/>
  <c r="R20" i="2" s="1"/>
  <c r="T20" i="2" s="1"/>
  <c r="D7" i="10"/>
  <c r="D18" i="2" s="1"/>
  <c r="F18" i="2" s="1"/>
  <c r="J5" i="53"/>
  <c r="M11" i="53"/>
  <c r="I7" i="51"/>
  <c r="P77" i="42"/>
  <c r="I60" i="41"/>
  <c r="L126" i="48"/>
  <c r="F22" i="44"/>
  <c r="B110" i="53"/>
  <c r="C69" i="49"/>
  <c r="G159" i="42"/>
  <c r="E37" i="51"/>
  <c r="I89" i="48"/>
  <c r="L23" i="48"/>
  <c r="B11" i="53"/>
  <c r="H40" i="53"/>
  <c r="G41" i="48"/>
  <c r="F163" i="48"/>
  <c r="M73" i="49"/>
  <c r="L52" i="44"/>
  <c r="G95" i="53"/>
  <c r="E120" i="48"/>
  <c r="G31" i="53"/>
  <c r="K41" i="48"/>
  <c r="E22" i="44"/>
  <c r="M126" i="49"/>
  <c r="F95" i="53"/>
  <c r="D166" i="48"/>
  <c r="J10" i="52"/>
  <c r="D31" i="53"/>
  <c r="H31" i="53"/>
  <c r="D190" i="48"/>
  <c r="O83" i="49"/>
  <c r="C12" i="52"/>
  <c r="C7" i="51"/>
  <c r="H34" i="53"/>
  <c r="C10" i="52"/>
  <c r="H25" i="53"/>
  <c r="L34" i="53"/>
  <c r="B40" i="53"/>
  <c r="G34" i="53"/>
  <c r="B34" i="53"/>
  <c r="G40" i="53"/>
  <c r="I22" i="53"/>
  <c r="N33" i="53"/>
  <c r="I73" i="42"/>
  <c r="H26" i="41"/>
  <c r="H126" i="48"/>
  <c r="I69" i="49"/>
  <c r="L83" i="49"/>
  <c r="E165" i="49"/>
  <c r="M54" i="40"/>
  <c r="L138" i="48"/>
  <c r="I37" i="51"/>
  <c r="M20" i="49"/>
  <c r="F122" i="53"/>
  <c r="P201" i="42"/>
  <c r="D88" i="48"/>
  <c r="R6" i="27"/>
  <c r="H10" i="52"/>
  <c r="B31" i="53"/>
  <c r="G25" i="53"/>
  <c r="G59" i="53"/>
  <c r="G22" i="53"/>
  <c r="H13" i="53"/>
  <c r="M22" i="53"/>
  <c r="M112" i="49"/>
  <c r="B10" i="41"/>
  <c r="L94" i="48"/>
  <c r="R83" i="49"/>
  <c r="L201" i="49"/>
  <c r="K80" i="49"/>
  <c r="J128" i="49"/>
  <c r="Q93" i="53"/>
  <c r="M135" i="48"/>
  <c r="H20" i="53"/>
  <c r="L9" i="53"/>
  <c r="N13" i="53"/>
  <c r="B25" i="53"/>
  <c r="K186" i="41"/>
  <c r="G94" i="48"/>
  <c r="L41" i="48"/>
  <c r="M201" i="49"/>
  <c r="H137" i="42"/>
  <c r="Q124" i="53"/>
  <c r="N136" i="48"/>
  <c r="P161" i="42"/>
  <c r="F135" i="48"/>
  <c r="I45" i="48"/>
  <c r="G133" i="45"/>
  <c r="H44" i="53"/>
  <c r="E27" i="53"/>
  <c r="G11" i="53"/>
  <c r="N20" i="53"/>
  <c r="F11" i="53"/>
  <c r="B12" i="52"/>
  <c r="E10" i="52"/>
  <c r="J26" i="44"/>
  <c r="O97" i="49"/>
  <c r="H43" i="44"/>
  <c r="D137" i="42"/>
  <c r="O191" i="53"/>
  <c r="M52" i="45"/>
  <c r="H159" i="41"/>
  <c r="G159" i="41"/>
  <c r="K159" i="41"/>
  <c r="F159" i="41"/>
  <c r="E29" i="45"/>
  <c r="C29" i="45"/>
  <c r="L121" i="45"/>
  <c r="C121" i="45"/>
  <c r="K126" i="45"/>
  <c r="J126" i="45"/>
  <c r="I126" i="45"/>
  <c r="L30" i="42"/>
  <c r="G30" i="42"/>
  <c r="J192" i="42"/>
  <c r="G192" i="42"/>
  <c r="B195" i="42"/>
  <c r="O195" i="42"/>
  <c r="K33" i="42"/>
  <c r="G33" i="42"/>
  <c r="H182" i="42"/>
  <c r="K182" i="42"/>
  <c r="L38" i="42"/>
  <c r="J38" i="42"/>
  <c r="L154" i="42"/>
  <c r="H154" i="42"/>
  <c r="G119" i="42"/>
  <c r="F119" i="42"/>
  <c r="Q111" i="42"/>
  <c r="D111" i="42"/>
  <c r="L162" i="49"/>
  <c r="M162" i="49"/>
  <c r="L43" i="49"/>
  <c r="B43" i="49"/>
  <c r="E43" i="49"/>
  <c r="D43" i="49"/>
  <c r="H21" i="49"/>
  <c r="O21" i="49"/>
  <c r="D21" i="49"/>
  <c r="P177" i="49"/>
  <c r="D177" i="49"/>
  <c r="I177" i="49"/>
  <c r="L177" i="49"/>
  <c r="F177" i="49"/>
  <c r="H177" i="49"/>
  <c r="P138" i="49"/>
  <c r="C138" i="49"/>
  <c r="H138" i="49"/>
  <c r="D167" i="49"/>
  <c r="Q167" i="49"/>
  <c r="B167" i="49"/>
  <c r="M167" i="49"/>
  <c r="C167" i="49"/>
  <c r="H159" i="49"/>
  <c r="J159" i="49"/>
  <c r="G182" i="49"/>
  <c r="B182" i="49"/>
  <c r="M182" i="49"/>
  <c r="H182" i="49"/>
  <c r="Q182" i="49"/>
  <c r="H86" i="49"/>
  <c r="E86" i="49"/>
  <c r="R86" i="49"/>
  <c r="L86" i="49"/>
  <c r="G181" i="49"/>
  <c r="E181" i="49"/>
  <c r="J181" i="49"/>
  <c r="O181" i="49"/>
  <c r="G152" i="49"/>
  <c r="D152" i="49"/>
  <c r="R152" i="49"/>
  <c r="E152" i="49"/>
  <c r="L152" i="49"/>
  <c r="E30" i="49"/>
  <c r="J30" i="49"/>
  <c r="C30" i="49"/>
  <c r="P30" i="49"/>
  <c r="D68" i="49"/>
  <c r="F68" i="49"/>
  <c r="J68" i="49"/>
  <c r="K192" i="49"/>
  <c r="H192" i="49"/>
  <c r="P26" i="49"/>
  <c r="M26" i="49"/>
  <c r="M100" i="49"/>
  <c r="H100" i="49"/>
  <c r="P36" i="49"/>
  <c r="M36" i="49"/>
  <c r="L46" i="49"/>
  <c r="M46" i="49"/>
  <c r="R11" i="49"/>
  <c r="L11" i="49"/>
  <c r="B51" i="49"/>
  <c r="Q51" i="49"/>
  <c r="L193" i="49"/>
  <c r="G193" i="49"/>
  <c r="H102" i="49"/>
  <c r="D102" i="49"/>
  <c r="F191" i="52"/>
  <c r="C191" i="52"/>
  <c r="J8" i="52"/>
  <c r="I8" i="52"/>
  <c r="D8" i="52"/>
  <c r="H150" i="52"/>
  <c r="D150" i="52"/>
  <c r="C148" i="52"/>
  <c r="J148" i="52"/>
  <c r="P183" i="53"/>
  <c r="E183" i="53"/>
  <c r="P188" i="53"/>
  <c r="G188" i="53"/>
  <c r="B10" i="53"/>
  <c r="E10" i="53"/>
  <c r="L152" i="53"/>
  <c r="N152" i="53"/>
  <c r="F144" i="53"/>
  <c r="P144" i="53"/>
  <c r="I18" i="53"/>
  <c r="E18" i="53"/>
  <c r="L90" i="53"/>
  <c r="I90" i="53"/>
  <c r="Q90" i="53"/>
  <c r="M8" i="53"/>
  <c r="L8" i="53"/>
  <c r="I8" i="53"/>
  <c r="D8" i="53"/>
  <c r="N8" i="53"/>
  <c r="B8" i="53"/>
  <c r="F24" i="53"/>
  <c r="C24" i="53"/>
  <c r="H24" i="53"/>
  <c r="L24" i="53"/>
  <c r="D96" i="53"/>
  <c r="J96" i="53"/>
  <c r="I50" i="53"/>
  <c r="E50" i="53"/>
  <c r="M50" i="53"/>
  <c r="C50" i="53"/>
  <c r="M146" i="53"/>
  <c r="G146" i="53"/>
  <c r="G193" i="53"/>
  <c r="B193" i="53"/>
  <c r="K161" i="53"/>
  <c r="C161" i="53"/>
  <c r="F6" i="53"/>
  <c r="E6" i="53"/>
  <c r="I6" i="53"/>
  <c r="H26" i="53"/>
  <c r="M26" i="53"/>
  <c r="F26" i="53"/>
  <c r="D26" i="53"/>
  <c r="M183" i="53"/>
  <c r="Q203" i="42"/>
  <c r="E90" i="42"/>
  <c r="L22" i="41"/>
  <c r="N22" i="41"/>
  <c r="E117" i="41"/>
  <c r="F117" i="41"/>
  <c r="P86" i="49"/>
  <c r="F138" i="49"/>
  <c r="E71" i="53"/>
  <c r="L58" i="52"/>
  <c r="K119" i="42"/>
  <c r="N44" i="41"/>
  <c r="F44" i="41"/>
  <c r="E44" i="41"/>
  <c r="D183" i="41"/>
  <c r="I183" i="41"/>
  <c r="M150" i="41"/>
  <c r="D150" i="41"/>
  <c r="M137" i="45"/>
  <c r="F137" i="45"/>
  <c r="K164" i="42"/>
  <c r="P164" i="42"/>
  <c r="Q164" i="42"/>
  <c r="J164" i="42"/>
  <c r="K117" i="41"/>
  <c r="E44" i="47"/>
  <c r="H44" i="41"/>
  <c r="D30" i="49"/>
  <c r="L37" i="44"/>
  <c r="B37" i="44"/>
  <c r="G39" i="48"/>
  <c r="M39" i="48"/>
  <c r="F86" i="41"/>
  <c r="G86" i="41"/>
  <c r="K86" i="41"/>
  <c r="G140" i="41"/>
  <c r="C140" i="41"/>
  <c r="E140" i="41"/>
  <c r="J135" i="45"/>
  <c r="C135" i="45"/>
  <c r="G38" i="45"/>
  <c r="J38" i="45"/>
  <c r="H165" i="42"/>
  <c r="R165" i="42"/>
  <c r="J97" i="42"/>
  <c r="B9" i="51"/>
  <c r="L140" i="41"/>
  <c r="I163" i="48"/>
  <c r="K163" i="48"/>
  <c r="L163" i="48"/>
  <c r="N163" i="48"/>
  <c r="D163" i="48"/>
  <c r="E163" i="48"/>
  <c r="M163" i="48"/>
  <c r="L45" i="48"/>
  <c r="G45" i="48"/>
  <c r="N45" i="48"/>
  <c r="C45" i="48"/>
  <c r="K45" i="48"/>
  <c r="D45" i="48"/>
  <c r="F45" i="48"/>
  <c r="E45" i="48"/>
  <c r="H45" i="48"/>
  <c r="B45" i="48"/>
  <c r="E88" i="48"/>
  <c r="F88" i="48"/>
  <c r="K88" i="48"/>
  <c r="M88" i="48"/>
  <c r="C88" i="48"/>
  <c r="B88" i="48"/>
  <c r="H88" i="48"/>
  <c r="G135" i="48"/>
  <c r="L135" i="48"/>
  <c r="B135" i="48"/>
  <c r="D135" i="48"/>
  <c r="E135" i="48"/>
  <c r="C135" i="48"/>
  <c r="K135" i="48"/>
  <c r="N135" i="48"/>
  <c r="L31" i="48"/>
  <c r="E31" i="48"/>
  <c r="K31" i="48"/>
  <c r="H31" i="48"/>
  <c r="B31" i="48"/>
  <c r="M31" i="48"/>
  <c r="I31" i="48"/>
  <c r="F31" i="48"/>
  <c r="G31" i="48"/>
  <c r="N121" i="48"/>
  <c r="M121" i="48"/>
  <c r="G121" i="48"/>
  <c r="C121" i="48"/>
  <c r="I121" i="48"/>
  <c r="F121" i="48"/>
  <c r="B121" i="48"/>
  <c r="D121" i="48"/>
  <c r="E121" i="48"/>
  <c r="M23" i="48"/>
  <c r="G23" i="48"/>
  <c r="I23" i="48"/>
  <c r="N23" i="48"/>
  <c r="C23" i="48"/>
  <c r="D23" i="48"/>
  <c r="B23" i="48"/>
  <c r="N184" i="48"/>
  <c r="E184" i="48"/>
  <c r="F184" i="48"/>
  <c r="H184" i="48"/>
  <c r="B184" i="48"/>
  <c r="K184" i="48"/>
  <c r="K190" i="48"/>
  <c r="H190" i="48"/>
  <c r="F190" i="48"/>
  <c r="C190" i="48"/>
  <c r="N190" i="48"/>
  <c r="M41" i="48"/>
  <c r="D41" i="48"/>
  <c r="I41" i="48"/>
  <c r="C41" i="48"/>
  <c r="E41" i="48"/>
  <c r="M126" i="48"/>
  <c r="D126" i="48"/>
  <c r="G126" i="48"/>
  <c r="I126" i="48"/>
  <c r="C126" i="48"/>
  <c r="F94" i="48"/>
  <c r="M94" i="48"/>
  <c r="H94" i="48"/>
  <c r="D94" i="48"/>
  <c r="F196" i="48"/>
  <c r="H196" i="48"/>
  <c r="K196" i="48"/>
  <c r="D196" i="48"/>
  <c r="E196" i="48"/>
  <c r="L196" i="48"/>
  <c r="N196" i="48"/>
  <c r="C196" i="48"/>
  <c r="B196" i="48"/>
  <c r="F191" i="48"/>
  <c r="D191" i="48"/>
  <c r="B191" i="48"/>
  <c r="C191" i="48"/>
  <c r="I191" i="48"/>
  <c r="E191" i="48"/>
  <c r="L191" i="48"/>
  <c r="M191" i="48"/>
  <c r="H191" i="48"/>
  <c r="H166" i="48"/>
  <c r="E166" i="48"/>
  <c r="B166" i="48"/>
  <c r="M166" i="48"/>
  <c r="L166" i="48"/>
  <c r="I166" i="48"/>
  <c r="C166" i="48"/>
  <c r="F166" i="48"/>
  <c r="K166" i="48"/>
  <c r="I136" i="48"/>
  <c r="K136" i="48"/>
  <c r="E136" i="48"/>
  <c r="G136" i="48"/>
  <c r="B136" i="48"/>
  <c r="M136" i="48"/>
  <c r="D136" i="48"/>
  <c r="C136" i="48"/>
  <c r="H136" i="48"/>
  <c r="D107" i="48"/>
  <c r="H107" i="48"/>
  <c r="G107" i="48"/>
  <c r="K107" i="48"/>
  <c r="E107" i="48"/>
  <c r="B107" i="48"/>
  <c r="L107" i="48"/>
  <c r="M107" i="48"/>
  <c r="I107" i="48"/>
  <c r="C107" i="48"/>
  <c r="G151" i="48"/>
  <c r="K151" i="48"/>
  <c r="L151" i="48"/>
  <c r="M151" i="48"/>
  <c r="E151" i="48"/>
  <c r="C151" i="48"/>
  <c r="B151" i="48"/>
  <c r="N151" i="48"/>
  <c r="B120" i="48"/>
  <c r="I120" i="48"/>
  <c r="H120" i="48"/>
  <c r="C120" i="48"/>
  <c r="N120" i="48"/>
  <c r="L120" i="48"/>
  <c r="D120" i="48"/>
  <c r="G120" i="48"/>
  <c r="M120" i="48"/>
  <c r="G161" i="48"/>
  <c r="L161" i="48"/>
  <c r="N161" i="48"/>
  <c r="F161" i="48"/>
  <c r="I161" i="48"/>
  <c r="E161" i="48"/>
  <c r="M161" i="48"/>
  <c r="B161" i="48"/>
  <c r="D161" i="48"/>
  <c r="K161" i="48"/>
  <c r="C170" i="48"/>
  <c r="F170" i="48"/>
  <c r="N170" i="48"/>
  <c r="L170" i="48"/>
  <c r="G170" i="48"/>
  <c r="M170" i="48"/>
  <c r="D170" i="48"/>
  <c r="K170" i="48"/>
  <c r="B170" i="48"/>
  <c r="E170" i="48"/>
  <c r="C64" i="48"/>
  <c r="F64" i="48"/>
  <c r="D64" i="48"/>
  <c r="H64" i="48"/>
  <c r="I64" i="48"/>
  <c r="K64" i="48"/>
  <c r="B64" i="48"/>
  <c r="M64" i="48"/>
  <c r="C14" i="48"/>
  <c r="I14" i="48"/>
  <c r="K14" i="48"/>
  <c r="D14" i="48"/>
  <c r="F14" i="48"/>
  <c r="L14" i="48"/>
  <c r="N14" i="48"/>
  <c r="E14" i="48"/>
  <c r="B14" i="48"/>
  <c r="I7" i="48"/>
  <c r="E7" i="48"/>
  <c r="F7" i="48"/>
  <c r="H7" i="48"/>
  <c r="L7" i="48"/>
  <c r="C7" i="48"/>
  <c r="G7" i="48"/>
  <c r="N7" i="48"/>
  <c r="K7" i="48"/>
  <c r="M7" i="48"/>
  <c r="K67" i="48"/>
  <c r="L67" i="48"/>
  <c r="N67" i="48"/>
  <c r="F67" i="48"/>
  <c r="E67" i="48"/>
  <c r="D67" i="48"/>
  <c r="H67" i="48"/>
  <c r="C67" i="48"/>
  <c r="B67" i="48"/>
  <c r="M67" i="48"/>
  <c r="K19" i="49"/>
  <c r="J19" i="49"/>
  <c r="L87" i="52"/>
  <c r="F87" i="52"/>
  <c r="L42" i="52"/>
  <c r="G42" i="52"/>
  <c r="M25" i="53"/>
  <c r="E25" i="53"/>
  <c r="N25" i="53"/>
  <c r="I20" i="53"/>
  <c r="E20" i="53"/>
  <c r="F20" i="53"/>
  <c r="H28" i="53"/>
  <c r="I28" i="53"/>
  <c r="N22" i="53"/>
  <c r="D22" i="53"/>
  <c r="E22" i="53"/>
  <c r="L22" i="53"/>
  <c r="K37" i="51"/>
  <c r="L37" i="51"/>
  <c r="J37" i="51"/>
  <c r="D37" i="51"/>
  <c r="H37" i="51"/>
  <c r="F37" i="51"/>
  <c r="G37" i="51"/>
  <c r="I40" i="51"/>
  <c r="C40" i="51"/>
  <c r="K40" i="51"/>
  <c r="J40" i="51"/>
  <c r="B40" i="51"/>
  <c r="F40" i="51"/>
  <c r="G40" i="51"/>
  <c r="H40" i="51"/>
  <c r="C35" i="51"/>
  <c r="J35" i="51"/>
  <c r="B35" i="51"/>
  <c r="H35" i="51"/>
  <c r="I35" i="51"/>
  <c r="K35" i="51"/>
  <c r="D35" i="51"/>
  <c r="J53" i="51"/>
  <c r="E53" i="51"/>
  <c r="K53" i="51"/>
  <c r="H53" i="51"/>
  <c r="F53" i="51"/>
  <c r="I53" i="51"/>
  <c r="B53" i="51"/>
  <c r="F15" i="51"/>
  <c r="L15" i="51"/>
  <c r="H15" i="51"/>
  <c r="E15" i="51"/>
  <c r="I15" i="51"/>
  <c r="J15" i="51"/>
  <c r="G15" i="51"/>
  <c r="C15" i="51"/>
  <c r="G5" i="48"/>
  <c r="F5" i="40"/>
  <c r="K5" i="40"/>
  <c r="M13" i="53"/>
  <c r="H22" i="53"/>
  <c r="F31" i="53"/>
  <c r="G44" i="53"/>
  <c r="G7" i="51"/>
  <c r="D11" i="53"/>
  <c r="G13" i="53"/>
  <c r="F9" i="53"/>
  <c r="H12" i="52"/>
  <c r="E172" i="49"/>
  <c r="N26" i="41"/>
  <c r="N94" i="48"/>
  <c r="I190" i="48"/>
  <c r="D40" i="51"/>
  <c r="C37" i="51"/>
  <c r="I170" i="48"/>
  <c r="D151" i="48"/>
  <c r="G166" i="48"/>
  <c r="F136" i="48"/>
  <c r="H161" i="48"/>
  <c r="H135" i="48"/>
  <c r="D166" i="45"/>
  <c r="P25" i="27"/>
  <c r="G78" i="48"/>
  <c r="N78" i="48"/>
  <c r="M181" i="48"/>
  <c r="C181" i="48"/>
  <c r="I159" i="48"/>
  <c r="B159" i="48"/>
  <c r="F188" i="48"/>
  <c r="G188" i="48"/>
  <c r="B86" i="48"/>
  <c r="H86" i="48"/>
  <c r="K145" i="48"/>
  <c r="C145" i="48"/>
  <c r="C9" i="53"/>
  <c r="K26" i="40"/>
  <c r="D26" i="40"/>
  <c r="K42" i="40"/>
  <c r="E42" i="40"/>
  <c r="H42" i="40"/>
  <c r="I43" i="44"/>
  <c r="G43" i="44"/>
  <c r="E27" i="44"/>
  <c r="B27" i="44"/>
  <c r="I27" i="44"/>
  <c r="E39" i="47"/>
  <c r="L39" i="47"/>
  <c r="K39" i="47"/>
  <c r="J39" i="47"/>
  <c r="I96" i="41"/>
  <c r="D96" i="41"/>
  <c r="F28" i="41"/>
  <c r="E28" i="41"/>
  <c r="K28" i="41"/>
  <c r="K60" i="41"/>
  <c r="C60" i="41"/>
  <c r="F60" i="41"/>
  <c r="K150" i="45"/>
  <c r="J150" i="45"/>
  <c r="C150" i="45"/>
  <c r="B105" i="45"/>
  <c r="M105" i="45"/>
  <c r="E105" i="45"/>
  <c r="G16" i="45"/>
  <c r="I16" i="45"/>
  <c r="G168" i="45"/>
  <c r="M168" i="45"/>
  <c r="L168" i="45"/>
  <c r="E83" i="45"/>
  <c r="M83" i="45"/>
  <c r="F83" i="45"/>
  <c r="Q62" i="42"/>
  <c r="D62" i="42"/>
  <c r="C62" i="42"/>
  <c r="D73" i="42"/>
  <c r="M73" i="42"/>
  <c r="B73" i="42"/>
  <c r="P73" i="42"/>
  <c r="G73" i="42"/>
  <c r="I197" i="42"/>
  <c r="B197" i="42"/>
  <c r="Q197" i="42"/>
  <c r="J110" i="42"/>
  <c r="L110" i="42"/>
  <c r="P110" i="42"/>
  <c r="C137" i="49"/>
  <c r="R137" i="49"/>
  <c r="M137" i="49"/>
  <c r="I122" i="49"/>
  <c r="Q122" i="49"/>
  <c r="R122" i="49"/>
  <c r="B122" i="49"/>
  <c r="I126" i="49"/>
  <c r="G126" i="49"/>
  <c r="F126" i="49"/>
  <c r="L73" i="49"/>
  <c r="C73" i="49"/>
  <c r="F73" i="49"/>
  <c r="H73" i="49"/>
  <c r="E131" i="49"/>
  <c r="Q131" i="49"/>
  <c r="I131" i="49"/>
  <c r="R131" i="49"/>
  <c r="J170" i="49"/>
  <c r="D170" i="49"/>
  <c r="Q170" i="49"/>
  <c r="M170" i="49"/>
  <c r="Q143" i="49"/>
  <c r="M143" i="49"/>
  <c r="E143" i="49"/>
  <c r="F143" i="49"/>
  <c r="E134" i="52"/>
  <c r="H134" i="52"/>
  <c r="M134" i="52"/>
  <c r="B115" i="52"/>
  <c r="E115" i="52"/>
  <c r="F115" i="52"/>
  <c r="L115" i="52"/>
  <c r="K36" i="52"/>
  <c r="I36" i="52"/>
  <c r="E36" i="52"/>
  <c r="G36" i="52"/>
  <c r="L41" i="52"/>
  <c r="K41" i="52"/>
  <c r="G41" i="52"/>
  <c r="I41" i="52"/>
  <c r="J113" i="53"/>
  <c r="H113" i="53"/>
  <c r="Q113" i="53"/>
  <c r="L157" i="53"/>
  <c r="Q157" i="53"/>
  <c r="H157" i="53"/>
  <c r="L155" i="53"/>
  <c r="M155" i="53"/>
  <c r="O155" i="53"/>
  <c r="C34" i="53"/>
  <c r="M34" i="53"/>
  <c r="L196" i="53"/>
  <c r="I196" i="53"/>
  <c r="C40" i="53"/>
  <c r="D40" i="53"/>
  <c r="I11" i="53"/>
  <c r="L44" i="53"/>
  <c r="M33" i="53"/>
  <c r="D36" i="53"/>
  <c r="H11" i="53"/>
  <c r="N11" i="53"/>
  <c r="N27" i="53"/>
  <c r="F28" i="53"/>
  <c r="F22" i="53"/>
  <c r="F27" i="53"/>
  <c r="F60" i="53"/>
  <c r="G10" i="41"/>
  <c r="B94" i="48"/>
  <c r="B126" i="48"/>
  <c r="H41" i="48"/>
  <c r="M190" i="48"/>
  <c r="G163" i="48"/>
  <c r="L54" i="40"/>
  <c r="I165" i="49"/>
  <c r="D131" i="49"/>
  <c r="K73" i="49"/>
  <c r="C126" i="49"/>
  <c r="G165" i="49"/>
  <c r="E122" i="49"/>
  <c r="D22" i="44"/>
  <c r="M197" i="42"/>
  <c r="M113" i="53"/>
  <c r="H26" i="40"/>
  <c r="G14" i="48"/>
  <c r="K120" i="48"/>
  <c r="R99" i="49"/>
  <c r="K191" i="48"/>
  <c r="I88" i="48"/>
  <c r="I129" i="52"/>
  <c r="M62" i="42"/>
  <c r="F96" i="41"/>
  <c r="C184" i="48"/>
  <c r="D203" i="53"/>
  <c r="L53" i="51"/>
  <c r="F35" i="51"/>
  <c r="N97" i="48"/>
  <c r="K97" i="48"/>
  <c r="D152" i="48"/>
  <c r="L152" i="48"/>
  <c r="D141" i="48"/>
  <c r="G141" i="48"/>
  <c r="H77" i="48"/>
  <c r="G77" i="48"/>
  <c r="P7" i="12"/>
  <c r="H23" i="2" s="1"/>
  <c r="J23" i="2" s="1"/>
  <c r="F100" i="42"/>
  <c r="C100" i="42"/>
  <c r="C38" i="53"/>
  <c r="B38" i="53"/>
  <c r="L31" i="51"/>
  <c r="B31" i="51"/>
  <c r="C31" i="51"/>
  <c r="I52" i="44"/>
  <c r="E52" i="44"/>
  <c r="E48" i="47"/>
  <c r="L48" i="47"/>
  <c r="H48" i="47"/>
  <c r="C48" i="47"/>
  <c r="B31" i="47"/>
  <c r="J31" i="47"/>
  <c r="D31" i="47"/>
  <c r="L196" i="41"/>
  <c r="E196" i="41"/>
  <c r="L38" i="41"/>
  <c r="C38" i="41"/>
  <c r="H15" i="41"/>
  <c r="L15" i="41"/>
  <c r="M35" i="45"/>
  <c r="C35" i="45"/>
  <c r="F67" i="45"/>
  <c r="C67" i="45"/>
  <c r="B67" i="45"/>
  <c r="H67" i="45"/>
  <c r="L127" i="45"/>
  <c r="J127" i="45"/>
  <c r="F127" i="45"/>
  <c r="C93" i="45"/>
  <c r="G93" i="45"/>
  <c r="D93" i="45"/>
  <c r="G161" i="45"/>
  <c r="I161" i="45"/>
  <c r="F15" i="45"/>
  <c r="E15" i="45"/>
  <c r="D77" i="42"/>
  <c r="H77" i="42"/>
  <c r="F77" i="42"/>
  <c r="G201" i="42"/>
  <c r="J201" i="42"/>
  <c r="H201" i="42"/>
  <c r="C159" i="42"/>
  <c r="M159" i="42"/>
  <c r="K159" i="42"/>
  <c r="M72" i="42"/>
  <c r="B72" i="42"/>
  <c r="E69" i="49"/>
  <c r="D69" i="49"/>
  <c r="F69" i="49"/>
  <c r="J83" i="49"/>
  <c r="H83" i="49"/>
  <c r="M83" i="49"/>
  <c r="D83" i="49"/>
  <c r="O201" i="49"/>
  <c r="J201" i="49"/>
  <c r="F88" i="49"/>
  <c r="O88" i="49"/>
  <c r="Q88" i="49"/>
  <c r="P88" i="49"/>
  <c r="D88" i="49"/>
  <c r="J16" i="49"/>
  <c r="O16" i="49"/>
  <c r="P16" i="49"/>
  <c r="H16" i="49"/>
  <c r="R16" i="49"/>
  <c r="I185" i="49"/>
  <c r="L185" i="49"/>
  <c r="E185" i="49"/>
  <c r="M166" i="49"/>
  <c r="K166" i="49"/>
  <c r="B166" i="49"/>
  <c r="R166" i="49"/>
  <c r="C166" i="49"/>
  <c r="L151" i="49"/>
  <c r="I151" i="49"/>
  <c r="O151" i="49"/>
  <c r="K151" i="49"/>
  <c r="F195" i="52"/>
  <c r="J195" i="52"/>
  <c r="D195" i="52"/>
  <c r="L128" i="52"/>
  <c r="J128" i="52"/>
  <c r="F109" i="52"/>
  <c r="L109" i="52"/>
  <c r="N110" i="53"/>
  <c r="C110" i="53"/>
  <c r="H110" i="53"/>
  <c r="E31" i="53"/>
  <c r="I31" i="53"/>
  <c r="O93" i="53"/>
  <c r="N93" i="53"/>
  <c r="M93" i="53"/>
  <c r="J95" i="53"/>
  <c r="B95" i="53"/>
  <c r="E95" i="53"/>
  <c r="L122" i="53"/>
  <c r="E122" i="53"/>
  <c r="G122" i="53"/>
  <c r="I122" i="53"/>
  <c r="N122" i="53"/>
  <c r="M115" i="53"/>
  <c r="F115" i="53"/>
  <c r="G115" i="53"/>
  <c r="H81" i="53"/>
  <c r="Q81" i="53"/>
  <c r="E81" i="53"/>
  <c r="F100" i="53"/>
  <c r="I100" i="53"/>
  <c r="D116" i="53"/>
  <c r="C116" i="53"/>
  <c r="M116" i="53"/>
  <c r="O116" i="53"/>
  <c r="G68" i="53"/>
  <c r="M68" i="53"/>
  <c r="L11" i="53"/>
  <c r="L31" i="53"/>
  <c r="D7" i="51"/>
  <c r="I60" i="53"/>
  <c r="M40" i="53"/>
  <c r="D28" i="53"/>
  <c r="E12" i="52"/>
  <c r="I10" i="52"/>
  <c r="B7" i="51"/>
  <c r="L25" i="53"/>
  <c r="F34" i="53"/>
  <c r="C16" i="52"/>
  <c r="L28" i="53"/>
  <c r="G28" i="53"/>
  <c r="B22" i="53"/>
  <c r="B9" i="53"/>
  <c r="M20" i="53"/>
  <c r="L190" i="48"/>
  <c r="C94" i="48"/>
  <c r="N126" i="48"/>
  <c r="B41" i="48"/>
  <c r="G190" i="48"/>
  <c r="B163" i="48"/>
  <c r="C27" i="44"/>
  <c r="G131" i="49"/>
  <c r="B73" i="49"/>
  <c r="H126" i="49"/>
  <c r="C72" i="42"/>
  <c r="H197" i="42"/>
  <c r="E155" i="53"/>
  <c r="I67" i="48"/>
  <c r="G64" i="48"/>
  <c r="F99" i="49"/>
  <c r="M14" i="48"/>
  <c r="B7" i="48"/>
  <c r="N191" i="48"/>
  <c r="K23" i="48"/>
  <c r="K121" i="48"/>
  <c r="L121" i="48"/>
  <c r="L184" i="48"/>
  <c r="C53" i="51"/>
  <c r="G35" i="51"/>
  <c r="C133" i="48"/>
  <c r="B133" i="48"/>
  <c r="E133" i="48"/>
  <c r="C155" i="48"/>
  <c r="H155" i="48"/>
  <c r="D47" i="48"/>
  <c r="I47" i="48"/>
  <c r="L47" i="48"/>
  <c r="D73" i="48"/>
  <c r="K73" i="48"/>
  <c r="N42" i="48"/>
  <c r="H42" i="48"/>
  <c r="G76" i="48"/>
  <c r="L76" i="48"/>
  <c r="D190" i="52"/>
  <c r="B190" i="52"/>
  <c r="N49" i="53"/>
  <c r="I49" i="53"/>
  <c r="C32" i="51"/>
  <c r="J32" i="51"/>
  <c r="K32" i="51"/>
  <c r="G27" i="53"/>
  <c r="E9" i="53"/>
  <c r="G191" i="48"/>
  <c r="D184" i="48"/>
  <c r="J18" i="47"/>
  <c r="F18" i="47"/>
  <c r="G24" i="47"/>
  <c r="M24" i="47"/>
  <c r="B24" i="47"/>
  <c r="E24" i="47"/>
  <c r="G83" i="41"/>
  <c r="C83" i="41"/>
  <c r="B83" i="41"/>
  <c r="G186" i="41"/>
  <c r="I186" i="41"/>
  <c r="D186" i="41"/>
  <c r="N186" i="41"/>
  <c r="C10" i="41"/>
  <c r="H10" i="41"/>
  <c r="M55" i="41"/>
  <c r="I55" i="41"/>
  <c r="E26" i="41"/>
  <c r="D26" i="41"/>
  <c r="E173" i="41"/>
  <c r="H173" i="41"/>
  <c r="J192" i="45"/>
  <c r="G192" i="45"/>
  <c r="J52" i="45"/>
  <c r="C52" i="45"/>
  <c r="E56" i="45"/>
  <c r="H56" i="45"/>
  <c r="M102" i="42"/>
  <c r="P102" i="42"/>
  <c r="I102" i="42"/>
  <c r="B102" i="42"/>
  <c r="D102" i="42"/>
  <c r="L161" i="42"/>
  <c r="M161" i="42"/>
  <c r="D161" i="42"/>
  <c r="Q138" i="42"/>
  <c r="D138" i="42"/>
  <c r="B138" i="42"/>
  <c r="O138" i="42"/>
  <c r="C137" i="42"/>
  <c r="F137" i="42"/>
  <c r="H187" i="42"/>
  <c r="R187" i="42"/>
  <c r="C128" i="49"/>
  <c r="Q128" i="49"/>
  <c r="R165" i="49"/>
  <c r="P165" i="49"/>
  <c r="K165" i="49"/>
  <c r="J165" i="49"/>
  <c r="Q80" i="49"/>
  <c r="M80" i="49"/>
  <c r="G80" i="49"/>
  <c r="J80" i="49"/>
  <c r="J97" i="49"/>
  <c r="D97" i="49"/>
  <c r="I97" i="49"/>
  <c r="R97" i="49"/>
  <c r="L97" i="49"/>
  <c r="H97" i="49"/>
  <c r="G97" i="49"/>
  <c r="M99" i="49"/>
  <c r="B99" i="49"/>
  <c r="C99" i="49"/>
  <c r="L99" i="49"/>
  <c r="G10" i="49"/>
  <c r="E10" i="49"/>
  <c r="F10" i="49"/>
  <c r="I10" i="49"/>
  <c r="F176" i="49"/>
  <c r="D176" i="49"/>
  <c r="H176" i="49"/>
  <c r="Q20" i="49"/>
  <c r="P20" i="49"/>
  <c r="G18" i="49"/>
  <c r="K18" i="49"/>
  <c r="C18" i="49"/>
  <c r="E18" i="49"/>
  <c r="M18" i="49"/>
  <c r="D24" i="49"/>
  <c r="L24" i="49"/>
  <c r="F202" i="52"/>
  <c r="K202" i="52"/>
  <c r="C114" i="52"/>
  <c r="K114" i="52"/>
  <c r="I114" i="52"/>
  <c r="G141" i="52"/>
  <c r="C141" i="52"/>
  <c r="B141" i="52"/>
  <c r="H99" i="52"/>
  <c r="E99" i="52"/>
  <c r="B49" i="52"/>
  <c r="K49" i="52"/>
  <c r="P159" i="53"/>
  <c r="G159" i="53"/>
  <c r="O159" i="53"/>
  <c r="J159" i="53"/>
  <c r="I191" i="53"/>
  <c r="J191" i="53"/>
  <c r="N59" i="53"/>
  <c r="E59" i="53"/>
  <c r="E107" i="53"/>
  <c r="K107" i="53"/>
  <c r="C25" i="53"/>
  <c r="B10" i="52"/>
  <c r="N28" i="53"/>
  <c r="B16" i="52"/>
  <c r="E16" i="52"/>
  <c r="I25" i="53"/>
  <c r="C20" i="53"/>
  <c r="F38" i="53"/>
  <c r="D20" i="53"/>
  <c r="B20" i="53"/>
  <c r="D11" i="52"/>
  <c r="M59" i="53"/>
  <c r="B28" i="53"/>
  <c r="O136" i="49"/>
  <c r="C73" i="42"/>
  <c r="L10" i="41"/>
  <c r="K94" i="48"/>
  <c r="E126" i="48"/>
  <c r="F41" i="48"/>
  <c r="H163" i="48"/>
  <c r="H52" i="44"/>
  <c r="H22" i="44"/>
  <c r="K97" i="49"/>
  <c r="B97" i="49"/>
  <c r="G73" i="49"/>
  <c r="O80" i="49"/>
  <c r="B165" i="49"/>
  <c r="F187" i="42"/>
  <c r="H72" i="42"/>
  <c r="I155" i="53"/>
  <c r="E40" i="51"/>
  <c r="L64" i="48"/>
  <c r="B201" i="49"/>
  <c r="C185" i="49"/>
  <c r="M196" i="48"/>
  <c r="F107" i="48"/>
  <c r="E23" i="48"/>
  <c r="C31" i="48"/>
  <c r="N88" i="48"/>
  <c r="H121" i="48"/>
  <c r="F23" i="48"/>
  <c r="G202" i="52"/>
  <c r="I141" i="52"/>
  <c r="L192" i="45"/>
  <c r="G53" i="51"/>
  <c r="J31" i="27"/>
  <c r="R5" i="28"/>
  <c r="J25" i="27"/>
  <c r="F52" i="40"/>
  <c r="L52" i="40"/>
  <c r="C52" i="40"/>
  <c r="K52" i="40"/>
  <c r="E52" i="40"/>
  <c r="K48" i="40"/>
  <c r="B48" i="40"/>
  <c r="L48" i="40"/>
  <c r="D48" i="40"/>
  <c r="E48" i="40"/>
  <c r="M48" i="40"/>
  <c r="M43" i="40"/>
  <c r="E43" i="40"/>
  <c r="J43" i="40"/>
  <c r="F43" i="40"/>
  <c r="G43" i="40"/>
  <c r="C40" i="40"/>
  <c r="B40" i="40"/>
  <c r="D40" i="40"/>
  <c r="L40" i="40"/>
  <c r="J40" i="40"/>
  <c r="M8" i="40"/>
  <c r="F8" i="40"/>
  <c r="D8" i="40"/>
  <c r="B8" i="40"/>
  <c r="J8" i="40"/>
  <c r="G28" i="44"/>
  <c r="B28" i="44"/>
  <c r="D28" i="44"/>
  <c r="L28" i="44"/>
  <c r="E28" i="44"/>
  <c r="D13" i="44"/>
  <c r="L13" i="44"/>
  <c r="C13" i="44"/>
  <c r="J13" i="44"/>
  <c r="G13" i="44"/>
  <c r="E13" i="44"/>
  <c r="D37" i="44"/>
  <c r="I37" i="44"/>
  <c r="G37" i="44"/>
  <c r="H37" i="44"/>
  <c r="E37" i="44"/>
  <c r="F37" i="44"/>
  <c r="C15" i="44"/>
  <c r="H15" i="44"/>
  <c r="G15" i="44"/>
  <c r="D15" i="44"/>
  <c r="K15" i="44"/>
  <c r="I15" i="44"/>
  <c r="I39" i="44"/>
  <c r="D39" i="44"/>
  <c r="J15" i="47"/>
  <c r="M15" i="47"/>
  <c r="L15" i="47"/>
  <c r="F15" i="47"/>
  <c r="C15" i="47"/>
  <c r="H15" i="47"/>
  <c r="M14" i="47"/>
  <c r="L14" i="47"/>
  <c r="J14" i="47"/>
  <c r="D14" i="47"/>
  <c r="G14" i="47"/>
  <c r="J6" i="47"/>
  <c r="H6" i="47"/>
  <c r="M6" i="47"/>
  <c r="K6" i="47"/>
  <c r="B6" i="47"/>
  <c r="G6" i="47"/>
  <c r="G11" i="47"/>
  <c r="E11" i="47"/>
  <c r="H11" i="47"/>
  <c r="K11" i="47"/>
  <c r="C11" i="47"/>
  <c r="F44" i="47"/>
  <c r="M44" i="47"/>
  <c r="C44" i="47"/>
  <c r="H44" i="47"/>
  <c r="F10" i="47"/>
  <c r="J10" i="47"/>
  <c r="K10" i="47"/>
  <c r="B10" i="47"/>
  <c r="B22" i="41"/>
  <c r="H22" i="41"/>
  <c r="C22" i="41"/>
  <c r="D22" i="41"/>
  <c r="E22" i="41"/>
  <c r="K22" i="41"/>
  <c r="G122" i="41"/>
  <c r="D122" i="41"/>
  <c r="I122" i="41"/>
  <c r="N122" i="41"/>
  <c r="M122" i="41"/>
  <c r="E122" i="41"/>
  <c r="L86" i="41"/>
  <c r="D86" i="41"/>
  <c r="B86" i="41"/>
  <c r="D44" i="41"/>
  <c r="I44" i="41"/>
  <c r="E183" i="41"/>
  <c r="G183" i="41"/>
  <c r="F183" i="41"/>
  <c r="K183" i="41"/>
  <c r="H183" i="41"/>
  <c r="L183" i="41"/>
  <c r="C183" i="41"/>
  <c r="N32" i="41"/>
  <c r="I32" i="41"/>
  <c r="C32" i="41"/>
  <c r="M32" i="41"/>
  <c r="K32" i="41"/>
  <c r="F172" i="41"/>
  <c r="K172" i="41"/>
  <c r="L172" i="41"/>
  <c r="M172" i="41"/>
  <c r="N172" i="41"/>
  <c r="D172" i="41"/>
  <c r="G172" i="41"/>
  <c r="C172" i="41"/>
  <c r="B150" i="41"/>
  <c r="F150" i="41"/>
  <c r="N150" i="41"/>
  <c r="F13" i="41"/>
  <c r="I13" i="41"/>
  <c r="M13" i="41"/>
  <c r="E13" i="41"/>
  <c r="K13" i="41"/>
  <c r="L13" i="41"/>
  <c r="N13" i="41"/>
  <c r="H157" i="41"/>
  <c r="D157" i="41"/>
  <c r="K157" i="41"/>
  <c r="N157" i="41"/>
  <c r="M157" i="41"/>
  <c r="K62" i="41"/>
  <c r="G62" i="41"/>
  <c r="C88" i="41"/>
  <c r="D88" i="41"/>
  <c r="M88" i="41"/>
  <c r="N175" i="41"/>
  <c r="B175" i="41"/>
  <c r="C175" i="41"/>
  <c r="M135" i="45"/>
  <c r="I135" i="45"/>
  <c r="K135" i="45"/>
  <c r="L135" i="45"/>
  <c r="E135" i="45"/>
  <c r="B143" i="45"/>
  <c r="I143" i="45"/>
  <c r="K143" i="45"/>
  <c r="H143" i="45"/>
  <c r="E143" i="45"/>
  <c r="F143" i="45"/>
  <c r="J143" i="45"/>
  <c r="J90" i="45"/>
  <c r="I90" i="45"/>
  <c r="D90" i="45"/>
  <c r="C90" i="45"/>
  <c r="E90" i="45"/>
  <c r="F90" i="45"/>
  <c r="B90" i="45"/>
  <c r="G90" i="45"/>
  <c r="D197" i="45"/>
  <c r="F197" i="45"/>
  <c r="M197" i="45"/>
  <c r="B197" i="45"/>
  <c r="G197" i="45"/>
  <c r="F133" i="45"/>
  <c r="K133" i="45"/>
  <c r="I133" i="45"/>
  <c r="B133" i="45"/>
  <c r="H133" i="45"/>
  <c r="L133" i="45"/>
  <c r="D88" i="45"/>
  <c r="C88" i="45"/>
  <c r="J88" i="45"/>
  <c r="K88" i="45"/>
  <c r="M88" i="45"/>
  <c r="G88" i="45"/>
  <c r="B29" i="45"/>
  <c r="M29" i="45"/>
  <c r="G29" i="45"/>
  <c r="F29" i="45"/>
  <c r="K29" i="45"/>
  <c r="I29" i="45"/>
  <c r="B137" i="45"/>
  <c r="L137" i="45"/>
  <c r="H137" i="45"/>
  <c r="I137" i="45"/>
  <c r="D121" i="45"/>
  <c r="B121" i="45"/>
  <c r="J121" i="45"/>
  <c r="M121" i="45"/>
  <c r="I121" i="45"/>
  <c r="F121" i="45"/>
  <c r="F155" i="45"/>
  <c r="K155" i="45"/>
  <c r="L155" i="45"/>
  <c r="E155" i="45"/>
  <c r="H155" i="45"/>
  <c r="B155" i="45"/>
  <c r="D155" i="45"/>
  <c r="I38" i="45"/>
  <c r="H38" i="45"/>
  <c r="L38" i="45"/>
  <c r="C38" i="45"/>
  <c r="E38" i="45"/>
  <c r="M38" i="45"/>
  <c r="D38" i="45"/>
  <c r="D33" i="45"/>
  <c r="K33" i="45"/>
  <c r="I33" i="45"/>
  <c r="E33" i="45"/>
  <c r="F33" i="45"/>
  <c r="G33" i="45"/>
  <c r="M26" i="45"/>
  <c r="I26" i="45"/>
  <c r="J141" i="45"/>
  <c r="M141" i="45"/>
  <c r="L141" i="45"/>
  <c r="I141" i="45"/>
  <c r="K141" i="45"/>
  <c r="H164" i="42"/>
  <c r="D164" i="42"/>
  <c r="C164" i="42"/>
  <c r="D165" i="42"/>
  <c r="C165" i="42"/>
  <c r="G165" i="42"/>
  <c r="F165" i="42"/>
  <c r="J165" i="42"/>
  <c r="B165" i="42"/>
  <c r="I165" i="42"/>
  <c r="O165" i="42"/>
  <c r="G90" i="42"/>
  <c r="D90" i="42"/>
  <c r="H90" i="42"/>
  <c r="R90" i="42"/>
  <c r="J90" i="42"/>
  <c r="F90" i="42"/>
  <c r="K90" i="42"/>
  <c r="Q90" i="42"/>
  <c r="P90" i="42"/>
  <c r="F30" i="42"/>
  <c r="B30" i="42"/>
  <c r="E30" i="42"/>
  <c r="I30" i="42"/>
  <c r="C30" i="42"/>
  <c r="M30" i="42"/>
  <c r="K30" i="42"/>
  <c r="P30" i="42"/>
  <c r="O192" i="42"/>
  <c r="H192" i="42"/>
  <c r="B192" i="42"/>
  <c r="C192" i="42"/>
  <c r="P192" i="42"/>
  <c r="L192" i="42"/>
  <c r="R192" i="42"/>
  <c r="E192" i="42"/>
  <c r="R194" i="42"/>
  <c r="G194" i="42"/>
  <c r="L86" i="42"/>
  <c r="F86" i="42"/>
  <c r="G86" i="42"/>
  <c r="F195" i="42"/>
  <c r="R195" i="42"/>
  <c r="P195" i="42"/>
  <c r="G195" i="42"/>
  <c r="H195" i="42"/>
  <c r="C195" i="42"/>
  <c r="D195" i="42"/>
  <c r="I195" i="42"/>
  <c r="K195" i="42"/>
  <c r="O46" i="42"/>
  <c r="F46" i="42"/>
  <c r="R46" i="42"/>
  <c r="J46" i="42"/>
  <c r="C46" i="42"/>
  <c r="G46" i="42"/>
  <c r="E46" i="42"/>
  <c r="I46" i="42"/>
  <c r="Q97" i="42"/>
  <c r="F97" i="42"/>
  <c r="O97" i="42"/>
  <c r="C97" i="42"/>
  <c r="R97" i="42"/>
  <c r="P97" i="42"/>
  <c r="E97" i="42"/>
  <c r="L97" i="42"/>
  <c r="F33" i="42"/>
  <c r="Q33" i="42"/>
  <c r="H33" i="42"/>
  <c r="C33" i="42"/>
  <c r="O33" i="42"/>
  <c r="P33" i="42"/>
  <c r="B33" i="42"/>
  <c r="E33" i="42"/>
  <c r="I203" i="42"/>
  <c r="H203" i="42"/>
  <c r="J203" i="42"/>
  <c r="B203" i="42"/>
  <c r="C203" i="42"/>
  <c r="M203" i="42"/>
  <c r="P203" i="42"/>
  <c r="D203" i="42"/>
  <c r="O182" i="42"/>
  <c r="L182" i="42"/>
  <c r="Q182" i="42"/>
  <c r="P182" i="42"/>
  <c r="E182" i="42"/>
  <c r="R182" i="42"/>
  <c r="J182" i="42"/>
  <c r="I182" i="42"/>
  <c r="B38" i="42"/>
  <c r="H38" i="42"/>
  <c r="D38" i="42"/>
  <c r="O38" i="42"/>
  <c r="C38" i="42"/>
  <c r="E38" i="42"/>
  <c r="F38" i="42"/>
  <c r="R38" i="42"/>
  <c r="M154" i="42"/>
  <c r="F154" i="42"/>
  <c r="R154" i="42"/>
  <c r="G154" i="42"/>
  <c r="E119" i="42"/>
  <c r="R119" i="42"/>
  <c r="B119" i="42"/>
  <c r="I119" i="42"/>
  <c r="D119" i="42"/>
  <c r="C119" i="42"/>
  <c r="R111" i="42"/>
  <c r="F111" i="42"/>
  <c r="I111" i="42"/>
  <c r="J111" i="42"/>
  <c r="R162" i="49"/>
  <c r="D162" i="49"/>
  <c r="P162" i="49"/>
  <c r="E162" i="49"/>
  <c r="Q162" i="49"/>
  <c r="K162" i="49"/>
  <c r="F162" i="49"/>
  <c r="G162" i="49"/>
  <c r="M43" i="49"/>
  <c r="C43" i="49"/>
  <c r="K43" i="49"/>
  <c r="F43" i="49"/>
  <c r="J43" i="49"/>
  <c r="G43" i="49"/>
  <c r="H43" i="49"/>
  <c r="Q43" i="49"/>
  <c r="C21" i="49"/>
  <c r="E21" i="49"/>
  <c r="G21" i="49"/>
  <c r="I21" i="49"/>
  <c r="F21" i="49"/>
  <c r="B138" i="49"/>
  <c r="R138" i="49"/>
  <c r="D138" i="49"/>
  <c r="Q159" i="49"/>
  <c r="R159" i="49"/>
  <c r="G68" i="49"/>
  <c r="L68" i="49"/>
  <c r="Q68" i="49"/>
  <c r="E68" i="49"/>
  <c r="P68" i="49"/>
  <c r="E192" i="49"/>
  <c r="F192" i="49"/>
  <c r="Q192" i="49"/>
  <c r="I192" i="49"/>
  <c r="M192" i="49"/>
  <c r="P192" i="49"/>
  <c r="J192" i="49"/>
  <c r="L192" i="49"/>
  <c r="G192" i="49"/>
  <c r="Q26" i="49"/>
  <c r="G26" i="49"/>
  <c r="B26" i="49"/>
  <c r="H26" i="49"/>
  <c r="E26" i="49"/>
  <c r="L26" i="49"/>
  <c r="D26" i="49"/>
  <c r="O26" i="49"/>
  <c r="R26" i="49"/>
  <c r="E100" i="49"/>
  <c r="G100" i="49"/>
  <c r="K100" i="49"/>
  <c r="P100" i="49"/>
  <c r="D100" i="49"/>
  <c r="B100" i="49"/>
  <c r="R100" i="49"/>
  <c r="F36" i="49"/>
  <c r="L36" i="49"/>
  <c r="Q36" i="49"/>
  <c r="O36" i="49"/>
  <c r="R36" i="49"/>
  <c r="B36" i="49"/>
  <c r="I36" i="49"/>
  <c r="D36" i="49"/>
  <c r="Q46" i="49"/>
  <c r="K46" i="49"/>
  <c r="J46" i="49"/>
  <c r="D46" i="49"/>
  <c r="I46" i="49"/>
  <c r="E46" i="49"/>
  <c r="G46" i="49"/>
  <c r="H46" i="49"/>
  <c r="C46" i="49"/>
  <c r="P11" i="49"/>
  <c r="G11" i="49"/>
  <c r="F11" i="49"/>
  <c r="B11" i="49"/>
  <c r="O11" i="49"/>
  <c r="M11" i="49"/>
  <c r="E11" i="49"/>
  <c r="K11" i="49"/>
  <c r="J175" i="49"/>
  <c r="D175" i="49"/>
  <c r="Q175" i="49"/>
  <c r="K175" i="49"/>
  <c r="F175" i="49"/>
  <c r="B175" i="49"/>
  <c r="E175" i="49"/>
  <c r="M175" i="49"/>
  <c r="P175" i="49"/>
  <c r="I175" i="49"/>
  <c r="D51" i="49"/>
  <c r="M51" i="49"/>
  <c r="F51" i="49"/>
  <c r="C51" i="49"/>
  <c r="P51" i="49"/>
  <c r="J51" i="49"/>
  <c r="G51" i="49"/>
  <c r="L51" i="49"/>
  <c r="I51" i="49"/>
  <c r="C193" i="49"/>
  <c r="Q193" i="49"/>
  <c r="E193" i="49"/>
  <c r="D193" i="49"/>
  <c r="R193" i="49"/>
  <c r="K193" i="49"/>
  <c r="H193" i="49"/>
  <c r="B193" i="49"/>
  <c r="B102" i="49"/>
  <c r="G102" i="49"/>
  <c r="M102" i="49"/>
  <c r="J102" i="49"/>
  <c r="L102" i="49"/>
  <c r="I102" i="49"/>
  <c r="C102" i="49"/>
  <c r="F102" i="49"/>
  <c r="F155" i="49"/>
  <c r="E155" i="49"/>
  <c r="I155" i="49"/>
  <c r="O155" i="49"/>
  <c r="L155" i="49"/>
  <c r="C155" i="49"/>
  <c r="B155" i="49"/>
  <c r="G155" i="49"/>
  <c r="M155" i="49"/>
  <c r="P31" i="49"/>
  <c r="H31" i="49"/>
  <c r="F31" i="49"/>
  <c r="M31" i="49"/>
  <c r="O31" i="49"/>
  <c r="E31" i="49"/>
  <c r="J31" i="49"/>
  <c r="Q31" i="49"/>
  <c r="L31" i="49"/>
  <c r="J191" i="52"/>
  <c r="H191" i="52"/>
  <c r="I191" i="52"/>
  <c r="E191" i="52"/>
  <c r="L191" i="52"/>
  <c r="D191" i="52"/>
  <c r="G191" i="52"/>
  <c r="D167" i="52"/>
  <c r="I167" i="52"/>
  <c r="F167" i="52"/>
  <c r="G167" i="52"/>
  <c r="K167" i="52"/>
  <c r="C167" i="52"/>
  <c r="J167" i="52"/>
  <c r="H78" i="52"/>
  <c r="C78" i="52"/>
  <c r="F78" i="52"/>
  <c r="D78" i="52"/>
  <c r="J78" i="52"/>
  <c r="E78" i="52"/>
  <c r="K78" i="52"/>
  <c r="D58" i="52"/>
  <c r="I58" i="52"/>
  <c r="J58" i="52"/>
  <c r="G58" i="52"/>
  <c r="B58" i="52"/>
  <c r="L186" i="52"/>
  <c r="M186" i="52"/>
  <c r="B186" i="52"/>
  <c r="I186" i="52"/>
  <c r="C186" i="52"/>
  <c r="L176" i="52"/>
  <c r="J176" i="52"/>
  <c r="I176" i="52"/>
  <c r="M176" i="52"/>
  <c r="H176" i="52"/>
  <c r="E176" i="52"/>
  <c r="G176" i="52"/>
  <c r="F176" i="52"/>
  <c r="H140" i="52"/>
  <c r="L140" i="52"/>
  <c r="M140" i="52"/>
  <c r="F140" i="52"/>
  <c r="C140" i="52"/>
  <c r="I140" i="52"/>
  <c r="F83" i="52"/>
  <c r="G83" i="52"/>
  <c r="B83" i="52"/>
  <c r="M83" i="52"/>
  <c r="J83" i="52"/>
  <c r="E83" i="52"/>
  <c r="K83" i="52"/>
  <c r="C83" i="52"/>
  <c r="I153" i="52"/>
  <c r="G153" i="52"/>
  <c r="H153" i="52"/>
  <c r="F153" i="52"/>
  <c r="C153" i="52"/>
  <c r="L153" i="52"/>
  <c r="M153" i="52"/>
  <c r="B153" i="52"/>
  <c r="D153" i="52"/>
  <c r="E153" i="52"/>
  <c r="K89" i="52"/>
  <c r="C89" i="52"/>
  <c r="E89" i="52"/>
  <c r="G89" i="52"/>
  <c r="I89" i="52"/>
  <c r="J89" i="52"/>
  <c r="F89" i="52"/>
  <c r="E92" i="52"/>
  <c r="B92" i="52"/>
  <c r="L92" i="52"/>
  <c r="J92" i="52"/>
  <c r="M92" i="52"/>
  <c r="C92" i="52"/>
  <c r="I84" i="52"/>
  <c r="D84" i="52"/>
  <c r="F84" i="52"/>
  <c r="L84" i="52"/>
  <c r="G84" i="52"/>
  <c r="K84" i="52"/>
  <c r="C84" i="52"/>
  <c r="B183" i="52"/>
  <c r="G183" i="52"/>
  <c r="H183" i="52"/>
  <c r="M183" i="52"/>
  <c r="E183" i="52"/>
  <c r="I183" i="52"/>
  <c r="K183" i="52"/>
  <c r="J183" i="52"/>
  <c r="I150" i="52"/>
  <c r="L150" i="52"/>
  <c r="E150" i="52"/>
  <c r="G150" i="52"/>
  <c r="J150" i="52"/>
  <c r="M150" i="52"/>
  <c r="I133" i="52"/>
  <c r="M133" i="52"/>
  <c r="C133" i="52"/>
  <c r="K133" i="52"/>
  <c r="J133" i="52"/>
  <c r="E133" i="52"/>
  <c r="B148" i="52"/>
  <c r="G148" i="52"/>
  <c r="I148" i="52"/>
  <c r="H148" i="52"/>
  <c r="E148" i="52"/>
  <c r="F148" i="52"/>
  <c r="L158" i="52"/>
  <c r="E158" i="52"/>
  <c r="I158" i="52"/>
  <c r="C158" i="52"/>
  <c r="M158" i="52"/>
  <c r="D158" i="52"/>
  <c r="D44" i="52"/>
  <c r="L44" i="52"/>
  <c r="H44" i="52"/>
  <c r="B44" i="52"/>
  <c r="K44" i="52"/>
  <c r="M44" i="52"/>
  <c r="I44" i="52"/>
  <c r="K131" i="52"/>
  <c r="D131" i="52"/>
  <c r="C131" i="52"/>
  <c r="L131" i="52"/>
  <c r="I131" i="52"/>
  <c r="D24" i="52"/>
  <c r="J24" i="52"/>
  <c r="L24" i="52"/>
  <c r="H24" i="52"/>
  <c r="E17" i="52"/>
  <c r="M17" i="52"/>
  <c r="D17" i="52"/>
  <c r="H183" i="53"/>
  <c r="B183" i="53"/>
  <c r="K183" i="53"/>
  <c r="I183" i="53"/>
  <c r="D183" i="53"/>
  <c r="Q183" i="53"/>
  <c r="L183" i="53"/>
  <c r="F183" i="53"/>
  <c r="G183" i="53"/>
  <c r="K188" i="53"/>
  <c r="H188" i="53"/>
  <c r="F188" i="53"/>
  <c r="D188" i="53"/>
  <c r="I188" i="53"/>
  <c r="E188" i="53"/>
  <c r="C152" i="53"/>
  <c r="B152" i="53"/>
  <c r="I152" i="53"/>
  <c r="J152" i="53"/>
  <c r="P152" i="53"/>
  <c r="G152" i="53"/>
  <c r="O152" i="53"/>
  <c r="E152" i="53"/>
  <c r="I144" i="53"/>
  <c r="C144" i="53"/>
  <c r="N144" i="53"/>
  <c r="K144" i="53"/>
  <c r="L144" i="53"/>
  <c r="H144" i="53"/>
  <c r="O144" i="53"/>
  <c r="E144" i="53"/>
  <c r="J144" i="53"/>
  <c r="I158" i="53"/>
  <c r="N158" i="53"/>
  <c r="E158" i="53"/>
  <c r="B158" i="53"/>
  <c r="P158" i="53"/>
  <c r="G158" i="53"/>
  <c r="P124" i="53"/>
  <c r="E124" i="53"/>
  <c r="G124" i="53"/>
  <c r="C124" i="53"/>
  <c r="F124" i="53"/>
  <c r="K90" i="53"/>
  <c r="E90" i="53"/>
  <c r="H90" i="53"/>
  <c r="G90" i="53"/>
  <c r="P90" i="53"/>
  <c r="O90" i="53"/>
  <c r="L71" i="53"/>
  <c r="O71" i="53"/>
  <c r="I71" i="53"/>
  <c r="F71" i="53"/>
  <c r="J71" i="53"/>
  <c r="K71" i="53"/>
  <c r="Q71" i="53"/>
  <c r="B71" i="53"/>
  <c r="G160" i="53"/>
  <c r="M160" i="53"/>
  <c r="B160" i="53"/>
  <c r="D160" i="53"/>
  <c r="L160" i="53"/>
  <c r="F160" i="53"/>
  <c r="H160" i="53"/>
  <c r="I160" i="53"/>
  <c r="N160" i="53"/>
  <c r="K160" i="53"/>
  <c r="E66" i="53"/>
  <c r="F66" i="53"/>
  <c r="C66" i="53"/>
  <c r="Q66" i="53"/>
  <c r="B66" i="53"/>
  <c r="D66" i="53"/>
  <c r="O66" i="53"/>
  <c r="L66" i="53"/>
  <c r="K66" i="53"/>
  <c r="I66" i="53"/>
  <c r="M66" i="53"/>
  <c r="N66" i="53"/>
  <c r="I125" i="53"/>
  <c r="E125" i="53"/>
  <c r="B125" i="53"/>
  <c r="Q125" i="53"/>
  <c r="H125" i="53"/>
  <c r="M125" i="53"/>
  <c r="F125" i="53"/>
  <c r="D125" i="53"/>
  <c r="G125" i="53"/>
  <c r="K125" i="53"/>
  <c r="L125" i="53"/>
  <c r="J125" i="53"/>
  <c r="C125" i="53"/>
  <c r="F96" i="53"/>
  <c r="L96" i="53"/>
  <c r="M96" i="53"/>
  <c r="E96" i="53"/>
  <c r="O96" i="53"/>
  <c r="G96" i="53"/>
  <c r="K96" i="53"/>
  <c r="H96" i="53"/>
  <c r="B96" i="53"/>
  <c r="P96" i="53"/>
  <c r="C96" i="53"/>
  <c r="N137" i="53"/>
  <c r="K137" i="53"/>
  <c r="Q137" i="53"/>
  <c r="H137" i="53"/>
  <c r="B137" i="53"/>
  <c r="L137" i="53"/>
  <c r="G137" i="53"/>
  <c r="D137" i="53"/>
  <c r="M137" i="53"/>
  <c r="E137" i="53"/>
  <c r="F137" i="53"/>
  <c r="P137" i="53"/>
  <c r="I146" i="53"/>
  <c r="L146" i="53"/>
  <c r="J146" i="53"/>
  <c r="K146" i="53"/>
  <c r="P146" i="53"/>
  <c r="E146" i="53"/>
  <c r="D146" i="53"/>
  <c r="Q146" i="53"/>
  <c r="O146" i="53"/>
  <c r="N146" i="53"/>
  <c r="B146" i="53"/>
  <c r="O193" i="53"/>
  <c r="Q193" i="53"/>
  <c r="P193" i="53"/>
  <c r="N193" i="53"/>
  <c r="H193" i="53"/>
  <c r="E193" i="53"/>
  <c r="C193" i="53"/>
  <c r="D193" i="53"/>
  <c r="M193" i="53"/>
  <c r="K193" i="53"/>
  <c r="P87" i="53"/>
  <c r="Q87" i="53"/>
  <c r="H87" i="53"/>
  <c r="F87" i="53"/>
  <c r="K87" i="53"/>
  <c r="I87" i="53"/>
  <c r="O87" i="53"/>
  <c r="D87" i="53"/>
  <c r="L87" i="53"/>
  <c r="B87" i="53"/>
  <c r="M87" i="53"/>
  <c r="C87" i="53"/>
  <c r="L161" i="53"/>
  <c r="M161" i="53"/>
  <c r="B161" i="53"/>
  <c r="J161" i="53"/>
  <c r="O161" i="53"/>
  <c r="I161" i="53"/>
  <c r="D161" i="53"/>
  <c r="F161" i="53"/>
  <c r="E161" i="53"/>
  <c r="G161" i="53"/>
  <c r="O121" i="53"/>
  <c r="Q121" i="53"/>
  <c r="J121" i="53"/>
  <c r="C121" i="53"/>
  <c r="D121" i="53"/>
  <c r="L121" i="53"/>
  <c r="B121" i="53"/>
  <c r="P121" i="53"/>
  <c r="K121" i="53"/>
  <c r="H121" i="53"/>
  <c r="F121" i="53"/>
  <c r="I121" i="53"/>
  <c r="F49" i="53"/>
  <c r="D54" i="53"/>
  <c r="E44" i="53"/>
  <c r="N36" i="53"/>
  <c r="H33" i="53"/>
  <c r="N10" i="53"/>
  <c r="G9" i="53"/>
  <c r="B24" i="53"/>
  <c r="I27" i="53"/>
  <c r="L26" i="53"/>
  <c r="H54" i="53"/>
  <c r="I9" i="53"/>
  <c r="G9" i="51"/>
  <c r="N26" i="53"/>
  <c r="L18" i="53"/>
  <c r="D9" i="53"/>
  <c r="I44" i="53"/>
  <c r="E26" i="53"/>
  <c r="I10" i="53"/>
  <c r="M6" i="53"/>
  <c r="H8" i="52"/>
  <c r="L49" i="53"/>
  <c r="D49" i="53"/>
  <c r="B33" i="53"/>
  <c r="I26" i="53"/>
  <c r="G38" i="53"/>
  <c r="C26" i="53"/>
  <c r="I164" i="42"/>
  <c r="E159" i="41"/>
  <c r="D140" i="41"/>
  <c r="M140" i="41"/>
  <c r="L117" i="41"/>
  <c r="L44" i="41"/>
  <c r="N86" i="41"/>
  <c r="L159" i="49"/>
  <c r="K68" i="49"/>
  <c r="P21" i="49"/>
  <c r="B46" i="42"/>
  <c r="O30" i="49"/>
  <c r="Q30" i="49"/>
  <c r="F152" i="49"/>
  <c r="K152" i="49"/>
  <c r="H181" i="49"/>
  <c r="F181" i="49"/>
  <c r="B86" i="49"/>
  <c r="K86" i="49"/>
  <c r="P182" i="49"/>
  <c r="O182" i="49"/>
  <c r="D159" i="49"/>
  <c r="F159" i="49"/>
  <c r="K167" i="49"/>
  <c r="E138" i="49"/>
  <c r="J138" i="49"/>
  <c r="M177" i="49"/>
  <c r="J177" i="49"/>
  <c r="Q21" i="49"/>
  <c r="I43" i="49"/>
  <c r="B162" i="49"/>
  <c r="C37" i="44"/>
  <c r="I13" i="44"/>
  <c r="G38" i="42"/>
  <c r="K203" i="42"/>
  <c r="L33" i="42"/>
  <c r="M97" i="42"/>
  <c r="H46" i="42"/>
  <c r="L195" i="42"/>
  <c r="N71" i="53"/>
  <c r="M158" i="53"/>
  <c r="Q144" i="53"/>
  <c r="B188" i="53"/>
  <c r="N183" i="53"/>
  <c r="H48" i="40"/>
  <c r="G155" i="48"/>
  <c r="D133" i="48"/>
  <c r="G15" i="47"/>
  <c r="I152" i="48"/>
  <c r="K14" i="47"/>
  <c r="D97" i="48"/>
  <c r="K141" i="48"/>
  <c r="K181" i="48"/>
  <c r="M47" i="48"/>
  <c r="C89" i="48"/>
  <c r="F14" i="47"/>
  <c r="D159" i="41"/>
  <c r="I26" i="49"/>
  <c r="K155" i="49"/>
  <c r="H155" i="49"/>
  <c r="O46" i="49"/>
  <c r="J100" i="49"/>
  <c r="O192" i="49"/>
  <c r="Q192" i="42"/>
  <c r="L124" i="53"/>
  <c r="E51" i="49"/>
  <c r="G36" i="49"/>
  <c r="N90" i="53"/>
  <c r="R31" i="49"/>
  <c r="K31" i="49"/>
  <c r="J193" i="49"/>
  <c r="J11" i="49"/>
  <c r="C26" i="49"/>
  <c r="H161" i="53"/>
  <c r="M165" i="42"/>
  <c r="B172" i="41"/>
  <c r="B183" i="41"/>
  <c r="M44" i="41"/>
  <c r="H196" i="41"/>
  <c r="H36" i="49"/>
  <c r="H119" i="42"/>
  <c r="L175" i="41"/>
  <c r="G157" i="41"/>
  <c r="F122" i="41"/>
  <c r="J30" i="42"/>
  <c r="M28" i="41"/>
  <c r="G22" i="41"/>
  <c r="M90" i="42"/>
  <c r="I150" i="41"/>
  <c r="K38" i="41"/>
  <c r="M83" i="41"/>
  <c r="G121" i="45"/>
  <c r="F58" i="52"/>
  <c r="L119" i="42"/>
  <c r="I76" i="48"/>
  <c r="L145" i="48"/>
  <c r="F73" i="48"/>
  <c r="M40" i="40"/>
  <c r="H39" i="47"/>
  <c r="B11" i="47"/>
  <c r="K150" i="52"/>
  <c r="K148" i="52"/>
  <c r="C33" i="45"/>
  <c r="H161" i="45"/>
  <c r="E52" i="45"/>
  <c r="L16" i="45"/>
  <c r="L93" i="45"/>
  <c r="E192" i="45"/>
  <c r="E88" i="45"/>
  <c r="E133" i="45"/>
  <c r="I197" i="45"/>
  <c r="M90" i="45"/>
  <c r="D143" i="45"/>
  <c r="B135" i="45"/>
  <c r="M109" i="52"/>
  <c r="F150" i="52"/>
  <c r="D92" i="52"/>
  <c r="M89" i="52"/>
  <c r="K128" i="52"/>
  <c r="G134" i="52"/>
  <c r="E167" i="52"/>
  <c r="B191" i="52"/>
  <c r="B150" i="52"/>
  <c r="B176" i="52"/>
  <c r="B44" i="47"/>
  <c r="Q96" i="53"/>
  <c r="J153" i="52"/>
  <c r="H68" i="53"/>
  <c r="G100" i="53"/>
  <c r="H146" i="53"/>
  <c r="I137" i="53"/>
  <c r="I96" i="53"/>
  <c r="P125" i="53"/>
  <c r="B196" i="53"/>
  <c r="J100" i="53"/>
  <c r="I24" i="52"/>
  <c r="D140" i="52"/>
  <c r="I16" i="52"/>
  <c r="G6" i="53"/>
  <c r="C10" i="53"/>
  <c r="B27" i="53"/>
  <c r="I13" i="53"/>
  <c r="I11" i="52"/>
  <c r="M18" i="53"/>
  <c r="G60" i="53"/>
  <c r="N54" i="53"/>
  <c r="B49" i="53"/>
  <c r="H50" i="53"/>
  <c r="B44" i="53"/>
  <c r="E11" i="52"/>
  <c r="F10" i="53"/>
  <c r="N24" i="53"/>
  <c r="C49" i="53"/>
  <c r="L40" i="53"/>
  <c r="F18" i="53"/>
  <c r="B26" i="53"/>
  <c r="H60" i="53"/>
  <c r="F54" i="53"/>
  <c r="E36" i="53"/>
  <c r="C31" i="53"/>
  <c r="E49" i="53"/>
  <c r="L77" i="42"/>
  <c r="E77" i="42"/>
  <c r="F164" i="42"/>
  <c r="D59" i="52"/>
  <c r="G26" i="41"/>
  <c r="I159" i="41"/>
  <c r="I140" i="41"/>
  <c r="N140" i="41"/>
  <c r="M60" i="41"/>
  <c r="F10" i="41"/>
  <c r="G117" i="41"/>
  <c r="B44" i="41"/>
  <c r="I86" i="41"/>
  <c r="L122" i="49"/>
  <c r="B80" i="49"/>
  <c r="Q191" i="53"/>
  <c r="I128" i="49"/>
  <c r="N188" i="53"/>
  <c r="N157" i="53"/>
  <c r="M182" i="42"/>
  <c r="I68" i="49"/>
  <c r="D54" i="40"/>
  <c r="F182" i="42"/>
  <c r="H191" i="53"/>
  <c r="O126" i="49"/>
  <c r="D144" i="53"/>
  <c r="J90" i="53"/>
  <c r="L131" i="49"/>
  <c r="H131" i="49"/>
  <c r="F30" i="49"/>
  <c r="L30" i="49"/>
  <c r="C201" i="49"/>
  <c r="B152" i="49"/>
  <c r="O152" i="49"/>
  <c r="E97" i="49"/>
  <c r="D181" i="49"/>
  <c r="I181" i="49"/>
  <c r="J73" i="49"/>
  <c r="E73" i="49"/>
  <c r="C86" i="49"/>
  <c r="J86" i="49"/>
  <c r="K83" i="49"/>
  <c r="C182" i="49"/>
  <c r="I182" i="49"/>
  <c r="H80" i="49"/>
  <c r="K159" i="49"/>
  <c r="L126" i="49"/>
  <c r="P167" i="49"/>
  <c r="F167" i="49"/>
  <c r="H69" i="49"/>
  <c r="O138" i="49"/>
  <c r="M138" i="49"/>
  <c r="L165" i="49"/>
  <c r="O177" i="49"/>
  <c r="G177" i="49"/>
  <c r="O122" i="49"/>
  <c r="K122" i="49"/>
  <c r="J21" i="49"/>
  <c r="O43" i="49"/>
  <c r="D137" i="49"/>
  <c r="O162" i="49"/>
  <c r="J37" i="44"/>
  <c r="K13" i="44"/>
  <c r="P187" i="42"/>
  <c r="K38" i="42"/>
  <c r="M110" i="42"/>
  <c r="P72" i="42"/>
  <c r="E203" i="42"/>
  <c r="I33" i="42"/>
  <c r="K197" i="42"/>
  <c r="I97" i="42"/>
  <c r="R159" i="42"/>
  <c r="D46" i="42"/>
  <c r="I138" i="42"/>
  <c r="P71" i="53"/>
  <c r="K93" i="53"/>
  <c r="J158" i="53"/>
  <c r="G144" i="53"/>
  <c r="D191" i="53"/>
  <c r="N113" i="53"/>
  <c r="J188" i="53"/>
  <c r="F159" i="53"/>
  <c r="J183" i="53"/>
  <c r="L110" i="53"/>
  <c r="F48" i="40"/>
  <c r="M52" i="40"/>
  <c r="D15" i="47"/>
  <c r="B152" i="48"/>
  <c r="H78" i="48"/>
  <c r="C159" i="48"/>
  <c r="F141" i="48"/>
  <c r="F181" i="48"/>
  <c r="B47" i="48"/>
  <c r="H14" i="47"/>
  <c r="B159" i="41"/>
  <c r="C24" i="49"/>
  <c r="P38" i="42"/>
  <c r="R175" i="49"/>
  <c r="P46" i="49"/>
  <c r="F100" i="49"/>
  <c r="B192" i="49"/>
  <c r="K192" i="42"/>
  <c r="C68" i="49"/>
  <c r="O124" i="53"/>
  <c r="E99" i="49"/>
  <c r="R102" i="49"/>
  <c r="L166" i="49"/>
  <c r="R51" i="49"/>
  <c r="K185" i="49"/>
  <c r="E36" i="49"/>
  <c r="K88" i="49"/>
  <c r="D157" i="53"/>
  <c r="D90" i="53"/>
  <c r="R46" i="49"/>
  <c r="H24" i="49"/>
  <c r="F18" i="49"/>
  <c r="P193" i="49"/>
  <c r="E20" i="49"/>
  <c r="I11" i="49"/>
  <c r="I176" i="49"/>
  <c r="P170" i="49"/>
  <c r="K26" i="49"/>
  <c r="H99" i="49"/>
  <c r="R80" i="49"/>
  <c r="J193" i="53"/>
  <c r="K44" i="41"/>
  <c r="D32" i="41"/>
  <c r="M183" i="41"/>
  <c r="M86" i="41"/>
  <c r="F22" i="41"/>
  <c r="F141" i="45"/>
  <c r="M119" i="42"/>
  <c r="D141" i="45"/>
  <c r="H126" i="45"/>
  <c r="N88" i="41"/>
  <c r="C150" i="41"/>
  <c r="E201" i="42"/>
  <c r="E165" i="42"/>
  <c r="N183" i="41"/>
  <c r="D30" i="42"/>
  <c r="H30" i="42"/>
  <c r="L28" i="41"/>
  <c r="L7" i="27"/>
  <c r="I90" i="42"/>
  <c r="H102" i="42"/>
  <c r="H150" i="41"/>
  <c r="E96" i="41"/>
  <c r="J33" i="45"/>
  <c r="M16" i="45"/>
  <c r="H58" i="52"/>
  <c r="E154" i="42"/>
  <c r="D11" i="47"/>
  <c r="D76" i="48"/>
  <c r="B145" i="48"/>
  <c r="K8" i="40"/>
  <c r="K127" i="45"/>
  <c r="B109" i="52"/>
  <c r="J158" i="52"/>
  <c r="E109" i="52"/>
  <c r="M33" i="45"/>
  <c r="K121" i="45"/>
  <c r="E93" i="45"/>
  <c r="L105" i="45"/>
  <c r="B166" i="45"/>
  <c r="G67" i="45"/>
  <c r="G35" i="45"/>
  <c r="K158" i="52"/>
  <c r="D148" i="52"/>
  <c r="F133" i="52"/>
  <c r="C150" i="52"/>
  <c r="E84" i="52"/>
  <c r="L89" i="52"/>
  <c r="K58" i="52"/>
  <c r="L134" i="52"/>
  <c r="H167" i="52"/>
  <c r="G105" i="45"/>
  <c r="I88" i="45"/>
  <c r="N121" i="53"/>
  <c r="F193" i="53"/>
  <c r="C146" i="53"/>
  <c r="N96" i="53"/>
  <c r="O125" i="53"/>
  <c r="P154" i="42"/>
  <c r="E111" i="42"/>
  <c r="M131" i="52"/>
  <c r="J48" i="40"/>
  <c r="M97" i="48"/>
  <c r="B97" i="48"/>
  <c r="F97" i="48"/>
  <c r="G97" i="48"/>
  <c r="I97" i="48"/>
  <c r="L97" i="48"/>
  <c r="H133" i="48"/>
  <c r="L133" i="48"/>
  <c r="K133" i="48"/>
  <c r="M133" i="48"/>
  <c r="I133" i="48"/>
  <c r="F133" i="48"/>
  <c r="F155" i="48"/>
  <c r="B155" i="48"/>
  <c r="N155" i="48"/>
  <c r="L155" i="48"/>
  <c r="M155" i="48"/>
  <c r="I155" i="48"/>
  <c r="L188" i="48"/>
  <c r="C188" i="48"/>
  <c r="N188" i="48"/>
  <c r="B188" i="48"/>
  <c r="M188" i="48"/>
  <c r="H188" i="48"/>
  <c r="E188" i="48"/>
  <c r="K188" i="48"/>
  <c r="K138" i="48"/>
  <c r="E138" i="48"/>
  <c r="I138" i="48"/>
  <c r="F138" i="48"/>
  <c r="N138" i="48"/>
  <c r="B138" i="48"/>
  <c r="I130" i="48"/>
  <c r="C130" i="48"/>
  <c r="H130" i="48"/>
  <c r="G130" i="48"/>
  <c r="K130" i="48"/>
  <c r="L130" i="48"/>
  <c r="I96" i="48"/>
  <c r="G96" i="48"/>
  <c r="I81" i="48"/>
  <c r="D81" i="48"/>
  <c r="K81" i="48"/>
  <c r="G81" i="48"/>
  <c r="H81" i="48"/>
  <c r="L184" i="52"/>
  <c r="G184" i="52"/>
  <c r="J5" i="43"/>
  <c r="O5" i="43"/>
  <c r="E8" i="53"/>
  <c r="L50" i="53"/>
  <c r="B50" i="53"/>
  <c r="B54" i="53"/>
  <c r="F50" i="53"/>
  <c r="H38" i="53"/>
  <c r="C8" i="52"/>
  <c r="M24" i="53"/>
  <c r="H9" i="51"/>
  <c r="G26" i="53"/>
  <c r="H10" i="53"/>
  <c r="G44" i="41"/>
  <c r="R68" i="49"/>
  <c r="I30" i="49"/>
  <c r="P152" i="49"/>
  <c r="D86" i="49"/>
  <c r="J167" i="49"/>
  <c r="J28" i="44"/>
  <c r="L46" i="42"/>
  <c r="H97" i="48"/>
  <c r="F77" i="48"/>
  <c r="N152" i="48"/>
  <c r="G159" i="48"/>
  <c r="N181" i="48"/>
  <c r="C14" i="47"/>
  <c r="D192" i="42"/>
  <c r="P102" i="49"/>
  <c r="C31" i="49"/>
  <c r="D11" i="49"/>
  <c r="I22" i="41"/>
  <c r="E141" i="45"/>
  <c r="N62" i="41"/>
  <c r="K165" i="42"/>
  <c r="B32" i="41"/>
  <c r="B78" i="52"/>
  <c r="F11" i="47"/>
  <c r="J186" i="52"/>
  <c r="E76" i="48"/>
  <c r="M143" i="45"/>
  <c r="E121" i="45"/>
  <c r="L29" i="45"/>
  <c r="D133" i="52"/>
  <c r="J160" i="53"/>
  <c r="D154" i="42"/>
  <c r="F17" i="52"/>
  <c r="B26" i="40"/>
  <c r="L26" i="40"/>
  <c r="F26" i="40"/>
  <c r="E26" i="40"/>
  <c r="G26" i="40"/>
  <c r="M42" i="40"/>
  <c r="C42" i="40"/>
  <c r="F42" i="40"/>
  <c r="D42" i="40"/>
  <c r="L42" i="40"/>
  <c r="C52" i="44"/>
  <c r="K52" i="44"/>
  <c r="F52" i="44"/>
  <c r="B52" i="44"/>
  <c r="P7" i="28"/>
  <c r="C18" i="47"/>
  <c r="D18" i="47"/>
  <c r="M18" i="47"/>
  <c r="L18" i="47"/>
  <c r="B18" i="47"/>
  <c r="H18" i="47"/>
  <c r="B39" i="47"/>
  <c r="D39" i="47"/>
  <c r="M39" i="47"/>
  <c r="G39" i="47"/>
  <c r="F39" i="47"/>
  <c r="G8" i="47"/>
  <c r="C8" i="47"/>
  <c r="E8" i="47"/>
  <c r="H31" i="47"/>
  <c r="M31" i="47"/>
  <c r="K31" i="47"/>
  <c r="G31" i="47"/>
  <c r="G196" i="41"/>
  <c r="D196" i="41"/>
  <c r="K196" i="41"/>
  <c r="F196" i="41"/>
  <c r="N196" i="41"/>
  <c r="C196" i="41"/>
  <c r="E186" i="41"/>
  <c r="M186" i="41"/>
  <c r="L100" i="41"/>
  <c r="N100" i="41"/>
  <c r="G100" i="41"/>
  <c r="M100" i="41"/>
  <c r="H100" i="41"/>
  <c r="B100" i="41"/>
  <c r="I15" i="41"/>
  <c r="B15" i="41"/>
  <c r="D15" i="41"/>
  <c r="K15" i="41"/>
  <c r="G15" i="41"/>
  <c r="N15" i="41"/>
  <c r="K55" i="41"/>
  <c r="F55" i="41"/>
  <c r="H55" i="41"/>
  <c r="N55" i="41"/>
  <c r="E55" i="41"/>
  <c r="L55" i="41"/>
  <c r="F150" i="45"/>
  <c r="G150" i="45"/>
  <c r="D150" i="45"/>
  <c r="L150" i="45"/>
  <c r="B150" i="45"/>
  <c r="E150" i="45"/>
  <c r="I150" i="45"/>
  <c r="H150" i="45"/>
  <c r="C192" i="45"/>
  <c r="M192" i="45"/>
  <c r="D192" i="45"/>
  <c r="B192" i="45"/>
  <c r="F192" i="45"/>
  <c r="I192" i="45"/>
  <c r="H192" i="45"/>
  <c r="L161" i="45"/>
  <c r="M161" i="45"/>
  <c r="E161" i="45"/>
  <c r="B161" i="45"/>
  <c r="K161" i="45"/>
  <c r="F161" i="45"/>
  <c r="G62" i="42"/>
  <c r="E62" i="42"/>
  <c r="J62" i="42"/>
  <c r="R62" i="42"/>
  <c r="H62" i="42"/>
  <c r="B62" i="42"/>
  <c r="Q73" i="42"/>
  <c r="K73" i="42"/>
  <c r="F73" i="42"/>
  <c r="J73" i="42"/>
  <c r="F161" i="42"/>
  <c r="J161" i="42"/>
  <c r="I161" i="42"/>
  <c r="O161" i="42"/>
  <c r="H161" i="42"/>
  <c r="Q161" i="42"/>
  <c r="R161" i="42"/>
  <c r="K161" i="42"/>
  <c r="L22" i="42"/>
  <c r="O22" i="42"/>
  <c r="Q22" i="42"/>
  <c r="E112" i="42"/>
  <c r="C112" i="42"/>
  <c r="K138" i="42"/>
  <c r="F138" i="42"/>
  <c r="E138" i="42"/>
  <c r="G138" i="42"/>
  <c r="L138" i="42"/>
  <c r="G137" i="42"/>
  <c r="R137" i="42"/>
  <c r="E137" i="42"/>
  <c r="O137" i="42"/>
  <c r="M137" i="42"/>
  <c r="I137" i="42"/>
  <c r="L137" i="42"/>
  <c r="J137" i="42"/>
  <c r="M172" i="42"/>
  <c r="D172" i="42"/>
  <c r="L5" i="48"/>
  <c r="M69" i="49"/>
  <c r="B69" i="49"/>
  <c r="L10" i="49"/>
  <c r="K10" i="49"/>
  <c r="R10" i="49"/>
  <c r="P10" i="49"/>
  <c r="O10" i="49"/>
  <c r="D10" i="49"/>
  <c r="H10" i="49"/>
  <c r="B10" i="49"/>
  <c r="B16" i="49"/>
  <c r="L16" i="49"/>
  <c r="D16" i="49"/>
  <c r="M16" i="49"/>
  <c r="E16" i="49"/>
  <c r="K16" i="49"/>
  <c r="Q16" i="49"/>
  <c r="G16" i="49"/>
  <c r="K143" i="49"/>
  <c r="B143" i="49"/>
  <c r="G143" i="49"/>
  <c r="I143" i="49"/>
  <c r="O143" i="49"/>
  <c r="J143" i="49"/>
  <c r="L143" i="49"/>
  <c r="D143" i="49"/>
  <c r="C151" i="49"/>
  <c r="P151" i="49"/>
  <c r="H151" i="49"/>
  <c r="G151" i="49"/>
  <c r="B151" i="49"/>
  <c r="E151" i="49"/>
  <c r="F151" i="49"/>
  <c r="D151" i="49"/>
  <c r="E195" i="52"/>
  <c r="C195" i="52"/>
  <c r="L195" i="52"/>
  <c r="G195" i="52"/>
  <c r="B202" i="52"/>
  <c r="E202" i="52"/>
  <c r="C202" i="52"/>
  <c r="H202" i="52"/>
  <c r="I202" i="52"/>
  <c r="L202" i="52"/>
  <c r="L36" i="52"/>
  <c r="C36" i="52"/>
  <c r="D36" i="52"/>
  <c r="H36" i="52"/>
  <c r="M36" i="52"/>
  <c r="B36" i="52"/>
  <c r="J36" i="52"/>
  <c r="M41" i="52"/>
  <c r="F41" i="52"/>
  <c r="C41" i="52"/>
  <c r="E41" i="52"/>
  <c r="B41" i="52"/>
  <c r="D41" i="52"/>
  <c r="D99" i="52"/>
  <c r="G99" i="52"/>
  <c r="B99" i="52"/>
  <c r="I99" i="52"/>
  <c r="F99" i="52"/>
  <c r="L99" i="52"/>
  <c r="K99" i="52"/>
  <c r="H129" i="52"/>
  <c r="E129" i="52"/>
  <c r="H155" i="53"/>
  <c r="P155" i="53"/>
  <c r="G155" i="53"/>
  <c r="F155" i="53"/>
  <c r="J155" i="53"/>
  <c r="B155" i="53"/>
  <c r="N155" i="53"/>
  <c r="D155" i="53"/>
  <c r="P95" i="53"/>
  <c r="L95" i="53"/>
  <c r="H95" i="53"/>
  <c r="N95" i="53"/>
  <c r="I95" i="53"/>
  <c r="O95" i="53"/>
  <c r="Q95" i="53"/>
  <c r="Q114" i="53"/>
  <c r="B114" i="53"/>
  <c r="H114" i="53"/>
  <c r="P114" i="53"/>
  <c r="D114" i="53"/>
  <c r="E114" i="53"/>
  <c r="O114" i="53"/>
  <c r="J114" i="53"/>
  <c r="F114" i="53"/>
  <c r="M114" i="53"/>
  <c r="L114" i="53"/>
  <c r="I114" i="53"/>
  <c r="L202" i="53"/>
  <c r="H202" i="53"/>
  <c r="F202" i="53"/>
  <c r="N202" i="53"/>
  <c r="J202" i="53"/>
  <c r="M202" i="53"/>
  <c r="Q202" i="53"/>
  <c r="G202" i="53"/>
  <c r="D202" i="53"/>
  <c r="K202" i="53"/>
  <c r="I202" i="53"/>
  <c r="P202" i="53"/>
  <c r="C202" i="53"/>
  <c r="H116" i="53"/>
  <c r="N116" i="53"/>
  <c r="F116" i="53"/>
  <c r="Q116" i="53"/>
  <c r="J116" i="53"/>
  <c r="E116" i="53"/>
  <c r="G116" i="53"/>
  <c r="L116" i="53"/>
  <c r="C27" i="53"/>
  <c r="H59" i="53"/>
  <c r="D59" i="53"/>
  <c r="I54" i="53"/>
  <c r="C59" i="53"/>
  <c r="M27" i="53"/>
  <c r="N40" i="53"/>
  <c r="L36" i="53"/>
  <c r="N44" i="53"/>
  <c r="N34" i="53"/>
  <c r="G50" i="53"/>
  <c r="G18" i="53"/>
  <c r="C60" i="53"/>
  <c r="L13" i="53"/>
  <c r="D9" i="51"/>
  <c r="D10" i="53"/>
  <c r="M49" i="53"/>
  <c r="E13" i="53"/>
  <c r="E24" i="53"/>
  <c r="M54" i="53"/>
  <c r="E8" i="52"/>
  <c r="H6" i="53"/>
  <c r="D50" i="53"/>
  <c r="B36" i="53"/>
  <c r="L10" i="53"/>
  <c r="B8" i="52"/>
  <c r="C6" i="53"/>
  <c r="N18" i="53"/>
  <c r="D16" i="52"/>
  <c r="F8" i="53"/>
  <c r="L54" i="53"/>
  <c r="I24" i="53"/>
  <c r="C44" i="53"/>
  <c r="B18" i="53"/>
  <c r="G24" i="53"/>
  <c r="M60" i="53"/>
  <c r="D18" i="53"/>
  <c r="R73" i="42"/>
  <c r="G77" i="42"/>
  <c r="E164" i="42"/>
  <c r="L26" i="41"/>
  <c r="B26" i="41"/>
  <c r="C159" i="41"/>
  <c r="K140" i="41"/>
  <c r="H60" i="41"/>
  <c r="N10" i="41"/>
  <c r="H117" i="41"/>
  <c r="H186" i="41"/>
  <c r="H86" i="41"/>
  <c r="M159" i="53"/>
  <c r="B43" i="40"/>
  <c r="M157" i="53"/>
  <c r="J124" i="53"/>
  <c r="M26" i="40"/>
  <c r="P126" i="49"/>
  <c r="L69" i="49"/>
  <c r="Q201" i="49"/>
  <c r="P159" i="42"/>
  <c r="H158" i="53"/>
  <c r="F157" i="53"/>
  <c r="F201" i="49"/>
  <c r="R128" i="49"/>
  <c r="M21" i="49"/>
  <c r="M124" i="53"/>
  <c r="B68" i="49"/>
  <c r="K131" i="49"/>
  <c r="B131" i="49"/>
  <c r="K30" i="49"/>
  <c r="R30" i="49"/>
  <c r="G201" i="49"/>
  <c r="H152" i="49"/>
  <c r="C152" i="49"/>
  <c r="K181" i="49"/>
  <c r="R181" i="49"/>
  <c r="P73" i="49"/>
  <c r="O73" i="49"/>
  <c r="I86" i="49"/>
  <c r="Q86" i="49"/>
  <c r="E83" i="49"/>
  <c r="D182" i="49"/>
  <c r="E80" i="49"/>
  <c r="O159" i="49"/>
  <c r="M159" i="49"/>
  <c r="J126" i="49"/>
  <c r="E167" i="49"/>
  <c r="O167" i="49"/>
  <c r="O69" i="49"/>
  <c r="G138" i="49"/>
  <c r="F165" i="49"/>
  <c r="H165" i="49"/>
  <c r="K177" i="49"/>
  <c r="C122" i="49"/>
  <c r="M122" i="49"/>
  <c r="K21" i="49"/>
  <c r="K137" i="49"/>
  <c r="J162" i="49"/>
  <c r="K27" i="44"/>
  <c r="B13" i="44"/>
  <c r="H28" i="44"/>
  <c r="J187" i="42"/>
  <c r="I38" i="42"/>
  <c r="C182" i="42"/>
  <c r="D72" i="42"/>
  <c r="R203" i="42"/>
  <c r="P137" i="42"/>
  <c r="R33" i="42"/>
  <c r="H97" i="42"/>
  <c r="L159" i="42"/>
  <c r="Q46" i="42"/>
  <c r="M195" i="42"/>
  <c r="M95" i="53"/>
  <c r="H71" i="53"/>
  <c r="L93" i="53"/>
  <c r="K124" i="53"/>
  <c r="L158" i="53"/>
  <c r="P191" i="53"/>
  <c r="F152" i="53"/>
  <c r="L188" i="53"/>
  <c r="E159" i="53"/>
  <c r="G42" i="40"/>
  <c r="K43" i="40"/>
  <c r="C48" i="40"/>
  <c r="J52" i="40"/>
  <c r="K77" i="48"/>
  <c r="E155" i="48"/>
  <c r="E15" i="47"/>
  <c r="C138" i="48"/>
  <c r="I78" i="48"/>
  <c r="I181" i="48"/>
  <c r="F6" i="47"/>
  <c r="E159" i="48"/>
  <c r="D48" i="51"/>
  <c r="L181" i="48"/>
  <c r="L6" i="47"/>
  <c r="D24" i="47"/>
  <c r="B14" i="47"/>
  <c r="L186" i="41"/>
  <c r="P80" i="49"/>
  <c r="D192" i="49"/>
  <c r="O68" i="49"/>
  <c r="H143" i="49"/>
  <c r="O175" i="49"/>
  <c r="B46" i="49"/>
  <c r="L100" i="49"/>
  <c r="M192" i="42"/>
  <c r="H201" i="49"/>
  <c r="F24" i="49"/>
  <c r="Q151" i="49"/>
  <c r="E102" i="49"/>
  <c r="J166" i="49"/>
  <c r="H51" i="49"/>
  <c r="C16" i="49"/>
  <c r="Q10" i="49"/>
  <c r="E88" i="49"/>
  <c r="B83" i="49"/>
  <c r="I31" i="49"/>
  <c r="O18" i="49"/>
  <c r="F193" i="49"/>
  <c r="H11" i="49"/>
  <c r="J176" i="49"/>
  <c r="F26" i="49"/>
  <c r="C161" i="42"/>
  <c r="Q158" i="53"/>
  <c r="I116" i="53"/>
  <c r="E15" i="44"/>
  <c r="P116" i="53"/>
  <c r="P81" i="53"/>
  <c r="E160" i="53"/>
  <c r="I100" i="41"/>
  <c r="M22" i="41"/>
  <c r="N173" i="41"/>
  <c r="B154" i="42"/>
  <c r="F26" i="45"/>
  <c r="G44" i="52"/>
  <c r="Q100" i="49"/>
  <c r="R155" i="49"/>
  <c r="B55" i="41"/>
  <c r="Q165" i="42"/>
  <c r="M15" i="41"/>
  <c r="B122" i="41"/>
  <c r="Q30" i="42"/>
  <c r="C90" i="42"/>
  <c r="G102" i="42"/>
  <c r="D55" i="41"/>
  <c r="H32" i="41"/>
  <c r="J161" i="45"/>
  <c r="F92" i="52"/>
  <c r="L78" i="52"/>
  <c r="E150" i="41"/>
  <c r="E44" i="52"/>
  <c r="F81" i="48"/>
  <c r="F186" i="52"/>
  <c r="H83" i="52"/>
  <c r="K176" i="52"/>
  <c r="K76" i="48"/>
  <c r="L81" i="48"/>
  <c r="D130" i="48"/>
  <c r="H8" i="40"/>
  <c r="E31" i="47"/>
  <c r="C39" i="47"/>
  <c r="H195" i="52"/>
  <c r="F183" i="52"/>
  <c r="B195" i="52"/>
  <c r="F168" i="45"/>
  <c r="J155" i="45"/>
  <c r="H121" i="45"/>
  <c r="G137" i="45"/>
  <c r="H29" i="45"/>
  <c r="K192" i="45"/>
  <c r="J133" i="45"/>
  <c r="J197" i="45"/>
  <c r="M150" i="45"/>
  <c r="H158" i="52"/>
  <c r="C99" i="52"/>
  <c r="G133" i="52"/>
  <c r="B84" i="52"/>
  <c r="F36" i="52"/>
  <c r="C58" i="52"/>
  <c r="I195" i="52"/>
  <c r="D186" i="52"/>
  <c r="H41" i="52"/>
  <c r="L44" i="47"/>
  <c r="J21" i="44"/>
  <c r="E121" i="53"/>
  <c r="J87" i="53"/>
  <c r="O202" i="53"/>
  <c r="K114" i="53"/>
  <c r="J66" i="53"/>
  <c r="P160" i="53"/>
  <c r="C163" i="42"/>
  <c r="G129" i="52"/>
  <c r="D52" i="40"/>
  <c r="G89" i="48"/>
  <c r="D89" i="48"/>
  <c r="E89" i="48"/>
  <c r="M89" i="48"/>
  <c r="L89" i="48"/>
  <c r="H89" i="48"/>
  <c r="B89" i="48"/>
  <c r="C152" i="48"/>
  <c r="K152" i="48"/>
  <c r="E152" i="48"/>
  <c r="F152" i="48"/>
  <c r="H152" i="48"/>
  <c r="G152" i="48"/>
  <c r="C141" i="48"/>
  <c r="H141" i="48"/>
  <c r="B141" i="48"/>
  <c r="M141" i="48"/>
  <c r="N141" i="48"/>
  <c r="I141" i="48"/>
  <c r="K132" i="48"/>
  <c r="C132" i="48"/>
  <c r="I73" i="48"/>
  <c r="G73" i="48"/>
  <c r="H73" i="48"/>
  <c r="M73" i="48"/>
  <c r="N73" i="48"/>
  <c r="F42" i="48"/>
  <c r="G42" i="48"/>
  <c r="E42" i="48"/>
  <c r="B42" i="48"/>
  <c r="M42" i="48"/>
  <c r="I42" i="48"/>
  <c r="K42" i="48"/>
  <c r="N166" i="41"/>
  <c r="L166" i="41"/>
  <c r="K20" i="41"/>
  <c r="B20" i="41"/>
  <c r="F65" i="42"/>
  <c r="P65" i="42"/>
  <c r="E21" i="51"/>
  <c r="K21" i="51"/>
  <c r="J21" i="51"/>
  <c r="B21" i="51"/>
  <c r="F21" i="51"/>
  <c r="L21" i="51"/>
  <c r="G21" i="51"/>
  <c r="H21" i="51"/>
  <c r="D21" i="51"/>
  <c r="C18" i="53"/>
  <c r="N9" i="53"/>
  <c r="B6" i="53"/>
  <c r="D38" i="53"/>
  <c r="I9" i="51"/>
  <c r="G10" i="53"/>
  <c r="I117" i="41"/>
  <c r="D117" i="41"/>
  <c r="M90" i="53"/>
  <c r="R43" i="49"/>
  <c r="C28" i="44"/>
  <c r="H30" i="49"/>
  <c r="J152" i="49"/>
  <c r="F182" i="49"/>
  <c r="I159" i="49"/>
  <c r="E177" i="49"/>
  <c r="L21" i="49"/>
  <c r="P43" i="49"/>
  <c r="H162" i="49"/>
  <c r="H13" i="44"/>
  <c r="K97" i="42"/>
  <c r="B144" i="53"/>
  <c r="C43" i="40"/>
  <c r="G52" i="40"/>
  <c r="D138" i="48"/>
  <c r="K78" i="48"/>
  <c r="E97" i="48"/>
  <c r="C6" i="47"/>
  <c r="F46" i="49"/>
  <c r="C36" i="49"/>
  <c r="I193" i="49"/>
  <c r="J26" i="49"/>
  <c r="J15" i="44"/>
  <c r="I193" i="53"/>
  <c r="Q154" i="42"/>
  <c r="B164" i="42"/>
  <c r="F158" i="52"/>
  <c r="L42" i="48"/>
  <c r="C137" i="45"/>
  <c r="G158" i="52"/>
  <c r="J84" i="52"/>
  <c r="E58" i="52"/>
  <c r="M121" i="53"/>
  <c r="C54" i="40"/>
  <c r="J54" i="40"/>
  <c r="K54" i="40"/>
  <c r="B54" i="40"/>
  <c r="E54" i="40"/>
  <c r="G10" i="40"/>
  <c r="E10" i="40"/>
  <c r="C10" i="40"/>
  <c r="L43" i="44"/>
  <c r="D43" i="44"/>
  <c r="F43" i="44"/>
  <c r="C43" i="44"/>
  <c r="J43" i="44"/>
  <c r="G22" i="44"/>
  <c r="C22" i="44"/>
  <c r="B22" i="44"/>
  <c r="C16" i="44"/>
  <c r="L16" i="44"/>
  <c r="K24" i="44"/>
  <c r="B24" i="44"/>
  <c r="L24" i="44"/>
  <c r="D48" i="47"/>
  <c r="J48" i="47"/>
  <c r="K48" i="47"/>
  <c r="B48" i="47"/>
  <c r="M48" i="47"/>
  <c r="G48" i="47"/>
  <c r="I83" i="41"/>
  <c r="E83" i="41"/>
  <c r="D83" i="41"/>
  <c r="K83" i="41"/>
  <c r="L83" i="41"/>
  <c r="H83" i="41"/>
  <c r="F38" i="41"/>
  <c r="H38" i="41"/>
  <c r="M38" i="41"/>
  <c r="I38" i="41"/>
  <c r="D38" i="41"/>
  <c r="B38" i="41"/>
  <c r="N38" i="41"/>
  <c r="G28" i="41"/>
  <c r="C28" i="41"/>
  <c r="D28" i="41"/>
  <c r="I28" i="41"/>
  <c r="B28" i="41"/>
  <c r="H28" i="41"/>
  <c r="N28" i="41"/>
  <c r="B60" i="41"/>
  <c r="D60" i="41"/>
  <c r="B173" i="41"/>
  <c r="C173" i="41"/>
  <c r="M173" i="41"/>
  <c r="I173" i="41"/>
  <c r="K173" i="41"/>
  <c r="J35" i="45"/>
  <c r="H35" i="45"/>
  <c r="L35" i="45"/>
  <c r="K35" i="45"/>
  <c r="E35" i="45"/>
  <c r="B35" i="45"/>
  <c r="D35" i="45"/>
  <c r="F35" i="45"/>
  <c r="J166" i="45"/>
  <c r="H166" i="45"/>
  <c r="F166" i="45"/>
  <c r="E166" i="45"/>
  <c r="M166" i="45"/>
  <c r="I166" i="45"/>
  <c r="I105" i="45"/>
  <c r="F105" i="45"/>
  <c r="J105" i="45"/>
  <c r="C105" i="45"/>
  <c r="K105" i="45"/>
  <c r="H105" i="45"/>
  <c r="B16" i="45"/>
  <c r="C16" i="45"/>
  <c r="D16" i="45"/>
  <c r="E16" i="45"/>
  <c r="H16" i="45"/>
  <c r="F16" i="45"/>
  <c r="D56" i="45"/>
  <c r="K56" i="45"/>
  <c r="J56" i="45"/>
  <c r="L56" i="45"/>
  <c r="G56" i="45"/>
  <c r="I56" i="45"/>
  <c r="L125" i="45"/>
  <c r="M125" i="45"/>
  <c r="K125" i="45"/>
  <c r="L86" i="45"/>
  <c r="E86" i="45"/>
  <c r="D86" i="45"/>
  <c r="C86" i="45"/>
  <c r="H15" i="45"/>
  <c r="M15" i="45"/>
  <c r="I15" i="45"/>
  <c r="G15" i="45"/>
  <c r="K15" i="45"/>
  <c r="D15" i="45"/>
  <c r="B15" i="45"/>
  <c r="K77" i="42"/>
  <c r="R77" i="42"/>
  <c r="I77" i="42"/>
  <c r="B77" i="42"/>
  <c r="K108" i="42"/>
  <c r="G108" i="42"/>
  <c r="C197" i="42"/>
  <c r="P197" i="42"/>
  <c r="L197" i="42"/>
  <c r="D197" i="42"/>
  <c r="R197" i="42"/>
  <c r="F197" i="42"/>
  <c r="J197" i="42"/>
  <c r="O197" i="42"/>
  <c r="H110" i="42"/>
  <c r="C110" i="42"/>
  <c r="F110" i="42"/>
  <c r="B110" i="42"/>
  <c r="O110" i="42"/>
  <c r="K110" i="42"/>
  <c r="G110" i="42"/>
  <c r="Q110" i="42"/>
  <c r="F128" i="49"/>
  <c r="D128" i="49"/>
  <c r="M128" i="49"/>
  <c r="E128" i="49"/>
  <c r="O128" i="49"/>
  <c r="K128" i="49"/>
  <c r="P128" i="49"/>
  <c r="F97" i="49"/>
  <c r="P97" i="49"/>
  <c r="O99" i="49"/>
  <c r="J99" i="49"/>
  <c r="K99" i="49"/>
  <c r="Q99" i="49"/>
  <c r="P99" i="49"/>
  <c r="K170" i="49"/>
  <c r="E170" i="49"/>
  <c r="O170" i="49"/>
  <c r="B170" i="49"/>
  <c r="R170" i="49"/>
  <c r="F170" i="49"/>
  <c r="C170" i="49"/>
  <c r="L20" i="49"/>
  <c r="O20" i="49"/>
  <c r="H20" i="49"/>
  <c r="B20" i="49"/>
  <c r="K20" i="49"/>
  <c r="C20" i="49"/>
  <c r="D20" i="49"/>
  <c r="G20" i="49"/>
  <c r="I20" i="49"/>
  <c r="M115" i="52"/>
  <c r="H115" i="52"/>
  <c r="J115" i="52"/>
  <c r="D115" i="52"/>
  <c r="K115" i="52"/>
  <c r="I115" i="52"/>
  <c r="C115" i="52"/>
  <c r="J25" i="52"/>
  <c r="B25" i="52"/>
  <c r="H25" i="52"/>
  <c r="E141" i="52"/>
  <c r="K141" i="52"/>
  <c r="L141" i="52"/>
  <c r="J141" i="52"/>
  <c r="M141" i="52"/>
  <c r="D141" i="52"/>
  <c r="E49" i="52"/>
  <c r="I49" i="52"/>
  <c r="H49" i="52"/>
  <c r="L49" i="52"/>
  <c r="J49" i="52"/>
  <c r="F49" i="52"/>
  <c r="C49" i="52"/>
  <c r="G109" i="52"/>
  <c r="H109" i="52"/>
  <c r="K109" i="52"/>
  <c r="L180" i="52"/>
  <c r="M180" i="52"/>
  <c r="K180" i="52"/>
  <c r="J22" i="52"/>
  <c r="I22" i="52"/>
  <c r="D22" i="52"/>
  <c r="F22" i="52"/>
  <c r="K22" i="52"/>
  <c r="B22" i="52"/>
  <c r="G22" i="52"/>
  <c r="Q110" i="53"/>
  <c r="K110" i="53"/>
  <c r="F110" i="53"/>
  <c r="G110" i="53"/>
  <c r="E110" i="53"/>
  <c r="D110" i="53"/>
  <c r="D113" i="53"/>
  <c r="P113" i="53"/>
  <c r="K113" i="53"/>
  <c r="B113" i="53"/>
  <c r="E113" i="53"/>
  <c r="O113" i="53"/>
  <c r="L113" i="53"/>
  <c r="C113" i="53"/>
  <c r="J157" i="53"/>
  <c r="O157" i="53"/>
  <c r="B157" i="53"/>
  <c r="E157" i="53"/>
  <c r="K157" i="53"/>
  <c r="G157" i="53"/>
  <c r="M196" i="53"/>
  <c r="D196" i="53"/>
  <c r="H196" i="53"/>
  <c r="J196" i="53"/>
  <c r="F196" i="53"/>
  <c r="K196" i="53"/>
  <c r="E196" i="53"/>
  <c r="N196" i="53"/>
  <c r="O196" i="53"/>
  <c r="Q196" i="53"/>
  <c r="G196" i="53"/>
  <c r="C196" i="53"/>
  <c r="P196" i="53"/>
  <c r="Q107" i="53"/>
  <c r="B107" i="53"/>
  <c r="J107" i="53"/>
  <c r="N107" i="53"/>
  <c r="P107" i="53"/>
  <c r="D107" i="53"/>
  <c r="H107" i="53"/>
  <c r="F107" i="53"/>
  <c r="M107" i="53"/>
  <c r="L107" i="53"/>
  <c r="I107" i="53"/>
  <c r="C107" i="53"/>
  <c r="J81" i="53"/>
  <c r="L81" i="53"/>
  <c r="B81" i="53"/>
  <c r="F81" i="53"/>
  <c r="M81" i="53"/>
  <c r="K81" i="53"/>
  <c r="N81" i="53"/>
  <c r="D81" i="53"/>
  <c r="G81" i="53"/>
  <c r="O81" i="53"/>
  <c r="Q203" i="53"/>
  <c r="J203" i="53"/>
  <c r="M203" i="53"/>
  <c r="C203" i="53"/>
  <c r="E203" i="53"/>
  <c r="F203" i="53"/>
  <c r="I203" i="53"/>
  <c r="K203" i="53"/>
  <c r="H203" i="53"/>
  <c r="N203" i="53"/>
  <c r="B203" i="53"/>
  <c r="L203" i="53"/>
  <c r="D44" i="53"/>
  <c r="M10" i="53"/>
  <c r="N6" i="53"/>
  <c r="C13" i="53"/>
  <c r="E34" i="53"/>
  <c r="B60" i="53"/>
  <c r="I59" i="53"/>
  <c r="E54" i="53"/>
  <c r="N50" i="53"/>
  <c r="H9" i="53"/>
  <c r="G49" i="53"/>
  <c r="H36" i="53"/>
  <c r="L33" i="53"/>
  <c r="H49" i="53"/>
  <c r="G33" i="53"/>
  <c r="L27" i="53"/>
  <c r="L60" i="53"/>
  <c r="H18" i="53"/>
  <c r="B13" i="53"/>
  <c r="F36" i="53"/>
  <c r="J16" i="52"/>
  <c r="M36" i="53"/>
  <c r="D6" i="53"/>
  <c r="M38" i="53"/>
  <c r="C54" i="53"/>
  <c r="D24" i="53"/>
  <c r="D34" i="53"/>
  <c r="L6" i="53"/>
  <c r="H11" i="52"/>
  <c r="E73" i="42"/>
  <c r="O77" i="42"/>
  <c r="G164" i="42"/>
  <c r="H92" i="45"/>
  <c r="I26" i="41"/>
  <c r="M26" i="41"/>
  <c r="N159" i="41"/>
  <c r="B140" i="41"/>
  <c r="L60" i="41"/>
  <c r="D10" i="41"/>
  <c r="I10" i="41"/>
  <c r="N117" i="41"/>
  <c r="C186" i="41"/>
  <c r="E86" i="41"/>
  <c r="L5" i="41"/>
  <c r="J138" i="42"/>
  <c r="E92" i="48"/>
  <c r="I28" i="44"/>
  <c r="P201" i="49"/>
  <c r="K158" i="53"/>
  <c r="F80" i="49"/>
  <c r="L191" i="53"/>
  <c r="M138" i="42"/>
  <c r="K28" i="44"/>
  <c r="H68" i="49"/>
  <c r="F83" i="49"/>
  <c r="C177" i="49"/>
  <c r="R69" i="49"/>
  <c r="M131" i="49"/>
  <c r="J131" i="49"/>
  <c r="B30" i="49"/>
  <c r="M30" i="49"/>
  <c r="Q152" i="49"/>
  <c r="I152" i="49"/>
  <c r="M97" i="49"/>
  <c r="L181" i="49"/>
  <c r="P181" i="49"/>
  <c r="D73" i="49"/>
  <c r="R73" i="49"/>
  <c r="G86" i="49"/>
  <c r="L182" i="49"/>
  <c r="E182" i="49"/>
  <c r="D80" i="49"/>
  <c r="E159" i="49"/>
  <c r="C159" i="49"/>
  <c r="B126" i="49"/>
  <c r="L167" i="49"/>
  <c r="H167" i="49"/>
  <c r="K69" i="49"/>
  <c r="I138" i="49"/>
  <c r="O165" i="49"/>
  <c r="M165" i="49"/>
  <c r="B177" i="49"/>
  <c r="F122" i="49"/>
  <c r="H122" i="49"/>
  <c r="B21" i="49"/>
  <c r="B128" i="49"/>
  <c r="I162" i="49"/>
  <c r="K22" i="44"/>
  <c r="K43" i="44"/>
  <c r="D52" i="44"/>
  <c r="M38" i="42"/>
  <c r="E110" i="42"/>
  <c r="G182" i="42"/>
  <c r="F203" i="42"/>
  <c r="Q137" i="42"/>
  <c r="M33" i="42"/>
  <c r="E197" i="42"/>
  <c r="B97" i="42"/>
  <c r="P46" i="42"/>
  <c r="J195" i="42"/>
  <c r="D95" i="53"/>
  <c r="M71" i="53"/>
  <c r="B124" i="53"/>
  <c r="O158" i="53"/>
  <c r="C157" i="53"/>
  <c r="D152" i="53"/>
  <c r="F113" i="53"/>
  <c r="C188" i="53"/>
  <c r="I110" i="53"/>
  <c r="J42" i="40"/>
  <c r="F54" i="40"/>
  <c r="J26" i="40"/>
  <c r="B52" i="40"/>
  <c r="K155" i="48"/>
  <c r="M5" i="48"/>
  <c r="E6" i="47"/>
  <c r="D188" i="48"/>
  <c r="N89" i="48"/>
  <c r="K18" i="47"/>
  <c r="C77" i="42"/>
  <c r="F186" i="41"/>
  <c r="M24" i="49"/>
  <c r="D155" i="49"/>
  <c r="R143" i="49"/>
  <c r="H175" i="49"/>
  <c r="I100" i="49"/>
  <c r="R192" i="49"/>
  <c r="F192" i="42"/>
  <c r="O86" i="49"/>
  <c r="J10" i="49"/>
  <c r="H170" i="49"/>
  <c r="M151" i="49"/>
  <c r="K102" i="49"/>
  <c r="K51" i="49"/>
  <c r="I16" i="49"/>
  <c r="K36" i="49"/>
  <c r="C10" i="49"/>
  <c r="P155" i="49"/>
  <c r="D31" i="49"/>
  <c r="M193" i="49"/>
  <c r="J20" i="49"/>
  <c r="C11" i="49"/>
  <c r="I170" i="49"/>
  <c r="G99" i="49"/>
  <c r="B161" i="42"/>
  <c r="D158" i="53"/>
  <c r="Q161" i="53"/>
  <c r="I81" i="53"/>
  <c r="Q160" i="53"/>
  <c r="G138" i="48"/>
  <c r="L165" i="42"/>
  <c r="I172" i="41"/>
  <c r="C100" i="41"/>
  <c r="B117" i="41"/>
  <c r="M196" i="41"/>
  <c r="G141" i="45"/>
  <c r="G172" i="42"/>
  <c r="F86" i="45"/>
  <c r="C44" i="52"/>
  <c r="L173" i="41"/>
  <c r="P62" i="42"/>
  <c r="E15" i="41"/>
  <c r="L122" i="41"/>
  <c r="O30" i="42"/>
  <c r="K100" i="41"/>
  <c r="L90" i="42"/>
  <c r="D13" i="41"/>
  <c r="E32" i="41"/>
  <c r="F83" i="41"/>
  <c r="F62" i="42"/>
  <c r="C161" i="45"/>
  <c r="I92" i="52"/>
  <c r="C81" i="41"/>
  <c r="E40" i="40"/>
  <c r="J202" i="52"/>
  <c r="D83" i="52"/>
  <c r="D176" i="52"/>
  <c r="D42" i="48"/>
  <c r="B81" i="48"/>
  <c r="B130" i="48"/>
  <c r="H40" i="40"/>
  <c r="J44" i="47"/>
  <c r="M11" i="47"/>
  <c r="B33" i="45"/>
  <c r="H141" i="52"/>
  <c r="L33" i="45"/>
  <c r="M155" i="45"/>
  <c r="J16" i="45"/>
  <c r="J29" i="45"/>
  <c r="F88" i="45"/>
  <c r="D133" i="45"/>
  <c r="L197" i="45"/>
  <c r="K90" i="45"/>
  <c r="C143" i="45"/>
  <c r="F135" i="45"/>
  <c r="D109" i="52"/>
  <c r="G49" i="52"/>
  <c r="J99" i="52"/>
  <c r="H133" i="52"/>
  <c r="F141" i="52"/>
  <c r="H84" i="52"/>
  <c r="H89" i="52"/>
  <c r="G78" i="52"/>
  <c r="L167" i="52"/>
  <c r="M191" i="52"/>
  <c r="I21" i="51"/>
  <c r="E186" i="52"/>
  <c r="E137" i="45"/>
  <c r="L36" i="44"/>
  <c r="B116" i="53"/>
  <c r="E87" i="53"/>
  <c r="B202" i="53"/>
  <c r="J137" i="53"/>
  <c r="G107" i="53"/>
  <c r="C114" i="53"/>
  <c r="G66" i="53"/>
  <c r="K86" i="42"/>
  <c r="F131" i="52"/>
  <c r="H43" i="40"/>
  <c r="G8" i="40"/>
  <c r="H88" i="45"/>
  <c r="P9" i="10"/>
  <c r="J9" i="10"/>
  <c r="D78" i="48"/>
  <c r="E78" i="48"/>
  <c r="M78" i="48"/>
  <c r="C78" i="48"/>
  <c r="L78" i="48"/>
  <c r="B78" i="48"/>
  <c r="F78" i="48"/>
  <c r="H181" i="48"/>
  <c r="D181" i="48"/>
  <c r="E181" i="48"/>
  <c r="B181" i="48"/>
  <c r="G181" i="48"/>
  <c r="N159" i="48"/>
  <c r="L159" i="48"/>
  <c r="H159" i="48"/>
  <c r="F159" i="48"/>
  <c r="D159" i="48"/>
  <c r="K159" i="48"/>
  <c r="M77" i="48"/>
  <c r="N77" i="48"/>
  <c r="E77" i="48"/>
  <c r="C77" i="48"/>
  <c r="L77" i="48"/>
  <c r="B77" i="48"/>
  <c r="N47" i="48"/>
  <c r="E47" i="48"/>
  <c r="C47" i="48"/>
  <c r="G47" i="48"/>
  <c r="F47" i="48"/>
  <c r="K47" i="48"/>
  <c r="I145" i="48"/>
  <c r="N145" i="48"/>
  <c r="E145" i="48"/>
  <c r="M145" i="48"/>
  <c r="H145" i="48"/>
  <c r="G145" i="48"/>
  <c r="C76" i="48"/>
  <c r="F76" i="48"/>
  <c r="B76" i="48"/>
  <c r="M76" i="48"/>
  <c r="H76" i="48"/>
  <c r="F126" i="41"/>
  <c r="H126" i="41"/>
  <c r="K31" i="51"/>
  <c r="J31" i="51"/>
  <c r="I31" i="51"/>
  <c r="H31" i="51"/>
  <c r="F31" i="51"/>
  <c r="E31" i="51"/>
  <c r="G31" i="51"/>
  <c r="L32" i="51"/>
  <c r="F32" i="51"/>
  <c r="D32" i="51"/>
  <c r="E32" i="51"/>
  <c r="B32" i="51"/>
  <c r="H32" i="51"/>
  <c r="G32" i="51"/>
  <c r="J33" i="51"/>
  <c r="C33" i="51"/>
  <c r="B33" i="51"/>
  <c r="D33" i="51"/>
  <c r="H33" i="51"/>
  <c r="K33" i="51"/>
  <c r="E33" i="51"/>
  <c r="I38" i="53"/>
  <c r="L38" i="53"/>
  <c r="M164" i="42"/>
  <c r="L164" i="42"/>
  <c r="L159" i="41"/>
  <c r="H140" i="41"/>
  <c r="N124" i="53"/>
  <c r="K46" i="42"/>
  <c r="I124" i="53"/>
  <c r="R167" i="49"/>
  <c r="Q181" i="49"/>
  <c r="M181" i="49"/>
  <c r="M86" i="49"/>
  <c r="J182" i="49"/>
  <c r="I167" i="49"/>
  <c r="Q138" i="49"/>
  <c r="Q177" i="49"/>
  <c r="B182" i="42"/>
  <c r="O203" i="42"/>
  <c r="D33" i="42"/>
  <c r="Q195" i="42"/>
  <c r="L200" i="41"/>
  <c r="D71" i="53"/>
  <c r="K152" i="53"/>
  <c r="M188" i="53"/>
  <c r="C183" i="53"/>
  <c r="G48" i="40"/>
  <c r="D155" i="48"/>
  <c r="N133" i="48"/>
  <c r="K15" i="47"/>
  <c r="H138" i="48"/>
  <c r="E141" i="48"/>
  <c r="H47" i="48"/>
  <c r="C175" i="49"/>
  <c r="O100" i="49"/>
  <c r="O51" i="49"/>
  <c r="N161" i="53"/>
  <c r="L32" i="41"/>
  <c r="H122" i="41"/>
  <c r="I157" i="41"/>
  <c r="J44" i="52"/>
  <c r="G150" i="41"/>
  <c r="I83" i="52"/>
  <c r="C8" i="40"/>
  <c r="G155" i="45"/>
  <c r="K197" i="45"/>
  <c r="L148" i="52"/>
  <c r="E132" i="48"/>
  <c r="G87" i="53"/>
  <c r="L193" i="53"/>
  <c r="E15" i="40"/>
  <c r="F15" i="40"/>
  <c r="B15" i="40"/>
  <c r="L15" i="40"/>
  <c r="G27" i="44"/>
  <c r="D27" i="44"/>
  <c r="H27" i="44"/>
  <c r="L27" i="44"/>
  <c r="J27" i="44"/>
  <c r="J7" i="22"/>
  <c r="R21" i="2" s="1"/>
  <c r="T21" i="2" s="1"/>
  <c r="AB10" i="10"/>
  <c r="F24" i="47"/>
  <c r="H24" i="47"/>
  <c r="J24" i="47"/>
  <c r="L24" i="47"/>
  <c r="K24" i="47"/>
  <c r="B96" i="41"/>
  <c r="M96" i="41"/>
  <c r="L96" i="41"/>
  <c r="H96" i="41"/>
  <c r="N96" i="41"/>
  <c r="C96" i="41"/>
  <c r="G96" i="41"/>
  <c r="K67" i="45"/>
  <c r="M67" i="45"/>
  <c r="E67" i="45"/>
  <c r="I67" i="45"/>
  <c r="J67" i="45"/>
  <c r="D127" i="45"/>
  <c r="C127" i="45"/>
  <c r="E127" i="45"/>
  <c r="M127" i="45"/>
  <c r="H127" i="45"/>
  <c r="I127" i="45"/>
  <c r="B127" i="45"/>
  <c r="G127" i="45"/>
  <c r="J93" i="45"/>
  <c r="H93" i="45"/>
  <c r="I93" i="45"/>
  <c r="M93" i="45"/>
  <c r="K93" i="45"/>
  <c r="B93" i="45"/>
  <c r="D52" i="45"/>
  <c r="F52" i="45"/>
  <c r="L52" i="45"/>
  <c r="I52" i="45"/>
  <c r="K168" i="45"/>
  <c r="H168" i="45"/>
  <c r="D168" i="45"/>
  <c r="I168" i="45"/>
  <c r="B168" i="45"/>
  <c r="C168" i="45"/>
  <c r="E102" i="42"/>
  <c r="Q102" i="42"/>
  <c r="F102" i="42"/>
  <c r="C102" i="42"/>
  <c r="O102" i="42"/>
  <c r="J102" i="42"/>
  <c r="C201" i="42"/>
  <c r="M201" i="42"/>
  <c r="Q201" i="42"/>
  <c r="O201" i="42"/>
  <c r="K201" i="42"/>
  <c r="L201" i="42"/>
  <c r="D201" i="42"/>
  <c r="F201" i="42"/>
  <c r="I201" i="42"/>
  <c r="F159" i="42"/>
  <c r="E159" i="42"/>
  <c r="O159" i="42"/>
  <c r="H159" i="42"/>
  <c r="B159" i="42"/>
  <c r="D159" i="42"/>
  <c r="Q159" i="42"/>
  <c r="G72" i="42"/>
  <c r="L72" i="42"/>
  <c r="J72" i="42"/>
  <c r="E72" i="42"/>
  <c r="I72" i="42"/>
  <c r="K72" i="42"/>
  <c r="F72" i="42"/>
  <c r="R72" i="42"/>
  <c r="C187" i="42"/>
  <c r="L187" i="42"/>
  <c r="Q187" i="42"/>
  <c r="K187" i="42"/>
  <c r="O187" i="42"/>
  <c r="E187" i="42"/>
  <c r="I187" i="42"/>
  <c r="D187" i="42"/>
  <c r="J137" i="49"/>
  <c r="L137" i="49"/>
  <c r="G137" i="49"/>
  <c r="I137" i="49"/>
  <c r="B137" i="49"/>
  <c r="F137" i="49"/>
  <c r="H137" i="49"/>
  <c r="O137" i="49"/>
  <c r="K126" i="49"/>
  <c r="Q126" i="49"/>
  <c r="I83" i="49"/>
  <c r="G83" i="49"/>
  <c r="E201" i="49"/>
  <c r="I201" i="49"/>
  <c r="J88" i="49"/>
  <c r="M88" i="49"/>
  <c r="R88" i="49"/>
  <c r="I88" i="49"/>
  <c r="H88" i="49"/>
  <c r="C88" i="49"/>
  <c r="G88" i="49"/>
  <c r="B88" i="49"/>
  <c r="Q176" i="49"/>
  <c r="O176" i="49"/>
  <c r="K176" i="49"/>
  <c r="L176" i="49"/>
  <c r="B176" i="49"/>
  <c r="E176" i="49"/>
  <c r="C176" i="49"/>
  <c r="R176" i="49"/>
  <c r="G176" i="49"/>
  <c r="J185" i="49"/>
  <c r="D185" i="49"/>
  <c r="Q185" i="49"/>
  <c r="M185" i="49"/>
  <c r="B185" i="49"/>
  <c r="R185" i="49"/>
  <c r="G185" i="49"/>
  <c r="H185" i="49"/>
  <c r="O185" i="49"/>
  <c r="Q166" i="49"/>
  <c r="I166" i="49"/>
  <c r="P166" i="49"/>
  <c r="H166" i="49"/>
  <c r="G166" i="49"/>
  <c r="O166" i="49"/>
  <c r="D166" i="49"/>
  <c r="E166" i="49"/>
  <c r="L18" i="49"/>
  <c r="P18" i="49"/>
  <c r="J18" i="49"/>
  <c r="D18" i="49"/>
  <c r="Q18" i="49"/>
  <c r="B18" i="49"/>
  <c r="I18" i="49"/>
  <c r="H18" i="49"/>
  <c r="B24" i="49"/>
  <c r="J24" i="49"/>
  <c r="R24" i="49"/>
  <c r="G24" i="49"/>
  <c r="E24" i="49"/>
  <c r="K24" i="49"/>
  <c r="O24" i="49"/>
  <c r="P24" i="49"/>
  <c r="J134" i="52"/>
  <c r="F134" i="52"/>
  <c r="I134" i="52"/>
  <c r="C134" i="52"/>
  <c r="K134" i="52"/>
  <c r="D134" i="52"/>
  <c r="E128" i="52"/>
  <c r="G128" i="52"/>
  <c r="I128" i="52"/>
  <c r="H128" i="52"/>
  <c r="F128" i="52"/>
  <c r="B128" i="52"/>
  <c r="M128" i="52"/>
  <c r="C128" i="52"/>
  <c r="J203" i="52"/>
  <c r="C203" i="52"/>
  <c r="J114" i="52"/>
  <c r="G114" i="52"/>
  <c r="L114" i="52"/>
  <c r="E114" i="52"/>
  <c r="F114" i="52"/>
  <c r="B114" i="52"/>
  <c r="K159" i="53"/>
  <c r="I159" i="53"/>
  <c r="H159" i="53"/>
  <c r="Q159" i="53"/>
  <c r="C159" i="53"/>
  <c r="N159" i="53"/>
  <c r="B159" i="53"/>
  <c r="L159" i="53"/>
  <c r="M191" i="53"/>
  <c r="E191" i="53"/>
  <c r="G191" i="53"/>
  <c r="B191" i="53"/>
  <c r="K191" i="53"/>
  <c r="N191" i="53"/>
  <c r="B93" i="53"/>
  <c r="D93" i="53"/>
  <c r="P93" i="53"/>
  <c r="G93" i="53"/>
  <c r="C93" i="53"/>
  <c r="F93" i="53"/>
  <c r="H93" i="53"/>
  <c r="E93" i="53"/>
  <c r="C122" i="53"/>
  <c r="H122" i="53"/>
  <c r="B122" i="53"/>
  <c r="K122" i="53"/>
  <c r="M122" i="53"/>
  <c r="D122" i="53"/>
  <c r="Q122" i="53"/>
  <c r="P122" i="53"/>
  <c r="J122" i="53"/>
  <c r="P115" i="53"/>
  <c r="Q115" i="53"/>
  <c r="L115" i="53"/>
  <c r="O115" i="53"/>
  <c r="K115" i="53"/>
  <c r="I115" i="53"/>
  <c r="C115" i="53"/>
  <c r="N115" i="53"/>
  <c r="E115" i="53"/>
  <c r="B115" i="53"/>
  <c r="D115" i="53"/>
  <c r="J115" i="53"/>
  <c r="H115" i="53"/>
  <c r="Q100" i="53"/>
  <c r="O100" i="53"/>
  <c r="P100" i="53"/>
  <c r="B100" i="53"/>
  <c r="K100" i="53"/>
  <c r="H100" i="53"/>
  <c r="C100" i="53"/>
  <c r="E100" i="53"/>
  <c r="M100" i="53"/>
  <c r="D100" i="53"/>
  <c r="L100" i="53"/>
  <c r="N100" i="53"/>
  <c r="P68" i="53"/>
  <c r="C68" i="53"/>
  <c r="J68" i="53"/>
  <c r="D68" i="53"/>
  <c r="N68" i="53"/>
  <c r="I68" i="53"/>
  <c r="L68" i="53"/>
  <c r="K68" i="53"/>
  <c r="E68" i="53"/>
  <c r="O68" i="53"/>
  <c r="Q68" i="53"/>
  <c r="F68" i="53"/>
  <c r="B59" i="53"/>
  <c r="N38" i="53"/>
  <c r="D60" i="53"/>
  <c r="F13" i="53"/>
  <c r="I40" i="53"/>
  <c r="D27" i="53"/>
  <c r="F59" i="53"/>
  <c r="N60" i="53"/>
  <c r="G8" i="53"/>
  <c r="F40" i="53"/>
  <c r="G36" i="53"/>
  <c r="C8" i="53"/>
  <c r="F44" i="53"/>
  <c r="H8" i="53"/>
  <c r="K26" i="41"/>
  <c r="O73" i="42"/>
  <c r="H73" i="42"/>
  <c r="J77" i="42"/>
  <c r="O164" i="42"/>
  <c r="M159" i="41"/>
  <c r="F140" i="41"/>
  <c r="E60" i="41"/>
  <c r="E10" i="41"/>
  <c r="M10" i="41"/>
  <c r="M117" i="41"/>
  <c r="C44" i="41"/>
  <c r="C86" i="41"/>
  <c r="H152" i="53"/>
  <c r="Q188" i="53"/>
  <c r="Q69" i="49"/>
  <c r="B90" i="53"/>
  <c r="C90" i="53"/>
  <c r="F90" i="53"/>
  <c r="R177" i="49"/>
  <c r="L128" i="49"/>
  <c r="D43" i="40"/>
  <c r="E137" i="49"/>
  <c r="J22" i="44"/>
  <c r="K201" i="49"/>
  <c r="F131" i="49"/>
  <c r="G30" i="49"/>
  <c r="D201" i="49"/>
  <c r="M152" i="49"/>
  <c r="C97" i="49"/>
  <c r="B181" i="49"/>
  <c r="C181" i="49"/>
  <c r="I73" i="49"/>
  <c r="F86" i="49"/>
  <c r="Q83" i="49"/>
  <c r="R182" i="49"/>
  <c r="K182" i="49"/>
  <c r="L80" i="49"/>
  <c r="B159" i="49"/>
  <c r="P159" i="49"/>
  <c r="E126" i="49"/>
  <c r="G167" i="49"/>
  <c r="G69" i="49"/>
  <c r="K138" i="49"/>
  <c r="L138" i="49"/>
  <c r="D165" i="49"/>
  <c r="C165" i="49"/>
  <c r="J122" i="49"/>
  <c r="G122" i="49"/>
  <c r="R21" i="49"/>
  <c r="H128" i="49"/>
  <c r="P137" i="49"/>
  <c r="C162" i="49"/>
  <c r="L22" i="44"/>
  <c r="F27" i="44"/>
  <c r="E43" i="44"/>
  <c r="J52" i="44"/>
  <c r="B187" i="42"/>
  <c r="Q38" i="42"/>
  <c r="I110" i="42"/>
  <c r="D182" i="42"/>
  <c r="Q72" i="42"/>
  <c r="G203" i="42"/>
  <c r="B137" i="42"/>
  <c r="J33" i="42"/>
  <c r="G197" i="42"/>
  <c r="G97" i="42"/>
  <c r="J159" i="42"/>
  <c r="R138" i="42"/>
  <c r="E195" i="42"/>
  <c r="K95" i="53"/>
  <c r="G71" i="53"/>
  <c r="J93" i="53"/>
  <c r="D124" i="53"/>
  <c r="F158" i="53"/>
  <c r="M144" i="53"/>
  <c r="C191" i="53"/>
  <c r="M152" i="53"/>
  <c r="I113" i="53"/>
  <c r="O188" i="53"/>
  <c r="O183" i="53"/>
  <c r="P110" i="53"/>
  <c r="B42" i="40"/>
  <c r="H54" i="40"/>
  <c r="C26" i="40"/>
  <c r="H52" i="40"/>
  <c r="D77" i="48"/>
  <c r="G133" i="48"/>
  <c r="F48" i="47"/>
  <c r="M159" i="48"/>
  <c r="I188" i="48"/>
  <c r="K89" i="48"/>
  <c r="C24" i="47"/>
  <c r="G18" i="47"/>
  <c r="R164" i="42"/>
  <c r="Q102" i="49"/>
  <c r="Q155" i="49"/>
  <c r="C143" i="49"/>
  <c r="L175" i="49"/>
  <c r="C100" i="49"/>
  <c r="C192" i="49"/>
  <c r="I192" i="42"/>
  <c r="Q152" i="53"/>
  <c r="Q24" i="49"/>
  <c r="J151" i="49"/>
  <c r="O102" i="49"/>
  <c r="F166" i="49"/>
  <c r="P185" i="49"/>
  <c r="F16" i="49"/>
  <c r="J36" i="49"/>
  <c r="M10" i="49"/>
  <c r="L88" i="49"/>
  <c r="D126" i="49"/>
  <c r="M68" i="49"/>
  <c r="G31" i="49"/>
  <c r="R18" i="49"/>
  <c r="O193" i="49"/>
  <c r="R20" i="49"/>
  <c r="Q11" i="49"/>
  <c r="P176" i="49"/>
  <c r="G170" i="49"/>
  <c r="D99" i="49"/>
  <c r="E161" i="42"/>
  <c r="J110" i="53"/>
  <c r="P161" i="53"/>
  <c r="C81" i="53"/>
  <c r="C160" i="53"/>
  <c r="R201" i="42"/>
  <c r="P165" i="42"/>
  <c r="H172" i="41"/>
  <c r="F100" i="41"/>
  <c r="C117" i="41"/>
  <c r="B196" i="41"/>
  <c r="J15" i="45"/>
  <c r="J86" i="45"/>
  <c r="F44" i="52"/>
  <c r="D100" i="41"/>
  <c r="O62" i="42"/>
  <c r="C15" i="41"/>
  <c r="C122" i="41"/>
  <c r="R30" i="42"/>
  <c r="E100" i="41"/>
  <c r="B90" i="42"/>
  <c r="L102" i="42"/>
  <c r="H13" i="41"/>
  <c r="G32" i="41"/>
  <c r="N83" i="41"/>
  <c r="I5" i="43"/>
  <c r="I155" i="45"/>
  <c r="H92" i="52"/>
  <c r="I32" i="51"/>
  <c r="M81" i="41"/>
  <c r="K44" i="47"/>
  <c r="M202" i="52"/>
  <c r="L83" i="52"/>
  <c r="C176" i="52"/>
  <c r="N76" i="48"/>
  <c r="D145" i="48"/>
  <c r="C42" i="48"/>
  <c r="E81" i="48"/>
  <c r="M130" i="48"/>
  <c r="K40" i="40"/>
  <c r="D44" i="47"/>
  <c r="J11" i="47"/>
  <c r="C197" i="45"/>
  <c r="H114" i="52"/>
  <c r="B52" i="45"/>
  <c r="F56" i="45"/>
  <c r="M148" i="52"/>
  <c r="D105" i="45"/>
  <c r="K137" i="45"/>
  <c r="B56" i="45"/>
  <c r="E168" i="45"/>
  <c r="C155" i="45"/>
  <c r="K16" i="45"/>
  <c r="F93" i="45"/>
  <c r="D29" i="45"/>
  <c r="L88" i="45"/>
  <c r="C133" i="45"/>
  <c r="H197" i="45"/>
  <c r="H90" i="45"/>
  <c r="L143" i="45"/>
  <c r="H135" i="45"/>
  <c r="I109" i="52"/>
  <c r="D49" i="52"/>
  <c r="M99" i="52"/>
  <c r="B133" i="52"/>
  <c r="J41" i="52"/>
  <c r="G92" i="52"/>
  <c r="B89" i="52"/>
  <c r="D128" i="52"/>
  <c r="M78" i="52"/>
  <c r="B167" i="52"/>
  <c r="K191" i="52"/>
  <c r="D31" i="51"/>
  <c r="G186" i="52"/>
  <c r="F15" i="44"/>
  <c r="B68" i="53"/>
  <c r="K116" i="53"/>
  <c r="P203" i="53"/>
  <c r="E202" i="53"/>
  <c r="C137" i="53"/>
  <c r="O107" i="53"/>
  <c r="N114" i="53"/>
  <c r="P66" i="53"/>
  <c r="O203" i="53"/>
  <c r="F146" i="53"/>
  <c r="F194" i="42"/>
  <c r="G131" i="52"/>
  <c r="H186" i="52"/>
  <c r="K46" i="40"/>
  <c r="J46" i="40"/>
  <c r="F145" i="41"/>
  <c r="N145" i="41"/>
  <c r="K193" i="41"/>
  <c r="M193" i="41"/>
  <c r="E115" i="41"/>
  <c r="B115" i="41"/>
  <c r="K169" i="41"/>
  <c r="E169" i="41"/>
  <c r="I25" i="41"/>
  <c r="E25" i="41"/>
  <c r="C77" i="41"/>
  <c r="N77" i="41"/>
  <c r="G41" i="41"/>
  <c r="C41" i="41"/>
  <c r="C146" i="45"/>
  <c r="G146" i="45"/>
  <c r="J146" i="45"/>
  <c r="D146" i="45"/>
  <c r="E146" i="45"/>
  <c r="D45" i="45"/>
  <c r="M45" i="45"/>
  <c r="F45" i="45"/>
  <c r="G45" i="45"/>
  <c r="C45" i="45"/>
  <c r="M95" i="45"/>
  <c r="I95" i="45"/>
  <c r="G95" i="45"/>
  <c r="L95" i="45"/>
  <c r="H95" i="45"/>
  <c r="C95" i="45"/>
  <c r="K132" i="45"/>
  <c r="I132" i="45"/>
  <c r="G132" i="45"/>
  <c r="F132" i="45"/>
  <c r="H132" i="45"/>
  <c r="C132" i="45"/>
  <c r="M132" i="45"/>
  <c r="D132" i="45"/>
  <c r="J181" i="45"/>
  <c r="L181" i="45"/>
  <c r="H181" i="45"/>
  <c r="D181" i="45"/>
  <c r="I181" i="45"/>
  <c r="K181" i="45"/>
  <c r="C181" i="45"/>
  <c r="H148" i="45"/>
  <c r="C148" i="45"/>
  <c r="B148" i="45"/>
  <c r="G148" i="45"/>
  <c r="E148" i="45"/>
  <c r="L148" i="45"/>
  <c r="I148" i="45"/>
  <c r="J27" i="45"/>
  <c r="B27" i="45"/>
  <c r="M27" i="45"/>
  <c r="L27" i="45"/>
  <c r="G27" i="45"/>
  <c r="H142" i="45"/>
  <c r="C142" i="45"/>
  <c r="F142" i="45"/>
  <c r="J142" i="45"/>
  <c r="B142" i="45"/>
  <c r="I50" i="45"/>
  <c r="B50" i="45"/>
  <c r="K50" i="45"/>
  <c r="E50" i="45"/>
  <c r="J50" i="45"/>
  <c r="F50" i="45"/>
  <c r="H50" i="45"/>
  <c r="I153" i="45"/>
  <c r="K153" i="45"/>
  <c r="L153" i="45"/>
  <c r="C153" i="45"/>
  <c r="M188" i="45"/>
  <c r="G188" i="45"/>
  <c r="C188" i="45"/>
  <c r="F188" i="45"/>
  <c r="K188" i="45"/>
  <c r="L188" i="45"/>
  <c r="L158" i="45"/>
  <c r="E158" i="45"/>
  <c r="G158" i="45"/>
  <c r="B158" i="45"/>
  <c r="K158" i="45"/>
  <c r="P125" i="42"/>
  <c r="B125" i="42"/>
  <c r="J125" i="42"/>
  <c r="L125" i="42"/>
  <c r="F125" i="42"/>
  <c r="M125" i="42"/>
  <c r="D125" i="42"/>
  <c r="O125" i="42"/>
  <c r="K125" i="42"/>
  <c r="Q125" i="42"/>
  <c r="M196" i="42"/>
  <c r="G196" i="42"/>
  <c r="I196" i="42"/>
  <c r="D196" i="42"/>
  <c r="C196" i="42"/>
  <c r="K196" i="42"/>
  <c r="O196" i="42"/>
  <c r="B196" i="42"/>
  <c r="M171" i="42"/>
  <c r="Q171" i="42"/>
  <c r="L171" i="42"/>
  <c r="R171" i="42"/>
  <c r="O171" i="42"/>
  <c r="K171" i="42"/>
  <c r="H171" i="42"/>
  <c r="C171" i="42"/>
  <c r="P171" i="42"/>
  <c r="B180" i="42"/>
  <c r="C180" i="42"/>
  <c r="D180" i="42"/>
  <c r="Q180" i="42"/>
  <c r="P180" i="42"/>
  <c r="G180" i="42"/>
  <c r="O180" i="42"/>
  <c r="M180" i="42"/>
  <c r="K81" i="42"/>
  <c r="B81" i="42"/>
  <c r="H81" i="42"/>
  <c r="L81" i="42"/>
  <c r="R81" i="42"/>
  <c r="M81" i="42"/>
  <c r="F81" i="42"/>
  <c r="O81" i="42"/>
  <c r="O198" i="42"/>
  <c r="F198" i="42"/>
  <c r="L198" i="42"/>
  <c r="Q198" i="42"/>
  <c r="J198" i="42"/>
  <c r="E198" i="42"/>
  <c r="M198" i="42"/>
  <c r="P198" i="42"/>
  <c r="K198" i="42"/>
  <c r="Q202" i="42"/>
  <c r="K202" i="42"/>
  <c r="M57" i="42"/>
  <c r="G57" i="42"/>
  <c r="L127" i="42"/>
  <c r="M127" i="42"/>
  <c r="G127" i="42"/>
  <c r="B127" i="42"/>
  <c r="H127" i="42"/>
  <c r="J127" i="42"/>
  <c r="O127" i="42"/>
  <c r="F127" i="42"/>
  <c r="Q127" i="42"/>
  <c r="K20" i="42"/>
  <c r="L20" i="42"/>
  <c r="P20" i="42"/>
  <c r="F20" i="42"/>
  <c r="M20" i="42"/>
  <c r="B103" i="42"/>
  <c r="K103" i="42"/>
  <c r="M103" i="42"/>
  <c r="C162" i="42"/>
  <c r="L5" i="71"/>
  <c r="Q162" i="42"/>
  <c r="K162" i="42"/>
  <c r="G162" i="42"/>
  <c r="O5" i="50"/>
  <c r="M162" i="42"/>
  <c r="J162" i="42"/>
  <c r="R162" i="42"/>
  <c r="H128" i="48"/>
  <c r="G178" i="48"/>
  <c r="E86" i="48"/>
  <c r="F132" i="48"/>
  <c r="F96" i="48"/>
  <c r="E72" i="48"/>
  <c r="E130" i="48"/>
  <c r="C81" i="48"/>
  <c r="J5" i="44"/>
  <c r="H10" i="10"/>
  <c r="J19" i="40"/>
  <c r="F19" i="40"/>
  <c r="M50" i="40"/>
  <c r="E30" i="40"/>
  <c r="F46" i="40"/>
  <c r="F10" i="40"/>
  <c r="C24" i="44"/>
  <c r="C21" i="44"/>
  <c r="K16" i="44"/>
  <c r="B39" i="44"/>
  <c r="I36" i="44"/>
  <c r="K36" i="44"/>
  <c r="F67" i="41"/>
  <c r="N193" i="41"/>
  <c r="D145" i="41"/>
  <c r="F151" i="41"/>
  <c r="H11" i="44"/>
  <c r="N81" i="41"/>
  <c r="J5" i="49"/>
  <c r="D19" i="40"/>
  <c r="E19" i="40"/>
  <c r="K19" i="40"/>
  <c r="J50" i="40"/>
  <c r="D50" i="40"/>
  <c r="M30" i="40"/>
  <c r="B46" i="40"/>
  <c r="D46" i="40"/>
  <c r="F53" i="40"/>
  <c r="H156" i="48"/>
  <c r="K128" i="48"/>
  <c r="I178" i="48"/>
  <c r="I86" i="48"/>
  <c r="C86" i="48"/>
  <c r="F86" i="48"/>
  <c r="D132" i="48"/>
  <c r="M96" i="48"/>
  <c r="C96" i="48"/>
  <c r="C199" i="48"/>
  <c r="C72" i="48"/>
  <c r="I72" i="48"/>
  <c r="G58" i="48"/>
  <c r="N130" i="48"/>
  <c r="E8" i="40"/>
  <c r="H10" i="40"/>
  <c r="F40" i="40"/>
  <c r="N81" i="48"/>
  <c r="E24" i="44"/>
  <c r="F24" i="44"/>
  <c r="K21" i="44"/>
  <c r="D21" i="44"/>
  <c r="I21" i="44"/>
  <c r="I16" i="44"/>
  <c r="H39" i="44"/>
  <c r="C39" i="44"/>
  <c r="K39" i="44"/>
  <c r="J36" i="44"/>
  <c r="E36" i="44"/>
  <c r="L15" i="44"/>
  <c r="K171" i="41"/>
  <c r="M53" i="41"/>
  <c r="N203" i="41"/>
  <c r="L165" i="41"/>
  <c r="H77" i="41"/>
  <c r="B77" i="41"/>
  <c r="L74" i="41"/>
  <c r="H74" i="41"/>
  <c r="M25" i="41"/>
  <c r="I78" i="41"/>
  <c r="D184" i="41"/>
  <c r="M184" i="41"/>
  <c r="D176" i="41"/>
  <c r="F169" i="41"/>
  <c r="N169" i="41"/>
  <c r="K91" i="41"/>
  <c r="H115" i="41"/>
  <c r="M115" i="41"/>
  <c r="D40" i="41"/>
  <c r="I52" i="41"/>
  <c r="E52" i="41"/>
  <c r="D67" i="41"/>
  <c r="B193" i="41"/>
  <c r="K163" i="41"/>
  <c r="E163" i="41"/>
  <c r="H145" i="41"/>
  <c r="H151" i="41"/>
  <c r="D151" i="41"/>
  <c r="F15" i="41"/>
  <c r="B157" i="41"/>
  <c r="K96" i="41"/>
  <c r="L36" i="47"/>
  <c r="E88" i="41"/>
  <c r="C92" i="41"/>
  <c r="C73" i="41"/>
  <c r="G5" i="71"/>
  <c r="G5" i="72"/>
  <c r="M5" i="72"/>
  <c r="H5" i="72"/>
  <c r="H5" i="71"/>
  <c r="M5" i="71"/>
  <c r="R12" i="10"/>
  <c r="AB15" i="10"/>
  <c r="F7" i="10"/>
  <c r="D19" i="2" s="1"/>
  <c r="F19" i="2" s="1"/>
  <c r="AC15" i="10"/>
  <c r="N185" i="53"/>
  <c r="Q185" i="53"/>
  <c r="P136" i="49"/>
  <c r="G19" i="49"/>
  <c r="F28" i="49"/>
  <c r="J191" i="49"/>
  <c r="R172" i="49"/>
  <c r="L63" i="49"/>
  <c r="R175" i="42"/>
  <c r="E61" i="42"/>
  <c r="B178" i="42"/>
  <c r="H53" i="45"/>
  <c r="H151" i="45"/>
  <c r="F154" i="45"/>
  <c r="K110" i="45"/>
  <c r="B11" i="45"/>
  <c r="E119" i="52"/>
  <c r="I180" i="53"/>
  <c r="F105" i="53"/>
  <c r="K51" i="51"/>
  <c r="L185" i="42"/>
  <c r="G144" i="42"/>
  <c r="R105" i="42"/>
  <c r="D68" i="42"/>
  <c r="K155" i="41"/>
  <c r="C154" i="41"/>
  <c r="M21" i="48"/>
  <c r="K37" i="47"/>
  <c r="G173" i="45"/>
  <c r="O112" i="49"/>
  <c r="M185" i="53"/>
  <c r="I158" i="41"/>
  <c r="G76" i="52"/>
  <c r="F12" i="44"/>
  <c r="I12" i="44"/>
  <c r="L12" i="44"/>
  <c r="J6" i="44"/>
  <c r="H6" i="44"/>
  <c r="I8" i="44"/>
  <c r="J8" i="44"/>
  <c r="E8" i="44"/>
  <c r="F33" i="44"/>
  <c r="K33" i="44"/>
  <c r="G33" i="44"/>
  <c r="J33" i="44"/>
  <c r="I33" i="44"/>
  <c r="B45" i="44"/>
  <c r="F45" i="44"/>
  <c r="C45" i="44"/>
  <c r="D45" i="44"/>
  <c r="I45" i="44"/>
  <c r="L14" i="44"/>
  <c r="E14" i="44"/>
  <c r="B14" i="44"/>
  <c r="D14" i="44"/>
  <c r="D53" i="40"/>
  <c r="J30" i="40"/>
  <c r="G30" i="40"/>
  <c r="C19" i="40"/>
  <c r="H19" i="40"/>
  <c r="L19" i="40"/>
  <c r="M19" i="40"/>
  <c r="F50" i="40"/>
  <c r="H50" i="40"/>
  <c r="G50" i="40"/>
  <c r="B50" i="40"/>
  <c r="K50" i="40"/>
  <c r="B30" i="40"/>
  <c r="D30" i="40"/>
  <c r="C46" i="40"/>
  <c r="G46" i="40"/>
  <c r="H46" i="40"/>
  <c r="E53" i="40"/>
  <c r="L53" i="40"/>
  <c r="B53" i="40"/>
  <c r="K156" i="48"/>
  <c r="C128" i="48"/>
  <c r="E73" i="48"/>
  <c r="K178" i="48"/>
  <c r="G86" i="48"/>
  <c r="N86" i="48"/>
  <c r="L86" i="48"/>
  <c r="K86" i="48"/>
  <c r="G132" i="48"/>
  <c r="B132" i="48"/>
  <c r="M132" i="48"/>
  <c r="D96" i="48"/>
  <c r="B96" i="48"/>
  <c r="E96" i="48"/>
  <c r="B199" i="48"/>
  <c r="D199" i="48"/>
  <c r="E199" i="48"/>
  <c r="F72" i="48"/>
  <c r="H72" i="48"/>
  <c r="B58" i="48"/>
  <c r="F58" i="48"/>
  <c r="F130" i="48"/>
  <c r="L8" i="40"/>
  <c r="M15" i="40"/>
  <c r="D15" i="40"/>
  <c r="M10" i="47"/>
  <c r="H8" i="47"/>
  <c r="M8" i="47"/>
  <c r="I24" i="44"/>
  <c r="G24" i="44"/>
  <c r="H24" i="44"/>
  <c r="J24" i="44"/>
  <c r="D24" i="44"/>
  <c r="L21" i="44"/>
  <c r="B21" i="44"/>
  <c r="F21" i="44"/>
  <c r="H21" i="44"/>
  <c r="G21" i="44"/>
  <c r="H16" i="44"/>
  <c r="D16" i="44"/>
  <c r="F39" i="44"/>
  <c r="L39" i="44"/>
  <c r="G39" i="44"/>
  <c r="E39" i="44"/>
  <c r="J39" i="44"/>
  <c r="B36" i="44"/>
  <c r="H36" i="44"/>
  <c r="D36" i="44"/>
  <c r="C36" i="44"/>
  <c r="B15" i="44"/>
  <c r="H188" i="41"/>
  <c r="M188" i="41"/>
  <c r="N188" i="41"/>
  <c r="B41" i="41"/>
  <c r="D41" i="41"/>
  <c r="L171" i="41"/>
  <c r="B53" i="41"/>
  <c r="F203" i="41"/>
  <c r="I77" i="41"/>
  <c r="L77" i="41"/>
  <c r="F77" i="41"/>
  <c r="D77" i="41"/>
  <c r="M77" i="41"/>
  <c r="I74" i="41"/>
  <c r="C74" i="41"/>
  <c r="G25" i="41"/>
  <c r="N25" i="41"/>
  <c r="E78" i="41"/>
  <c r="H78" i="41"/>
  <c r="H184" i="41"/>
  <c r="N184" i="41"/>
  <c r="H176" i="41"/>
  <c r="B176" i="41"/>
  <c r="I169" i="41"/>
  <c r="D169" i="41"/>
  <c r="C91" i="41"/>
  <c r="D91" i="41"/>
  <c r="I115" i="41"/>
  <c r="L115" i="41"/>
  <c r="C40" i="41"/>
  <c r="G40" i="41"/>
  <c r="C52" i="41"/>
  <c r="K67" i="41"/>
  <c r="C67" i="41"/>
  <c r="F193" i="41"/>
  <c r="G193" i="41"/>
  <c r="D163" i="41"/>
  <c r="M163" i="41"/>
  <c r="E145" i="41"/>
  <c r="G145" i="41"/>
  <c r="M151" i="41"/>
  <c r="N151" i="41"/>
  <c r="F205" i="45"/>
  <c r="C188" i="41"/>
  <c r="H205" i="45"/>
  <c r="I205" i="45"/>
  <c r="B81" i="41"/>
  <c r="D33" i="41"/>
  <c r="H96" i="48"/>
  <c r="B16" i="44"/>
  <c r="G16" i="44"/>
  <c r="I184" i="48"/>
  <c r="M184" i="48"/>
  <c r="I187" i="48"/>
  <c r="K187" i="48"/>
  <c r="D187" i="48"/>
  <c r="D117" i="48"/>
  <c r="N117" i="48"/>
  <c r="D176" i="48"/>
  <c r="F176" i="48"/>
  <c r="K58" i="48"/>
  <c r="H58" i="48"/>
  <c r="H30" i="48"/>
  <c r="D30" i="48"/>
  <c r="D86" i="48"/>
  <c r="M86" i="48"/>
  <c r="L44" i="48"/>
  <c r="F44" i="48"/>
  <c r="M172" i="48"/>
  <c r="E172" i="48"/>
  <c r="F25" i="47"/>
  <c r="E25" i="47"/>
  <c r="M25" i="47"/>
  <c r="K150" i="41"/>
  <c r="L150" i="41"/>
  <c r="G55" i="41"/>
  <c r="C55" i="41"/>
  <c r="F157" i="41"/>
  <c r="L157" i="41"/>
  <c r="C157" i="41"/>
  <c r="N59" i="41"/>
  <c r="F59" i="41"/>
  <c r="K151" i="41"/>
  <c r="G151" i="41"/>
  <c r="I151" i="41"/>
  <c r="L151" i="41"/>
  <c r="B151" i="41"/>
  <c r="C151" i="41"/>
  <c r="F37" i="41"/>
  <c r="D37" i="41"/>
  <c r="C37" i="41"/>
  <c r="K145" i="41"/>
  <c r="C145" i="41"/>
  <c r="M145" i="41"/>
  <c r="L145" i="41"/>
  <c r="B145" i="41"/>
  <c r="I145" i="41"/>
  <c r="K33" i="41"/>
  <c r="F33" i="41"/>
  <c r="H33" i="41"/>
  <c r="L33" i="41"/>
  <c r="I163" i="41"/>
  <c r="C163" i="41"/>
  <c r="G163" i="41"/>
  <c r="L163" i="41"/>
  <c r="F163" i="41"/>
  <c r="B163" i="41"/>
  <c r="E193" i="41"/>
  <c r="D193" i="41"/>
  <c r="I193" i="41"/>
  <c r="L193" i="41"/>
  <c r="H193" i="41"/>
  <c r="C193" i="41"/>
  <c r="I12" i="41"/>
  <c r="B12" i="41"/>
  <c r="E67" i="41"/>
  <c r="M67" i="41"/>
  <c r="N67" i="41"/>
  <c r="I67" i="41"/>
  <c r="L67" i="41"/>
  <c r="B67" i="41"/>
  <c r="F92" i="41"/>
  <c r="B92" i="41"/>
  <c r="M92" i="41"/>
  <c r="I92" i="41"/>
  <c r="K92" i="41"/>
  <c r="G92" i="41"/>
  <c r="D92" i="41"/>
  <c r="N92" i="41"/>
  <c r="H52" i="41"/>
  <c r="D52" i="41"/>
  <c r="F52" i="41"/>
  <c r="N52" i="41"/>
  <c r="K52" i="41"/>
  <c r="G52" i="41"/>
  <c r="B52" i="41"/>
  <c r="H40" i="41"/>
  <c r="E40" i="41"/>
  <c r="L40" i="41"/>
  <c r="M40" i="41"/>
  <c r="K40" i="41"/>
  <c r="F40" i="41"/>
  <c r="E179" i="41"/>
  <c r="N179" i="41"/>
  <c r="G115" i="41"/>
  <c r="K115" i="41"/>
  <c r="N115" i="41"/>
  <c r="F115" i="41"/>
  <c r="D115" i="41"/>
  <c r="C115" i="41"/>
  <c r="I19" i="41"/>
  <c r="F19" i="41"/>
  <c r="G91" i="41"/>
  <c r="M91" i="41"/>
  <c r="I91" i="41"/>
  <c r="H91" i="41"/>
  <c r="B91" i="41"/>
  <c r="E91" i="41"/>
  <c r="L50" i="41"/>
  <c r="F50" i="41"/>
  <c r="H169" i="41"/>
  <c r="C169" i="41"/>
  <c r="M169" i="41"/>
  <c r="G169" i="41"/>
  <c r="L169" i="41"/>
  <c r="B169" i="41"/>
  <c r="E176" i="41"/>
  <c r="I176" i="41"/>
  <c r="M176" i="41"/>
  <c r="K176" i="41"/>
  <c r="C176" i="41"/>
  <c r="G176" i="41"/>
  <c r="I184" i="41"/>
  <c r="K184" i="41"/>
  <c r="F184" i="41"/>
  <c r="B184" i="41"/>
  <c r="L184" i="41"/>
  <c r="E184" i="41"/>
  <c r="D78" i="41"/>
  <c r="C78" i="41"/>
  <c r="M78" i="41"/>
  <c r="F78" i="41"/>
  <c r="N78" i="41"/>
  <c r="K78" i="41"/>
  <c r="G78" i="41"/>
  <c r="B199" i="41"/>
  <c r="K199" i="41"/>
  <c r="M199" i="41"/>
  <c r="K25" i="41"/>
  <c r="H25" i="41"/>
  <c r="L25" i="41"/>
  <c r="C25" i="41"/>
  <c r="D25" i="41"/>
  <c r="F25" i="41"/>
  <c r="B73" i="41"/>
  <c r="E73" i="41"/>
  <c r="M74" i="41"/>
  <c r="B74" i="41"/>
  <c r="G74" i="41"/>
  <c r="E74" i="41"/>
  <c r="D74" i="41"/>
  <c r="G173" i="41"/>
  <c r="D173" i="41"/>
  <c r="F173" i="41"/>
  <c r="I62" i="41"/>
  <c r="C62" i="41"/>
  <c r="H62" i="41"/>
  <c r="E62" i="41"/>
  <c r="D62" i="41"/>
  <c r="F62" i="41"/>
  <c r="B62" i="41"/>
  <c r="K88" i="41"/>
  <c r="I88" i="41"/>
  <c r="B88" i="41"/>
  <c r="K81" i="41"/>
  <c r="I81" i="41"/>
  <c r="G81" i="41"/>
  <c r="D81" i="41"/>
  <c r="F41" i="41"/>
  <c r="H41" i="41"/>
  <c r="I175" i="41"/>
  <c r="M175" i="41"/>
  <c r="D175" i="41"/>
  <c r="B188" i="41"/>
  <c r="E188" i="41"/>
  <c r="K188" i="41"/>
  <c r="F188" i="41"/>
  <c r="K38" i="45"/>
  <c r="B38" i="45"/>
  <c r="F38" i="45"/>
  <c r="G13" i="45"/>
  <c r="F13" i="45"/>
  <c r="C17" i="45"/>
  <c r="G17" i="45"/>
  <c r="B125" i="45"/>
  <c r="C125" i="45"/>
  <c r="K6" i="45"/>
  <c r="I6" i="45"/>
  <c r="L126" i="45"/>
  <c r="F126" i="45"/>
  <c r="C126" i="45"/>
  <c r="D126" i="45"/>
  <c r="G126" i="45"/>
  <c r="J83" i="45"/>
  <c r="D83" i="45"/>
  <c r="L83" i="45"/>
  <c r="J178" i="45"/>
  <c r="D178" i="45"/>
  <c r="K86" i="45"/>
  <c r="I86" i="45"/>
  <c r="H86" i="45"/>
  <c r="B86" i="45"/>
  <c r="G86" i="45"/>
  <c r="M86" i="45"/>
  <c r="E26" i="45"/>
  <c r="B26" i="45"/>
  <c r="C26" i="45"/>
  <c r="K26" i="45"/>
  <c r="G153" i="45"/>
  <c r="H153" i="45"/>
  <c r="H141" i="45"/>
  <c r="B141" i="45"/>
  <c r="L15" i="45"/>
  <c r="C15" i="45"/>
  <c r="D158" i="45"/>
  <c r="M158" i="45"/>
  <c r="L62" i="42"/>
  <c r="K62" i="42"/>
  <c r="F22" i="42"/>
  <c r="R22" i="42"/>
  <c r="P22" i="42"/>
  <c r="B22" i="42"/>
  <c r="H22" i="42"/>
  <c r="E22" i="42"/>
  <c r="K22" i="42"/>
  <c r="M22" i="42"/>
  <c r="E194" i="42"/>
  <c r="I194" i="42"/>
  <c r="K194" i="42"/>
  <c r="O194" i="42"/>
  <c r="M194" i="42"/>
  <c r="H194" i="42"/>
  <c r="B194" i="42"/>
  <c r="R83" i="42"/>
  <c r="F83" i="42"/>
  <c r="C83" i="42"/>
  <c r="J118" i="42"/>
  <c r="H118" i="42"/>
  <c r="Q86" i="42"/>
  <c r="I86" i="42"/>
  <c r="E86" i="42"/>
  <c r="J86" i="42"/>
  <c r="M86" i="42"/>
  <c r="C86" i="42"/>
  <c r="M108" i="42"/>
  <c r="Q108" i="42"/>
  <c r="R108" i="42"/>
  <c r="H108" i="42"/>
  <c r="Q163" i="42"/>
  <c r="G163" i="42"/>
  <c r="B163" i="42"/>
  <c r="H163" i="42"/>
  <c r="K172" i="42"/>
  <c r="O172" i="42"/>
  <c r="I154" i="42"/>
  <c r="C154" i="42"/>
  <c r="J154" i="42"/>
  <c r="O154" i="42"/>
  <c r="K154" i="42"/>
  <c r="P119" i="42"/>
  <c r="O119" i="42"/>
  <c r="J119" i="42"/>
  <c r="Q119" i="42"/>
  <c r="B111" i="42"/>
  <c r="G111" i="42"/>
  <c r="M111" i="42"/>
  <c r="O111" i="42"/>
  <c r="B162" i="42"/>
  <c r="O162" i="42"/>
  <c r="D162" i="42"/>
  <c r="H5" i="28"/>
  <c r="P7" i="21"/>
  <c r="O23" i="2" s="1"/>
  <c r="Q23" i="2" s="1"/>
  <c r="H6" i="27"/>
  <c r="P7" i="20"/>
  <c r="K23" i="2" s="1"/>
  <c r="M23" i="2" s="1"/>
  <c r="D7" i="27"/>
  <c r="E5" i="40"/>
  <c r="F5" i="41"/>
  <c r="F5" i="48"/>
  <c r="H6" i="28"/>
  <c r="AB14" i="10"/>
  <c r="N7" i="27"/>
  <c r="X14" i="10"/>
  <c r="P7" i="22"/>
  <c r="R23" i="2" s="1"/>
  <c r="T23" i="2" s="1"/>
  <c r="H25" i="27"/>
  <c r="H7" i="28"/>
  <c r="M53" i="40"/>
  <c r="H53" i="40"/>
  <c r="K53" i="40"/>
  <c r="C50" i="40"/>
  <c r="G36" i="44"/>
  <c r="F16" i="44"/>
  <c r="J16" i="44"/>
  <c r="N187" i="48"/>
  <c r="D7" i="48"/>
  <c r="G67" i="48"/>
  <c r="H117" i="48"/>
  <c r="G25" i="47"/>
  <c r="E16" i="44"/>
  <c r="G184" i="48"/>
  <c r="F117" i="48"/>
  <c r="I19" i="44"/>
  <c r="E190" i="48"/>
  <c r="D19" i="44"/>
  <c r="C93" i="48"/>
  <c r="D172" i="48"/>
  <c r="B44" i="48"/>
  <c r="F156" i="48"/>
  <c r="K96" i="48"/>
  <c r="B176" i="48"/>
  <c r="D53" i="44"/>
  <c r="C53" i="44"/>
  <c r="C62" i="45"/>
  <c r="J62" i="45"/>
  <c r="C201" i="45"/>
  <c r="B201" i="45"/>
  <c r="D47" i="45"/>
  <c r="E47" i="45"/>
  <c r="F87" i="49"/>
  <c r="G87" i="49"/>
  <c r="K87" i="49"/>
  <c r="G47" i="52"/>
  <c r="L47" i="52"/>
  <c r="F157" i="52"/>
  <c r="J157" i="52"/>
  <c r="J102" i="52"/>
  <c r="M102" i="52"/>
  <c r="G105" i="52"/>
  <c r="I105" i="52"/>
  <c r="B108" i="52"/>
  <c r="D108" i="52"/>
  <c r="B170" i="52"/>
  <c r="C170" i="52"/>
  <c r="K69" i="52"/>
  <c r="J69" i="52"/>
  <c r="E88" i="53"/>
  <c r="M88" i="53"/>
  <c r="AC11" i="10"/>
  <c r="Y11" i="10"/>
  <c r="F48" i="44"/>
  <c r="H48" i="44"/>
  <c r="F129" i="41"/>
  <c r="I129" i="41"/>
  <c r="K71" i="41"/>
  <c r="E71" i="41"/>
  <c r="L99" i="45"/>
  <c r="J99" i="45"/>
  <c r="H66" i="45"/>
  <c r="G66" i="45"/>
  <c r="B30" i="45"/>
  <c r="E30" i="45"/>
  <c r="L145" i="45"/>
  <c r="K145" i="45"/>
  <c r="K136" i="45"/>
  <c r="M136" i="45"/>
  <c r="H160" i="42"/>
  <c r="Q160" i="42"/>
  <c r="K123" i="42"/>
  <c r="C123" i="42"/>
  <c r="L147" i="42"/>
  <c r="Q147" i="42"/>
  <c r="K109" i="42"/>
  <c r="D109" i="42"/>
  <c r="H187" i="49"/>
  <c r="D187" i="49"/>
  <c r="G146" i="49"/>
  <c r="M146" i="49"/>
  <c r="C38" i="52"/>
  <c r="I38" i="52"/>
  <c r="D123" i="52"/>
  <c r="M123" i="52"/>
  <c r="E112" i="52"/>
  <c r="F112" i="52"/>
  <c r="B111" i="53"/>
  <c r="N111" i="53"/>
  <c r="L117" i="53"/>
  <c r="B117" i="53"/>
  <c r="I105" i="53"/>
  <c r="K13" i="51"/>
  <c r="P5" i="50"/>
  <c r="G136" i="49"/>
  <c r="D19" i="49"/>
  <c r="C19" i="49"/>
  <c r="Q76" i="49"/>
  <c r="P76" i="49"/>
  <c r="E112" i="49"/>
  <c r="B112" i="49"/>
  <c r="F191" i="49"/>
  <c r="M172" i="49"/>
  <c r="M40" i="49"/>
  <c r="C10" i="44"/>
  <c r="L26" i="44"/>
  <c r="O175" i="42"/>
  <c r="H175" i="42"/>
  <c r="F61" i="42"/>
  <c r="M178" i="42"/>
  <c r="H178" i="42"/>
  <c r="D53" i="45"/>
  <c r="B92" i="45"/>
  <c r="M92" i="45"/>
  <c r="I151" i="45"/>
  <c r="J154" i="45"/>
  <c r="F100" i="45"/>
  <c r="E194" i="45"/>
  <c r="E108" i="45"/>
  <c r="E140" i="45"/>
  <c r="B59" i="52"/>
  <c r="F119" i="52"/>
  <c r="M190" i="52"/>
  <c r="M151" i="52"/>
  <c r="H185" i="53"/>
  <c r="Q180" i="53"/>
  <c r="F167" i="53"/>
  <c r="Q105" i="53"/>
  <c r="J24" i="51"/>
  <c r="D71" i="48"/>
  <c r="H23" i="47"/>
  <c r="D61" i="41"/>
  <c r="M185" i="42"/>
  <c r="Q170" i="42"/>
  <c r="D65" i="42"/>
  <c r="M100" i="42"/>
  <c r="H79" i="42"/>
  <c r="I105" i="42"/>
  <c r="P68" i="42"/>
  <c r="J19" i="42"/>
  <c r="D23" i="41"/>
  <c r="E200" i="41"/>
  <c r="M126" i="41"/>
  <c r="F56" i="41"/>
  <c r="C103" i="41"/>
  <c r="N11" i="48"/>
  <c r="C54" i="45"/>
  <c r="M170" i="52"/>
  <c r="K77" i="45"/>
  <c r="F76" i="53"/>
  <c r="H205" i="49"/>
  <c r="I35" i="44"/>
  <c r="F19" i="45"/>
  <c r="K79" i="52"/>
  <c r="G185" i="45"/>
  <c r="G91" i="42"/>
  <c r="K18" i="52"/>
  <c r="P162" i="53"/>
  <c r="M191" i="49"/>
  <c r="M160" i="52"/>
  <c r="D21" i="40"/>
  <c r="H21" i="40"/>
  <c r="B144" i="48"/>
  <c r="K144" i="48"/>
  <c r="G137" i="41"/>
  <c r="C137" i="41"/>
  <c r="C110" i="41"/>
  <c r="B110" i="41"/>
  <c r="K106" i="45"/>
  <c r="M106" i="45"/>
  <c r="C118" i="45"/>
  <c r="E118" i="45"/>
  <c r="E96" i="45"/>
  <c r="C96" i="45"/>
  <c r="I115" i="45"/>
  <c r="G115" i="45"/>
  <c r="G191" i="45"/>
  <c r="E191" i="45"/>
  <c r="C8" i="45"/>
  <c r="L8" i="45"/>
  <c r="F43" i="45"/>
  <c r="H43" i="45"/>
  <c r="M202" i="45"/>
  <c r="H202" i="45"/>
  <c r="J182" i="45"/>
  <c r="F182" i="45"/>
  <c r="F131" i="45"/>
  <c r="D131" i="45"/>
  <c r="F59" i="42"/>
  <c r="P59" i="42"/>
  <c r="F157" i="42"/>
  <c r="I157" i="42"/>
  <c r="O122" i="42"/>
  <c r="P122" i="42"/>
  <c r="K153" i="42"/>
  <c r="I153" i="42"/>
  <c r="G130" i="42"/>
  <c r="K130" i="42"/>
  <c r="L116" i="42"/>
  <c r="K116" i="42"/>
  <c r="O58" i="42"/>
  <c r="K58" i="42"/>
  <c r="G74" i="42"/>
  <c r="E74" i="42"/>
  <c r="Q74" i="42"/>
  <c r="F150" i="42"/>
  <c r="J150" i="42"/>
  <c r="P189" i="42"/>
  <c r="I189" i="42"/>
  <c r="H189" i="42"/>
  <c r="D85" i="42"/>
  <c r="G85" i="42"/>
  <c r="M135" i="42"/>
  <c r="R135" i="42"/>
  <c r="E193" i="42"/>
  <c r="B193" i="42"/>
  <c r="P176" i="42"/>
  <c r="E176" i="42"/>
  <c r="P69" i="42"/>
  <c r="G69" i="42"/>
  <c r="R158" i="42"/>
  <c r="G158" i="42"/>
  <c r="J121" i="42"/>
  <c r="O121" i="42"/>
  <c r="K113" i="42"/>
  <c r="R113" i="42"/>
  <c r="G186" i="42"/>
  <c r="J186" i="42"/>
  <c r="I104" i="42"/>
  <c r="R104" i="42"/>
  <c r="P104" i="42"/>
  <c r="P136" i="42"/>
  <c r="O136" i="42"/>
  <c r="O106" i="42"/>
  <c r="I106" i="42"/>
  <c r="M36" i="42"/>
  <c r="O36" i="42"/>
  <c r="G140" i="42"/>
  <c r="P140" i="42"/>
  <c r="D140" i="42"/>
  <c r="K141" i="42"/>
  <c r="Q141" i="42"/>
  <c r="E156" i="42"/>
  <c r="Q156" i="42"/>
  <c r="B156" i="42"/>
  <c r="F26" i="42"/>
  <c r="I26" i="42"/>
  <c r="H151" i="42"/>
  <c r="M151" i="42"/>
  <c r="H38" i="49"/>
  <c r="R38" i="49"/>
  <c r="H190" i="49"/>
  <c r="B190" i="49"/>
  <c r="D27" i="49"/>
  <c r="I27" i="49"/>
  <c r="H110" i="49"/>
  <c r="C110" i="49"/>
  <c r="E23" i="49"/>
  <c r="H23" i="49"/>
  <c r="G63" i="49"/>
  <c r="D63" i="49"/>
  <c r="L49" i="49"/>
  <c r="B49" i="49"/>
  <c r="H65" i="49"/>
  <c r="E65" i="49"/>
  <c r="Q89" i="49"/>
  <c r="O89" i="49"/>
  <c r="O197" i="49"/>
  <c r="D197" i="49"/>
  <c r="J195" i="49"/>
  <c r="R195" i="49"/>
  <c r="E178" i="49"/>
  <c r="J178" i="49"/>
  <c r="G141" i="49"/>
  <c r="D141" i="49"/>
  <c r="I61" i="49"/>
  <c r="O61" i="49"/>
  <c r="C57" i="49"/>
  <c r="D57" i="49"/>
  <c r="B8" i="49"/>
  <c r="J8" i="49"/>
  <c r="R35" i="49"/>
  <c r="L35" i="49"/>
  <c r="I79" i="49"/>
  <c r="G79" i="49"/>
  <c r="P204" i="49"/>
  <c r="C204" i="49"/>
  <c r="L48" i="49"/>
  <c r="Q48" i="49"/>
  <c r="J121" i="49"/>
  <c r="M121" i="49"/>
  <c r="J92" i="49"/>
  <c r="B92" i="49"/>
  <c r="J95" i="49"/>
  <c r="C95" i="49"/>
  <c r="E95" i="49"/>
  <c r="D198" i="49"/>
  <c r="R198" i="49"/>
  <c r="Q12" i="49"/>
  <c r="O12" i="49"/>
  <c r="G120" i="49"/>
  <c r="J120" i="49"/>
  <c r="F98" i="49"/>
  <c r="M98" i="49"/>
  <c r="F147" i="49"/>
  <c r="M147" i="49"/>
  <c r="J101" i="49"/>
  <c r="E101" i="49"/>
  <c r="Q134" i="49"/>
  <c r="O134" i="49"/>
  <c r="C168" i="49"/>
  <c r="H168" i="49"/>
  <c r="Q15" i="49"/>
  <c r="K15" i="49"/>
  <c r="J15" i="49"/>
  <c r="P66" i="49"/>
  <c r="K66" i="49"/>
  <c r="P132" i="49"/>
  <c r="K132" i="49"/>
  <c r="H135" i="49"/>
  <c r="M135" i="49"/>
  <c r="G145" i="52"/>
  <c r="K145" i="52"/>
  <c r="D61" i="52"/>
  <c r="B61" i="52"/>
  <c r="M132" i="52"/>
  <c r="B132" i="52"/>
  <c r="H71" i="52"/>
  <c r="G71" i="52"/>
  <c r="I48" i="52"/>
  <c r="M48" i="52"/>
  <c r="C165" i="52"/>
  <c r="H165" i="52"/>
  <c r="D125" i="52"/>
  <c r="G125" i="52"/>
  <c r="C67" i="52"/>
  <c r="K67" i="52"/>
  <c r="C182" i="52"/>
  <c r="F182" i="52"/>
  <c r="F68" i="52"/>
  <c r="C68" i="52"/>
  <c r="E136" i="52"/>
  <c r="G136" i="52"/>
  <c r="M136" i="52"/>
  <c r="J136" i="52"/>
  <c r="L43" i="52"/>
  <c r="H43" i="52"/>
  <c r="C54" i="52"/>
  <c r="H54" i="52"/>
  <c r="M40" i="52"/>
  <c r="K40" i="52"/>
  <c r="K52" i="52"/>
  <c r="B52" i="52"/>
  <c r="K193" i="52"/>
  <c r="J193" i="52"/>
  <c r="K39" i="52"/>
  <c r="L39" i="52"/>
  <c r="K110" i="52"/>
  <c r="B110" i="52"/>
  <c r="L30" i="52"/>
  <c r="E30" i="52"/>
  <c r="J164" i="52"/>
  <c r="G164" i="52"/>
  <c r="K56" i="52"/>
  <c r="B56" i="52"/>
  <c r="F163" i="52"/>
  <c r="E163" i="52"/>
  <c r="M124" i="52"/>
  <c r="D124" i="52"/>
  <c r="I124" i="52"/>
  <c r="K66" i="52"/>
  <c r="B66" i="52"/>
  <c r="B32" i="52"/>
  <c r="E32" i="52"/>
  <c r="L135" i="52"/>
  <c r="E135" i="52"/>
  <c r="C135" i="52"/>
  <c r="D33" i="52"/>
  <c r="F33" i="52"/>
  <c r="M55" i="52"/>
  <c r="K55" i="52"/>
  <c r="H74" i="52"/>
  <c r="F74" i="52"/>
  <c r="M84" i="53"/>
  <c r="F84" i="53"/>
  <c r="O142" i="53"/>
  <c r="K142" i="53"/>
  <c r="K194" i="53"/>
  <c r="F194" i="53"/>
  <c r="H83" i="53"/>
  <c r="G83" i="53"/>
  <c r="F118" i="53"/>
  <c r="B118" i="53"/>
  <c r="Q189" i="53"/>
  <c r="O189" i="53"/>
  <c r="J85" i="53"/>
  <c r="B85" i="53"/>
  <c r="G131" i="53"/>
  <c r="E131" i="53"/>
  <c r="F139" i="53"/>
  <c r="G139" i="53"/>
  <c r="F154" i="53"/>
  <c r="M154" i="53"/>
  <c r="E62" i="53"/>
  <c r="D62" i="53"/>
  <c r="D101" i="53"/>
  <c r="N101" i="53"/>
  <c r="C119" i="53"/>
  <c r="G119" i="53"/>
  <c r="G195" i="53"/>
  <c r="M195" i="53"/>
  <c r="N205" i="53"/>
  <c r="Q205" i="53"/>
  <c r="N86" i="53"/>
  <c r="E86" i="53"/>
  <c r="J138" i="53"/>
  <c r="F138" i="53"/>
  <c r="N61" i="53"/>
  <c r="L61" i="53"/>
  <c r="H104" i="53"/>
  <c r="Q104" i="53"/>
  <c r="J143" i="53"/>
  <c r="D143" i="53"/>
  <c r="G94" i="53"/>
  <c r="O94" i="53"/>
  <c r="E94" i="53"/>
  <c r="F165" i="53"/>
  <c r="G165" i="53"/>
  <c r="K199" i="53"/>
  <c r="C199" i="53"/>
  <c r="Q97" i="53"/>
  <c r="P97" i="53"/>
  <c r="D97" i="53"/>
  <c r="H69" i="53"/>
  <c r="P69" i="53"/>
  <c r="F150" i="53"/>
  <c r="K150" i="53"/>
  <c r="B166" i="53"/>
  <c r="G166" i="53"/>
  <c r="Q166" i="53"/>
  <c r="H197" i="53"/>
  <c r="O197" i="53"/>
  <c r="N197" i="53"/>
  <c r="P197" i="53"/>
  <c r="B197" i="53"/>
  <c r="P145" i="53"/>
  <c r="Q145" i="53"/>
  <c r="D145" i="53"/>
  <c r="J108" i="53"/>
  <c r="I108" i="53"/>
  <c r="D72" i="53"/>
  <c r="M72" i="53"/>
  <c r="E175" i="53"/>
  <c r="K175" i="53"/>
  <c r="K201" i="53"/>
  <c r="Q201" i="53"/>
  <c r="N201" i="53"/>
  <c r="G163" i="53"/>
  <c r="P163" i="53"/>
  <c r="Q163" i="53"/>
  <c r="M133" i="53"/>
  <c r="I133" i="53"/>
  <c r="H133" i="53"/>
  <c r="D77" i="53"/>
  <c r="E77" i="53"/>
  <c r="M77" i="53"/>
  <c r="D50" i="51"/>
  <c r="J50" i="51"/>
  <c r="B30" i="51"/>
  <c r="K30" i="51"/>
  <c r="E52" i="51"/>
  <c r="K52" i="51"/>
  <c r="I34" i="51"/>
  <c r="D34" i="51"/>
  <c r="J22" i="51"/>
  <c r="I22" i="51"/>
  <c r="F22" i="51"/>
  <c r="H17" i="51"/>
  <c r="L17" i="51"/>
  <c r="H44" i="51"/>
  <c r="K44" i="51"/>
  <c r="B115" i="48"/>
  <c r="H115" i="48"/>
  <c r="H205" i="41"/>
  <c r="F205" i="41"/>
  <c r="K54" i="41"/>
  <c r="B54" i="41"/>
  <c r="K161" i="41"/>
  <c r="C161" i="41"/>
  <c r="C148" i="41"/>
  <c r="I148" i="41"/>
  <c r="K142" i="52"/>
  <c r="G142" i="52"/>
  <c r="P175" i="42"/>
  <c r="I100" i="52"/>
  <c r="K53" i="45"/>
  <c r="J136" i="49"/>
  <c r="B136" i="49"/>
  <c r="F19" i="49"/>
  <c r="Q19" i="49"/>
  <c r="E19" i="49"/>
  <c r="R19" i="49"/>
  <c r="J76" i="49"/>
  <c r="C76" i="49"/>
  <c r="D76" i="49"/>
  <c r="F76" i="49"/>
  <c r="B28" i="49"/>
  <c r="R112" i="49"/>
  <c r="O59" i="49"/>
  <c r="R191" i="49"/>
  <c r="I191" i="49"/>
  <c r="J172" i="49"/>
  <c r="C172" i="49"/>
  <c r="I40" i="49"/>
  <c r="K63" i="49"/>
  <c r="M63" i="49"/>
  <c r="Q63" i="49"/>
  <c r="I63" i="49"/>
  <c r="K175" i="42"/>
  <c r="J175" i="42"/>
  <c r="E175" i="42"/>
  <c r="C61" i="42"/>
  <c r="L61" i="42"/>
  <c r="K61" i="42"/>
  <c r="P178" i="42"/>
  <c r="F178" i="42"/>
  <c r="O178" i="42"/>
  <c r="J53" i="45"/>
  <c r="C53" i="45"/>
  <c r="J92" i="45"/>
  <c r="D92" i="45"/>
  <c r="J151" i="45"/>
  <c r="K154" i="45"/>
  <c r="M154" i="45"/>
  <c r="H100" i="45"/>
  <c r="G194" i="45"/>
  <c r="D140" i="45"/>
  <c r="E100" i="52"/>
  <c r="D151" i="52"/>
  <c r="J5" i="28"/>
  <c r="C78" i="53"/>
  <c r="N132" i="53"/>
  <c r="B105" i="53"/>
  <c r="I144" i="42"/>
  <c r="D116" i="41"/>
  <c r="L102" i="41"/>
  <c r="B170" i="42"/>
  <c r="R144" i="42"/>
  <c r="C144" i="42"/>
  <c r="Q100" i="42"/>
  <c r="P79" i="42"/>
  <c r="O68" i="42"/>
  <c r="L23" i="41"/>
  <c r="G155" i="41"/>
  <c r="G197" i="41"/>
  <c r="I61" i="41"/>
  <c r="G123" i="41"/>
  <c r="K68" i="48"/>
  <c r="B16" i="48"/>
  <c r="G154" i="48"/>
  <c r="D115" i="48"/>
  <c r="K41" i="47"/>
  <c r="H47" i="47"/>
  <c r="L76" i="53"/>
  <c r="G187" i="49"/>
  <c r="B98" i="49"/>
  <c r="O79" i="49"/>
  <c r="M61" i="49"/>
  <c r="R23" i="49"/>
  <c r="B74" i="42"/>
  <c r="G54" i="45"/>
  <c r="B8" i="45"/>
  <c r="I201" i="45"/>
  <c r="M190" i="45"/>
  <c r="M99" i="45"/>
  <c r="E52" i="52"/>
  <c r="F48" i="52"/>
  <c r="J111" i="53"/>
  <c r="J139" i="53"/>
  <c r="P134" i="49"/>
  <c r="R168" i="49"/>
  <c r="F198" i="49"/>
  <c r="D8" i="49"/>
  <c r="H89" i="49"/>
  <c r="E38" i="49"/>
  <c r="D176" i="42"/>
  <c r="L189" i="42"/>
  <c r="C116" i="42"/>
  <c r="F103" i="45"/>
  <c r="J173" i="45"/>
  <c r="G77" i="45"/>
  <c r="H118" i="45"/>
  <c r="F42" i="52"/>
  <c r="B40" i="52"/>
  <c r="D102" i="52"/>
  <c r="L104" i="53"/>
  <c r="O154" i="53"/>
  <c r="O194" i="53"/>
  <c r="J34" i="40"/>
  <c r="G61" i="49"/>
  <c r="F79" i="52"/>
  <c r="P147" i="49"/>
  <c r="F48" i="49"/>
  <c r="J197" i="49"/>
  <c r="Q110" i="49"/>
  <c r="F58" i="42"/>
  <c r="B43" i="45"/>
  <c r="C157" i="52"/>
  <c r="G61" i="52"/>
  <c r="D76" i="53"/>
  <c r="O131" i="53"/>
  <c r="M111" i="53"/>
  <c r="O205" i="49"/>
  <c r="O15" i="49"/>
  <c r="B12" i="40"/>
  <c r="H44" i="40"/>
  <c r="Q95" i="49"/>
  <c r="J87" i="49"/>
  <c r="I65" i="49"/>
  <c r="L150" i="42"/>
  <c r="E130" i="42"/>
  <c r="M167" i="45"/>
  <c r="J108" i="52"/>
  <c r="H182" i="52"/>
  <c r="H47" i="52"/>
  <c r="O195" i="53"/>
  <c r="D83" i="53"/>
  <c r="J12" i="51"/>
  <c r="B205" i="49"/>
  <c r="P111" i="53"/>
  <c r="H120" i="49"/>
  <c r="I121" i="49"/>
  <c r="I205" i="49"/>
  <c r="L57" i="49"/>
  <c r="H178" i="49"/>
  <c r="D49" i="49"/>
  <c r="R187" i="49"/>
  <c r="G20" i="44"/>
  <c r="M158" i="42"/>
  <c r="F193" i="42"/>
  <c r="E153" i="42"/>
  <c r="D76" i="45"/>
  <c r="I112" i="52"/>
  <c r="E26" i="52"/>
  <c r="J105" i="52"/>
  <c r="E71" i="52"/>
  <c r="G38" i="52"/>
  <c r="M205" i="53"/>
  <c r="I101" i="53"/>
  <c r="P189" i="53"/>
  <c r="E84" i="53"/>
  <c r="L14" i="51"/>
  <c r="J162" i="53"/>
  <c r="G17" i="51"/>
  <c r="B38" i="44"/>
  <c r="L167" i="42"/>
  <c r="G46" i="45"/>
  <c r="I184" i="52"/>
  <c r="G56" i="52"/>
  <c r="F123" i="52"/>
  <c r="M45" i="41"/>
  <c r="Q175" i="53"/>
  <c r="G108" i="53"/>
  <c r="O117" i="53"/>
  <c r="K97" i="53"/>
  <c r="Q165" i="53"/>
  <c r="D164" i="52"/>
  <c r="H26" i="42"/>
  <c r="D141" i="42"/>
  <c r="E106" i="42"/>
  <c r="M186" i="42"/>
  <c r="J113" i="42"/>
  <c r="M173" i="42"/>
  <c r="Q157" i="42"/>
  <c r="L89" i="45"/>
  <c r="E130" i="52"/>
  <c r="D69" i="52"/>
  <c r="M75" i="52"/>
  <c r="F201" i="53"/>
  <c r="O166" i="53"/>
  <c r="Q94" i="53"/>
  <c r="G44" i="51"/>
  <c r="B26" i="42"/>
  <c r="H34" i="44"/>
  <c r="C156" i="42"/>
  <c r="F104" i="42"/>
  <c r="B68" i="45"/>
  <c r="E163" i="45"/>
  <c r="D66" i="52"/>
  <c r="F125" i="52"/>
  <c r="E204" i="41"/>
  <c r="K132" i="41"/>
  <c r="D163" i="53"/>
  <c r="B145" i="53"/>
  <c r="M98" i="53"/>
  <c r="O106" i="49"/>
  <c r="F154" i="49"/>
  <c r="R190" i="49"/>
  <c r="O135" i="53"/>
  <c r="B102" i="53"/>
  <c r="K138" i="53"/>
  <c r="F56" i="49"/>
  <c r="L30" i="40"/>
  <c r="J19" i="44"/>
  <c r="C19" i="44"/>
  <c r="D27" i="40"/>
  <c r="J19" i="27"/>
  <c r="K30" i="40"/>
  <c r="K19" i="44"/>
  <c r="H19" i="44"/>
  <c r="B11" i="44"/>
  <c r="E11" i="44"/>
  <c r="G44" i="44"/>
  <c r="E5" i="44"/>
  <c r="J15" i="40"/>
  <c r="P31" i="27"/>
  <c r="K5" i="45"/>
  <c r="R19" i="27"/>
  <c r="H13" i="27"/>
  <c r="P5" i="28"/>
  <c r="E5" i="47"/>
  <c r="AC14" i="10"/>
  <c r="H9" i="10"/>
  <c r="R6" i="28"/>
  <c r="Y10" i="10"/>
  <c r="P13" i="27"/>
  <c r="K5" i="49"/>
  <c r="J7" i="21"/>
  <c r="O21" i="2" s="1"/>
  <c r="Q21" i="2" s="1"/>
  <c r="R7" i="12"/>
  <c r="H24" i="2" s="1"/>
  <c r="J24" i="2" s="1"/>
  <c r="P6" i="10"/>
  <c r="R7" i="20"/>
  <c r="K24" i="2" s="1"/>
  <c r="M24" i="2" s="1"/>
  <c r="M25" i="40"/>
  <c r="G25" i="40"/>
  <c r="H25" i="40"/>
  <c r="B25" i="40"/>
  <c r="J25" i="40"/>
  <c r="E25" i="40"/>
  <c r="F25" i="40"/>
  <c r="J44" i="40"/>
  <c r="G44" i="40"/>
  <c r="M44" i="40"/>
  <c r="C44" i="40"/>
  <c r="L44" i="40"/>
  <c r="D44" i="40"/>
  <c r="K44" i="40"/>
  <c r="B44" i="40"/>
  <c r="E24" i="40"/>
  <c r="C24" i="40"/>
  <c r="H24" i="40"/>
  <c r="M24" i="40"/>
  <c r="L24" i="40"/>
  <c r="D24" i="40"/>
  <c r="G24" i="40"/>
  <c r="K24" i="40"/>
  <c r="J24" i="40"/>
  <c r="F34" i="40"/>
  <c r="B34" i="40"/>
  <c r="C34" i="40"/>
  <c r="H34" i="40"/>
  <c r="E34" i="40"/>
  <c r="G34" i="40"/>
  <c r="M34" i="40"/>
  <c r="L34" i="40"/>
  <c r="F38" i="40"/>
  <c r="M38" i="40"/>
  <c r="J38" i="40"/>
  <c r="B38" i="40"/>
  <c r="D38" i="40"/>
  <c r="C38" i="40"/>
  <c r="E38" i="40"/>
  <c r="L38" i="40"/>
  <c r="E14" i="40"/>
  <c r="M14" i="40"/>
  <c r="B14" i="40"/>
  <c r="G14" i="40"/>
  <c r="J14" i="40"/>
  <c r="D14" i="40"/>
  <c r="H14" i="40"/>
  <c r="C14" i="40"/>
  <c r="L14" i="40"/>
  <c r="D32" i="40"/>
  <c r="F32" i="40"/>
  <c r="E32" i="40"/>
  <c r="L32" i="40"/>
  <c r="M32" i="40"/>
  <c r="H32" i="40"/>
  <c r="J32" i="40"/>
  <c r="G32" i="40"/>
  <c r="F45" i="40"/>
  <c r="E45" i="40"/>
  <c r="H45" i="40"/>
  <c r="M45" i="40"/>
  <c r="J45" i="40"/>
  <c r="K45" i="40"/>
  <c r="L45" i="40"/>
  <c r="G45" i="40"/>
  <c r="B45" i="40"/>
  <c r="C45" i="40"/>
  <c r="G51" i="40"/>
  <c r="J51" i="40"/>
  <c r="L51" i="40"/>
  <c r="F51" i="40"/>
  <c r="K51" i="40"/>
  <c r="M51" i="40"/>
  <c r="B51" i="40"/>
  <c r="E51" i="40"/>
  <c r="L39" i="40"/>
  <c r="D39" i="40"/>
  <c r="H39" i="40"/>
  <c r="E39" i="40"/>
  <c r="C39" i="40"/>
  <c r="G39" i="40"/>
  <c r="M39" i="40"/>
  <c r="F39" i="40"/>
  <c r="J39" i="40"/>
  <c r="K39" i="40"/>
  <c r="M12" i="40"/>
  <c r="D12" i="40"/>
  <c r="H12" i="40"/>
  <c r="F12" i="40"/>
  <c r="G12" i="40"/>
  <c r="L12" i="40"/>
  <c r="C12" i="40"/>
  <c r="K12" i="40"/>
  <c r="J18" i="40"/>
  <c r="H18" i="40"/>
  <c r="D18" i="40"/>
  <c r="K18" i="40"/>
  <c r="L18" i="40"/>
  <c r="C18" i="40"/>
  <c r="M18" i="40"/>
  <c r="B18" i="40"/>
  <c r="F18" i="40"/>
  <c r="E18" i="40"/>
  <c r="L55" i="40"/>
  <c r="G55" i="40"/>
  <c r="F55" i="40"/>
  <c r="K55" i="40"/>
  <c r="C55" i="40"/>
  <c r="D55" i="40"/>
  <c r="M55" i="40"/>
  <c r="J55" i="40"/>
  <c r="B21" i="40"/>
  <c r="F21" i="40"/>
  <c r="K21" i="40"/>
  <c r="L21" i="40"/>
  <c r="J21" i="40"/>
  <c r="E21" i="40"/>
  <c r="C17" i="40"/>
  <c r="G17" i="40"/>
  <c r="J17" i="40"/>
  <c r="E17" i="40"/>
  <c r="B17" i="40"/>
  <c r="F17" i="40"/>
  <c r="D17" i="40"/>
  <c r="M17" i="40"/>
  <c r="H41" i="40"/>
  <c r="E41" i="40"/>
  <c r="F9" i="40"/>
  <c r="M9" i="40"/>
  <c r="K25" i="44"/>
  <c r="L25" i="44"/>
  <c r="B25" i="44"/>
  <c r="H25" i="44"/>
  <c r="E25" i="44"/>
  <c r="I25" i="44"/>
  <c r="F25" i="44"/>
  <c r="J25" i="44"/>
  <c r="D25" i="44"/>
  <c r="E9" i="44"/>
  <c r="C9" i="44"/>
  <c r="J9" i="44"/>
  <c r="I9" i="44"/>
  <c r="L9" i="44"/>
  <c r="G9" i="44"/>
  <c r="K9" i="44"/>
  <c r="H9" i="44"/>
  <c r="K26" i="44"/>
  <c r="G26" i="44"/>
  <c r="C26" i="44"/>
  <c r="I26" i="44"/>
  <c r="F26" i="44"/>
  <c r="H26" i="44"/>
  <c r="I20" i="44"/>
  <c r="K20" i="44"/>
  <c r="D20" i="44"/>
  <c r="B20" i="44"/>
  <c r="F20" i="44"/>
  <c r="C20" i="44"/>
  <c r="E20" i="44"/>
  <c r="J20" i="44"/>
  <c r="L42" i="44"/>
  <c r="F42" i="44"/>
  <c r="E42" i="44"/>
  <c r="B42" i="44"/>
  <c r="I42" i="44"/>
  <c r="J42" i="44"/>
  <c r="C42" i="44"/>
  <c r="K42" i="44"/>
  <c r="G42" i="44"/>
  <c r="D42" i="44"/>
  <c r="H29" i="44"/>
  <c r="K29" i="44"/>
  <c r="L29" i="44"/>
  <c r="B29" i="44"/>
  <c r="E29" i="44"/>
  <c r="I29" i="44"/>
  <c r="F29" i="44"/>
  <c r="C29" i="44"/>
  <c r="L10" i="44"/>
  <c r="E10" i="44"/>
  <c r="D10" i="44"/>
  <c r="H10" i="44"/>
  <c r="I10" i="44"/>
  <c r="K10" i="44"/>
  <c r="D49" i="44"/>
  <c r="I49" i="44"/>
  <c r="E49" i="44"/>
  <c r="C49" i="44"/>
  <c r="B49" i="44"/>
  <c r="K49" i="44"/>
  <c r="F49" i="44"/>
  <c r="H49" i="44"/>
  <c r="G49" i="44"/>
  <c r="L7" i="44"/>
  <c r="J7" i="44"/>
  <c r="E7" i="44"/>
  <c r="B7" i="44"/>
  <c r="G7" i="44"/>
  <c r="H7" i="44"/>
  <c r="C7" i="44"/>
  <c r="I7" i="44"/>
  <c r="K7" i="44"/>
  <c r="F7" i="44"/>
  <c r="E48" i="44"/>
  <c r="G48" i="44"/>
  <c r="K48" i="44"/>
  <c r="B48" i="44"/>
  <c r="C48" i="44"/>
  <c r="I48" i="44"/>
  <c r="L48" i="44"/>
  <c r="J48" i="44"/>
  <c r="L23" i="44"/>
  <c r="B23" i="44"/>
  <c r="I23" i="44"/>
  <c r="K23" i="44"/>
  <c r="G23" i="44"/>
  <c r="H23" i="44"/>
  <c r="E23" i="44"/>
  <c r="J23" i="44"/>
  <c r="D23" i="44"/>
  <c r="F23" i="44"/>
  <c r="L35" i="44"/>
  <c r="C35" i="44"/>
  <c r="B35" i="44"/>
  <c r="D35" i="44"/>
  <c r="F35" i="44"/>
  <c r="G35" i="44"/>
  <c r="J35" i="44"/>
  <c r="H35" i="44"/>
  <c r="I46" i="44"/>
  <c r="C46" i="44"/>
  <c r="J46" i="44"/>
  <c r="L46" i="44"/>
  <c r="F46" i="44"/>
  <c r="K46" i="44"/>
  <c r="E46" i="44"/>
  <c r="B46" i="44"/>
  <c r="E55" i="44"/>
  <c r="G55" i="44"/>
  <c r="B55" i="44"/>
  <c r="K55" i="44"/>
  <c r="L55" i="44"/>
  <c r="D55" i="44"/>
  <c r="I31" i="44"/>
  <c r="C31" i="44"/>
  <c r="E31" i="44"/>
  <c r="K31" i="44"/>
  <c r="F31" i="44"/>
  <c r="H31" i="44"/>
  <c r="G31" i="44"/>
  <c r="B31" i="44"/>
  <c r="D31" i="44"/>
  <c r="D32" i="44"/>
  <c r="K32" i="44"/>
  <c r="L32" i="44"/>
  <c r="G32" i="44"/>
  <c r="F32" i="44"/>
  <c r="C32" i="44"/>
  <c r="J32" i="44"/>
  <c r="H32" i="44"/>
  <c r="I32" i="44"/>
  <c r="B32" i="44"/>
  <c r="G38" i="44"/>
  <c r="J38" i="44"/>
  <c r="I38" i="44"/>
  <c r="E38" i="44"/>
  <c r="D38" i="44"/>
  <c r="H38" i="44"/>
  <c r="F38" i="44"/>
  <c r="C38" i="44"/>
  <c r="B34" i="44"/>
  <c r="I34" i="44"/>
  <c r="D34" i="44"/>
  <c r="J34" i="44"/>
  <c r="E34" i="44"/>
  <c r="L34" i="44"/>
  <c r="G34" i="44"/>
  <c r="C34" i="44"/>
  <c r="H41" i="44"/>
  <c r="I41" i="44"/>
  <c r="L41" i="44"/>
  <c r="J41" i="44"/>
  <c r="D41" i="44"/>
  <c r="K41" i="44"/>
  <c r="C41" i="44"/>
  <c r="B41" i="44"/>
  <c r="F53" i="44"/>
  <c r="B53" i="44"/>
  <c r="H53" i="44"/>
  <c r="E53" i="44"/>
  <c r="G53" i="44"/>
  <c r="K53" i="44"/>
  <c r="I53" i="44"/>
  <c r="J53" i="44"/>
  <c r="J54" i="44"/>
  <c r="I54" i="44"/>
  <c r="D54" i="44"/>
  <c r="B54" i="44"/>
  <c r="E54" i="44"/>
  <c r="J30" i="44"/>
  <c r="C30" i="44"/>
  <c r="G30" i="44"/>
  <c r="E30" i="44"/>
  <c r="H30" i="44"/>
  <c r="L30" i="44"/>
  <c r="D30" i="44"/>
  <c r="F30" i="44"/>
  <c r="K30" i="44"/>
  <c r="J40" i="44"/>
  <c r="L40" i="44"/>
  <c r="K40" i="44"/>
  <c r="I40" i="44"/>
  <c r="D40" i="44"/>
  <c r="F40" i="44"/>
  <c r="B40" i="44"/>
  <c r="C40" i="44"/>
  <c r="H40" i="44"/>
  <c r="G40" i="44"/>
  <c r="L17" i="44"/>
  <c r="I17" i="44"/>
  <c r="B17" i="44"/>
  <c r="H17" i="44"/>
  <c r="C17" i="44"/>
  <c r="J17" i="44"/>
  <c r="D17" i="44"/>
  <c r="G17" i="44"/>
  <c r="F5" i="44"/>
  <c r="K5" i="44"/>
  <c r="P6" i="2"/>
  <c r="L7" i="10"/>
  <c r="S6" i="2"/>
  <c r="R6" i="10"/>
  <c r="P5" i="2" s="1"/>
  <c r="G14" i="2" s="1"/>
  <c r="D5" i="2"/>
  <c r="D6" i="2" s="1"/>
  <c r="J6" i="10"/>
  <c r="L5" i="45"/>
  <c r="G5" i="45"/>
  <c r="F7" i="27"/>
  <c r="P6" i="27"/>
  <c r="C56" i="48"/>
  <c r="H56" i="48"/>
  <c r="G56" i="48"/>
  <c r="I56" i="48"/>
  <c r="E56" i="48"/>
  <c r="M56" i="48"/>
  <c r="L56" i="48"/>
  <c r="K56" i="48"/>
  <c r="D56" i="48"/>
  <c r="B56" i="48"/>
  <c r="N56" i="48"/>
  <c r="F115" i="48"/>
  <c r="L115" i="48"/>
  <c r="G115" i="48"/>
  <c r="C115" i="48"/>
  <c r="K115" i="48"/>
  <c r="N115" i="48"/>
  <c r="E115" i="48"/>
  <c r="I115" i="48"/>
  <c r="C18" i="48"/>
  <c r="D18" i="48"/>
  <c r="E18" i="48"/>
  <c r="M18" i="48"/>
  <c r="G18" i="48"/>
  <c r="I18" i="48"/>
  <c r="N18" i="48"/>
  <c r="F18" i="48"/>
  <c r="L18" i="48"/>
  <c r="H18" i="48"/>
  <c r="B18" i="48"/>
  <c r="K18" i="48"/>
  <c r="M164" i="48"/>
  <c r="C164" i="48"/>
  <c r="N164" i="48"/>
  <c r="B164" i="48"/>
  <c r="H164" i="48"/>
  <c r="D164" i="48"/>
  <c r="E164" i="48"/>
  <c r="L164" i="48"/>
  <c r="F164" i="48"/>
  <c r="K164" i="48"/>
  <c r="F168" i="48"/>
  <c r="L168" i="48"/>
  <c r="B168" i="48"/>
  <c r="C168" i="48"/>
  <c r="M168" i="48"/>
  <c r="K168" i="48"/>
  <c r="I168" i="48"/>
  <c r="H168" i="48"/>
  <c r="L71" i="48"/>
  <c r="H71" i="48"/>
  <c r="E71" i="48"/>
  <c r="C71" i="48"/>
  <c r="M71" i="48"/>
  <c r="B71" i="48"/>
  <c r="F71" i="48"/>
  <c r="K71" i="48"/>
  <c r="N71" i="48"/>
  <c r="L108" i="48"/>
  <c r="D108" i="48"/>
  <c r="H108" i="48"/>
  <c r="N108" i="48"/>
  <c r="B108" i="48"/>
  <c r="M108" i="48"/>
  <c r="E108" i="48"/>
  <c r="C108" i="48"/>
  <c r="K108" i="48"/>
  <c r="I108" i="48"/>
  <c r="G108" i="48"/>
  <c r="F92" i="48"/>
  <c r="H92" i="48"/>
  <c r="M92" i="48"/>
  <c r="B92" i="48"/>
  <c r="G92" i="48"/>
  <c r="L92" i="48"/>
  <c r="N92" i="48"/>
  <c r="C92" i="48"/>
  <c r="B32" i="48"/>
  <c r="C32" i="48"/>
  <c r="L32" i="48"/>
  <c r="I32" i="48"/>
  <c r="H32" i="48"/>
  <c r="K32" i="48"/>
  <c r="N32" i="48"/>
  <c r="F32" i="48"/>
  <c r="M32" i="48"/>
  <c r="D32" i="48"/>
  <c r="G32" i="48"/>
  <c r="E32" i="48"/>
  <c r="M122" i="48"/>
  <c r="L122" i="48"/>
  <c r="B122" i="48"/>
  <c r="D122" i="48"/>
  <c r="E122" i="48"/>
  <c r="C122" i="48"/>
  <c r="I122" i="48"/>
  <c r="K122" i="48"/>
  <c r="G122" i="48"/>
  <c r="E62" i="48"/>
  <c r="D62" i="48"/>
  <c r="L62" i="48"/>
  <c r="F62" i="48"/>
  <c r="K62" i="48"/>
  <c r="C62" i="48"/>
  <c r="G62" i="48"/>
  <c r="M62" i="48"/>
  <c r="N62" i="48"/>
  <c r="I62" i="48"/>
  <c r="H62" i="48"/>
  <c r="E39" i="48"/>
  <c r="C39" i="48"/>
  <c r="D39" i="48"/>
  <c r="H39" i="48"/>
  <c r="B39" i="48"/>
  <c r="K39" i="48"/>
  <c r="F39" i="48"/>
  <c r="N39" i="48"/>
  <c r="I39" i="48"/>
  <c r="B24" i="48"/>
  <c r="I24" i="48"/>
  <c r="K24" i="48"/>
  <c r="G24" i="48"/>
  <c r="H24" i="48"/>
  <c r="N24" i="48"/>
  <c r="E24" i="48"/>
  <c r="D24" i="48"/>
  <c r="F24" i="48"/>
  <c r="M24" i="48"/>
  <c r="C24" i="48"/>
  <c r="M29" i="48"/>
  <c r="F29" i="48"/>
  <c r="G29" i="48"/>
  <c r="C29" i="48"/>
  <c r="N29" i="48"/>
  <c r="K29" i="48"/>
  <c r="L29" i="48"/>
  <c r="H29" i="48"/>
  <c r="E29" i="48"/>
  <c r="I29" i="48"/>
  <c r="L10" i="48"/>
  <c r="E10" i="48"/>
  <c r="G10" i="48"/>
  <c r="N10" i="48"/>
  <c r="D10" i="48"/>
  <c r="M10" i="48"/>
  <c r="F10" i="48"/>
  <c r="C10" i="48"/>
  <c r="H10" i="48"/>
  <c r="I10" i="48"/>
  <c r="K10" i="48"/>
  <c r="B10" i="48"/>
  <c r="N123" i="48"/>
  <c r="B123" i="48"/>
  <c r="C123" i="48"/>
  <c r="M123" i="48"/>
  <c r="I123" i="48"/>
  <c r="F123" i="48"/>
  <c r="G123" i="48"/>
  <c r="E123" i="48"/>
  <c r="H123" i="48"/>
  <c r="K123" i="48"/>
  <c r="K66" i="48"/>
  <c r="L66" i="48"/>
  <c r="N66" i="48"/>
  <c r="E66" i="48"/>
  <c r="F66" i="48"/>
  <c r="C66" i="48"/>
  <c r="H66" i="48"/>
  <c r="D66" i="48"/>
  <c r="I66" i="48"/>
  <c r="B66" i="48"/>
  <c r="M66" i="48"/>
  <c r="K154" i="48"/>
  <c r="I154" i="48"/>
  <c r="M154" i="48"/>
  <c r="N154" i="48"/>
  <c r="B154" i="48"/>
  <c r="H154" i="48"/>
  <c r="C154" i="48"/>
  <c r="F154" i="48"/>
  <c r="L154" i="48"/>
  <c r="M183" i="48"/>
  <c r="F183" i="48"/>
  <c r="K183" i="48"/>
  <c r="L183" i="48"/>
  <c r="N183" i="48"/>
  <c r="B183" i="48"/>
  <c r="D183" i="48"/>
  <c r="G183" i="48"/>
  <c r="I183" i="48"/>
  <c r="E183" i="48"/>
  <c r="H183" i="48"/>
  <c r="I177" i="48"/>
  <c r="B177" i="48"/>
  <c r="N177" i="48"/>
  <c r="D177" i="48"/>
  <c r="F177" i="48"/>
  <c r="L177" i="48"/>
  <c r="K177" i="48"/>
  <c r="E177" i="48"/>
  <c r="M177" i="48"/>
  <c r="N15" i="48"/>
  <c r="D15" i="48"/>
  <c r="M15" i="48"/>
  <c r="F15" i="48"/>
  <c r="I15" i="48"/>
  <c r="G15" i="48"/>
  <c r="H15" i="48"/>
  <c r="E15" i="48"/>
  <c r="K15" i="48"/>
  <c r="L15" i="48"/>
  <c r="C15" i="48"/>
  <c r="B15" i="48"/>
  <c r="K113" i="48"/>
  <c r="F113" i="48"/>
  <c r="C113" i="48"/>
  <c r="M113" i="48"/>
  <c r="B113" i="48"/>
  <c r="H113" i="48"/>
  <c r="D113" i="48"/>
  <c r="N113" i="48"/>
  <c r="I113" i="48"/>
  <c r="M43" i="48"/>
  <c r="G43" i="48"/>
  <c r="N43" i="48"/>
  <c r="F43" i="48"/>
  <c r="K43" i="48"/>
  <c r="L43" i="48"/>
  <c r="H43" i="48"/>
  <c r="I43" i="48"/>
  <c r="B43" i="48"/>
  <c r="E43" i="48"/>
  <c r="D43" i="48"/>
  <c r="F16" i="48"/>
  <c r="K16" i="48"/>
  <c r="H16" i="48"/>
  <c r="L16" i="48"/>
  <c r="N16" i="48"/>
  <c r="M16" i="48"/>
  <c r="E16" i="48"/>
  <c r="G16" i="48"/>
  <c r="I16" i="48"/>
  <c r="F111" i="48"/>
  <c r="K111" i="48"/>
  <c r="I111" i="48"/>
  <c r="B111" i="48"/>
  <c r="C111" i="48"/>
  <c r="M111" i="48"/>
  <c r="D111" i="48"/>
  <c r="G111" i="48"/>
  <c r="L111" i="48"/>
  <c r="H111" i="48"/>
  <c r="D20" i="48"/>
  <c r="N20" i="48"/>
  <c r="F20" i="48"/>
  <c r="B20" i="48"/>
  <c r="M20" i="48"/>
  <c r="K20" i="48"/>
  <c r="E20" i="48"/>
  <c r="H20" i="48"/>
  <c r="G20" i="48"/>
  <c r="H99" i="48"/>
  <c r="E99" i="48"/>
  <c r="N99" i="48"/>
  <c r="C99" i="48"/>
  <c r="K99" i="48"/>
  <c r="L99" i="48"/>
  <c r="M99" i="48"/>
  <c r="G99" i="48"/>
  <c r="F99" i="48"/>
  <c r="B99" i="48"/>
  <c r="D99" i="48"/>
  <c r="I99" i="48"/>
  <c r="F11" i="48"/>
  <c r="K11" i="48"/>
  <c r="M11" i="48"/>
  <c r="B11" i="48"/>
  <c r="G11" i="48"/>
  <c r="H11" i="48"/>
  <c r="E11" i="48"/>
  <c r="I11" i="48"/>
  <c r="C11" i="48"/>
  <c r="D143" i="48"/>
  <c r="F143" i="48"/>
  <c r="I143" i="48"/>
  <c r="E143" i="48"/>
  <c r="M143" i="48"/>
  <c r="G143" i="48"/>
  <c r="C143" i="48"/>
  <c r="K143" i="48"/>
  <c r="L143" i="48"/>
  <c r="N143" i="48"/>
  <c r="H143" i="48"/>
  <c r="N160" i="48"/>
  <c r="C160" i="48"/>
  <c r="F160" i="48"/>
  <c r="L160" i="48"/>
  <c r="D160" i="48"/>
  <c r="K160" i="48"/>
  <c r="E160" i="48"/>
  <c r="H160" i="48"/>
  <c r="I160" i="48"/>
  <c r="G160" i="48"/>
  <c r="F179" i="48"/>
  <c r="E179" i="48"/>
  <c r="I179" i="48"/>
  <c r="C179" i="48"/>
  <c r="M179" i="48"/>
  <c r="K179" i="48"/>
  <c r="L179" i="48"/>
  <c r="B179" i="48"/>
  <c r="D179" i="48"/>
  <c r="N179" i="48"/>
  <c r="H179" i="48"/>
  <c r="G134" i="48"/>
  <c r="I134" i="48"/>
  <c r="N134" i="48"/>
  <c r="H134" i="48"/>
  <c r="E134" i="48"/>
  <c r="B134" i="48"/>
  <c r="L134" i="48"/>
  <c r="K134" i="48"/>
  <c r="C134" i="48"/>
  <c r="M134" i="48"/>
  <c r="D134" i="48"/>
  <c r="B21" i="48"/>
  <c r="N21" i="48"/>
  <c r="I21" i="48"/>
  <c r="H21" i="48"/>
  <c r="F21" i="48"/>
  <c r="L21" i="48"/>
  <c r="K21" i="48"/>
  <c r="G21" i="48"/>
  <c r="C21" i="48"/>
  <c r="G87" i="48"/>
  <c r="I87" i="48"/>
  <c r="H87" i="48"/>
  <c r="E87" i="48"/>
  <c r="B87" i="48"/>
  <c r="C87" i="48"/>
  <c r="L87" i="48"/>
  <c r="F87" i="48"/>
  <c r="K87" i="48"/>
  <c r="M87" i="48"/>
  <c r="N87" i="48"/>
  <c r="B180" i="48"/>
  <c r="H180" i="48"/>
  <c r="F180" i="48"/>
  <c r="K180" i="48"/>
  <c r="C180" i="48"/>
  <c r="M180" i="48"/>
  <c r="I180" i="48"/>
  <c r="D180" i="48"/>
  <c r="L139" i="48"/>
  <c r="C139" i="48"/>
  <c r="M139" i="48"/>
  <c r="F139" i="48"/>
  <c r="D139" i="48"/>
  <c r="G139" i="48"/>
  <c r="H139" i="48"/>
  <c r="N139" i="48"/>
  <c r="B139" i="48"/>
  <c r="I139" i="48"/>
  <c r="E139" i="48"/>
  <c r="K139" i="48"/>
  <c r="F112" i="48"/>
  <c r="E112" i="48"/>
  <c r="H112" i="48"/>
  <c r="M112" i="48"/>
  <c r="C112" i="48"/>
  <c r="B112" i="48"/>
  <c r="K112" i="48"/>
  <c r="G112" i="48"/>
  <c r="L112" i="48"/>
  <c r="I52" i="48"/>
  <c r="L52" i="48"/>
  <c r="E52" i="48"/>
  <c r="B52" i="48"/>
  <c r="N52" i="48"/>
  <c r="M52" i="48"/>
  <c r="C52" i="48"/>
  <c r="G198" i="48"/>
  <c r="H198" i="48"/>
  <c r="M198" i="48"/>
  <c r="D198" i="48"/>
  <c r="E198" i="48"/>
  <c r="N198" i="48"/>
  <c r="L198" i="48"/>
  <c r="C198" i="48"/>
  <c r="B198" i="48"/>
  <c r="N173" i="48"/>
  <c r="I173" i="48"/>
  <c r="K173" i="48"/>
  <c r="M173" i="48"/>
  <c r="B173" i="48"/>
  <c r="D173" i="48"/>
  <c r="E173" i="48"/>
  <c r="F173" i="48"/>
  <c r="H173" i="48"/>
  <c r="G173" i="48"/>
  <c r="C173" i="48"/>
  <c r="G68" i="48"/>
  <c r="E68" i="48"/>
  <c r="M68" i="48"/>
  <c r="L68" i="48"/>
  <c r="H68" i="48"/>
  <c r="D68" i="48"/>
  <c r="B68" i="48"/>
  <c r="C68" i="48"/>
  <c r="F68" i="48"/>
  <c r="M185" i="48"/>
  <c r="L185" i="48"/>
  <c r="F185" i="48"/>
  <c r="C185" i="48"/>
  <c r="E185" i="48"/>
  <c r="H185" i="48"/>
  <c r="I185" i="48"/>
  <c r="B185" i="48"/>
  <c r="D185" i="48"/>
  <c r="N185" i="48"/>
  <c r="G185" i="48"/>
  <c r="M36" i="48"/>
  <c r="G36" i="48"/>
  <c r="H36" i="48"/>
  <c r="I36" i="48"/>
  <c r="N36" i="48"/>
  <c r="L36" i="48"/>
  <c r="C36" i="48"/>
  <c r="D36" i="48"/>
  <c r="B36" i="48"/>
  <c r="E36" i="48"/>
  <c r="C144" i="48"/>
  <c r="F144" i="48"/>
  <c r="D144" i="48"/>
  <c r="H144" i="48"/>
  <c r="E144" i="48"/>
  <c r="G144" i="48"/>
  <c r="M144" i="48"/>
  <c r="N144" i="48"/>
  <c r="L144" i="48"/>
  <c r="I144" i="48"/>
  <c r="E147" i="48"/>
  <c r="C147" i="48"/>
  <c r="B147" i="48"/>
  <c r="H147" i="48"/>
  <c r="I147" i="48"/>
  <c r="K147" i="48"/>
  <c r="M147" i="48"/>
  <c r="L147" i="48"/>
  <c r="G147" i="48"/>
  <c r="N147" i="48"/>
  <c r="H84" i="48"/>
  <c r="F84" i="48"/>
  <c r="M84" i="48"/>
  <c r="K84" i="48"/>
  <c r="E84" i="48"/>
  <c r="G84" i="48"/>
  <c r="N84" i="48"/>
  <c r="L84" i="48"/>
  <c r="C84" i="48"/>
  <c r="I84" i="48"/>
  <c r="B84" i="48"/>
  <c r="H25" i="48"/>
  <c r="M25" i="48"/>
  <c r="G25" i="48"/>
  <c r="C25" i="48"/>
  <c r="B25" i="48"/>
  <c r="N25" i="48"/>
  <c r="I25" i="48"/>
  <c r="D25" i="48"/>
  <c r="E25" i="48"/>
  <c r="I98" i="48"/>
  <c r="F98" i="48"/>
  <c r="E98" i="48"/>
  <c r="K98" i="48"/>
  <c r="C98" i="48"/>
  <c r="M98" i="48"/>
  <c r="D98" i="48"/>
  <c r="N98" i="48"/>
  <c r="B98" i="48"/>
  <c r="N150" i="48"/>
  <c r="G150" i="48"/>
  <c r="F150" i="48"/>
  <c r="E150" i="48"/>
  <c r="H150" i="48"/>
  <c r="L150" i="48"/>
  <c r="B150" i="48"/>
  <c r="I150" i="48"/>
  <c r="D150" i="48"/>
  <c r="F200" i="48"/>
  <c r="E200" i="48"/>
  <c r="H200" i="48"/>
  <c r="D125" i="48"/>
  <c r="E125" i="48"/>
  <c r="H125" i="48"/>
  <c r="H8" i="48"/>
  <c r="F8" i="48"/>
  <c r="E8" i="48"/>
  <c r="I195" i="48"/>
  <c r="L195" i="48"/>
  <c r="N100" i="48"/>
  <c r="I100" i="48"/>
  <c r="E100" i="48"/>
  <c r="M100" i="48"/>
  <c r="N171" i="48"/>
  <c r="D171" i="48"/>
  <c r="I171" i="48"/>
  <c r="E22" i="48"/>
  <c r="N22" i="48"/>
  <c r="M22" i="48"/>
  <c r="E131" i="48"/>
  <c r="F131" i="48"/>
  <c r="L131" i="48"/>
  <c r="I131" i="48"/>
  <c r="B131" i="48"/>
  <c r="M131" i="48"/>
  <c r="D131" i="48"/>
  <c r="F203" i="48"/>
  <c r="B203" i="48"/>
  <c r="D203" i="48"/>
  <c r="I203" i="48"/>
  <c r="L203" i="48"/>
  <c r="E203" i="48"/>
  <c r="H203" i="48"/>
  <c r="M203" i="48"/>
  <c r="L60" i="48"/>
  <c r="M60" i="48"/>
  <c r="H60" i="48"/>
  <c r="K60" i="48"/>
  <c r="N60" i="48"/>
  <c r="F60" i="48"/>
  <c r="B60" i="48"/>
  <c r="E105" i="48"/>
  <c r="K105" i="48"/>
  <c r="I105" i="48"/>
  <c r="M105" i="48"/>
  <c r="C105" i="48"/>
  <c r="H105" i="48"/>
  <c r="G105" i="48"/>
  <c r="H193" i="48"/>
  <c r="F193" i="48"/>
  <c r="E193" i="48"/>
  <c r="I193" i="48"/>
  <c r="M193" i="48"/>
  <c r="G193" i="48"/>
  <c r="K193" i="48"/>
  <c r="F174" i="48"/>
  <c r="D174" i="48"/>
  <c r="G157" i="48"/>
  <c r="K157" i="48"/>
  <c r="I157" i="48"/>
  <c r="L157" i="48"/>
  <c r="H157" i="48"/>
  <c r="M157" i="48"/>
  <c r="K202" i="48"/>
  <c r="L202" i="48"/>
  <c r="E202" i="48"/>
  <c r="N202" i="48"/>
  <c r="I202" i="48"/>
  <c r="B202" i="48"/>
  <c r="G202" i="48"/>
  <c r="E53" i="48"/>
  <c r="G53" i="48"/>
  <c r="F53" i="48"/>
  <c r="K53" i="48"/>
  <c r="M53" i="48"/>
  <c r="C53" i="48"/>
  <c r="D53" i="48"/>
  <c r="L85" i="48"/>
  <c r="B85" i="48"/>
  <c r="C85" i="48"/>
  <c r="N85" i="48"/>
  <c r="I85" i="48"/>
  <c r="H85" i="48"/>
  <c r="G85" i="48"/>
  <c r="K91" i="48"/>
  <c r="N91" i="48"/>
  <c r="B91" i="48"/>
  <c r="I91" i="48"/>
  <c r="M91" i="48"/>
  <c r="L91" i="48"/>
  <c r="H91" i="48"/>
  <c r="F186" i="48"/>
  <c r="E186" i="48"/>
  <c r="I186" i="48"/>
  <c r="M186" i="48"/>
  <c r="K186" i="48"/>
  <c r="N186" i="48"/>
  <c r="D186" i="48"/>
  <c r="G118" i="48"/>
  <c r="H118" i="48"/>
  <c r="N118" i="48"/>
  <c r="F118" i="48"/>
  <c r="K118" i="48"/>
  <c r="M118" i="48"/>
  <c r="L118" i="48"/>
  <c r="E118" i="48"/>
  <c r="C118" i="48"/>
  <c r="D118" i="48"/>
  <c r="I118" i="48"/>
  <c r="K167" i="48"/>
  <c r="N167" i="48"/>
  <c r="H167" i="48"/>
  <c r="D167" i="48"/>
  <c r="B167" i="48"/>
  <c r="E167" i="48"/>
  <c r="L167" i="48"/>
  <c r="C167" i="48"/>
  <c r="I167" i="48"/>
  <c r="B162" i="48"/>
  <c r="F162" i="48"/>
  <c r="G162" i="48"/>
  <c r="C162" i="48"/>
  <c r="M162" i="48"/>
  <c r="I162" i="48"/>
  <c r="K162" i="48"/>
  <c r="E162" i="48"/>
  <c r="N162" i="48"/>
  <c r="E129" i="48"/>
  <c r="N129" i="48"/>
  <c r="I129" i="48"/>
  <c r="M129" i="48"/>
  <c r="L129" i="48"/>
  <c r="D129" i="48"/>
  <c r="H129" i="48"/>
  <c r="C129" i="48"/>
  <c r="F137" i="48"/>
  <c r="D137" i="48"/>
  <c r="B137" i="48"/>
  <c r="I137" i="48"/>
  <c r="M137" i="48"/>
  <c r="K137" i="48"/>
  <c r="I119" i="48"/>
  <c r="B119" i="48"/>
  <c r="N119" i="48"/>
  <c r="D119" i="48"/>
  <c r="H119" i="48"/>
  <c r="C119" i="48"/>
  <c r="K119" i="48"/>
  <c r="M119" i="48"/>
  <c r="G119" i="48"/>
  <c r="L119" i="48"/>
  <c r="H9" i="48"/>
  <c r="B9" i="48"/>
  <c r="K9" i="48"/>
  <c r="D9" i="48"/>
  <c r="F9" i="48"/>
  <c r="N9" i="48"/>
  <c r="E9" i="48"/>
  <c r="L9" i="48"/>
  <c r="N182" i="48"/>
  <c r="L182" i="48"/>
  <c r="E182" i="48"/>
  <c r="D182" i="48"/>
  <c r="H182" i="48"/>
  <c r="B182" i="48"/>
  <c r="F182" i="48"/>
  <c r="C182" i="48"/>
  <c r="I182" i="48"/>
  <c r="G70" i="48"/>
  <c r="E70" i="48"/>
  <c r="H70" i="48"/>
  <c r="M70" i="48"/>
  <c r="B70" i="48"/>
  <c r="C70" i="48"/>
  <c r="E59" i="48"/>
  <c r="M59" i="48"/>
  <c r="L59" i="48"/>
  <c r="N59" i="48"/>
  <c r="H59" i="48"/>
  <c r="I59" i="48"/>
  <c r="K59" i="48"/>
  <c r="C59" i="48"/>
  <c r="G59" i="48"/>
  <c r="B59" i="48"/>
  <c r="F59" i="48"/>
  <c r="H127" i="48"/>
  <c r="L127" i="48"/>
  <c r="D127" i="48"/>
  <c r="F127" i="48"/>
  <c r="E127" i="48"/>
  <c r="K127" i="48"/>
  <c r="G127" i="48"/>
  <c r="C127" i="48"/>
  <c r="M127" i="48"/>
  <c r="N127" i="48"/>
  <c r="I57" i="48"/>
  <c r="G57" i="48"/>
  <c r="C57" i="48"/>
  <c r="L57" i="48"/>
  <c r="F57" i="48"/>
  <c r="M57" i="48"/>
  <c r="D57" i="48"/>
  <c r="B57" i="48"/>
  <c r="H57" i="48"/>
  <c r="K57" i="48"/>
  <c r="C158" i="48"/>
  <c r="K158" i="48"/>
  <c r="L158" i="48"/>
  <c r="H158" i="48"/>
  <c r="G158" i="48"/>
  <c r="M158" i="48"/>
  <c r="E158" i="48"/>
  <c r="L140" i="48"/>
  <c r="I140" i="48"/>
  <c r="K140" i="48"/>
  <c r="H140" i="48"/>
  <c r="N140" i="48"/>
  <c r="M140" i="48"/>
  <c r="B140" i="48"/>
  <c r="C140" i="48"/>
  <c r="H149" i="48"/>
  <c r="M149" i="48"/>
  <c r="I149" i="48"/>
  <c r="C149" i="48"/>
  <c r="L149" i="48"/>
  <c r="H12" i="10"/>
  <c r="J12" i="10"/>
  <c r="J11" i="10"/>
  <c r="X13" i="10"/>
  <c r="AB13" i="10"/>
  <c r="AC13" i="10"/>
  <c r="Y13" i="10"/>
  <c r="C23" i="47"/>
  <c r="M23" i="47"/>
  <c r="D23" i="47"/>
  <c r="G23" i="47"/>
  <c r="E23" i="47"/>
  <c r="L23" i="47"/>
  <c r="B23" i="47"/>
  <c r="F23" i="47"/>
  <c r="K19" i="47"/>
  <c r="B19" i="47"/>
  <c r="M19" i="47"/>
  <c r="D19" i="47"/>
  <c r="H19" i="47"/>
  <c r="G19" i="47"/>
  <c r="J19" i="47"/>
  <c r="C19" i="47"/>
  <c r="E19" i="47"/>
  <c r="L19" i="47"/>
  <c r="F9" i="47"/>
  <c r="E9" i="47"/>
  <c r="M9" i="47"/>
  <c r="K9" i="47"/>
  <c r="G9" i="47"/>
  <c r="D9" i="47"/>
  <c r="B9" i="47"/>
  <c r="L9" i="47"/>
  <c r="J9" i="47"/>
  <c r="F7" i="47"/>
  <c r="B7" i="47"/>
  <c r="M7" i="47"/>
  <c r="K7" i="47"/>
  <c r="E7" i="47"/>
  <c r="C7" i="47"/>
  <c r="D7" i="47"/>
  <c r="L7" i="47"/>
  <c r="J7" i="47"/>
  <c r="G7" i="47"/>
  <c r="H7" i="47"/>
  <c r="D37" i="47"/>
  <c r="B37" i="47"/>
  <c r="M37" i="47"/>
  <c r="C37" i="47"/>
  <c r="J37" i="47"/>
  <c r="L37" i="47"/>
  <c r="H37" i="47"/>
  <c r="G37" i="47"/>
  <c r="G38" i="47"/>
  <c r="K38" i="47"/>
  <c r="F38" i="47"/>
  <c r="C38" i="47"/>
  <c r="E38" i="47"/>
  <c r="L38" i="47"/>
  <c r="H38" i="47"/>
  <c r="J38" i="47"/>
  <c r="C55" i="47"/>
  <c r="M55" i="47"/>
  <c r="B55" i="47"/>
  <c r="D55" i="47"/>
  <c r="G55" i="47"/>
  <c r="H55" i="47"/>
  <c r="L55" i="47"/>
  <c r="J55" i="47"/>
  <c r="K55" i="47"/>
  <c r="E55" i="47"/>
  <c r="K52" i="47"/>
  <c r="H52" i="47"/>
  <c r="L52" i="47"/>
  <c r="D52" i="47"/>
  <c r="E52" i="47"/>
  <c r="C52" i="47"/>
  <c r="F52" i="47"/>
  <c r="G52" i="47"/>
  <c r="B52" i="47"/>
  <c r="M52" i="47"/>
  <c r="F47" i="47"/>
  <c r="B47" i="47"/>
  <c r="D47" i="47"/>
  <c r="L47" i="47"/>
  <c r="J47" i="47"/>
  <c r="E47" i="47"/>
  <c r="M47" i="47"/>
  <c r="C47" i="47"/>
  <c r="K54" i="47"/>
  <c r="H54" i="47"/>
  <c r="E54" i="47"/>
  <c r="M54" i="47"/>
  <c r="C54" i="47"/>
  <c r="L54" i="47"/>
  <c r="F54" i="47"/>
  <c r="G54" i="47"/>
  <c r="D54" i="47"/>
  <c r="B54" i="47"/>
  <c r="E33" i="47"/>
  <c r="G33" i="47"/>
  <c r="M33" i="47"/>
  <c r="F33" i="47"/>
  <c r="H33" i="47"/>
  <c r="B33" i="47"/>
  <c r="L33" i="47"/>
  <c r="C33" i="47"/>
  <c r="D53" i="47"/>
  <c r="G53" i="47"/>
  <c r="K53" i="47"/>
  <c r="F53" i="47"/>
  <c r="E53" i="47"/>
  <c r="B53" i="47"/>
  <c r="H53" i="47"/>
  <c r="L53" i="47"/>
  <c r="J53" i="47"/>
  <c r="C53" i="47"/>
  <c r="M53" i="47"/>
  <c r="D41" i="47"/>
  <c r="B41" i="47"/>
  <c r="H41" i="47"/>
  <c r="L41" i="47"/>
  <c r="G41" i="47"/>
  <c r="C41" i="47"/>
  <c r="M41" i="47"/>
  <c r="J41" i="47"/>
  <c r="J29" i="47"/>
  <c r="B29" i="47"/>
  <c r="E29" i="47"/>
  <c r="J27" i="47"/>
  <c r="E27" i="47"/>
  <c r="C27" i="47"/>
  <c r="E17" i="47"/>
  <c r="B17" i="47"/>
  <c r="F17" i="47"/>
  <c r="M17" i="47"/>
  <c r="M32" i="47"/>
  <c r="G32" i="47"/>
  <c r="D32" i="47"/>
  <c r="E32" i="47"/>
  <c r="J32" i="47"/>
  <c r="K32" i="47"/>
  <c r="C32" i="47"/>
  <c r="B32" i="47"/>
  <c r="F32" i="47"/>
  <c r="K12" i="47"/>
  <c r="C12" i="47"/>
  <c r="F12" i="47"/>
  <c r="L49" i="47"/>
  <c r="M49" i="47"/>
  <c r="B49" i="47"/>
  <c r="C49" i="47"/>
  <c r="N123" i="41"/>
  <c r="F123" i="41"/>
  <c r="C123" i="41"/>
  <c r="B123" i="41"/>
  <c r="M123" i="41"/>
  <c r="L123" i="41"/>
  <c r="H123" i="41"/>
  <c r="D123" i="41"/>
  <c r="K123" i="41"/>
  <c r="F192" i="41"/>
  <c r="E192" i="41"/>
  <c r="M192" i="41"/>
  <c r="K192" i="41"/>
  <c r="B192" i="41"/>
  <c r="N192" i="41"/>
  <c r="C192" i="41"/>
  <c r="D192" i="41"/>
  <c r="L192" i="41"/>
  <c r="G192" i="41"/>
  <c r="H192" i="41"/>
  <c r="K166" i="41"/>
  <c r="B166" i="41"/>
  <c r="F166" i="41"/>
  <c r="G166" i="41"/>
  <c r="C166" i="41"/>
  <c r="D166" i="41"/>
  <c r="M166" i="41"/>
  <c r="I166" i="41"/>
  <c r="B131" i="41"/>
  <c r="M131" i="41"/>
  <c r="K131" i="41"/>
  <c r="E131" i="41"/>
  <c r="I131" i="41"/>
  <c r="L131" i="41"/>
  <c r="F131" i="41"/>
  <c r="D131" i="41"/>
  <c r="C131" i="41"/>
  <c r="L137" i="41"/>
  <c r="I137" i="41"/>
  <c r="E137" i="41"/>
  <c r="K137" i="41"/>
  <c r="F137" i="41"/>
  <c r="H137" i="41"/>
  <c r="M137" i="41"/>
  <c r="D137" i="41"/>
  <c r="B137" i="41"/>
  <c r="H130" i="41"/>
  <c r="F130" i="41"/>
  <c r="N130" i="41"/>
  <c r="C130" i="41"/>
  <c r="K130" i="41"/>
  <c r="D130" i="41"/>
  <c r="B130" i="41"/>
  <c r="L130" i="41"/>
  <c r="E130" i="41"/>
  <c r="M130" i="41"/>
  <c r="G130" i="41"/>
  <c r="G104" i="41"/>
  <c r="B104" i="41"/>
  <c r="I104" i="41"/>
  <c r="F104" i="41"/>
  <c r="N104" i="41"/>
  <c r="H104" i="41"/>
  <c r="K104" i="41"/>
  <c r="C104" i="41"/>
  <c r="M104" i="41"/>
  <c r="L104" i="41"/>
  <c r="M79" i="41"/>
  <c r="H79" i="41"/>
  <c r="L79" i="41"/>
  <c r="D79" i="41"/>
  <c r="N79" i="41"/>
  <c r="K79" i="41"/>
  <c r="F79" i="41"/>
  <c r="C79" i="41"/>
  <c r="E79" i="41"/>
  <c r="I79" i="41"/>
  <c r="B79" i="41"/>
  <c r="G79" i="41"/>
  <c r="C61" i="41"/>
  <c r="N61" i="41"/>
  <c r="M61" i="41"/>
  <c r="B61" i="41"/>
  <c r="K61" i="41"/>
  <c r="F61" i="41"/>
  <c r="G61" i="41"/>
  <c r="H61" i="41"/>
  <c r="B99" i="41"/>
  <c r="N99" i="41"/>
  <c r="D99" i="41"/>
  <c r="M99" i="41"/>
  <c r="L99" i="41"/>
  <c r="F99" i="41"/>
  <c r="I99" i="41"/>
  <c r="K99" i="41"/>
  <c r="E99" i="41"/>
  <c r="H99" i="41"/>
  <c r="G99" i="41"/>
  <c r="C99" i="41"/>
  <c r="G68" i="41"/>
  <c r="N68" i="41"/>
  <c r="E68" i="41"/>
  <c r="K68" i="41"/>
  <c r="I68" i="41"/>
  <c r="H68" i="41"/>
  <c r="B68" i="41"/>
  <c r="D68" i="41"/>
  <c r="C68" i="41"/>
  <c r="I141" i="41"/>
  <c r="N141" i="41"/>
  <c r="B141" i="41"/>
  <c r="L141" i="41"/>
  <c r="E141" i="41"/>
  <c r="K141" i="41"/>
  <c r="M141" i="41"/>
  <c r="G141" i="41"/>
  <c r="D141" i="41"/>
  <c r="L177" i="41"/>
  <c r="F177" i="41"/>
  <c r="D177" i="41"/>
  <c r="G177" i="41"/>
  <c r="E177" i="41"/>
  <c r="I177" i="41"/>
  <c r="C177" i="41"/>
  <c r="N177" i="41"/>
  <c r="H177" i="41"/>
  <c r="K177" i="41"/>
  <c r="F134" i="41"/>
  <c r="G134" i="41"/>
  <c r="M134" i="41"/>
  <c r="E134" i="41"/>
  <c r="B134" i="41"/>
  <c r="D134" i="41"/>
  <c r="I134" i="41"/>
  <c r="H134" i="41"/>
  <c r="C134" i="41"/>
  <c r="L134" i="41"/>
  <c r="N134" i="41"/>
  <c r="D102" i="41"/>
  <c r="C102" i="41"/>
  <c r="E102" i="41"/>
  <c r="I102" i="41"/>
  <c r="F102" i="41"/>
  <c r="G102" i="41"/>
  <c r="M102" i="41"/>
  <c r="H102" i="41"/>
  <c r="K102" i="41"/>
  <c r="F153" i="41"/>
  <c r="G153" i="41"/>
  <c r="L153" i="41"/>
  <c r="E153" i="41"/>
  <c r="I153" i="41"/>
  <c r="B153" i="41"/>
  <c r="M153" i="41"/>
  <c r="H153" i="41"/>
  <c r="N153" i="41"/>
  <c r="M31" i="41"/>
  <c r="H31" i="41"/>
  <c r="B31" i="41"/>
  <c r="G31" i="41"/>
  <c r="L31" i="41"/>
  <c r="C31" i="41"/>
  <c r="N31" i="41"/>
  <c r="I31" i="41"/>
  <c r="D31" i="41"/>
  <c r="C66" i="41"/>
  <c r="N66" i="41"/>
  <c r="H66" i="41"/>
  <c r="M66" i="41"/>
  <c r="G66" i="41"/>
  <c r="I66" i="41"/>
  <c r="D66" i="41"/>
  <c r="F66" i="41"/>
  <c r="L66" i="41"/>
  <c r="B66" i="41"/>
  <c r="E66" i="41"/>
  <c r="N121" i="41"/>
  <c r="D121" i="41"/>
  <c r="M121" i="41"/>
  <c r="L121" i="41"/>
  <c r="K121" i="41"/>
  <c r="H121" i="41"/>
  <c r="G121" i="41"/>
  <c r="B121" i="41"/>
  <c r="C121" i="41"/>
  <c r="I121" i="41"/>
  <c r="E121" i="41"/>
  <c r="F101" i="41"/>
  <c r="C101" i="41"/>
  <c r="B101" i="41"/>
  <c r="I101" i="41"/>
  <c r="L101" i="41"/>
  <c r="D101" i="41"/>
  <c r="M101" i="41"/>
  <c r="K101" i="41"/>
  <c r="N101" i="41"/>
  <c r="E101" i="41"/>
  <c r="G101" i="41"/>
  <c r="L154" i="41"/>
  <c r="K154" i="41"/>
  <c r="F154" i="41"/>
  <c r="H154" i="41"/>
  <c r="D154" i="41"/>
  <c r="I154" i="41"/>
  <c r="G154" i="41"/>
  <c r="N154" i="41"/>
  <c r="M154" i="41"/>
  <c r="L195" i="41"/>
  <c r="K195" i="41"/>
  <c r="N195" i="41"/>
  <c r="D195" i="41"/>
  <c r="E195" i="41"/>
  <c r="F195" i="41"/>
  <c r="C195" i="41"/>
  <c r="I195" i="41"/>
  <c r="B195" i="41"/>
  <c r="M195" i="41"/>
  <c r="H195" i="41"/>
  <c r="G195" i="41"/>
  <c r="C116" i="41"/>
  <c r="B116" i="41"/>
  <c r="K116" i="41"/>
  <c r="E116" i="41"/>
  <c r="F116" i="41"/>
  <c r="H116" i="41"/>
  <c r="N116" i="41"/>
  <c r="I116" i="41"/>
  <c r="M116" i="41"/>
  <c r="L197" i="41"/>
  <c r="H197" i="41"/>
  <c r="I197" i="41"/>
  <c r="E197" i="41"/>
  <c r="M197" i="41"/>
  <c r="N197" i="41"/>
  <c r="K197" i="41"/>
  <c r="F197" i="41"/>
  <c r="B197" i="41"/>
  <c r="L34" i="41"/>
  <c r="E34" i="41"/>
  <c r="F34" i="41"/>
  <c r="G34" i="41"/>
  <c r="K34" i="41"/>
  <c r="D34" i="41"/>
  <c r="B34" i="41"/>
  <c r="C34" i="41"/>
  <c r="I34" i="41"/>
  <c r="H34" i="41"/>
  <c r="N34" i="41"/>
  <c r="K69" i="41"/>
  <c r="G69" i="41"/>
  <c r="I69" i="41"/>
  <c r="N69" i="41"/>
  <c r="C69" i="41"/>
  <c r="F69" i="41"/>
  <c r="H69" i="41"/>
  <c r="E69" i="41"/>
  <c r="M69" i="41"/>
  <c r="D149" i="41"/>
  <c r="B149" i="41"/>
  <c r="N149" i="41"/>
  <c r="F149" i="41"/>
  <c r="C149" i="41"/>
  <c r="I149" i="41"/>
  <c r="L149" i="41"/>
  <c r="K149" i="41"/>
  <c r="M149" i="41"/>
  <c r="G149" i="41"/>
  <c r="H149" i="41"/>
  <c r="E149" i="41"/>
  <c r="N147" i="41"/>
  <c r="L147" i="41"/>
  <c r="M147" i="41"/>
  <c r="D147" i="41"/>
  <c r="F147" i="41"/>
  <c r="I147" i="41"/>
  <c r="G147" i="41"/>
  <c r="E147" i="41"/>
  <c r="C147" i="41"/>
  <c r="H147" i="41"/>
  <c r="B43" i="41"/>
  <c r="C43" i="41"/>
  <c r="N43" i="41"/>
  <c r="I43" i="41"/>
  <c r="F43" i="41"/>
  <c r="E43" i="41"/>
  <c r="D43" i="41"/>
  <c r="H43" i="41"/>
  <c r="G43" i="41"/>
  <c r="K43" i="41"/>
  <c r="L43" i="41"/>
  <c r="N20" i="41"/>
  <c r="E20" i="41"/>
  <c r="F20" i="41"/>
  <c r="D20" i="41"/>
  <c r="I20" i="41"/>
  <c r="C20" i="41"/>
  <c r="M20" i="41"/>
  <c r="L20" i="41"/>
  <c r="H20" i="41"/>
  <c r="M111" i="41"/>
  <c r="E111" i="41"/>
  <c r="N111" i="41"/>
  <c r="L111" i="41"/>
  <c r="D111" i="41"/>
  <c r="G111" i="41"/>
  <c r="C111" i="41"/>
  <c r="B111" i="41"/>
  <c r="E63" i="41"/>
  <c r="I63" i="41"/>
  <c r="D63" i="41"/>
  <c r="K63" i="41"/>
  <c r="N63" i="41"/>
  <c r="F63" i="41"/>
  <c r="B63" i="41"/>
  <c r="L63" i="41"/>
  <c r="G63" i="41"/>
  <c r="M63" i="41"/>
  <c r="L65" i="41"/>
  <c r="E65" i="41"/>
  <c r="F65" i="41"/>
  <c r="B65" i="41"/>
  <c r="D65" i="41"/>
  <c r="H65" i="41"/>
  <c r="M65" i="41"/>
  <c r="C65" i="41"/>
  <c r="K65" i="41"/>
  <c r="N65" i="41"/>
  <c r="D103" i="41"/>
  <c r="B103" i="41"/>
  <c r="E103" i="41"/>
  <c r="N103" i="41"/>
  <c r="H103" i="41"/>
  <c r="M103" i="41"/>
  <c r="L103" i="41"/>
  <c r="G103" i="41"/>
  <c r="F103" i="41"/>
  <c r="L113" i="41"/>
  <c r="N113" i="41"/>
  <c r="H113" i="41"/>
  <c r="F113" i="41"/>
  <c r="K113" i="41"/>
  <c r="I113" i="41"/>
  <c r="B113" i="41"/>
  <c r="G113" i="41"/>
  <c r="D113" i="41"/>
  <c r="C113" i="41"/>
  <c r="E113" i="41"/>
  <c r="M113" i="41"/>
  <c r="F64" i="41"/>
  <c r="B64" i="41"/>
  <c r="D64" i="41"/>
  <c r="H64" i="41"/>
  <c r="I64" i="41"/>
  <c r="K64" i="41"/>
  <c r="L64" i="41"/>
  <c r="N64" i="41"/>
  <c r="C64" i="41"/>
  <c r="E64" i="41"/>
  <c r="M49" i="41"/>
  <c r="C49" i="41"/>
  <c r="H49" i="41"/>
  <c r="I49" i="41"/>
  <c r="K49" i="41"/>
  <c r="G49" i="41"/>
  <c r="F49" i="41"/>
  <c r="E49" i="41"/>
  <c r="G160" i="41"/>
  <c r="K160" i="41"/>
  <c r="B160" i="41"/>
  <c r="H160" i="41"/>
  <c r="N160" i="41"/>
  <c r="M160" i="41"/>
  <c r="F160" i="41"/>
  <c r="D160" i="41"/>
  <c r="L160" i="41"/>
  <c r="F190" i="41"/>
  <c r="C190" i="41"/>
  <c r="E190" i="41"/>
  <c r="N190" i="41"/>
  <c r="K190" i="41"/>
  <c r="H190" i="41"/>
  <c r="M190" i="41"/>
  <c r="G190" i="41"/>
  <c r="D190" i="41"/>
  <c r="L190" i="41"/>
  <c r="I190" i="41"/>
  <c r="B190" i="41"/>
  <c r="G56" i="41"/>
  <c r="M56" i="41"/>
  <c r="L56" i="41"/>
  <c r="B56" i="41"/>
  <c r="H56" i="41"/>
  <c r="D56" i="41"/>
  <c r="N56" i="41"/>
  <c r="C56" i="41"/>
  <c r="E56" i="41"/>
  <c r="F29" i="41"/>
  <c r="E29" i="41"/>
  <c r="N29" i="41"/>
  <c r="M29" i="41"/>
  <c r="B29" i="41"/>
  <c r="H29" i="41"/>
  <c r="G29" i="41"/>
  <c r="I29" i="41"/>
  <c r="D29" i="41"/>
  <c r="K29" i="41"/>
  <c r="L29" i="41"/>
  <c r="D126" i="41"/>
  <c r="G126" i="41"/>
  <c r="B126" i="41"/>
  <c r="N126" i="41"/>
  <c r="E126" i="41"/>
  <c r="L126" i="41"/>
  <c r="C126" i="41"/>
  <c r="K126" i="41"/>
  <c r="I126" i="41"/>
  <c r="I85" i="41"/>
  <c r="N85" i="41"/>
  <c r="M85" i="41"/>
  <c r="F85" i="41"/>
  <c r="E85" i="41"/>
  <c r="H155" i="41"/>
  <c r="C155" i="41"/>
  <c r="B155" i="41"/>
  <c r="L155" i="41"/>
  <c r="I155" i="41"/>
  <c r="N155" i="41"/>
  <c r="F155" i="41"/>
  <c r="E155" i="41"/>
  <c r="D155" i="41"/>
  <c r="E87" i="41"/>
  <c r="D87" i="41"/>
  <c r="M87" i="41"/>
  <c r="L87" i="41"/>
  <c r="C87" i="41"/>
  <c r="G87" i="41"/>
  <c r="H87" i="41"/>
  <c r="F87" i="41"/>
  <c r="B87" i="41"/>
  <c r="I87" i="41"/>
  <c r="K87" i="41"/>
  <c r="I200" i="41"/>
  <c r="C200" i="41"/>
  <c r="H200" i="41"/>
  <c r="B200" i="41"/>
  <c r="F200" i="41"/>
  <c r="G200" i="41"/>
  <c r="M200" i="41"/>
  <c r="D200" i="41"/>
  <c r="N200" i="41"/>
  <c r="L143" i="41"/>
  <c r="F143" i="41"/>
  <c r="M143" i="41"/>
  <c r="H143" i="41"/>
  <c r="B143" i="41"/>
  <c r="E143" i="41"/>
  <c r="N143" i="41"/>
  <c r="I143" i="41"/>
  <c r="D143" i="41"/>
  <c r="G143" i="41"/>
  <c r="H23" i="41"/>
  <c r="I23" i="41"/>
  <c r="G23" i="41"/>
  <c r="B23" i="41"/>
  <c r="N23" i="41"/>
  <c r="M23" i="41"/>
  <c r="E23" i="41"/>
  <c r="K23" i="41"/>
  <c r="F23" i="41"/>
  <c r="G182" i="41"/>
  <c r="C182" i="41"/>
  <c r="N182" i="41"/>
  <c r="E182" i="41"/>
  <c r="H182" i="41"/>
  <c r="K182" i="41"/>
  <c r="I132" i="41"/>
  <c r="D132" i="41"/>
  <c r="L132" i="41"/>
  <c r="E132" i="41"/>
  <c r="M132" i="41"/>
  <c r="B132" i="41"/>
  <c r="N132" i="41"/>
  <c r="G132" i="41"/>
  <c r="H132" i="41"/>
  <c r="G178" i="41"/>
  <c r="E178" i="41"/>
  <c r="I178" i="41"/>
  <c r="M178" i="41"/>
  <c r="H178" i="41"/>
  <c r="N178" i="41"/>
  <c r="B51" i="41"/>
  <c r="M51" i="41"/>
  <c r="N51" i="41"/>
  <c r="G51" i="41"/>
  <c r="H51" i="41"/>
  <c r="K51" i="41"/>
  <c r="E51" i="41"/>
  <c r="L51" i="41"/>
  <c r="D135" i="41"/>
  <c r="F135" i="41"/>
  <c r="H135" i="41"/>
  <c r="L135" i="41"/>
  <c r="K135" i="41"/>
  <c r="G135" i="41"/>
  <c r="E135" i="41"/>
  <c r="K94" i="41"/>
  <c r="L94" i="41"/>
  <c r="C94" i="41"/>
  <c r="M94" i="41"/>
  <c r="D94" i="41"/>
  <c r="F94" i="41"/>
  <c r="B94" i="41"/>
  <c r="E94" i="41"/>
  <c r="I94" i="41"/>
  <c r="M152" i="41"/>
  <c r="K152" i="41"/>
  <c r="E152" i="41"/>
  <c r="N152" i="41"/>
  <c r="D152" i="41"/>
  <c r="L152" i="41"/>
  <c r="E129" i="41"/>
  <c r="H129" i="41"/>
  <c r="C129" i="41"/>
  <c r="L129" i="41"/>
  <c r="N129" i="41"/>
  <c r="G129" i="41"/>
  <c r="K129" i="41"/>
  <c r="D129" i="41"/>
  <c r="B129" i="41"/>
  <c r="I21" i="41"/>
  <c r="M21" i="41"/>
  <c r="N21" i="41"/>
  <c r="G21" i="41"/>
  <c r="B205" i="41"/>
  <c r="M205" i="41"/>
  <c r="D205" i="41"/>
  <c r="L205" i="41"/>
  <c r="C205" i="41"/>
  <c r="E205" i="41"/>
  <c r="K205" i="41"/>
  <c r="G205" i="41"/>
  <c r="N205" i="41"/>
  <c r="C54" i="41"/>
  <c r="H54" i="41"/>
  <c r="L54" i="41"/>
  <c r="F54" i="41"/>
  <c r="G54" i="41"/>
  <c r="E54" i="41"/>
  <c r="I54" i="41"/>
  <c r="N54" i="41"/>
  <c r="D54" i="41"/>
  <c r="M54" i="41"/>
  <c r="D158" i="41"/>
  <c r="B158" i="41"/>
  <c r="E158" i="41"/>
  <c r="L158" i="41"/>
  <c r="M158" i="41"/>
  <c r="C158" i="41"/>
  <c r="H158" i="41"/>
  <c r="G158" i="41"/>
  <c r="K158" i="41"/>
  <c r="N72" i="41"/>
  <c r="K72" i="41"/>
  <c r="H72" i="41"/>
  <c r="G72" i="41"/>
  <c r="B72" i="41"/>
  <c r="K124" i="41"/>
  <c r="H124" i="41"/>
  <c r="G124" i="41"/>
  <c r="M124" i="41"/>
  <c r="L124" i="41"/>
  <c r="B124" i="41"/>
  <c r="F124" i="41"/>
  <c r="D124" i="41"/>
  <c r="N124" i="41"/>
  <c r="E75" i="41"/>
  <c r="H75" i="41"/>
  <c r="K75" i="41"/>
  <c r="B75" i="41"/>
  <c r="C75" i="41"/>
  <c r="F75" i="41"/>
  <c r="G75" i="41"/>
  <c r="L75" i="41"/>
  <c r="D75" i="41"/>
  <c r="L9" i="41"/>
  <c r="H9" i="41"/>
  <c r="K9" i="41"/>
  <c r="B9" i="41"/>
  <c r="M9" i="41"/>
  <c r="I9" i="41"/>
  <c r="C9" i="41"/>
  <c r="E9" i="41"/>
  <c r="G9" i="41"/>
  <c r="D9" i="41"/>
  <c r="E167" i="41"/>
  <c r="M167" i="41"/>
  <c r="I167" i="41"/>
  <c r="G167" i="41"/>
  <c r="L167" i="41"/>
  <c r="H167" i="41"/>
  <c r="K167" i="41"/>
  <c r="C167" i="41"/>
  <c r="B167" i="41"/>
  <c r="D167" i="41"/>
  <c r="G70" i="41"/>
  <c r="E70" i="41"/>
  <c r="L70" i="41"/>
  <c r="F70" i="41"/>
  <c r="N70" i="41"/>
  <c r="K70" i="41"/>
  <c r="H70" i="41"/>
  <c r="I70" i="41"/>
  <c r="M70" i="41"/>
  <c r="C70" i="41"/>
  <c r="D70" i="41"/>
  <c r="L45" i="41"/>
  <c r="K45" i="41"/>
  <c r="C45" i="41"/>
  <c r="I45" i="41"/>
  <c r="E45" i="41"/>
  <c r="N45" i="41"/>
  <c r="F45" i="41"/>
  <c r="G45" i="41"/>
  <c r="B45" i="41"/>
  <c r="G120" i="41"/>
  <c r="F120" i="41"/>
  <c r="H120" i="41"/>
  <c r="L120" i="41"/>
  <c r="I120" i="41"/>
  <c r="K120" i="41"/>
  <c r="B120" i="41"/>
  <c r="E120" i="41"/>
  <c r="N120" i="41"/>
  <c r="E170" i="41"/>
  <c r="L170" i="41"/>
  <c r="C170" i="41"/>
  <c r="D170" i="41"/>
  <c r="G170" i="41"/>
  <c r="I170" i="41"/>
  <c r="H170" i="41"/>
  <c r="K170" i="41"/>
  <c r="B170" i="41"/>
  <c r="N170" i="41"/>
  <c r="I133" i="41"/>
  <c r="M133" i="41"/>
  <c r="L133" i="41"/>
  <c r="K133" i="41"/>
  <c r="H133" i="41"/>
  <c r="N133" i="41"/>
  <c r="E133" i="41"/>
  <c r="H114" i="41"/>
  <c r="B114" i="41"/>
  <c r="M114" i="41"/>
  <c r="G114" i="41"/>
  <c r="I114" i="41"/>
  <c r="K114" i="41"/>
  <c r="C114" i="41"/>
  <c r="E114" i="41"/>
  <c r="N114" i="41"/>
  <c r="M39" i="41"/>
  <c r="E39" i="41"/>
  <c r="C39" i="41"/>
  <c r="H39" i="41"/>
  <c r="D39" i="41"/>
  <c r="D136" i="41"/>
  <c r="E136" i="41"/>
  <c r="N136" i="41"/>
  <c r="G136" i="41"/>
  <c r="M136" i="41"/>
  <c r="I136" i="41"/>
  <c r="F136" i="41"/>
  <c r="H136" i="41"/>
  <c r="B136" i="41"/>
  <c r="L136" i="41"/>
  <c r="F36" i="41"/>
  <c r="G36" i="41"/>
  <c r="M36" i="41"/>
  <c r="N36" i="41"/>
  <c r="C36" i="41"/>
  <c r="L36" i="41"/>
  <c r="H36" i="41"/>
  <c r="D36" i="41"/>
  <c r="I36" i="41"/>
  <c r="E36" i="41"/>
  <c r="K36" i="41"/>
  <c r="G110" i="41"/>
  <c r="D110" i="41"/>
  <c r="K110" i="41"/>
  <c r="H110" i="41"/>
  <c r="L110" i="41"/>
  <c r="I110" i="41"/>
  <c r="E110" i="41"/>
  <c r="N110" i="41"/>
  <c r="M110" i="41"/>
  <c r="F202" i="41"/>
  <c r="M202" i="41"/>
  <c r="C202" i="41"/>
  <c r="G202" i="41"/>
  <c r="L202" i="41"/>
  <c r="I202" i="41"/>
  <c r="B202" i="41"/>
  <c r="E202" i="41"/>
  <c r="D202" i="41"/>
  <c r="K202" i="41"/>
  <c r="H202" i="41"/>
  <c r="N202" i="41"/>
  <c r="G204" i="41"/>
  <c r="I204" i="41"/>
  <c r="D204" i="41"/>
  <c r="L204" i="41"/>
  <c r="B204" i="41"/>
  <c r="K204" i="41"/>
  <c r="N204" i="41"/>
  <c r="H204" i="41"/>
  <c r="F204" i="41"/>
  <c r="M118" i="41"/>
  <c r="L118" i="41"/>
  <c r="B118" i="41"/>
  <c r="C118" i="41"/>
  <c r="K118" i="41"/>
  <c r="E118" i="41"/>
  <c r="I118" i="41"/>
  <c r="C108" i="41"/>
  <c r="K108" i="41"/>
  <c r="E108" i="41"/>
  <c r="L108" i="41"/>
  <c r="F108" i="41"/>
  <c r="B108" i="41"/>
  <c r="N108" i="41"/>
  <c r="H108" i="41"/>
  <c r="M108" i="41"/>
  <c r="I108" i="41"/>
  <c r="N80" i="41"/>
  <c r="L80" i="41"/>
  <c r="F80" i="41"/>
  <c r="D80" i="41"/>
  <c r="H80" i="41"/>
  <c r="B80" i="41"/>
  <c r="C80" i="41"/>
  <c r="M80" i="41"/>
  <c r="E80" i="41"/>
  <c r="I80" i="41"/>
  <c r="K80" i="41"/>
  <c r="E84" i="41"/>
  <c r="B84" i="41"/>
  <c r="G84" i="41"/>
  <c r="M84" i="41"/>
  <c r="C84" i="41"/>
  <c r="N84" i="41"/>
  <c r="D84" i="41"/>
  <c r="I84" i="41"/>
  <c r="F84" i="41"/>
  <c r="D128" i="41"/>
  <c r="F128" i="41"/>
  <c r="L128" i="41"/>
  <c r="C128" i="41"/>
  <c r="E128" i="41"/>
  <c r="B128" i="41"/>
  <c r="K128" i="41"/>
  <c r="N128" i="41"/>
  <c r="M128" i="41"/>
  <c r="E168" i="41"/>
  <c r="L168" i="41"/>
  <c r="N168" i="41"/>
  <c r="B168" i="41"/>
  <c r="D168" i="41"/>
  <c r="M168" i="41"/>
  <c r="I168" i="41"/>
  <c r="D112" i="41"/>
  <c r="E112" i="41"/>
  <c r="B112" i="41"/>
  <c r="C112" i="41"/>
  <c r="M112" i="41"/>
  <c r="K112" i="41"/>
  <c r="F112" i="41"/>
  <c r="H112" i="41"/>
  <c r="G112" i="41"/>
  <c r="E161" i="41"/>
  <c r="F161" i="41"/>
  <c r="I161" i="41"/>
  <c r="B161" i="41"/>
  <c r="N161" i="41"/>
  <c r="H161" i="41"/>
  <c r="G161" i="41"/>
  <c r="D161" i="41"/>
  <c r="M161" i="41"/>
  <c r="G106" i="41"/>
  <c r="B106" i="41"/>
  <c r="I106" i="41"/>
  <c r="F106" i="41"/>
  <c r="C106" i="41"/>
  <c r="D106" i="41"/>
  <c r="K106" i="41"/>
  <c r="M106" i="41"/>
  <c r="H106" i="41"/>
  <c r="H181" i="41"/>
  <c r="D181" i="41"/>
  <c r="B181" i="41"/>
  <c r="G181" i="41"/>
  <c r="N181" i="41"/>
  <c r="L181" i="41"/>
  <c r="I181" i="41"/>
  <c r="E146" i="41"/>
  <c r="F146" i="41"/>
  <c r="L146" i="41"/>
  <c r="C146" i="41"/>
  <c r="B146" i="41"/>
  <c r="G146" i="41"/>
  <c r="K146" i="41"/>
  <c r="D146" i="41"/>
  <c r="B191" i="41"/>
  <c r="M191" i="41"/>
  <c r="G148" i="41"/>
  <c r="D148" i="41"/>
  <c r="B148" i="41"/>
  <c r="E148" i="41"/>
  <c r="M148" i="41"/>
  <c r="K148" i="41"/>
  <c r="L148" i="41"/>
  <c r="H148" i="41"/>
  <c r="N148" i="41"/>
  <c r="B71" i="41"/>
  <c r="N71" i="41"/>
  <c r="C71" i="41"/>
  <c r="H71" i="41"/>
  <c r="F71" i="41"/>
  <c r="L71" i="41"/>
  <c r="G71" i="41"/>
  <c r="M71" i="41"/>
  <c r="D71" i="41"/>
  <c r="E189" i="41"/>
  <c r="L189" i="41"/>
  <c r="N189" i="41"/>
  <c r="I189" i="41"/>
  <c r="D189" i="41"/>
  <c r="H189" i="41"/>
  <c r="C189" i="41"/>
  <c r="G189" i="41"/>
  <c r="I16" i="41"/>
  <c r="C16" i="41"/>
  <c r="F16" i="41"/>
  <c r="E16" i="41"/>
  <c r="K16" i="41"/>
  <c r="L16" i="41"/>
  <c r="D16" i="41"/>
  <c r="G16" i="41"/>
  <c r="N16" i="41"/>
  <c r="H16" i="41"/>
  <c r="J8" i="10"/>
  <c r="R8" i="10"/>
  <c r="J106" i="45"/>
  <c r="F106" i="45"/>
  <c r="L106" i="45"/>
  <c r="I106" i="45"/>
  <c r="C106" i="45"/>
  <c r="B106" i="45"/>
  <c r="H106" i="45"/>
  <c r="G106" i="45"/>
  <c r="E106" i="45"/>
  <c r="D106" i="45"/>
  <c r="F76" i="45"/>
  <c r="L76" i="45"/>
  <c r="B76" i="45"/>
  <c r="K76" i="45"/>
  <c r="G76" i="45"/>
  <c r="M76" i="45"/>
  <c r="I76" i="45"/>
  <c r="H76" i="45"/>
  <c r="J76" i="45"/>
  <c r="E11" i="45"/>
  <c r="H11" i="45"/>
  <c r="C11" i="45"/>
  <c r="M11" i="45"/>
  <c r="L11" i="45"/>
  <c r="F11" i="45"/>
  <c r="J11" i="45"/>
  <c r="D11" i="45"/>
  <c r="K11" i="45"/>
  <c r="I99" i="45"/>
  <c r="K99" i="45"/>
  <c r="F99" i="45"/>
  <c r="H99" i="45"/>
  <c r="C99" i="45"/>
  <c r="E99" i="45"/>
  <c r="G99" i="45"/>
  <c r="D99" i="45"/>
  <c r="B99" i="45"/>
  <c r="D112" i="45"/>
  <c r="I112" i="45"/>
  <c r="C112" i="45"/>
  <c r="G112" i="45"/>
  <c r="H112" i="45"/>
  <c r="B112" i="45"/>
  <c r="L112" i="45"/>
  <c r="F112" i="45"/>
  <c r="E112" i="45"/>
  <c r="J112" i="45"/>
  <c r="I97" i="45"/>
  <c r="M97" i="45"/>
  <c r="H97" i="45"/>
  <c r="J97" i="45"/>
  <c r="E97" i="45"/>
  <c r="B97" i="45"/>
  <c r="C97" i="45"/>
  <c r="K97" i="45"/>
  <c r="F97" i="45"/>
  <c r="H140" i="45"/>
  <c r="L140" i="45"/>
  <c r="K140" i="45"/>
  <c r="F140" i="45"/>
  <c r="I140" i="45"/>
  <c r="G140" i="45"/>
  <c r="B140" i="45"/>
  <c r="J140" i="45"/>
  <c r="M140" i="45"/>
  <c r="K118" i="45"/>
  <c r="M118" i="45"/>
  <c r="I118" i="45"/>
  <c r="L118" i="45"/>
  <c r="D118" i="45"/>
  <c r="J118" i="45"/>
  <c r="F118" i="45"/>
  <c r="G118" i="45"/>
  <c r="B118" i="45"/>
  <c r="H9" i="45"/>
  <c r="B9" i="45"/>
  <c r="G9" i="45"/>
  <c r="M9" i="45"/>
  <c r="E9" i="45"/>
  <c r="L9" i="45"/>
  <c r="D9" i="45"/>
  <c r="J9" i="45"/>
  <c r="F9" i="45"/>
  <c r="K9" i="45"/>
  <c r="I9" i="45"/>
  <c r="I195" i="45"/>
  <c r="C195" i="45"/>
  <c r="B195" i="45"/>
  <c r="H195" i="45"/>
  <c r="L195" i="45"/>
  <c r="F195" i="45"/>
  <c r="M195" i="45"/>
  <c r="D195" i="45"/>
  <c r="J195" i="45"/>
  <c r="D69" i="45"/>
  <c r="H69" i="45"/>
  <c r="I69" i="45"/>
  <c r="G69" i="45"/>
  <c r="F69" i="45"/>
  <c r="B69" i="45"/>
  <c r="M69" i="45"/>
  <c r="J69" i="45"/>
  <c r="C69" i="45"/>
  <c r="E69" i="45"/>
  <c r="I60" i="45"/>
  <c r="L60" i="45"/>
  <c r="C60" i="45"/>
  <c r="F60" i="45"/>
  <c r="E60" i="45"/>
  <c r="D60" i="45"/>
  <c r="K60" i="45"/>
  <c r="G60" i="45"/>
  <c r="H60" i="45"/>
  <c r="B60" i="45"/>
  <c r="L108" i="45"/>
  <c r="D108" i="45"/>
  <c r="F108" i="45"/>
  <c r="I108" i="45"/>
  <c r="G108" i="45"/>
  <c r="H108" i="45"/>
  <c r="J108" i="45"/>
  <c r="B108" i="45"/>
  <c r="C108" i="45"/>
  <c r="M108" i="45"/>
  <c r="C190" i="45"/>
  <c r="J190" i="45"/>
  <c r="I190" i="45"/>
  <c r="D190" i="45"/>
  <c r="K190" i="45"/>
  <c r="E190" i="45"/>
  <c r="L190" i="45"/>
  <c r="B190" i="45"/>
  <c r="G190" i="45"/>
  <c r="F190" i="45"/>
  <c r="D110" i="45"/>
  <c r="I110" i="45"/>
  <c r="J110" i="45"/>
  <c r="F110" i="45"/>
  <c r="L110" i="45"/>
  <c r="B110" i="45"/>
  <c r="G110" i="45"/>
  <c r="M110" i="45"/>
  <c r="E110" i="45"/>
  <c r="C110" i="45"/>
  <c r="H19" i="45"/>
  <c r="B19" i="45"/>
  <c r="J19" i="45"/>
  <c r="K19" i="45"/>
  <c r="M19" i="45"/>
  <c r="D19" i="45"/>
  <c r="I19" i="45"/>
  <c r="C19" i="45"/>
  <c r="L19" i="45"/>
  <c r="K59" i="45"/>
  <c r="F59" i="45"/>
  <c r="B59" i="45"/>
  <c r="D59" i="45"/>
  <c r="I59" i="45"/>
  <c r="J59" i="45"/>
  <c r="L59" i="45"/>
  <c r="C59" i="45"/>
  <c r="G59" i="45"/>
  <c r="H59" i="45"/>
  <c r="M59" i="45"/>
  <c r="H77" i="45"/>
  <c r="I77" i="45"/>
  <c r="J77" i="45"/>
  <c r="F77" i="45"/>
  <c r="C77" i="45"/>
  <c r="D77" i="45"/>
  <c r="M77" i="45"/>
  <c r="E77" i="45"/>
  <c r="L77" i="45"/>
  <c r="F156" i="45"/>
  <c r="D156" i="45"/>
  <c r="J156" i="45"/>
  <c r="M156" i="45"/>
  <c r="H156" i="45"/>
  <c r="E156" i="45"/>
  <c r="K156" i="45"/>
  <c r="C156" i="45"/>
  <c r="G156" i="45"/>
  <c r="I156" i="45"/>
  <c r="M62" i="45"/>
  <c r="L62" i="45"/>
  <c r="D62" i="45"/>
  <c r="K62" i="45"/>
  <c r="F62" i="45"/>
  <c r="H62" i="45"/>
  <c r="G62" i="45"/>
  <c r="I62" i="45"/>
  <c r="B62" i="45"/>
  <c r="K96" i="45"/>
  <c r="J96" i="45"/>
  <c r="L96" i="45"/>
  <c r="D96" i="45"/>
  <c r="F96" i="45"/>
  <c r="G96" i="45"/>
  <c r="H96" i="45"/>
  <c r="M96" i="45"/>
  <c r="K167" i="45"/>
  <c r="F167" i="45"/>
  <c r="J167" i="45"/>
  <c r="L167" i="45"/>
  <c r="B167" i="45"/>
  <c r="C167" i="45"/>
  <c r="H167" i="45"/>
  <c r="G167" i="45"/>
  <c r="E167" i="45"/>
  <c r="D24" i="45"/>
  <c r="K24" i="45"/>
  <c r="B24" i="45"/>
  <c r="F24" i="45"/>
  <c r="G24" i="45"/>
  <c r="H24" i="45"/>
  <c r="E24" i="45"/>
  <c r="L24" i="45"/>
  <c r="C24" i="45"/>
  <c r="M24" i="45"/>
  <c r="J24" i="45"/>
  <c r="C107" i="45"/>
  <c r="J107" i="45"/>
  <c r="I107" i="45"/>
  <c r="H107" i="45"/>
  <c r="D107" i="45"/>
  <c r="M107" i="45"/>
  <c r="E107" i="45"/>
  <c r="G107" i="45"/>
  <c r="F107" i="45"/>
  <c r="B107" i="45"/>
  <c r="B79" i="45"/>
  <c r="G79" i="45"/>
  <c r="J79" i="45"/>
  <c r="I79" i="45"/>
  <c r="M79" i="45"/>
  <c r="D79" i="45"/>
  <c r="F79" i="45"/>
  <c r="L79" i="45"/>
  <c r="K79" i="45"/>
  <c r="E79" i="45"/>
  <c r="C79" i="45"/>
  <c r="F115" i="45"/>
  <c r="E115" i="45"/>
  <c r="H115" i="45"/>
  <c r="C115" i="45"/>
  <c r="D115" i="45"/>
  <c r="K115" i="45"/>
  <c r="B115" i="45"/>
  <c r="M115" i="45"/>
  <c r="J115" i="45"/>
  <c r="E144" i="45"/>
  <c r="B144" i="45"/>
  <c r="J144" i="45"/>
  <c r="G144" i="45"/>
  <c r="F144" i="45"/>
  <c r="H144" i="45"/>
  <c r="K144" i="45"/>
  <c r="L144" i="45"/>
  <c r="D144" i="45"/>
  <c r="I144" i="45"/>
  <c r="M144" i="45"/>
  <c r="D191" i="45"/>
  <c r="J191" i="45"/>
  <c r="B191" i="45"/>
  <c r="M191" i="45"/>
  <c r="H191" i="45"/>
  <c r="I191" i="45"/>
  <c r="K191" i="45"/>
  <c r="C191" i="45"/>
  <c r="L191" i="45"/>
  <c r="E189" i="45"/>
  <c r="C189" i="45"/>
  <c r="D189" i="45"/>
  <c r="G189" i="45"/>
  <c r="F189" i="45"/>
  <c r="B189" i="45"/>
  <c r="I189" i="45"/>
  <c r="M189" i="45"/>
  <c r="L189" i="45"/>
  <c r="K189" i="45"/>
  <c r="B80" i="45"/>
  <c r="I80" i="45"/>
  <c r="M80" i="45"/>
  <c r="L80" i="45"/>
  <c r="G80" i="45"/>
  <c r="F80" i="45"/>
  <c r="K80" i="45"/>
  <c r="H80" i="45"/>
  <c r="D80" i="45"/>
  <c r="L66" i="45"/>
  <c r="I66" i="45"/>
  <c r="K66" i="45"/>
  <c r="E66" i="45"/>
  <c r="C66" i="45"/>
  <c r="J66" i="45"/>
  <c r="F66" i="45"/>
  <c r="D66" i="45"/>
  <c r="B66" i="45"/>
  <c r="M66" i="45"/>
  <c r="B152" i="45"/>
  <c r="I152" i="45"/>
  <c r="K152" i="45"/>
  <c r="H152" i="45"/>
  <c r="G152" i="45"/>
  <c r="E152" i="45"/>
  <c r="C152" i="45"/>
  <c r="M152" i="45"/>
  <c r="F152" i="45"/>
  <c r="H194" i="45"/>
  <c r="J194" i="45"/>
  <c r="M194" i="45"/>
  <c r="K194" i="45"/>
  <c r="L194" i="45"/>
  <c r="I194" i="45"/>
  <c r="F194" i="45"/>
  <c r="C194" i="45"/>
  <c r="D194" i="45"/>
  <c r="D201" i="45"/>
  <c r="G201" i="45"/>
  <c r="H201" i="45"/>
  <c r="E201" i="45"/>
  <c r="F201" i="45"/>
  <c r="J201" i="45"/>
  <c r="K201" i="45"/>
  <c r="L201" i="45"/>
  <c r="M201" i="45"/>
  <c r="K100" i="45"/>
  <c r="B100" i="45"/>
  <c r="J100" i="45"/>
  <c r="M100" i="45"/>
  <c r="G100" i="45"/>
  <c r="L100" i="45"/>
  <c r="D100" i="45"/>
  <c r="I100" i="45"/>
  <c r="D173" i="45"/>
  <c r="C173" i="45"/>
  <c r="B173" i="45"/>
  <c r="H173" i="45"/>
  <c r="M173" i="45"/>
  <c r="E173" i="45"/>
  <c r="L173" i="45"/>
  <c r="I173" i="45"/>
  <c r="K173" i="45"/>
  <c r="H58" i="45"/>
  <c r="M58" i="45"/>
  <c r="I58" i="45"/>
  <c r="F58" i="45"/>
  <c r="C58" i="45"/>
  <c r="D58" i="45"/>
  <c r="J58" i="45"/>
  <c r="K58" i="45"/>
  <c r="E58" i="45"/>
  <c r="D30" i="45"/>
  <c r="L30" i="45"/>
  <c r="I30" i="45"/>
  <c r="K30" i="45"/>
  <c r="F30" i="45"/>
  <c r="J30" i="45"/>
  <c r="G30" i="45"/>
  <c r="H30" i="45"/>
  <c r="M30" i="45"/>
  <c r="G154" i="45"/>
  <c r="D154" i="45"/>
  <c r="L154" i="45"/>
  <c r="C154" i="45"/>
  <c r="I154" i="45"/>
  <c r="E154" i="45"/>
  <c r="J8" i="45"/>
  <c r="H8" i="45"/>
  <c r="I8" i="45"/>
  <c r="K8" i="45"/>
  <c r="G8" i="45"/>
  <c r="F8" i="45"/>
  <c r="E8" i="45"/>
  <c r="D8" i="45"/>
  <c r="M8" i="45"/>
  <c r="G151" i="45"/>
  <c r="B151" i="45"/>
  <c r="C151" i="45"/>
  <c r="K151" i="45"/>
  <c r="E151" i="45"/>
  <c r="L151" i="45"/>
  <c r="D151" i="45"/>
  <c r="F151" i="45"/>
  <c r="E43" i="45"/>
  <c r="D43" i="45"/>
  <c r="L43" i="45"/>
  <c r="C43" i="45"/>
  <c r="I43" i="45"/>
  <c r="G43" i="45"/>
  <c r="J43" i="45"/>
  <c r="M43" i="45"/>
  <c r="K43" i="45"/>
  <c r="D172" i="45"/>
  <c r="L172" i="45"/>
  <c r="I172" i="45"/>
  <c r="E172" i="45"/>
  <c r="B172" i="45"/>
  <c r="K172" i="45"/>
  <c r="M172" i="45"/>
  <c r="F172" i="45"/>
  <c r="L103" i="45"/>
  <c r="I103" i="45"/>
  <c r="K103" i="45"/>
  <c r="D103" i="45"/>
  <c r="C103" i="45"/>
  <c r="B103" i="45"/>
  <c r="M103" i="45"/>
  <c r="H103" i="45"/>
  <c r="E103" i="45"/>
  <c r="J103" i="45"/>
  <c r="I92" i="45"/>
  <c r="C92" i="45"/>
  <c r="L92" i="45"/>
  <c r="G92" i="45"/>
  <c r="K92" i="45"/>
  <c r="F92" i="45"/>
  <c r="E114" i="45"/>
  <c r="I114" i="45"/>
  <c r="K114" i="45"/>
  <c r="B114" i="45"/>
  <c r="D114" i="45"/>
  <c r="M114" i="45"/>
  <c r="L114" i="45"/>
  <c r="F114" i="45"/>
  <c r="G114" i="45"/>
  <c r="I53" i="45"/>
  <c r="F53" i="45"/>
  <c r="L53" i="45"/>
  <c r="E53" i="45"/>
  <c r="B53" i="45"/>
  <c r="D54" i="45"/>
  <c r="H54" i="45"/>
  <c r="I54" i="45"/>
  <c r="E54" i="45"/>
  <c r="J54" i="45"/>
  <c r="L54" i="45"/>
  <c r="K54" i="45"/>
  <c r="M54" i="45"/>
  <c r="B54" i="45"/>
  <c r="K55" i="45"/>
  <c r="M55" i="45"/>
  <c r="D55" i="45"/>
  <c r="E55" i="45"/>
  <c r="L55" i="45"/>
  <c r="B55" i="45"/>
  <c r="F55" i="45"/>
  <c r="J55" i="45"/>
  <c r="H55" i="45"/>
  <c r="H47" i="45"/>
  <c r="C47" i="45"/>
  <c r="F47" i="45"/>
  <c r="M47" i="45"/>
  <c r="B47" i="45"/>
  <c r="I47" i="45"/>
  <c r="J47" i="45"/>
  <c r="L47" i="45"/>
  <c r="G47" i="45"/>
  <c r="K21" i="45"/>
  <c r="G21" i="45"/>
  <c r="F21" i="45"/>
  <c r="I21" i="45"/>
  <c r="E21" i="45"/>
  <c r="B21" i="45"/>
  <c r="D21" i="45"/>
  <c r="M21" i="45"/>
  <c r="L21" i="45"/>
  <c r="F163" i="45"/>
  <c r="G163" i="45"/>
  <c r="B163" i="45"/>
  <c r="J163" i="45"/>
  <c r="C163" i="45"/>
  <c r="K163" i="45"/>
  <c r="D163" i="45"/>
  <c r="M163" i="45"/>
  <c r="C113" i="45"/>
  <c r="B113" i="45"/>
  <c r="M113" i="45"/>
  <c r="G113" i="45"/>
  <c r="K113" i="45"/>
  <c r="E113" i="45"/>
  <c r="J113" i="45"/>
  <c r="H113" i="45"/>
  <c r="L113" i="45"/>
  <c r="F113" i="45"/>
  <c r="D113" i="45"/>
  <c r="J98" i="45"/>
  <c r="C98" i="45"/>
  <c r="F98" i="45"/>
  <c r="G98" i="45"/>
  <c r="D98" i="45"/>
  <c r="H98" i="45"/>
  <c r="K98" i="45"/>
  <c r="M98" i="45"/>
  <c r="I98" i="45"/>
  <c r="G14" i="45"/>
  <c r="H14" i="45"/>
  <c r="F14" i="45"/>
  <c r="I14" i="45"/>
  <c r="L14" i="45"/>
  <c r="J14" i="45"/>
  <c r="M14" i="45"/>
  <c r="E14" i="45"/>
  <c r="B14" i="45"/>
  <c r="K14" i="45"/>
  <c r="D14" i="45"/>
  <c r="B49" i="45"/>
  <c r="E49" i="45"/>
  <c r="J49" i="45"/>
  <c r="M49" i="45"/>
  <c r="C49" i="45"/>
  <c r="K49" i="45"/>
  <c r="D49" i="45"/>
  <c r="H49" i="45"/>
  <c r="L49" i="45"/>
  <c r="I49" i="45"/>
  <c r="D64" i="45"/>
  <c r="C64" i="45"/>
  <c r="L64" i="45"/>
  <c r="H64" i="45"/>
  <c r="B64" i="45"/>
  <c r="K64" i="45"/>
  <c r="E64" i="45"/>
  <c r="I64" i="45"/>
  <c r="M64" i="45"/>
  <c r="F64" i="45"/>
  <c r="C129" i="45"/>
  <c r="D129" i="45"/>
  <c r="B129" i="45"/>
  <c r="J129" i="45"/>
  <c r="F129" i="45"/>
  <c r="E129" i="45"/>
  <c r="G129" i="45"/>
  <c r="I129" i="45"/>
  <c r="H129" i="45"/>
  <c r="L94" i="45"/>
  <c r="M94" i="45"/>
  <c r="K94" i="45"/>
  <c r="G94" i="45"/>
  <c r="D160" i="45"/>
  <c r="B160" i="45"/>
  <c r="E160" i="45"/>
  <c r="G160" i="45"/>
  <c r="M160" i="45"/>
  <c r="H160" i="45"/>
  <c r="J160" i="45"/>
  <c r="C160" i="45"/>
  <c r="F160" i="45"/>
  <c r="I160" i="45"/>
  <c r="H185" i="45"/>
  <c r="I185" i="45"/>
  <c r="F185" i="45"/>
  <c r="K185" i="45"/>
  <c r="C185" i="45"/>
  <c r="E185" i="45"/>
  <c r="M185" i="45"/>
  <c r="D185" i="45"/>
  <c r="J185" i="45"/>
  <c r="D202" i="45"/>
  <c r="C202" i="45"/>
  <c r="K202" i="45"/>
  <c r="L202" i="45"/>
  <c r="I202" i="45"/>
  <c r="E202" i="45"/>
  <c r="G202" i="45"/>
  <c r="F202" i="45"/>
  <c r="J202" i="45"/>
  <c r="E101" i="45"/>
  <c r="D101" i="45"/>
  <c r="I101" i="45"/>
  <c r="K101" i="45"/>
  <c r="B101" i="45"/>
  <c r="L101" i="45"/>
  <c r="C101" i="45"/>
  <c r="M101" i="45"/>
  <c r="H101" i="45"/>
  <c r="K89" i="45"/>
  <c r="D89" i="45"/>
  <c r="C89" i="45"/>
  <c r="G89" i="45"/>
  <c r="J89" i="45"/>
  <c r="B89" i="45"/>
  <c r="H89" i="45"/>
  <c r="E89" i="45"/>
  <c r="M89" i="45"/>
  <c r="D174" i="45"/>
  <c r="E174" i="45"/>
  <c r="J174" i="45"/>
  <c r="G174" i="45"/>
  <c r="L174" i="45"/>
  <c r="C174" i="45"/>
  <c r="B174" i="45"/>
  <c r="H174" i="45"/>
  <c r="K174" i="45"/>
  <c r="M174" i="45"/>
  <c r="F174" i="45"/>
  <c r="C28" i="45"/>
  <c r="I28" i="45"/>
  <c r="H28" i="45"/>
  <c r="E28" i="45"/>
  <c r="M28" i="45"/>
  <c r="B28" i="45"/>
  <c r="J28" i="45"/>
  <c r="L28" i="45"/>
  <c r="F28" i="45"/>
  <c r="G28" i="45"/>
  <c r="J84" i="45"/>
  <c r="G84" i="45"/>
  <c r="L84" i="45"/>
  <c r="H84" i="45"/>
  <c r="I84" i="45"/>
  <c r="F84" i="45"/>
  <c r="B84" i="45"/>
  <c r="E162" i="45"/>
  <c r="L162" i="45"/>
  <c r="B162" i="45"/>
  <c r="K162" i="45"/>
  <c r="G162" i="45"/>
  <c r="D162" i="45"/>
  <c r="H162" i="45"/>
  <c r="F162" i="45"/>
  <c r="I162" i="45"/>
  <c r="C162" i="45"/>
  <c r="L7" i="45"/>
  <c r="I7" i="45"/>
  <c r="B7" i="45"/>
  <c r="K7" i="45"/>
  <c r="D7" i="45"/>
  <c r="C7" i="45"/>
  <c r="G7" i="45"/>
  <c r="F82" i="45"/>
  <c r="C82" i="45"/>
  <c r="L82" i="45"/>
  <c r="G82" i="45"/>
  <c r="D82" i="45"/>
  <c r="M82" i="45"/>
  <c r="I82" i="45"/>
  <c r="E82" i="45"/>
  <c r="K82" i="45"/>
  <c r="K72" i="45"/>
  <c r="J72" i="45"/>
  <c r="I72" i="45"/>
  <c r="F72" i="45"/>
  <c r="D72" i="45"/>
  <c r="H72" i="45"/>
  <c r="B72" i="45"/>
  <c r="G204" i="45"/>
  <c r="J204" i="45"/>
  <c r="B204" i="45"/>
  <c r="M204" i="45"/>
  <c r="E204" i="45"/>
  <c r="L204" i="45"/>
  <c r="I204" i="45"/>
  <c r="H204" i="45"/>
  <c r="D204" i="45"/>
  <c r="D128" i="45"/>
  <c r="B128" i="45"/>
  <c r="E128" i="45"/>
  <c r="L128" i="45"/>
  <c r="J128" i="45"/>
  <c r="F128" i="45"/>
  <c r="I128" i="45"/>
  <c r="M128" i="45"/>
  <c r="G128" i="45"/>
  <c r="K128" i="45"/>
  <c r="H128" i="45"/>
  <c r="G36" i="45"/>
  <c r="D36" i="45"/>
  <c r="C36" i="45"/>
  <c r="B36" i="45"/>
  <c r="J36" i="45"/>
  <c r="I36" i="45"/>
  <c r="K36" i="45"/>
  <c r="F36" i="45"/>
  <c r="E36" i="45"/>
  <c r="M85" i="45"/>
  <c r="D85" i="45"/>
  <c r="F85" i="45"/>
  <c r="B85" i="45"/>
  <c r="H85" i="45"/>
  <c r="J85" i="45"/>
  <c r="G85" i="45"/>
  <c r="C85" i="45"/>
  <c r="L85" i="45"/>
  <c r="B200" i="45"/>
  <c r="L200" i="45"/>
  <c r="F200" i="45"/>
  <c r="D200" i="45"/>
  <c r="E200" i="45"/>
  <c r="G200" i="45"/>
  <c r="I200" i="45"/>
  <c r="K200" i="45"/>
  <c r="H200" i="45"/>
  <c r="J145" i="45"/>
  <c r="D145" i="45"/>
  <c r="H145" i="45"/>
  <c r="M145" i="45"/>
  <c r="C145" i="45"/>
  <c r="G145" i="45"/>
  <c r="F145" i="45"/>
  <c r="I145" i="45"/>
  <c r="B145" i="45"/>
  <c r="H42" i="45"/>
  <c r="L42" i="45"/>
  <c r="I42" i="45"/>
  <c r="D42" i="45"/>
  <c r="K42" i="45"/>
  <c r="M42" i="45"/>
  <c r="B42" i="45"/>
  <c r="C42" i="45"/>
  <c r="E42" i="45"/>
  <c r="E159" i="45"/>
  <c r="K159" i="45"/>
  <c r="B159" i="45"/>
  <c r="C159" i="45"/>
  <c r="G159" i="45"/>
  <c r="H159" i="45"/>
  <c r="L159" i="45"/>
  <c r="F159" i="45"/>
  <c r="M159" i="45"/>
  <c r="D159" i="45"/>
  <c r="D175" i="45"/>
  <c r="G175" i="45"/>
  <c r="I175" i="45"/>
  <c r="K175" i="45"/>
  <c r="B175" i="45"/>
  <c r="J175" i="45"/>
  <c r="E175" i="45"/>
  <c r="C175" i="45"/>
  <c r="F175" i="45"/>
  <c r="M116" i="45"/>
  <c r="G116" i="45"/>
  <c r="E116" i="45"/>
  <c r="D116" i="45"/>
  <c r="I116" i="45"/>
  <c r="C116" i="45"/>
  <c r="B116" i="45"/>
  <c r="L116" i="45"/>
  <c r="K182" i="45"/>
  <c r="C182" i="45"/>
  <c r="H182" i="45"/>
  <c r="I182" i="45"/>
  <c r="M182" i="45"/>
  <c r="B182" i="45"/>
  <c r="D182" i="45"/>
  <c r="G182" i="45"/>
  <c r="E182" i="45"/>
  <c r="L136" i="45"/>
  <c r="B136" i="45"/>
  <c r="I136" i="45"/>
  <c r="E136" i="45"/>
  <c r="C136" i="45"/>
  <c r="H136" i="45"/>
  <c r="F136" i="45"/>
  <c r="D136" i="45"/>
  <c r="J136" i="45"/>
  <c r="B149" i="45"/>
  <c r="C149" i="45"/>
  <c r="G149" i="45"/>
  <c r="J149" i="45"/>
  <c r="M149" i="45"/>
  <c r="K149" i="45"/>
  <c r="I149" i="45"/>
  <c r="D149" i="45"/>
  <c r="L149" i="45"/>
  <c r="F149" i="45"/>
  <c r="H149" i="45"/>
  <c r="L46" i="45"/>
  <c r="E46" i="45"/>
  <c r="K46" i="45"/>
  <c r="I46" i="45"/>
  <c r="D46" i="45"/>
  <c r="H46" i="45"/>
  <c r="J46" i="45"/>
  <c r="C46" i="45"/>
  <c r="M46" i="45"/>
  <c r="D48" i="45"/>
  <c r="H48" i="45"/>
  <c r="L48" i="45"/>
  <c r="M48" i="45"/>
  <c r="E48" i="45"/>
  <c r="J48" i="45"/>
  <c r="F48" i="45"/>
  <c r="G48" i="45"/>
  <c r="C48" i="45"/>
  <c r="B48" i="45"/>
  <c r="E131" i="45"/>
  <c r="J131" i="45"/>
  <c r="M131" i="45"/>
  <c r="L131" i="45"/>
  <c r="G131" i="45"/>
  <c r="H131" i="45"/>
  <c r="I131" i="45"/>
  <c r="C131" i="45"/>
  <c r="M68" i="45"/>
  <c r="L68" i="45"/>
  <c r="E68" i="45"/>
  <c r="J68" i="45"/>
  <c r="G68" i="45"/>
  <c r="H68" i="45"/>
  <c r="C68" i="45"/>
  <c r="D68" i="45"/>
  <c r="K68" i="45"/>
  <c r="G171" i="45"/>
  <c r="H171" i="45"/>
  <c r="J171" i="45"/>
  <c r="E171" i="45"/>
  <c r="L171" i="45"/>
  <c r="I171" i="45"/>
  <c r="K171" i="45"/>
  <c r="F171" i="45"/>
  <c r="C171" i="45"/>
  <c r="L57" i="45"/>
  <c r="C57" i="45"/>
  <c r="F57" i="45"/>
  <c r="E57" i="45"/>
  <c r="B57" i="45"/>
  <c r="I57" i="45"/>
  <c r="M57" i="45"/>
  <c r="G57" i="45"/>
  <c r="K57" i="45"/>
  <c r="G39" i="45"/>
  <c r="C39" i="45"/>
  <c r="I39" i="45"/>
  <c r="K39" i="45"/>
  <c r="L39" i="45"/>
  <c r="M39" i="45"/>
  <c r="C183" i="45"/>
  <c r="F183" i="45"/>
  <c r="D183" i="45"/>
  <c r="G183" i="45"/>
  <c r="E183" i="45"/>
  <c r="K183" i="45"/>
  <c r="L183" i="45"/>
  <c r="I183" i="45"/>
  <c r="J183" i="45"/>
  <c r="B183" i="45"/>
  <c r="M183" i="45"/>
  <c r="B19" i="42"/>
  <c r="M19" i="42"/>
  <c r="D19" i="42"/>
  <c r="P19" i="42"/>
  <c r="C19" i="42"/>
  <c r="H19" i="42"/>
  <c r="O19" i="42"/>
  <c r="F19" i="42"/>
  <c r="G19" i="42"/>
  <c r="I19" i="42"/>
  <c r="Q19" i="42"/>
  <c r="E19" i="42"/>
  <c r="K19" i="42"/>
  <c r="I67" i="42"/>
  <c r="P67" i="42"/>
  <c r="C67" i="42"/>
  <c r="G67" i="42"/>
  <c r="R67" i="42"/>
  <c r="H67" i="42"/>
  <c r="E67" i="42"/>
  <c r="K67" i="42"/>
  <c r="D67" i="42"/>
  <c r="M67" i="42"/>
  <c r="F67" i="42"/>
  <c r="Q67" i="42"/>
  <c r="B67" i="42"/>
  <c r="L67" i="42"/>
  <c r="G68" i="42"/>
  <c r="H68" i="42"/>
  <c r="L68" i="42"/>
  <c r="M68" i="42"/>
  <c r="I68" i="42"/>
  <c r="F68" i="42"/>
  <c r="E68" i="42"/>
  <c r="C68" i="42"/>
  <c r="Q68" i="42"/>
  <c r="J68" i="42"/>
  <c r="B68" i="42"/>
  <c r="R68" i="42"/>
  <c r="K146" i="42"/>
  <c r="B146" i="42"/>
  <c r="L146" i="42"/>
  <c r="Q146" i="42"/>
  <c r="O146" i="42"/>
  <c r="G146" i="42"/>
  <c r="P146" i="42"/>
  <c r="I146" i="42"/>
  <c r="J146" i="42"/>
  <c r="C146" i="42"/>
  <c r="F146" i="42"/>
  <c r="D146" i="42"/>
  <c r="E114" i="42"/>
  <c r="K114" i="42"/>
  <c r="G114" i="42"/>
  <c r="J114" i="42"/>
  <c r="O114" i="42"/>
  <c r="H114" i="42"/>
  <c r="C114" i="42"/>
  <c r="R114" i="42"/>
  <c r="Q114" i="42"/>
  <c r="L114" i="42"/>
  <c r="I114" i="42"/>
  <c r="B114" i="42"/>
  <c r="P114" i="42"/>
  <c r="F96" i="42"/>
  <c r="D96" i="42"/>
  <c r="G96" i="42"/>
  <c r="M96" i="42"/>
  <c r="R96" i="42"/>
  <c r="I96" i="42"/>
  <c r="H96" i="42"/>
  <c r="J96" i="42"/>
  <c r="P96" i="42"/>
  <c r="E96" i="42"/>
  <c r="L96" i="42"/>
  <c r="K96" i="42"/>
  <c r="C96" i="42"/>
  <c r="M105" i="42"/>
  <c r="J105" i="42"/>
  <c r="B105" i="42"/>
  <c r="C105" i="42"/>
  <c r="P105" i="42"/>
  <c r="F105" i="42"/>
  <c r="E105" i="42"/>
  <c r="Q105" i="42"/>
  <c r="D105" i="42"/>
  <c r="G105" i="42"/>
  <c r="L105" i="42"/>
  <c r="O105" i="42"/>
  <c r="K105" i="42"/>
  <c r="D124" i="42"/>
  <c r="O124" i="42"/>
  <c r="J124" i="42"/>
  <c r="P124" i="42"/>
  <c r="I124" i="42"/>
  <c r="Q124" i="42"/>
  <c r="F124" i="42"/>
  <c r="R124" i="42"/>
  <c r="G124" i="42"/>
  <c r="E124" i="42"/>
  <c r="H124" i="42"/>
  <c r="C124" i="42"/>
  <c r="M124" i="42"/>
  <c r="L124" i="42"/>
  <c r="K124" i="42"/>
  <c r="D79" i="42"/>
  <c r="O79" i="42"/>
  <c r="B79" i="42"/>
  <c r="C79" i="42"/>
  <c r="F79" i="42"/>
  <c r="I79" i="42"/>
  <c r="E79" i="42"/>
  <c r="K79" i="42"/>
  <c r="Q79" i="42"/>
  <c r="M79" i="42"/>
  <c r="J79" i="42"/>
  <c r="R79" i="42"/>
  <c r="L79" i="42"/>
  <c r="H23" i="42"/>
  <c r="J23" i="42"/>
  <c r="M23" i="42"/>
  <c r="I23" i="42"/>
  <c r="K23" i="42"/>
  <c r="O23" i="42"/>
  <c r="L23" i="42"/>
  <c r="F23" i="42"/>
  <c r="G23" i="42"/>
  <c r="D23" i="42"/>
  <c r="Q23" i="42"/>
  <c r="C23" i="42"/>
  <c r="R23" i="42"/>
  <c r="L100" i="42"/>
  <c r="P100" i="42"/>
  <c r="G100" i="42"/>
  <c r="E100" i="42"/>
  <c r="I100" i="42"/>
  <c r="H100" i="42"/>
  <c r="O100" i="42"/>
  <c r="D100" i="42"/>
  <c r="R100" i="42"/>
  <c r="B100" i="42"/>
  <c r="K100" i="42"/>
  <c r="J100" i="42"/>
  <c r="H52" i="42"/>
  <c r="J52" i="42"/>
  <c r="L52" i="42"/>
  <c r="B52" i="42"/>
  <c r="C52" i="42"/>
  <c r="R52" i="42"/>
  <c r="G52" i="42"/>
  <c r="Q52" i="42"/>
  <c r="F52" i="42"/>
  <c r="P52" i="42"/>
  <c r="M52" i="42"/>
  <c r="D52" i="42"/>
  <c r="K52" i="42"/>
  <c r="E52" i="42"/>
  <c r="K144" i="42"/>
  <c r="P144" i="42"/>
  <c r="F144" i="42"/>
  <c r="B144" i="42"/>
  <c r="D144" i="42"/>
  <c r="H144" i="42"/>
  <c r="J144" i="42"/>
  <c r="O144" i="42"/>
  <c r="M144" i="42"/>
  <c r="L144" i="42"/>
  <c r="E144" i="42"/>
  <c r="L39" i="42"/>
  <c r="P39" i="42"/>
  <c r="I39" i="42"/>
  <c r="E39" i="42"/>
  <c r="H39" i="42"/>
  <c r="G39" i="42"/>
  <c r="C39" i="42"/>
  <c r="K39" i="42"/>
  <c r="M39" i="42"/>
  <c r="O39" i="42"/>
  <c r="Q39" i="42"/>
  <c r="J39" i="42"/>
  <c r="R39" i="42"/>
  <c r="F39" i="42"/>
  <c r="D39" i="42"/>
  <c r="E65" i="42"/>
  <c r="J65" i="42"/>
  <c r="C65" i="42"/>
  <c r="G65" i="42"/>
  <c r="O65" i="42"/>
  <c r="H65" i="42"/>
  <c r="B65" i="42"/>
  <c r="M65" i="42"/>
  <c r="Q65" i="42"/>
  <c r="K65" i="42"/>
  <c r="R65" i="42"/>
  <c r="L65" i="42"/>
  <c r="I65" i="42"/>
  <c r="F66" i="42"/>
  <c r="Q66" i="42"/>
  <c r="M66" i="42"/>
  <c r="E66" i="42"/>
  <c r="G66" i="42"/>
  <c r="J66" i="42"/>
  <c r="O66" i="42"/>
  <c r="P66" i="42"/>
  <c r="R66" i="42"/>
  <c r="C66" i="42"/>
  <c r="K66" i="42"/>
  <c r="H66" i="42"/>
  <c r="D66" i="42"/>
  <c r="P170" i="42"/>
  <c r="G170" i="42"/>
  <c r="K170" i="42"/>
  <c r="I170" i="42"/>
  <c r="L170" i="42"/>
  <c r="F170" i="42"/>
  <c r="J170" i="42"/>
  <c r="E170" i="42"/>
  <c r="M170" i="42"/>
  <c r="D170" i="42"/>
  <c r="H170" i="42"/>
  <c r="R170" i="42"/>
  <c r="D51" i="42"/>
  <c r="F51" i="42"/>
  <c r="I51" i="42"/>
  <c r="G51" i="42"/>
  <c r="O51" i="42"/>
  <c r="R51" i="42"/>
  <c r="K51" i="42"/>
  <c r="E51" i="42"/>
  <c r="J51" i="42"/>
  <c r="C51" i="42"/>
  <c r="L51" i="42"/>
  <c r="M51" i="42"/>
  <c r="Q51" i="42"/>
  <c r="R185" i="42"/>
  <c r="P185" i="42"/>
  <c r="B185" i="42"/>
  <c r="F185" i="42"/>
  <c r="H185" i="42"/>
  <c r="J185" i="42"/>
  <c r="K185" i="42"/>
  <c r="E185" i="42"/>
  <c r="O185" i="42"/>
  <c r="C185" i="42"/>
  <c r="D185" i="42"/>
  <c r="G185" i="42"/>
  <c r="Q185" i="42"/>
  <c r="R204" i="42"/>
  <c r="J204" i="42"/>
  <c r="P204" i="42"/>
  <c r="O204" i="42"/>
  <c r="Q204" i="42"/>
  <c r="K204" i="42"/>
  <c r="F204" i="42"/>
  <c r="D204" i="42"/>
  <c r="B204" i="42"/>
  <c r="L204" i="42"/>
  <c r="G204" i="42"/>
  <c r="M204" i="42"/>
  <c r="H204" i="42"/>
  <c r="E204" i="42"/>
  <c r="C204" i="42"/>
  <c r="I204" i="42"/>
  <c r="C82" i="42"/>
  <c r="L82" i="42"/>
  <c r="F82" i="42"/>
  <c r="D82" i="42"/>
  <c r="O82" i="42"/>
  <c r="E82" i="42"/>
  <c r="B82" i="42"/>
  <c r="P82" i="42"/>
  <c r="H82" i="42"/>
  <c r="M82" i="42"/>
  <c r="Q82" i="42"/>
  <c r="J82" i="42"/>
  <c r="G82" i="42"/>
  <c r="I82" i="42"/>
  <c r="C129" i="42"/>
  <c r="D129" i="42"/>
  <c r="O129" i="42"/>
  <c r="B129" i="42"/>
  <c r="H129" i="42"/>
  <c r="J129" i="42"/>
  <c r="P129" i="42"/>
  <c r="G129" i="42"/>
  <c r="R129" i="42"/>
  <c r="I129" i="42"/>
  <c r="E129" i="42"/>
  <c r="F129" i="42"/>
  <c r="L129" i="42"/>
  <c r="M129" i="42"/>
  <c r="L139" i="42"/>
  <c r="M139" i="42"/>
  <c r="K139" i="42"/>
  <c r="J139" i="42"/>
  <c r="K200" i="42"/>
  <c r="F200" i="42"/>
  <c r="Q200" i="42"/>
  <c r="O200" i="42"/>
  <c r="I200" i="42"/>
  <c r="H200" i="42"/>
  <c r="M200" i="42"/>
  <c r="L200" i="42"/>
  <c r="R200" i="42"/>
  <c r="D200" i="42"/>
  <c r="B200" i="42"/>
  <c r="C200" i="42"/>
  <c r="E200" i="42"/>
  <c r="J200" i="42"/>
  <c r="R24" i="42"/>
  <c r="C24" i="42"/>
  <c r="L24" i="42"/>
  <c r="P24" i="42"/>
  <c r="E24" i="42"/>
  <c r="K24" i="42"/>
  <c r="F24" i="42"/>
  <c r="D24" i="42"/>
  <c r="G24" i="42"/>
  <c r="O24" i="42"/>
  <c r="Q24" i="42"/>
  <c r="M24" i="42"/>
  <c r="C43" i="42"/>
  <c r="Q43" i="42"/>
  <c r="K43" i="42"/>
  <c r="R43" i="42"/>
  <c r="I43" i="42"/>
  <c r="E43" i="42"/>
  <c r="L43" i="42"/>
  <c r="P43" i="42"/>
  <c r="D43" i="42"/>
  <c r="F43" i="42"/>
  <c r="G43" i="42"/>
  <c r="K59" i="42"/>
  <c r="G59" i="42"/>
  <c r="E59" i="42"/>
  <c r="M59" i="42"/>
  <c r="C59" i="42"/>
  <c r="B59" i="42"/>
  <c r="D59" i="42"/>
  <c r="Q59" i="42"/>
  <c r="J59" i="42"/>
  <c r="H59" i="42"/>
  <c r="R59" i="42"/>
  <c r="I59" i="42"/>
  <c r="E27" i="42"/>
  <c r="H27" i="42"/>
  <c r="G27" i="42"/>
  <c r="P27" i="42"/>
  <c r="F27" i="42"/>
  <c r="O27" i="42"/>
  <c r="M27" i="42"/>
  <c r="Q27" i="42"/>
  <c r="J27" i="42"/>
  <c r="B27" i="42"/>
  <c r="D27" i="42"/>
  <c r="K27" i="42"/>
  <c r="L27" i="42"/>
  <c r="I27" i="42"/>
  <c r="R167" i="42"/>
  <c r="F167" i="42"/>
  <c r="O167" i="42"/>
  <c r="E167" i="42"/>
  <c r="B167" i="42"/>
  <c r="K167" i="42"/>
  <c r="J167" i="42"/>
  <c r="H167" i="42"/>
  <c r="Q167" i="42"/>
  <c r="C167" i="42"/>
  <c r="M167" i="42"/>
  <c r="P167" i="42"/>
  <c r="D167" i="42"/>
  <c r="K75" i="42"/>
  <c r="R75" i="42"/>
  <c r="J75" i="42"/>
  <c r="E75" i="42"/>
  <c r="B75" i="42"/>
  <c r="C75" i="42"/>
  <c r="O75" i="42"/>
  <c r="D157" i="42"/>
  <c r="L157" i="42"/>
  <c r="K157" i="42"/>
  <c r="M157" i="42"/>
  <c r="P157" i="42"/>
  <c r="C157" i="42"/>
  <c r="E157" i="42"/>
  <c r="H157" i="42"/>
  <c r="B157" i="42"/>
  <c r="J157" i="42"/>
  <c r="R157" i="42"/>
  <c r="R131" i="42"/>
  <c r="C131" i="42"/>
  <c r="P131" i="42"/>
  <c r="M131" i="42"/>
  <c r="F131" i="42"/>
  <c r="E131" i="42"/>
  <c r="B131" i="42"/>
  <c r="J131" i="42"/>
  <c r="G183" i="42"/>
  <c r="K183" i="42"/>
  <c r="E183" i="42"/>
  <c r="Q183" i="42"/>
  <c r="D183" i="42"/>
  <c r="H183" i="42"/>
  <c r="F183" i="42"/>
  <c r="I183" i="42"/>
  <c r="R183" i="42"/>
  <c r="J183" i="42"/>
  <c r="B183" i="42"/>
  <c r="P183" i="42"/>
  <c r="O183" i="42"/>
  <c r="O91" i="42"/>
  <c r="M91" i="42"/>
  <c r="K91" i="42"/>
  <c r="P91" i="42"/>
  <c r="Q91" i="42"/>
  <c r="H91" i="42"/>
  <c r="F91" i="42"/>
  <c r="C91" i="42"/>
  <c r="L91" i="42"/>
  <c r="I91" i="42"/>
  <c r="E91" i="42"/>
  <c r="D91" i="42"/>
  <c r="D37" i="42"/>
  <c r="F37" i="42"/>
  <c r="I37" i="42"/>
  <c r="I160" i="42"/>
  <c r="F160" i="42"/>
  <c r="L160" i="42"/>
  <c r="B160" i="42"/>
  <c r="P160" i="42"/>
  <c r="M160" i="42"/>
  <c r="D160" i="42"/>
  <c r="E160" i="42"/>
  <c r="O160" i="42"/>
  <c r="K160" i="42"/>
  <c r="J160" i="42"/>
  <c r="G160" i="42"/>
  <c r="Q132" i="42"/>
  <c r="R132" i="42"/>
  <c r="F132" i="42"/>
  <c r="H132" i="42"/>
  <c r="B123" i="42"/>
  <c r="L123" i="42"/>
  <c r="P123" i="42"/>
  <c r="J123" i="42"/>
  <c r="G123" i="42"/>
  <c r="D123" i="42"/>
  <c r="I123" i="42"/>
  <c r="M123" i="42"/>
  <c r="R123" i="42"/>
  <c r="E123" i="42"/>
  <c r="F123" i="42"/>
  <c r="Q123" i="42"/>
  <c r="C95" i="42"/>
  <c r="J95" i="42"/>
  <c r="G95" i="42"/>
  <c r="O95" i="42"/>
  <c r="R95" i="42"/>
  <c r="M95" i="42"/>
  <c r="K95" i="42"/>
  <c r="E95" i="42"/>
  <c r="Q95" i="42"/>
  <c r="D95" i="42"/>
  <c r="I95" i="42"/>
  <c r="F95" i="42"/>
  <c r="R173" i="42"/>
  <c r="D173" i="42"/>
  <c r="K173" i="42"/>
  <c r="G173" i="42"/>
  <c r="F173" i="42"/>
  <c r="J173" i="42"/>
  <c r="I173" i="42"/>
  <c r="E173" i="42"/>
  <c r="B173" i="42"/>
  <c r="H173" i="42"/>
  <c r="L173" i="42"/>
  <c r="Q173" i="42"/>
  <c r="I71" i="42"/>
  <c r="R71" i="42"/>
  <c r="K71" i="42"/>
  <c r="J71" i="42"/>
  <c r="G71" i="42"/>
  <c r="B71" i="42"/>
  <c r="H71" i="42"/>
  <c r="O71" i="42"/>
  <c r="C71" i="42"/>
  <c r="P71" i="42"/>
  <c r="E71" i="42"/>
  <c r="F71" i="42"/>
  <c r="D71" i="42"/>
  <c r="L71" i="42"/>
  <c r="J99" i="42"/>
  <c r="R99" i="42"/>
  <c r="L99" i="42"/>
  <c r="I99" i="42"/>
  <c r="C99" i="42"/>
  <c r="B99" i="42"/>
  <c r="P99" i="42"/>
  <c r="O99" i="42"/>
  <c r="Q99" i="42"/>
  <c r="K99" i="42"/>
  <c r="F99" i="42"/>
  <c r="H99" i="42"/>
  <c r="E99" i="42"/>
  <c r="H88" i="42"/>
  <c r="R88" i="42"/>
  <c r="O88" i="42"/>
  <c r="G88" i="42"/>
  <c r="D88" i="42"/>
  <c r="F88" i="42"/>
  <c r="B88" i="42"/>
  <c r="M88" i="42"/>
  <c r="P88" i="42"/>
  <c r="J88" i="42"/>
  <c r="E88" i="42"/>
  <c r="K88" i="42"/>
  <c r="L88" i="42"/>
  <c r="E122" i="42"/>
  <c r="H122" i="42"/>
  <c r="L122" i="42"/>
  <c r="G122" i="42"/>
  <c r="M122" i="42"/>
  <c r="D122" i="42"/>
  <c r="I122" i="42"/>
  <c r="B122" i="42"/>
  <c r="K122" i="42"/>
  <c r="C122" i="42"/>
  <c r="R122" i="42"/>
  <c r="F122" i="42"/>
  <c r="M147" i="42"/>
  <c r="F147" i="42"/>
  <c r="J147" i="42"/>
  <c r="K147" i="42"/>
  <c r="C147" i="42"/>
  <c r="B147" i="42"/>
  <c r="E147" i="42"/>
  <c r="I147" i="42"/>
  <c r="R147" i="42"/>
  <c r="D147" i="42"/>
  <c r="O147" i="42"/>
  <c r="H147" i="42"/>
  <c r="D87" i="42"/>
  <c r="I87" i="42"/>
  <c r="C87" i="42"/>
  <c r="F87" i="42"/>
  <c r="B87" i="42"/>
  <c r="P87" i="42"/>
  <c r="K87" i="42"/>
  <c r="G87" i="42"/>
  <c r="Q87" i="42"/>
  <c r="J87" i="42"/>
  <c r="O87" i="42"/>
  <c r="R87" i="42"/>
  <c r="H87" i="42"/>
  <c r="L87" i="42"/>
  <c r="M87" i="42"/>
  <c r="Q42" i="42"/>
  <c r="K42" i="42"/>
  <c r="H42" i="42"/>
  <c r="E42" i="42"/>
  <c r="C42" i="42"/>
  <c r="B42" i="42"/>
  <c r="M42" i="42"/>
  <c r="R42" i="42"/>
  <c r="L42" i="42"/>
  <c r="I42" i="42"/>
  <c r="O42" i="42"/>
  <c r="F42" i="42"/>
  <c r="G42" i="42"/>
  <c r="D42" i="42"/>
  <c r="J42" i="42"/>
  <c r="P42" i="42"/>
  <c r="O35" i="42"/>
  <c r="F35" i="42"/>
  <c r="P35" i="42"/>
  <c r="D35" i="42"/>
  <c r="R35" i="42"/>
  <c r="G35" i="42"/>
  <c r="Q35" i="42"/>
  <c r="K35" i="42"/>
  <c r="E35" i="42"/>
  <c r="B35" i="42"/>
  <c r="H35" i="42"/>
  <c r="J35" i="42"/>
  <c r="M35" i="42"/>
  <c r="L35" i="42"/>
  <c r="C35" i="42"/>
  <c r="I35" i="42"/>
  <c r="O98" i="42"/>
  <c r="F98" i="42"/>
  <c r="R98" i="42"/>
  <c r="C98" i="42"/>
  <c r="L98" i="42"/>
  <c r="H98" i="42"/>
  <c r="E98" i="42"/>
  <c r="I98" i="42"/>
  <c r="B98" i="42"/>
  <c r="J98" i="42"/>
  <c r="P98" i="42"/>
  <c r="M98" i="42"/>
  <c r="G98" i="42"/>
  <c r="K98" i="42"/>
  <c r="Q98" i="42"/>
  <c r="O84" i="42"/>
  <c r="H84" i="42"/>
  <c r="P84" i="42"/>
  <c r="K84" i="42"/>
  <c r="E84" i="42"/>
  <c r="M84" i="42"/>
  <c r="J84" i="42"/>
  <c r="L84" i="42"/>
  <c r="G84" i="42"/>
  <c r="Q84" i="42"/>
  <c r="C84" i="42"/>
  <c r="I84" i="42"/>
  <c r="B84" i="42"/>
  <c r="D84" i="42"/>
  <c r="R84" i="42"/>
  <c r="F84" i="42"/>
  <c r="G153" i="42"/>
  <c r="M153" i="42"/>
  <c r="Q153" i="42"/>
  <c r="L153" i="42"/>
  <c r="F153" i="42"/>
  <c r="B153" i="42"/>
  <c r="H153" i="42"/>
  <c r="D153" i="42"/>
  <c r="C153" i="42"/>
  <c r="P153" i="42"/>
  <c r="R153" i="42"/>
  <c r="O153" i="42"/>
  <c r="L109" i="42"/>
  <c r="O109" i="42"/>
  <c r="F109" i="42"/>
  <c r="I109" i="42"/>
  <c r="R109" i="42"/>
  <c r="J109" i="42"/>
  <c r="B109" i="42"/>
  <c r="E109" i="42"/>
  <c r="P109" i="42"/>
  <c r="M109" i="42"/>
  <c r="Q109" i="42"/>
  <c r="C109" i="42"/>
  <c r="G109" i="42"/>
  <c r="H109" i="42"/>
  <c r="F130" i="42"/>
  <c r="Q130" i="42"/>
  <c r="I130" i="42"/>
  <c r="J130" i="42"/>
  <c r="O130" i="42"/>
  <c r="M130" i="42"/>
  <c r="H130" i="42"/>
  <c r="L130" i="42"/>
  <c r="P130" i="42"/>
  <c r="R130" i="42"/>
  <c r="C130" i="42"/>
  <c r="D130" i="42"/>
  <c r="L44" i="42"/>
  <c r="Q44" i="42"/>
  <c r="C44" i="42"/>
  <c r="M44" i="42"/>
  <c r="P44" i="42"/>
  <c r="B44" i="42"/>
  <c r="D44" i="42"/>
  <c r="O44" i="42"/>
  <c r="K44" i="42"/>
  <c r="I44" i="42"/>
  <c r="F44" i="42"/>
  <c r="E44" i="42"/>
  <c r="J44" i="42"/>
  <c r="R116" i="42"/>
  <c r="O116" i="42"/>
  <c r="H116" i="42"/>
  <c r="F116" i="42"/>
  <c r="B116" i="42"/>
  <c r="M116" i="42"/>
  <c r="E116" i="42"/>
  <c r="D116" i="42"/>
  <c r="J116" i="42"/>
  <c r="P116" i="42"/>
  <c r="Q116" i="42"/>
  <c r="I116" i="42"/>
  <c r="G116" i="42"/>
  <c r="R174" i="42"/>
  <c r="I174" i="42"/>
  <c r="D174" i="42"/>
  <c r="C174" i="42"/>
  <c r="J174" i="42"/>
  <c r="F174" i="42"/>
  <c r="O174" i="42"/>
  <c r="G174" i="42"/>
  <c r="E174" i="42"/>
  <c r="K174" i="42"/>
  <c r="P174" i="42"/>
  <c r="M174" i="42"/>
  <c r="L174" i="42"/>
  <c r="H174" i="42"/>
  <c r="Q174" i="42"/>
  <c r="L41" i="42"/>
  <c r="P41" i="42"/>
  <c r="K41" i="42"/>
  <c r="Q41" i="42"/>
  <c r="H41" i="42"/>
  <c r="C41" i="42"/>
  <c r="J41" i="42"/>
  <c r="F41" i="42"/>
  <c r="G41" i="42"/>
  <c r="B41" i="42"/>
  <c r="O41" i="42"/>
  <c r="D41" i="42"/>
  <c r="R41" i="42"/>
  <c r="E41" i="42"/>
  <c r="G58" i="42"/>
  <c r="D58" i="42"/>
  <c r="P58" i="42"/>
  <c r="R58" i="42"/>
  <c r="H58" i="42"/>
  <c r="I58" i="42"/>
  <c r="B58" i="42"/>
  <c r="Q58" i="42"/>
  <c r="M58" i="42"/>
  <c r="L58" i="42"/>
  <c r="E58" i="42"/>
  <c r="J58" i="42"/>
  <c r="M76" i="42"/>
  <c r="I76" i="42"/>
  <c r="E76" i="42"/>
  <c r="D76" i="42"/>
  <c r="L76" i="42"/>
  <c r="C76" i="42"/>
  <c r="B76" i="42"/>
  <c r="H76" i="42"/>
  <c r="P76" i="42"/>
  <c r="F76" i="42"/>
  <c r="Q76" i="42"/>
  <c r="J76" i="42"/>
  <c r="O76" i="42"/>
  <c r="I74" i="42"/>
  <c r="C74" i="42"/>
  <c r="H74" i="42"/>
  <c r="R74" i="42"/>
  <c r="F74" i="42"/>
  <c r="K74" i="42"/>
  <c r="O74" i="42"/>
  <c r="M74" i="42"/>
  <c r="P74" i="42"/>
  <c r="D74" i="42"/>
  <c r="J74" i="42"/>
  <c r="M40" i="42"/>
  <c r="B40" i="42"/>
  <c r="I40" i="42"/>
  <c r="J40" i="42"/>
  <c r="E40" i="42"/>
  <c r="L40" i="42"/>
  <c r="D40" i="42"/>
  <c r="R40" i="42"/>
  <c r="G40" i="42"/>
  <c r="O40" i="42"/>
  <c r="P40" i="42"/>
  <c r="F40" i="42"/>
  <c r="C178" i="42"/>
  <c r="E178" i="42"/>
  <c r="I178" i="42"/>
  <c r="R178" i="42"/>
  <c r="L178" i="42"/>
  <c r="Q178" i="42"/>
  <c r="D178" i="42"/>
  <c r="G178" i="42"/>
  <c r="J178" i="42"/>
  <c r="P12" i="10"/>
  <c r="M65" i="48"/>
  <c r="N65" i="48"/>
  <c r="H65" i="48"/>
  <c r="G65" i="48"/>
  <c r="L65" i="48"/>
  <c r="K65" i="48"/>
  <c r="C65" i="48"/>
  <c r="D65" i="48"/>
  <c r="B65" i="48"/>
  <c r="F10" i="44"/>
  <c r="J10" i="44"/>
  <c r="G10" i="44"/>
  <c r="B26" i="44"/>
  <c r="E26" i="44"/>
  <c r="C25" i="44"/>
  <c r="B24" i="40"/>
  <c r="N122" i="48"/>
  <c r="K150" i="48"/>
  <c r="L20" i="48"/>
  <c r="H122" i="48"/>
  <c r="N112" i="48"/>
  <c r="K56" i="41"/>
  <c r="C160" i="41"/>
  <c r="E160" i="41"/>
  <c r="M64" i="41"/>
  <c r="I103" i="41"/>
  <c r="H63" i="41"/>
  <c r="G20" i="41"/>
  <c r="K147" i="41"/>
  <c r="L69" i="41"/>
  <c r="C197" i="41"/>
  <c r="G116" i="41"/>
  <c r="E154" i="41"/>
  <c r="F121" i="41"/>
  <c r="K31" i="41"/>
  <c r="N102" i="41"/>
  <c r="L68" i="41"/>
  <c r="F68" i="41"/>
  <c r="E61" i="41"/>
  <c r="E104" i="41"/>
  <c r="N137" i="41"/>
  <c r="H166" i="41"/>
  <c r="E123" i="41"/>
  <c r="L25" i="48"/>
  <c r="F25" i="48"/>
  <c r="D147" i="48"/>
  <c r="K36" i="48"/>
  <c r="N68" i="48"/>
  <c r="K198" i="48"/>
  <c r="F198" i="48"/>
  <c r="G180" i="48"/>
  <c r="E180" i="48"/>
  <c r="D21" i="48"/>
  <c r="F65" i="48"/>
  <c r="E65" i="48"/>
  <c r="M160" i="48"/>
  <c r="L11" i="48"/>
  <c r="C20" i="48"/>
  <c r="D16" i="48"/>
  <c r="E113" i="48"/>
  <c r="L113" i="48"/>
  <c r="C177" i="48"/>
  <c r="D154" i="48"/>
  <c r="L123" i="48"/>
  <c r="B29" i="48"/>
  <c r="L39" i="48"/>
  <c r="F122" i="48"/>
  <c r="K92" i="48"/>
  <c r="I71" i="48"/>
  <c r="G164" i="48"/>
  <c r="M115" i="48"/>
  <c r="F41" i="47"/>
  <c r="D33" i="47"/>
  <c r="K33" i="47"/>
  <c r="G47" i="47"/>
  <c r="F55" i="47"/>
  <c r="E37" i="47"/>
  <c r="H9" i="47"/>
  <c r="J23" i="47"/>
  <c r="D48" i="44"/>
  <c r="D9" i="44"/>
  <c r="B9" i="44"/>
  <c r="H5" i="27"/>
  <c r="J49" i="44"/>
  <c r="D34" i="40"/>
  <c r="R11" i="10"/>
  <c r="E80" i="45"/>
  <c r="J80" i="45"/>
  <c r="E62" i="45"/>
  <c r="M60" i="45"/>
  <c r="D51" i="40"/>
  <c r="C51" i="40"/>
  <c r="F5" i="51"/>
  <c r="I167" i="45"/>
  <c r="D97" i="45"/>
  <c r="G97" i="45"/>
  <c r="F14" i="40"/>
  <c r="E35" i="44"/>
  <c r="J29" i="44"/>
  <c r="D29" i="44"/>
  <c r="H20" i="44"/>
  <c r="H114" i="45"/>
  <c r="J114" i="45"/>
  <c r="C30" i="45"/>
  <c r="J152" i="45"/>
  <c r="L152" i="45"/>
  <c r="K107" i="45"/>
  <c r="G19" i="45"/>
  <c r="G195" i="45"/>
  <c r="K195" i="45"/>
  <c r="C76" i="45"/>
  <c r="J12" i="40"/>
  <c r="F44" i="40"/>
  <c r="G44" i="42"/>
  <c r="K69" i="45"/>
  <c r="G11" i="45"/>
  <c r="X11" i="10"/>
  <c r="N112" i="41"/>
  <c r="B131" i="45"/>
  <c r="L38" i="44"/>
  <c r="M99" i="42"/>
  <c r="G99" i="42"/>
  <c r="C160" i="42"/>
  <c r="R160" i="42"/>
  <c r="G167" i="42"/>
  <c r="J57" i="45"/>
  <c r="H57" i="45"/>
  <c r="B46" i="45"/>
  <c r="L175" i="45"/>
  <c r="M175" i="45"/>
  <c r="E145" i="45"/>
  <c r="C204" i="45"/>
  <c r="K204" i="45"/>
  <c r="K28" i="45"/>
  <c r="B185" i="45"/>
  <c r="F49" i="45"/>
  <c r="H21" i="45"/>
  <c r="C21" i="45"/>
  <c r="G128" i="41"/>
  <c r="H128" i="41"/>
  <c r="C136" i="41"/>
  <c r="H45" i="41"/>
  <c r="C124" i="41"/>
  <c r="I124" i="41"/>
  <c r="M129" i="41"/>
  <c r="D51" i="41"/>
  <c r="O170" i="42"/>
  <c r="E166" i="41"/>
  <c r="H177" i="48"/>
  <c r="K17" i="44"/>
  <c r="N180" i="48"/>
  <c r="P147" i="42"/>
  <c r="G147" i="42"/>
  <c r="C173" i="42"/>
  <c r="O173" i="42"/>
  <c r="B91" i="42"/>
  <c r="J91" i="42"/>
  <c r="G157" i="42"/>
  <c r="H183" i="45"/>
  <c r="K131" i="45"/>
  <c r="G136" i="45"/>
  <c r="J42" i="45"/>
  <c r="G42" i="45"/>
  <c r="C200" i="45"/>
  <c r="J82" i="45"/>
  <c r="H82" i="45"/>
  <c r="F89" i="45"/>
  <c r="L160" i="45"/>
  <c r="L98" i="45"/>
  <c r="B98" i="45"/>
  <c r="B16" i="41"/>
  <c r="F148" i="41"/>
  <c r="E106" i="41"/>
  <c r="L106" i="41"/>
  <c r="I112" i="41"/>
  <c r="G108" i="41"/>
  <c r="F110" i="41"/>
  <c r="F170" i="41"/>
  <c r="I75" i="41"/>
  <c r="N75" i="41"/>
  <c r="I205" i="41"/>
  <c r="L19" i="42"/>
  <c r="B69" i="41"/>
  <c r="M150" i="48"/>
  <c r="D92" i="48"/>
  <c r="D114" i="42"/>
  <c r="B177" i="41"/>
  <c r="I163" i="45"/>
  <c r="O157" i="42"/>
  <c r="F17" i="44"/>
  <c r="B30" i="44"/>
  <c r="L53" i="44"/>
  <c r="F34" i="44"/>
  <c r="L31" i="44"/>
  <c r="D46" i="44"/>
  <c r="G46" i="44"/>
  <c r="Q122" i="42"/>
  <c r="J122" i="42"/>
  <c r="H123" i="42"/>
  <c r="O123" i="42"/>
  <c r="C183" i="42"/>
  <c r="L183" i="42"/>
  <c r="O59" i="42"/>
  <c r="L59" i="42"/>
  <c r="F68" i="45"/>
  <c r="L182" i="45"/>
  <c r="M36" i="45"/>
  <c r="H36" i="45"/>
  <c r="M162" i="45"/>
  <c r="B202" i="45"/>
  <c r="K129" i="45"/>
  <c r="L129" i="45"/>
  <c r="H163" i="45"/>
  <c r="I71" i="41"/>
  <c r="N146" i="41"/>
  <c r="L161" i="41"/>
  <c r="H84" i="41"/>
  <c r="L84" i="41"/>
  <c r="M204" i="41"/>
  <c r="L114" i="41"/>
  <c r="D114" i="41"/>
  <c r="N167" i="41"/>
  <c r="F158" i="41"/>
  <c r="N94" i="41"/>
  <c r="H94" i="41"/>
  <c r="F132" i="41"/>
  <c r="D112" i="48"/>
  <c r="H32" i="47"/>
  <c r="H55" i="40"/>
  <c r="M182" i="48"/>
  <c r="I127" i="48"/>
  <c r="F119" i="48"/>
  <c r="B118" i="48"/>
  <c r="E55" i="40"/>
  <c r="C23" i="44"/>
  <c r="R76" i="42"/>
  <c r="I41" i="42"/>
  <c r="H44" i="42"/>
  <c r="J189" i="45"/>
  <c r="H79" i="45"/>
  <c r="M112" i="45"/>
  <c r="C32" i="40"/>
  <c r="K47" i="45"/>
  <c r="N57" i="48"/>
  <c r="F167" i="48"/>
  <c r="C21" i="40"/>
  <c r="G76" i="42"/>
  <c r="B58" i="45"/>
  <c r="L156" i="45"/>
  <c r="G38" i="40"/>
  <c r="C40" i="42"/>
  <c r="H189" i="45"/>
  <c r="C9" i="45"/>
  <c r="D45" i="40"/>
  <c r="M41" i="42"/>
  <c r="I24" i="45"/>
  <c r="B32" i="40"/>
  <c r="K143" i="41"/>
  <c r="G172" i="45"/>
  <c r="B124" i="42"/>
  <c r="N87" i="41"/>
  <c r="D84" i="48"/>
  <c r="L173" i="48"/>
  <c r="D25" i="40"/>
  <c r="G140" i="48"/>
  <c r="N137" i="48"/>
  <c r="E41" i="44"/>
  <c r="J24" i="42"/>
  <c r="K129" i="42"/>
  <c r="M71" i="42"/>
  <c r="B95" i="42"/>
  <c r="R27" i="42"/>
  <c r="M171" i="45"/>
  <c r="K48" i="45"/>
  <c r="K116" i="45"/>
  <c r="I159" i="45"/>
  <c r="H7" i="45"/>
  <c r="J101" i="45"/>
  <c r="G64" i="45"/>
  <c r="I113" i="45"/>
  <c r="F189" i="41"/>
  <c r="H168" i="41"/>
  <c r="H118" i="41"/>
  <c r="D133" i="41"/>
  <c r="F9" i="41"/>
  <c r="I135" i="41"/>
  <c r="R10" i="10"/>
  <c r="F111" i="41"/>
  <c r="E146" i="42"/>
  <c r="N49" i="41"/>
  <c r="M182" i="41"/>
  <c r="K111" i="41"/>
  <c r="L182" i="41"/>
  <c r="J67" i="42"/>
  <c r="H51" i="42"/>
  <c r="K153" i="41"/>
  <c r="L85" i="41"/>
  <c r="B182" i="41"/>
  <c r="B66" i="42"/>
  <c r="P23" i="42"/>
  <c r="O67" i="42"/>
  <c r="C29" i="41"/>
  <c r="I65" i="41"/>
  <c r="M34" i="41"/>
  <c r="H101" i="41"/>
  <c r="C141" i="41"/>
  <c r="I192" i="41"/>
  <c r="G52" i="48"/>
  <c r="K52" i="48"/>
  <c r="G98" i="48"/>
  <c r="E111" i="48"/>
  <c r="E168" i="48"/>
  <c r="J52" i="47"/>
  <c r="F52" i="48"/>
  <c r="G179" i="48"/>
  <c r="N111" i="48"/>
  <c r="C183" i="48"/>
  <c r="L24" i="48"/>
  <c r="F108" i="48"/>
  <c r="F56" i="48"/>
  <c r="J54" i="47"/>
  <c r="F19" i="47"/>
  <c r="K66" i="41"/>
  <c r="H85" i="41"/>
  <c r="D182" i="41"/>
  <c r="K134" i="41"/>
  <c r="K85" i="41"/>
  <c r="C54" i="44"/>
  <c r="G200" i="42"/>
  <c r="M132" i="42"/>
  <c r="E72" i="45"/>
  <c r="F118" i="41"/>
  <c r="B21" i="41"/>
  <c r="B51" i="42"/>
  <c r="E87" i="42"/>
  <c r="D157" i="48"/>
  <c r="P128" i="42"/>
  <c r="M128" i="42"/>
  <c r="K128" i="42"/>
  <c r="B128" i="42"/>
  <c r="R128" i="42"/>
  <c r="G128" i="42"/>
  <c r="J128" i="42"/>
  <c r="H128" i="42"/>
  <c r="Q128" i="42"/>
  <c r="C128" i="42"/>
  <c r="O128" i="42"/>
  <c r="J85" i="42"/>
  <c r="E85" i="42"/>
  <c r="P85" i="42"/>
  <c r="C85" i="42"/>
  <c r="K85" i="42"/>
  <c r="M85" i="42"/>
  <c r="I85" i="42"/>
  <c r="H85" i="42"/>
  <c r="F85" i="42"/>
  <c r="L85" i="42"/>
  <c r="Q158" i="42"/>
  <c r="I158" i="42"/>
  <c r="L158" i="42"/>
  <c r="F158" i="42"/>
  <c r="E158" i="42"/>
  <c r="C158" i="42"/>
  <c r="O158" i="42"/>
  <c r="D158" i="42"/>
  <c r="L113" i="42"/>
  <c r="C113" i="42"/>
  <c r="E113" i="42"/>
  <c r="I113" i="42"/>
  <c r="H113" i="42"/>
  <c r="Q113" i="42"/>
  <c r="B113" i="42"/>
  <c r="F113" i="42"/>
  <c r="L186" i="42"/>
  <c r="I186" i="42"/>
  <c r="D186" i="42"/>
  <c r="Q186" i="42"/>
  <c r="K186" i="42"/>
  <c r="B186" i="42"/>
  <c r="R186" i="42"/>
  <c r="O186" i="42"/>
  <c r="E141" i="42"/>
  <c r="J141" i="42"/>
  <c r="M141" i="42"/>
  <c r="C141" i="42"/>
  <c r="H141" i="42"/>
  <c r="P141" i="42"/>
  <c r="I141" i="42"/>
  <c r="B141" i="42"/>
  <c r="O156" i="42"/>
  <c r="R156" i="42"/>
  <c r="M156" i="42"/>
  <c r="H156" i="42"/>
  <c r="J156" i="42"/>
  <c r="D156" i="42"/>
  <c r="P156" i="42"/>
  <c r="L156" i="42"/>
  <c r="P26" i="42"/>
  <c r="K26" i="42"/>
  <c r="Q26" i="42"/>
  <c r="J26" i="42"/>
  <c r="L26" i="42"/>
  <c r="E26" i="42"/>
  <c r="R26" i="42"/>
  <c r="Q151" i="42"/>
  <c r="L151" i="42"/>
  <c r="R151" i="42"/>
  <c r="G151" i="42"/>
  <c r="J151" i="42"/>
  <c r="B151" i="42"/>
  <c r="K151" i="42"/>
  <c r="F151" i="42"/>
  <c r="E151" i="42"/>
  <c r="I151" i="42"/>
  <c r="P151" i="42"/>
  <c r="O151" i="42"/>
  <c r="G190" i="49"/>
  <c r="K190" i="49"/>
  <c r="E190" i="49"/>
  <c r="Q190" i="49"/>
  <c r="P190" i="49"/>
  <c r="J190" i="49"/>
  <c r="F190" i="49"/>
  <c r="C190" i="49"/>
  <c r="L190" i="49"/>
  <c r="I190" i="49"/>
  <c r="D190" i="49"/>
  <c r="M190" i="49"/>
  <c r="F27" i="49"/>
  <c r="P27" i="49"/>
  <c r="L27" i="49"/>
  <c r="C27" i="49"/>
  <c r="G27" i="49"/>
  <c r="Q27" i="49"/>
  <c r="R27" i="49"/>
  <c r="J27" i="49"/>
  <c r="M27" i="49"/>
  <c r="K27" i="49"/>
  <c r="O27" i="49"/>
  <c r="B27" i="49"/>
  <c r="Q65" i="49"/>
  <c r="C65" i="49"/>
  <c r="B65" i="49"/>
  <c r="K65" i="49"/>
  <c r="L65" i="49"/>
  <c r="P65" i="49"/>
  <c r="J65" i="49"/>
  <c r="R65" i="49"/>
  <c r="B89" i="49"/>
  <c r="P89" i="49"/>
  <c r="R89" i="49"/>
  <c r="L89" i="49"/>
  <c r="G89" i="49"/>
  <c r="E89" i="49"/>
  <c r="D89" i="49"/>
  <c r="K89" i="49"/>
  <c r="I197" i="49"/>
  <c r="R197" i="49"/>
  <c r="C197" i="49"/>
  <c r="P197" i="49"/>
  <c r="B197" i="49"/>
  <c r="E197" i="49"/>
  <c r="G197" i="49"/>
  <c r="L197" i="49"/>
  <c r="M141" i="49"/>
  <c r="R141" i="49"/>
  <c r="O141" i="49"/>
  <c r="Q141" i="49"/>
  <c r="P141" i="49"/>
  <c r="B141" i="49"/>
  <c r="E141" i="49"/>
  <c r="H141" i="49"/>
  <c r="L141" i="49"/>
  <c r="C141" i="49"/>
  <c r="I141" i="49"/>
  <c r="K141" i="49"/>
  <c r="B191" i="49"/>
  <c r="O191" i="49"/>
  <c r="H191" i="49"/>
  <c r="D191" i="49"/>
  <c r="K191" i="49"/>
  <c r="M59" i="49"/>
  <c r="C59" i="49"/>
  <c r="K59" i="49"/>
  <c r="Q59" i="49"/>
  <c r="G59" i="49"/>
  <c r="F59" i="49"/>
  <c r="B59" i="49"/>
  <c r="D59" i="49"/>
  <c r="H59" i="49"/>
  <c r="E59" i="49"/>
  <c r="L59" i="49"/>
  <c r="O87" i="49"/>
  <c r="Q87" i="49"/>
  <c r="B87" i="49"/>
  <c r="M87" i="49"/>
  <c r="H87" i="49"/>
  <c r="C87" i="49"/>
  <c r="R87" i="49"/>
  <c r="E87" i="49"/>
  <c r="P205" i="49"/>
  <c r="J205" i="49"/>
  <c r="K205" i="49"/>
  <c r="E205" i="49"/>
  <c r="R205" i="49"/>
  <c r="D205" i="49"/>
  <c r="F205" i="49"/>
  <c r="Q79" i="49"/>
  <c r="P79" i="49"/>
  <c r="R79" i="49"/>
  <c r="H79" i="49"/>
  <c r="M79" i="49"/>
  <c r="F79" i="49"/>
  <c r="D79" i="49"/>
  <c r="L79" i="49"/>
  <c r="D48" i="49"/>
  <c r="H48" i="49"/>
  <c r="O48" i="49"/>
  <c r="B48" i="49"/>
  <c r="I48" i="49"/>
  <c r="M48" i="49"/>
  <c r="C48" i="49"/>
  <c r="J48" i="49"/>
  <c r="G154" i="49"/>
  <c r="B154" i="49"/>
  <c r="D154" i="49"/>
  <c r="P154" i="49"/>
  <c r="I154" i="49"/>
  <c r="J154" i="49"/>
  <c r="R154" i="49"/>
  <c r="L154" i="49"/>
  <c r="M154" i="49"/>
  <c r="O154" i="49"/>
  <c r="Q154" i="49"/>
  <c r="Q92" i="49"/>
  <c r="E92" i="49"/>
  <c r="O92" i="49"/>
  <c r="H92" i="49"/>
  <c r="C92" i="49"/>
  <c r="K92" i="49"/>
  <c r="D92" i="49"/>
  <c r="F92" i="49"/>
  <c r="L92" i="49"/>
  <c r="G92" i="49"/>
  <c r="P92" i="49"/>
  <c r="I92" i="49"/>
  <c r="M95" i="49"/>
  <c r="D95" i="49"/>
  <c r="P95" i="49"/>
  <c r="L95" i="49"/>
  <c r="K95" i="49"/>
  <c r="I95" i="49"/>
  <c r="R95" i="49"/>
  <c r="J198" i="49"/>
  <c r="I198" i="49"/>
  <c r="K198" i="49"/>
  <c r="G198" i="49"/>
  <c r="Q198" i="49"/>
  <c r="P198" i="49"/>
  <c r="L198" i="49"/>
  <c r="C198" i="49"/>
  <c r="D120" i="49"/>
  <c r="L120" i="49"/>
  <c r="M120" i="49"/>
  <c r="O120" i="49"/>
  <c r="Q120" i="49"/>
  <c r="F120" i="49"/>
  <c r="I120" i="49"/>
  <c r="E120" i="49"/>
  <c r="C120" i="49"/>
  <c r="R134" i="49"/>
  <c r="B134" i="49"/>
  <c r="I134" i="49"/>
  <c r="G134" i="49"/>
  <c r="H134" i="49"/>
  <c r="K134" i="49"/>
  <c r="E134" i="49"/>
  <c r="J134" i="49"/>
  <c r="F134" i="49"/>
  <c r="D168" i="49"/>
  <c r="K168" i="49"/>
  <c r="M168" i="49"/>
  <c r="F168" i="49"/>
  <c r="J168" i="49"/>
  <c r="Q168" i="49"/>
  <c r="I168" i="49"/>
  <c r="E168" i="49"/>
  <c r="E15" i="49"/>
  <c r="H15" i="49"/>
  <c r="M15" i="49"/>
  <c r="P15" i="49"/>
  <c r="L15" i="49"/>
  <c r="G15" i="49"/>
  <c r="D15" i="49"/>
  <c r="H148" i="49"/>
  <c r="I148" i="49"/>
  <c r="O148" i="49"/>
  <c r="C148" i="49"/>
  <c r="R148" i="49"/>
  <c r="B148" i="49"/>
  <c r="J148" i="49"/>
  <c r="Q148" i="49"/>
  <c r="P148" i="49"/>
  <c r="D148" i="49"/>
  <c r="M148" i="49"/>
  <c r="E148" i="49"/>
  <c r="L148" i="49"/>
  <c r="F148" i="49"/>
  <c r="G148" i="49"/>
  <c r="R77" i="49"/>
  <c r="L77" i="49"/>
  <c r="D77" i="49"/>
  <c r="Q77" i="49"/>
  <c r="H77" i="49"/>
  <c r="M77" i="49"/>
  <c r="E77" i="49"/>
  <c r="I77" i="49"/>
  <c r="P74" i="49"/>
  <c r="Q74" i="49"/>
  <c r="B74" i="49"/>
  <c r="H74" i="49"/>
  <c r="O74" i="49"/>
  <c r="F74" i="49"/>
  <c r="K74" i="49"/>
  <c r="M74" i="49"/>
  <c r="G74" i="49"/>
  <c r="I74" i="49"/>
  <c r="D74" i="49"/>
  <c r="C74" i="49"/>
  <c r="E74" i="49"/>
  <c r="L74" i="49"/>
  <c r="R74" i="49"/>
  <c r="P32" i="49"/>
  <c r="D32" i="49"/>
  <c r="E32" i="49"/>
  <c r="G32" i="49"/>
  <c r="B32" i="49"/>
  <c r="K32" i="49"/>
  <c r="F32" i="49"/>
  <c r="J32" i="49"/>
  <c r="I32" i="49"/>
  <c r="L32" i="49"/>
  <c r="C32" i="49"/>
  <c r="H32" i="49"/>
  <c r="O32" i="49"/>
  <c r="M32" i="49"/>
  <c r="R32" i="49"/>
  <c r="L153" i="49"/>
  <c r="O153" i="49"/>
  <c r="J153" i="49"/>
  <c r="P153" i="49"/>
  <c r="F153" i="49"/>
  <c r="I153" i="49"/>
  <c r="R145" i="49"/>
  <c r="P145" i="49"/>
  <c r="Q145" i="49"/>
  <c r="I145" i="49"/>
  <c r="C145" i="49"/>
  <c r="O145" i="49"/>
  <c r="H145" i="49"/>
  <c r="F145" i="49"/>
  <c r="M145" i="49"/>
  <c r="K145" i="49"/>
  <c r="D145" i="49"/>
  <c r="J145" i="49"/>
  <c r="G145" i="49"/>
  <c r="E145" i="49"/>
  <c r="L145" i="49"/>
  <c r="I93" i="49"/>
  <c r="H93" i="49"/>
  <c r="K124" i="49"/>
  <c r="Q124" i="49"/>
  <c r="C124" i="49"/>
  <c r="B124" i="49"/>
  <c r="D124" i="49"/>
  <c r="O124" i="49"/>
  <c r="J124" i="49"/>
  <c r="M124" i="49"/>
  <c r="L124" i="49"/>
  <c r="P124" i="49"/>
  <c r="I124" i="49"/>
  <c r="G124" i="49"/>
  <c r="H124" i="49"/>
  <c r="F124" i="49"/>
  <c r="R124" i="49"/>
  <c r="E124" i="49"/>
  <c r="E107" i="49"/>
  <c r="Q107" i="49"/>
  <c r="I107" i="49"/>
  <c r="L107" i="49"/>
  <c r="B107" i="49"/>
  <c r="F107" i="49"/>
  <c r="R107" i="49"/>
  <c r="G107" i="49"/>
  <c r="K107" i="49"/>
  <c r="D107" i="49"/>
  <c r="P107" i="49"/>
  <c r="C107" i="49"/>
  <c r="M107" i="49"/>
  <c r="H107" i="49"/>
  <c r="J107" i="49"/>
  <c r="R7" i="49"/>
  <c r="C7" i="49"/>
  <c r="J7" i="49"/>
  <c r="F7" i="49"/>
  <c r="I7" i="49"/>
  <c r="O7" i="49"/>
  <c r="B7" i="49"/>
  <c r="Q7" i="49"/>
  <c r="G7" i="49"/>
  <c r="M7" i="49"/>
  <c r="P7" i="49"/>
  <c r="L7" i="49"/>
  <c r="K7" i="49"/>
  <c r="H7" i="49"/>
  <c r="D7" i="49"/>
  <c r="Q173" i="49"/>
  <c r="B173" i="49"/>
  <c r="C173" i="49"/>
  <c r="H173" i="49"/>
  <c r="G173" i="49"/>
  <c r="P173" i="49"/>
  <c r="J173" i="49"/>
  <c r="M173" i="49"/>
  <c r="I173" i="49"/>
  <c r="L173" i="49"/>
  <c r="F173" i="49"/>
  <c r="K173" i="49"/>
  <c r="O173" i="49"/>
  <c r="E173" i="49"/>
  <c r="R173" i="49"/>
  <c r="C169" i="49"/>
  <c r="M169" i="49"/>
  <c r="K169" i="49"/>
  <c r="H169" i="49"/>
  <c r="P169" i="49"/>
  <c r="I169" i="49"/>
  <c r="B169" i="49"/>
  <c r="L169" i="49"/>
  <c r="Q169" i="49"/>
  <c r="D169" i="49"/>
  <c r="G169" i="49"/>
  <c r="R169" i="49"/>
  <c r="E169" i="49"/>
  <c r="F169" i="49"/>
  <c r="O169" i="49"/>
  <c r="D115" i="49"/>
  <c r="I115" i="49"/>
  <c r="Q115" i="49"/>
  <c r="G115" i="49"/>
  <c r="J115" i="49"/>
  <c r="E115" i="49"/>
  <c r="B115" i="49"/>
  <c r="K115" i="49"/>
  <c r="M115" i="49"/>
  <c r="L115" i="49"/>
  <c r="C115" i="49"/>
  <c r="P115" i="49"/>
  <c r="F115" i="49"/>
  <c r="G109" i="49"/>
  <c r="Q109" i="49"/>
  <c r="K109" i="49"/>
  <c r="P109" i="49"/>
  <c r="B109" i="49"/>
  <c r="O109" i="49"/>
  <c r="L109" i="49"/>
  <c r="R109" i="49"/>
  <c r="J109" i="49"/>
  <c r="F109" i="49"/>
  <c r="I109" i="49"/>
  <c r="H109" i="49"/>
  <c r="E109" i="49"/>
  <c r="C109" i="49"/>
  <c r="D109" i="49"/>
  <c r="M109" i="49"/>
  <c r="J106" i="49"/>
  <c r="C106" i="49"/>
  <c r="P106" i="49"/>
  <c r="G106" i="49"/>
  <c r="H106" i="49"/>
  <c r="M106" i="49"/>
  <c r="E106" i="49"/>
  <c r="D106" i="49"/>
  <c r="L106" i="49"/>
  <c r="I106" i="49"/>
  <c r="K106" i="49"/>
  <c r="Q106" i="49"/>
  <c r="F106" i="49"/>
  <c r="R25" i="49"/>
  <c r="E25" i="49"/>
  <c r="Q25" i="49"/>
  <c r="B25" i="49"/>
  <c r="I25" i="49"/>
  <c r="F25" i="49"/>
  <c r="L25" i="49"/>
  <c r="P25" i="49"/>
  <c r="C25" i="49"/>
  <c r="D25" i="49"/>
  <c r="O25" i="49"/>
  <c r="M25" i="49"/>
  <c r="H25" i="49"/>
  <c r="J25" i="49"/>
  <c r="K25" i="49"/>
  <c r="D135" i="49"/>
  <c r="O135" i="49"/>
  <c r="E135" i="49"/>
  <c r="L135" i="49"/>
  <c r="I135" i="49"/>
  <c r="R135" i="49"/>
  <c r="G135" i="49"/>
  <c r="C135" i="49"/>
  <c r="Q135" i="49"/>
  <c r="C156" i="52"/>
  <c r="F156" i="52"/>
  <c r="B156" i="52"/>
  <c r="G156" i="52"/>
  <c r="J156" i="52"/>
  <c r="L156" i="52"/>
  <c r="D156" i="52"/>
  <c r="K156" i="52"/>
  <c r="F61" i="52"/>
  <c r="H61" i="52"/>
  <c r="J61" i="52"/>
  <c r="C61" i="52"/>
  <c r="E61" i="52"/>
  <c r="K61" i="52"/>
  <c r="F194" i="52"/>
  <c r="G194" i="52"/>
  <c r="E194" i="52"/>
  <c r="J194" i="52"/>
  <c r="H194" i="52"/>
  <c r="K194" i="52"/>
  <c r="L194" i="52"/>
  <c r="I194" i="52"/>
  <c r="M194" i="52"/>
  <c r="D194" i="52"/>
  <c r="K151" i="52"/>
  <c r="L151" i="52"/>
  <c r="J151" i="52"/>
  <c r="F151" i="52"/>
  <c r="C151" i="52"/>
  <c r="I151" i="52"/>
  <c r="H151" i="52"/>
  <c r="D90" i="52"/>
  <c r="M90" i="52"/>
  <c r="E90" i="52"/>
  <c r="B90" i="52"/>
  <c r="F90" i="52"/>
  <c r="K90" i="52"/>
  <c r="G90" i="52"/>
  <c r="I90" i="52"/>
  <c r="C90" i="52"/>
  <c r="B48" i="52"/>
  <c r="E48" i="52"/>
  <c r="J48" i="52"/>
  <c r="L48" i="52"/>
  <c r="G48" i="52"/>
  <c r="C48" i="52"/>
  <c r="D157" i="52"/>
  <c r="E157" i="52"/>
  <c r="H157" i="52"/>
  <c r="K157" i="52"/>
  <c r="G157" i="52"/>
  <c r="I157" i="52"/>
  <c r="G79" i="52"/>
  <c r="H79" i="52"/>
  <c r="J79" i="52"/>
  <c r="C79" i="52"/>
  <c r="E79" i="52"/>
  <c r="D79" i="52"/>
  <c r="K125" i="52"/>
  <c r="J125" i="52"/>
  <c r="I125" i="52"/>
  <c r="L125" i="52"/>
  <c r="H125" i="52"/>
  <c r="E125" i="52"/>
  <c r="E97" i="52"/>
  <c r="L97" i="52"/>
  <c r="I97" i="52"/>
  <c r="F97" i="52"/>
  <c r="D97" i="52"/>
  <c r="B97" i="52"/>
  <c r="C97" i="52"/>
  <c r="M97" i="52"/>
  <c r="H97" i="52"/>
  <c r="J97" i="52"/>
  <c r="G97" i="52"/>
  <c r="K37" i="52"/>
  <c r="I37" i="52"/>
  <c r="B37" i="52"/>
  <c r="C37" i="52"/>
  <c r="D37" i="52"/>
  <c r="G37" i="52"/>
  <c r="H37" i="52"/>
  <c r="E37" i="52"/>
  <c r="M37" i="52"/>
  <c r="L37" i="52"/>
  <c r="J37" i="52"/>
  <c r="F37" i="52"/>
  <c r="M93" i="52"/>
  <c r="L93" i="52"/>
  <c r="C93" i="52"/>
  <c r="B93" i="52"/>
  <c r="D93" i="52"/>
  <c r="G93" i="52"/>
  <c r="F93" i="52"/>
  <c r="H93" i="52"/>
  <c r="F172" i="52"/>
  <c r="G172" i="52"/>
  <c r="K172" i="52"/>
  <c r="D172" i="52"/>
  <c r="I172" i="52"/>
  <c r="L172" i="52"/>
  <c r="J172" i="52"/>
  <c r="M172" i="52"/>
  <c r="I154" i="52"/>
  <c r="H154" i="52"/>
  <c r="M154" i="52"/>
  <c r="G154" i="52"/>
  <c r="C154" i="52"/>
  <c r="K154" i="52"/>
  <c r="E154" i="52"/>
  <c r="F154" i="52"/>
  <c r="J154" i="52"/>
  <c r="D154" i="52"/>
  <c r="B154" i="52"/>
  <c r="B171" i="52"/>
  <c r="M171" i="52"/>
  <c r="D171" i="52"/>
  <c r="E171" i="52"/>
  <c r="K171" i="52"/>
  <c r="F171" i="52"/>
  <c r="H171" i="52"/>
  <c r="J171" i="52"/>
  <c r="L171" i="52"/>
  <c r="J192" i="52"/>
  <c r="M192" i="52"/>
  <c r="G192" i="52"/>
  <c r="H192" i="52"/>
  <c r="F192" i="52"/>
  <c r="C192" i="52"/>
  <c r="B192" i="52"/>
  <c r="D192" i="52"/>
  <c r="E192" i="52"/>
  <c r="K192" i="52"/>
  <c r="I192" i="52"/>
  <c r="L192" i="52"/>
  <c r="G73" i="52"/>
  <c r="E73" i="52"/>
  <c r="H29" i="52"/>
  <c r="F29" i="52"/>
  <c r="I29" i="52"/>
  <c r="B29" i="52"/>
  <c r="L29" i="52"/>
  <c r="C29" i="52"/>
  <c r="D182" i="52"/>
  <c r="L182" i="52"/>
  <c r="K182" i="52"/>
  <c r="B182" i="52"/>
  <c r="E182" i="52"/>
  <c r="M182" i="52"/>
  <c r="G68" i="52"/>
  <c r="J68" i="52"/>
  <c r="D68" i="52"/>
  <c r="E68" i="52"/>
  <c r="L68" i="52"/>
  <c r="H68" i="52"/>
  <c r="K68" i="52"/>
  <c r="I68" i="52"/>
  <c r="B68" i="52"/>
  <c r="I102" i="52"/>
  <c r="B102" i="52"/>
  <c r="C102" i="52"/>
  <c r="L102" i="52"/>
  <c r="H102" i="52"/>
  <c r="K102" i="52"/>
  <c r="B136" i="52"/>
  <c r="C136" i="52"/>
  <c r="I136" i="52"/>
  <c r="L136" i="52"/>
  <c r="H136" i="52"/>
  <c r="K136" i="52"/>
  <c r="F136" i="52"/>
  <c r="D136" i="52"/>
  <c r="G45" i="52"/>
  <c r="D45" i="52"/>
  <c r="B45" i="52"/>
  <c r="K45" i="52"/>
  <c r="M45" i="52"/>
  <c r="F45" i="52"/>
  <c r="J45" i="52"/>
  <c r="H45" i="52"/>
  <c r="K119" i="52"/>
  <c r="I119" i="52"/>
  <c r="H119" i="52"/>
  <c r="J119" i="52"/>
  <c r="L119" i="52"/>
  <c r="K105" i="52"/>
  <c r="D105" i="52"/>
  <c r="H105" i="52"/>
  <c r="F105" i="52"/>
  <c r="M105" i="52"/>
  <c r="B105" i="52"/>
  <c r="H76" i="52"/>
  <c r="K76" i="52"/>
  <c r="M76" i="52"/>
  <c r="L76" i="52"/>
  <c r="F76" i="52"/>
  <c r="B76" i="52"/>
  <c r="D76" i="52"/>
  <c r="I76" i="52"/>
  <c r="J43" i="52"/>
  <c r="E43" i="52"/>
  <c r="C43" i="52"/>
  <c r="G43" i="52"/>
  <c r="K43" i="52"/>
  <c r="B43" i="52"/>
  <c r="M43" i="52"/>
  <c r="D54" i="52"/>
  <c r="G54" i="52"/>
  <c r="K54" i="52"/>
  <c r="B54" i="52"/>
  <c r="I54" i="52"/>
  <c r="E54" i="52"/>
  <c r="J54" i="52"/>
  <c r="M54" i="52"/>
  <c r="F54" i="52"/>
  <c r="H87" i="52"/>
  <c r="J87" i="52"/>
  <c r="D87" i="52"/>
  <c r="C87" i="52"/>
  <c r="M87" i="52"/>
  <c r="I87" i="52"/>
  <c r="B87" i="52"/>
  <c r="L120" i="52"/>
  <c r="D120" i="52"/>
  <c r="E120" i="52"/>
  <c r="B120" i="52"/>
  <c r="H120" i="52"/>
  <c r="K120" i="52"/>
  <c r="C120" i="52"/>
  <c r="I120" i="52"/>
  <c r="F120" i="52"/>
  <c r="E40" i="52"/>
  <c r="D40" i="52"/>
  <c r="F40" i="52"/>
  <c r="I40" i="52"/>
  <c r="L40" i="52"/>
  <c r="J40" i="52"/>
  <c r="C175" i="52"/>
  <c r="M175" i="52"/>
  <c r="H175" i="52"/>
  <c r="D175" i="52"/>
  <c r="K175" i="52"/>
  <c r="G175" i="52"/>
  <c r="E175" i="52"/>
  <c r="J175" i="52"/>
  <c r="I175" i="52"/>
  <c r="B175" i="52"/>
  <c r="C63" i="52"/>
  <c r="J63" i="52"/>
  <c r="E63" i="52"/>
  <c r="K63" i="52"/>
  <c r="H63" i="52"/>
  <c r="M63" i="52"/>
  <c r="F63" i="52"/>
  <c r="L63" i="52"/>
  <c r="D63" i="52"/>
  <c r="I63" i="52"/>
  <c r="F52" i="52"/>
  <c r="D52" i="52"/>
  <c r="M52" i="52"/>
  <c r="C52" i="52"/>
  <c r="H52" i="52"/>
  <c r="G52" i="52"/>
  <c r="H142" i="52"/>
  <c r="I142" i="52"/>
  <c r="M142" i="52"/>
  <c r="C142" i="52"/>
  <c r="B142" i="52"/>
  <c r="J142" i="52"/>
  <c r="D142" i="52"/>
  <c r="F142" i="52"/>
  <c r="L142" i="52"/>
  <c r="C108" i="52"/>
  <c r="H108" i="52"/>
  <c r="K108" i="52"/>
  <c r="M108" i="52"/>
  <c r="E108" i="52"/>
  <c r="G108" i="52"/>
  <c r="I193" i="52"/>
  <c r="M193" i="52"/>
  <c r="G193" i="52"/>
  <c r="C193" i="52"/>
  <c r="D193" i="52"/>
  <c r="L193" i="52"/>
  <c r="B193" i="52"/>
  <c r="E193" i="52"/>
  <c r="F193" i="52"/>
  <c r="H193" i="52"/>
  <c r="J39" i="52"/>
  <c r="F39" i="52"/>
  <c r="G39" i="52"/>
  <c r="I39" i="52"/>
  <c r="H39" i="52"/>
  <c r="C39" i="52"/>
  <c r="C100" i="52"/>
  <c r="L100" i="52"/>
  <c r="H100" i="52"/>
  <c r="F100" i="52"/>
  <c r="D100" i="52"/>
  <c r="J100" i="52"/>
  <c r="C42" i="52"/>
  <c r="E42" i="52"/>
  <c r="B42" i="52"/>
  <c r="K42" i="52"/>
  <c r="D42" i="52"/>
  <c r="H42" i="52"/>
  <c r="H59" i="52"/>
  <c r="M59" i="52"/>
  <c r="E59" i="52"/>
  <c r="C59" i="52"/>
  <c r="J59" i="52"/>
  <c r="I59" i="52"/>
  <c r="G170" i="52"/>
  <c r="L170" i="52"/>
  <c r="E170" i="52"/>
  <c r="I170" i="52"/>
  <c r="H170" i="52"/>
  <c r="K170" i="52"/>
  <c r="F170" i="52"/>
  <c r="M179" i="52"/>
  <c r="L179" i="52"/>
  <c r="J179" i="52"/>
  <c r="F179" i="52"/>
  <c r="B179" i="52"/>
  <c r="I179" i="52"/>
  <c r="H179" i="52"/>
  <c r="G179" i="52"/>
  <c r="K179" i="52"/>
  <c r="H112" i="52"/>
  <c r="K112" i="52"/>
  <c r="M112" i="52"/>
  <c r="J112" i="52"/>
  <c r="G112" i="52"/>
  <c r="D112" i="52"/>
  <c r="E86" i="52"/>
  <c r="F86" i="52"/>
  <c r="H86" i="52"/>
  <c r="J86" i="52"/>
  <c r="G86" i="52"/>
  <c r="I86" i="52"/>
  <c r="K86" i="52"/>
  <c r="M86" i="52"/>
  <c r="C86" i="52"/>
  <c r="M138" i="52"/>
  <c r="L138" i="52"/>
  <c r="H138" i="52"/>
  <c r="G138" i="52"/>
  <c r="C138" i="52"/>
  <c r="E138" i="52"/>
  <c r="K138" i="52"/>
  <c r="J138" i="52"/>
  <c r="B138" i="52"/>
  <c r="L110" i="52"/>
  <c r="E110" i="52"/>
  <c r="I110" i="52"/>
  <c r="M110" i="52"/>
  <c r="H110" i="52"/>
  <c r="D110" i="52"/>
  <c r="D19" i="52"/>
  <c r="F19" i="52"/>
  <c r="B19" i="52"/>
  <c r="G19" i="52"/>
  <c r="L19" i="52"/>
  <c r="H19" i="52"/>
  <c r="K19" i="52"/>
  <c r="M19" i="52"/>
  <c r="J19" i="52"/>
  <c r="E19" i="52"/>
  <c r="I104" i="52"/>
  <c r="H104" i="52"/>
  <c r="L104" i="52"/>
  <c r="K104" i="52"/>
  <c r="G104" i="52"/>
  <c r="E104" i="52"/>
  <c r="C104" i="52"/>
  <c r="D104" i="52"/>
  <c r="M104" i="52"/>
  <c r="J30" i="52"/>
  <c r="G30" i="52"/>
  <c r="M30" i="52"/>
  <c r="C30" i="52"/>
  <c r="F30" i="52"/>
  <c r="H30" i="52"/>
  <c r="E164" i="52"/>
  <c r="I164" i="52"/>
  <c r="F164" i="52"/>
  <c r="L164" i="52"/>
  <c r="M164" i="52"/>
  <c r="B164" i="52"/>
  <c r="B75" i="52"/>
  <c r="J75" i="52"/>
  <c r="G75" i="52"/>
  <c r="E75" i="52"/>
  <c r="K75" i="52"/>
  <c r="L75" i="52"/>
  <c r="H75" i="52"/>
  <c r="F75" i="52"/>
  <c r="C75" i="52"/>
  <c r="D95" i="52"/>
  <c r="F95" i="52"/>
  <c r="K95" i="52"/>
  <c r="M95" i="52"/>
  <c r="H95" i="52"/>
  <c r="J95" i="52"/>
  <c r="C95" i="52"/>
  <c r="I95" i="52"/>
  <c r="C56" i="52"/>
  <c r="H56" i="52"/>
  <c r="M56" i="52"/>
  <c r="F56" i="52"/>
  <c r="L56" i="52"/>
  <c r="I56" i="52"/>
  <c r="D177" i="52"/>
  <c r="E177" i="52"/>
  <c r="L177" i="52"/>
  <c r="B177" i="52"/>
  <c r="I177" i="52"/>
  <c r="H177" i="52"/>
  <c r="J177" i="52"/>
  <c r="M177" i="52"/>
  <c r="C163" i="52"/>
  <c r="G163" i="52"/>
  <c r="H163" i="52"/>
  <c r="D163" i="52"/>
  <c r="K163" i="52"/>
  <c r="L163" i="52"/>
  <c r="C161" i="52"/>
  <c r="L161" i="52"/>
  <c r="B124" i="52"/>
  <c r="K124" i="52"/>
  <c r="G124" i="52"/>
  <c r="H124" i="52"/>
  <c r="J124" i="52"/>
  <c r="L124" i="52"/>
  <c r="M82" i="52"/>
  <c r="J82" i="52"/>
  <c r="I82" i="52"/>
  <c r="B82" i="52"/>
  <c r="H82" i="52"/>
  <c r="D82" i="52"/>
  <c r="C82" i="52"/>
  <c r="I66" i="52"/>
  <c r="M66" i="52"/>
  <c r="F66" i="52"/>
  <c r="C66" i="52"/>
  <c r="L66" i="52"/>
  <c r="J66" i="52"/>
  <c r="K32" i="52"/>
  <c r="J32" i="52"/>
  <c r="C32" i="52"/>
  <c r="H32" i="52"/>
  <c r="L32" i="52"/>
  <c r="I32" i="52"/>
  <c r="M32" i="52"/>
  <c r="G32" i="52"/>
  <c r="F32" i="52"/>
  <c r="C184" i="52"/>
  <c r="H184" i="52"/>
  <c r="M184" i="52"/>
  <c r="F184" i="52"/>
  <c r="E184" i="52"/>
  <c r="D184" i="52"/>
  <c r="K184" i="52"/>
  <c r="E103" i="52"/>
  <c r="J103" i="52"/>
  <c r="B103" i="52"/>
  <c r="G103" i="52"/>
  <c r="M103" i="52"/>
  <c r="I103" i="52"/>
  <c r="F103" i="52"/>
  <c r="H103" i="52"/>
  <c r="L69" i="52"/>
  <c r="H69" i="52"/>
  <c r="E69" i="52"/>
  <c r="C69" i="52"/>
  <c r="G69" i="52"/>
  <c r="B69" i="52"/>
  <c r="D181" i="52"/>
  <c r="E181" i="52"/>
  <c r="B181" i="52"/>
  <c r="F181" i="52"/>
  <c r="J181" i="52"/>
  <c r="I181" i="52"/>
  <c r="C181" i="52"/>
  <c r="H181" i="52"/>
  <c r="L181" i="52"/>
  <c r="M181" i="52"/>
  <c r="H135" i="52"/>
  <c r="M135" i="52"/>
  <c r="F135" i="52"/>
  <c r="J135" i="52"/>
  <c r="I135" i="52"/>
  <c r="D135" i="52"/>
  <c r="L18" i="52"/>
  <c r="I18" i="52"/>
  <c r="H18" i="52"/>
  <c r="C18" i="52"/>
  <c r="F18" i="52"/>
  <c r="J18" i="52"/>
  <c r="L113" i="52"/>
  <c r="J113" i="52"/>
  <c r="G113" i="52"/>
  <c r="B113" i="52"/>
  <c r="F113" i="52"/>
  <c r="D113" i="52"/>
  <c r="I113" i="52"/>
  <c r="M113" i="52"/>
  <c r="I33" i="52"/>
  <c r="M33" i="52"/>
  <c r="H33" i="52"/>
  <c r="G33" i="52"/>
  <c r="B33" i="52"/>
  <c r="K33" i="52"/>
  <c r="G55" i="52"/>
  <c r="C55" i="52"/>
  <c r="D55" i="52"/>
  <c r="H55" i="52"/>
  <c r="E55" i="52"/>
  <c r="B55" i="52"/>
  <c r="I55" i="52"/>
  <c r="F55" i="52"/>
  <c r="J55" i="52"/>
  <c r="L55" i="52"/>
  <c r="L74" i="52"/>
  <c r="C74" i="52"/>
  <c r="K74" i="52"/>
  <c r="G74" i="52"/>
  <c r="M74" i="52"/>
  <c r="J74" i="52"/>
  <c r="M117" i="52"/>
  <c r="F117" i="52"/>
  <c r="D130" i="52"/>
  <c r="M130" i="52"/>
  <c r="L130" i="52"/>
  <c r="F130" i="52"/>
  <c r="B130" i="52"/>
  <c r="J130" i="52"/>
  <c r="C130" i="52"/>
  <c r="Q84" i="53"/>
  <c r="N84" i="53"/>
  <c r="D84" i="53"/>
  <c r="O84" i="53"/>
  <c r="K84" i="53"/>
  <c r="I84" i="53"/>
  <c r="G84" i="53"/>
  <c r="J84" i="53"/>
  <c r="D142" i="53"/>
  <c r="J142" i="53"/>
  <c r="C142" i="53"/>
  <c r="H142" i="53"/>
  <c r="P142" i="53"/>
  <c r="L142" i="53"/>
  <c r="N142" i="53"/>
  <c r="E142" i="53"/>
  <c r="Q142" i="53"/>
  <c r="B142" i="53"/>
  <c r="I142" i="53"/>
  <c r="G194" i="53"/>
  <c r="H194" i="53"/>
  <c r="Q194" i="53"/>
  <c r="N194" i="53"/>
  <c r="E194" i="53"/>
  <c r="B194" i="53"/>
  <c r="C194" i="53"/>
  <c r="P194" i="53"/>
  <c r="P73" i="53"/>
  <c r="I73" i="53"/>
  <c r="E73" i="53"/>
  <c r="B73" i="53"/>
  <c r="L73" i="53"/>
  <c r="G73" i="53"/>
  <c r="Q73" i="53"/>
  <c r="N73" i="53"/>
  <c r="J73" i="53"/>
  <c r="M73" i="53"/>
  <c r="D73" i="53"/>
  <c r="K73" i="53"/>
  <c r="H73" i="53"/>
  <c r="N83" i="53"/>
  <c r="Q83" i="53"/>
  <c r="M83" i="53"/>
  <c r="O83" i="53"/>
  <c r="J83" i="53"/>
  <c r="C83" i="53"/>
  <c r="P83" i="53"/>
  <c r="K83" i="53"/>
  <c r="M118" i="53"/>
  <c r="J118" i="53"/>
  <c r="K118" i="53"/>
  <c r="Q118" i="53"/>
  <c r="G118" i="53"/>
  <c r="N118" i="53"/>
  <c r="D118" i="53"/>
  <c r="E118" i="53"/>
  <c r="I118" i="53"/>
  <c r="O118" i="53"/>
  <c r="P118" i="53"/>
  <c r="D189" i="53"/>
  <c r="N189" i="53"/>
  <c r="K189" i="53"/>
  <c r="I189" i="53"/>
  <c r="J189" i="53"/>
  <c r="B189" i="53"/>
  <c r="E189" i="53"/>
  <c r="H189" i="53"/>
  <c r="G85" i="53"/>
  <c r="O85" i="53"/>
  <c r="F85" i="53"/>
  <c r="C85" i="53"/>
  <c r="I85" i="53"/>
  <c r="H85" i="53"/>
  <c r="K85" i="53"/>
  <c r="N85" i="53"/>
  <c r="D85" i="53"/>
  <c r="E85" i="53"/>
  <c r="Q85" i="53"/>
  <c r="J131" i="53"/>
  <c r="K131" i="53"/>
  <c r="M131" i="53"/>
  <c r="B131" i="53"/>
  <c r="L131" i="53"/>
  <c r="C131" i="53"/>
  <c r="P131" i="53"/>
  <c r="H131" i="53"/>
  <c r="C139" i="53"/>
  <c r="L139" i="53"/>
  <c r="N139" i="53"/>
  <c r="D139" i="53"/>
  <c r="E139" i="53"/>
  <c r="K139" i="53"/>
  <c r="H139" i="53"/>
  <c r="Q139" i="53"/>
  <c r="F151" i="53"/>
  <c r="J151" i="53"/>
  <c r="L151" i="53"/>
  <c r="D151" i="53"/>
  <c r="O151" i="53"/>
  <c r="C151" i="53"/>
  <c r="N151" i="53"/>
  <c r="G151" i="53"/>
  <c r="H151" i="53"/>
  <c r="M151" i="53"/>
  <c r="K151" i="53"/>
  <c r="Q151" i="53"/>
  <c r="P151" i="53"/>
  <c r="D105" i="53"/>
  <c r="C105" i="53"/>
  <c r="M105" i="53"/>
  <c r="H105" i="53"/>
  <c r="L105" i="53"/>
  <c r="P105" i="53"/>
  <c r="G105" i="53"/>
  <c r="P154" i="53"/>
  <c r="N154" i="53"/>
  <c r="C154" i="53"/>
  <c r="H154" i="53"/>
  <c r="I154" i="53"/>
  <c r="B154" i="53"/>
  <c r="J154" i="53"/>
  <c r="K154" i="53"/>
  <c r="M102" i="53"/>
  <c r="O102" i="53"/>
  <c r="E102" i="53"/>
  <c r="K102" i="53"/>
  <c r="N102" i="53"/>
  <c r="D102" i="53"/>
  <c r="P102" i="53"/>
  <c r="F102" i="53"/>
  <c r="I102" i="53"/>
  <c r="H102" i="53"/>
  <c r="L102" i="53"/>
  <c r="J102" i="53"/>
  <c r="H76" i="53"/>
  <c r="M76" i="53"/>
  <c r="Q76" i="53"/>
  <c r="E76" i="53"/>
  <c r="C76" i="53"/>
  <c r="N76" i="53"/>
  <c r="P76" i="53"/>
  <c r="I76" i="53"/>
  <c r="C62" i="53"/>
  <c r="J62" i="53"/>
  <c r="K62" i="53"/>
  <c r="Q62" i="53"/>
  <c r="B62" i="53"/>
  <c r="O62" i="53"/>
  <c r="N62" i="53"/>
  <c r="I62" i="53"/>
  <c r="P62" i="53"/>
  <c r="F62" i="53"/>
  <c r="G62" i="53"/>
  <c r="M62" i="53"/>
  <c r="O101" i="53"/>
  <c r="Q101" i="53"/>
  <c r="C101" i="53"/>
  <c r="E101" i="53"/>
  <c r="L101" i="53"/>
  <c r="F101" i="53"/>
  <c r="P101" i="53"/>
  <c r="M101" i="53"/>
  <c r="N88" i="53"/>
  <c r="D88" i="53"/>
  <c r="C88" i="53"/>
  <c r="K88" i="53"/>
  <c r="Q88" i="53"/>
  <c r="F88" i="53"/>
  <c r="J88" i="53"/>
  <c r="G88" i="53"/>
  <c r="B88" i="53"/>
  <c r="I88" i="53"/>
  <c r="P88" i="53"/>
  <c r="D119" i="53"/>
  <c r="M119" i="53"/>
  <c r="I119" i="53"/>
  <c r="H119" i="53"/>
  <c r="K119" i="53"/>
  <c r="P119" i="53"/>
  <c r="B119" i="53"/>
  <c r="L119" i="53"/>
  <c r="Q119" i="53"/>
  <c r="O119" i="53"/>
  <c r="F119" i="53"/>
  <c r="E119" i="53"/>
  <c r="G75" i="53"/>
  <c r="E75" i="53"/>
  <c r="P75" i="53"/>
  <c r="N75" i="53"/>
  <c r="O75" i="53"/>
  <c r="K75" i="53"/>
  <c r="F75" i="53"/>
  <c r="M75" i="53"/>
  <c r="C75" i="53"/>
  <c r="J75" i="53"/>
  <c r="Q75" i="53"/>
  <c r="H75" i="53"/>
  <c r="I75" i="53"/>
  <c r="B75" i="53"/>
  <c r="I195" i="53"/>
  <c r="C195" i="53"/>
  <c r="Q195" i="53"/>
  <c r="L195" i="53"/>
  <c r="B195" i="53"/>
  <c r="J195" i="53"/>
  <c r="K195" i="53"/>
  <c r="H195" i="53"/>
  <c r="F132" i="53"/>
  <c r="E132" i="53"/>
  <c r="C132" i="53"/>
  <c r="L132" i="53"/>
  <c r="O132" i="53"/>
  <c r="J132" i="53"/>
  <c r="M132" i="53"/>
  <c r="H132" i="53"/>
  <c r="P132" i="53"/>
  <c r="K132" i="53"/>
  <c r="I132" i="53"/>
  <c r="G167" i="53"/>
  <c r="B167" i="53"/>
  <c r="E167" i="53"/>
  <c r="C167" i="53"/>
  <c r="K167" i="53"/>
  <c r="N167" i="53"/>
  <c r="D167" i="53"/>
  <c r="Q167" i="53"/>
  <c r="P78" i="53"/>
  <c r="F78" i="53"/>
  <c r="E78" i="53"/>
  <c r="L78" i="53"/>
  <c r="G78" i="53"/>
  <c r="M78" i="53"/>
  <c r="O78" i="53"/>
  <c r="H78" i="53"/>
  <c r="Q78" i="53"/>
  <c r="K78" i="53"/>
  <c r="J78" i="53"/>
  <c r="N78" i="53"/>
  <c r="D111" i="53"/>
  <c r="F111" i="53"/>
  <c r="L111" i="53"/>
  <c r="C111" i="53"/>
  <c r="E111" i="53"/>
  <c r="H111" i="53"/>
  <c r="Q111" i="53"/>
  <c r="H205" i="53"/>
  <c r="F205" i="53"/>
  <c r="O205" i="53"/>
  <c r="B205" i="53"/>
  <c r="D205" i="53"/>
  <c r="K205" i="53"/>
  <c r="G205" i="53"/>
  <c r="P205" i="53"/>
  <c r="I86" i="53"/>
  <c r="P86" i="53"/>
  <c r="J86" i="53"/>
  <c r="M86" i="53"/>
  <c r="L86" i="53"/>
  <c r="H86" i="53"/>
  <c r="B86" i="53"/>
  <c r="G86" i="53"/>
  <c r="F86" i="53"/>
  <c r="D86" i="53"/>
  <c r="Q86" i="53"/>
  <c r="K86" i="53"/>
  <c r="O86" i="53"/>
  <c r="J180" i="53"/>
  <c r="M180" i="53"/>
  <c r="E180" i="53"/>
  <c r="K180" i="53"/>
  <c r="B180" i="53"/>
  <c r="D180" i="53"/>
  <c r="O180" i="53"/>
  <c r="P180" i="53"/>
  <c r="D138" i="53"/>
  <c r="N138" i="53"/>
  <c r="P138" i="53"/>
  <c r="C138" i="53"/>
  <c r="M138" i="53"/>
  <c r="Q138" i="53"/>
  <c r="G138" i="53"/>
  <c r="I138" i="53"/>
  <c r="H138" i="53"/>
  <c r="L138" i="53"/>
  <c r="B138" i="53"/>
  <c r="O138" i="53"/>
  <c r="B135" i="53"/>
  <c r="H135" i="53"/>
  <c r="P135" i="53"/>
  <c r="C135" i="53"/>
  <c r="J135" i="53"/>
  <c r="I135" i="53"/>
  <c r="L135" i="53"/>
  <c r="Q135" i="53"/>
  <c r="M135" i="53"/>
  <c r="E135" i="53"/>
  <c r="F135" i="53"/>
  <c r="N135" i="53"/>
  <c r="G61" i="53"/>
  <c r="B61" i="53"/>
  <c r="C61" i="53"/>
  <c r="Q61" i="53"/>
  <c r="I61" i="53"/>
  <c r="D61" i="53"/>
  <c r="P61" i="53"/>
  <c r="F61" i="53"/>
  <c r="J61" i="53"/>
  <c r="O61" i="53"/>
  <c r="M61" i="53"/>
  <c r="E61" i="53"/>
  <c r="K61" i="53"/>
  <c r="G104" i="53"/>
  <c r="C104" i="53"/>
  <c r="I104" i="53"/>
  <c r="F104" i="53"/>
  <c r="P104" i="53"/>
  <c r="M104" i="53"/>
  <c r="N104" i="53"/>
  <c r="D104" i="53"/>
  <c r="E185" i="53"/>
  <c r="K185" i="53"/>
  <c r="C185" i="53"/>
  <c r="P185" i="53"/>
  <c r="B185" i="53"/>
  <c r="G185" i="53"/>
  <c r="J185" i="53"/>
  <c r="D185" i="53"/>
  <c r="O103" i="53"/>
  <c r="F103" i="53"/>
  <c r="P143" i="53"/>
  <c r="H143" i="53"/>
  <c r="O143" i="53"/>
  <c r="F143" i="53"/>
  <c r="C143" i="53"/>
  <c r="B143" i="53"/>
  <c r="Q143" i="53"/>
  <c r="M143" i="53"/>
  <c r="E143" i="53"/>
  <c r="K143" i="53"/>
  <c r="I143" i="53"/>
  <c r="G143" i="53"/>
  <c r="C168" i="53"/>
  <c r="F168" i="53"/>
  <c r="M168" i="53"/>
  <c r="O168" i="53"/>
  <c r="P168" i="53"/>
  <c r="N168" i="53"/>
  <c r="K168" i="53"/>
  <c r="G168" i="53"/>
  <c r="E168" i="53"/>
  <c r="L168" i="53"/>
  <c r="B168" i="53"/>
  <c r="J168" i="53"/>
  <c r="D168" i="53"/>
  <c r="B94" i="53"/>
  <c r="M94" i="53"/>
  <c r="J94" i="53"/>
  <c r="I94" i="53"/>
  <c r="D94" i="53"/>
  <c r="F94" i="53"/>
  <c r="L94" i="53"/>
  <c r="K94" i="53"/>
  <c r="C184" i="53"/>
  <c r="K184" i="53"/>
  <c r="C165" i="53"/>
  <c r="I165" i="53"/>
  <c r="M165" i="53"/>
  <c r="K165" i="53"/>
  <c r="J165" i="53"/>
  <c r="H165" i="53"/>
  <c r="E165" i="53"/>
  <c r="N165" i="53"/>
  <c r="L181" i="53"/>
  <c r="K181" i="53"/>
  <c r="I181" i="53"/>
  <c r="Q98" i="53"/>
  <c r="K98" i="53"/>
  <c r="F98" i="53"/>
  <c r="N98" i="53"/>
  <c r="D98" i="53"/>
  <c r="B98" i="53"/>
  <c r="O98" i="53"/>
  <c r="L98" i="53"/>
  <c r="H98" i="53"/>
  <c r="J98" i="53"/>
  <c r="G98" i="53"/>
  <c r="P98" i="53"/>
  <c r="E173" i="53"/>
  <c r="J173" i="53"/>
  <c r="C173" i="53"/>
  <c r="Q173" i="53"/>
  <c r="K173" i="53"/>
  <c r="D173" i="53"/>
  <c r="P173" i="53"/>
  <c r="M173" i="53"/>
  <c r="H173" i="53"/>
  <c r="O173" i="53"/>
  <c r="L173" i="53"/>
  <c r="I173" i="53"/>
  <c r="N173" i="53"/>
  <c r="F173" i="53"/>
  <c r="H199" i="53"/>
  <c r="B199" i="53"/>
  <c r="E199" i="53"/>
  <c r="L199" i="53"/>
  <c r="Q199" i="53"/>
  <c r="O199" i="53"/>
  <c r="F199" i="53"/>
  <c r="G199" i="53"/>
  <c r="I199" i="53"/>
  <c r="Q182" i="53"/>
  <c r="H182" i="53"/>
  <c r="J182" i="53"/>
  <c r="F182" i="53"/>
  <c r="E182" i="53"/>
  <c r="O182" i="53"/>
  <c r="K182" i="53"/>
  <c r="G182" i="53"/>
  <c r="N182" i="53"/>
  <c r="D182" i="53"/>
  <c r="M182" i="53"/>
  <c r="C182" i="53"/>
  <c r="I182" i="53"/>
  <c r="P182" i="53"/>
  <c r="I97" i="53"/>
  <c r="O97" i="53"/>
  <c r="G97" i="53"/>
  <c r="L97" i="53"/>
  <c r="E97" i="53"/>
  <c r="C97" i="53"/>
  <c r="N97" i="53"/>
  <c r="J97" i="53"/>
  <c r="C109" i="53"/>
  <c r="I109" i="53"/>
  <c r="O69" i="53"/>
  <c r="D69" i="53"/>
  <c r="G69" i="53"/>
  <c r="M69" i="53"/>
  <c r="Q69" i="53"/>
  <c r="E69" i="53"/>
  <c r="I69" i="53"/>
  <c r="J69" i="53"/>
  <c r="L69" i="53"/>
  <c r="F69" i="53"/>
  <c r="K69" i="53"/>
  <c r="D150" i="53"/>
  <c r="J150" i="53"/>
  <c r="P150" i="53"/>
  <c r="G150" i="53"/>
  <c r="E150" i="53"/>
  <c r="H150" i="53"/>
  <c r="B150" i="53"/>
  <c r="Q150" i="53"/>
  <c r="I150" i="53"/>
  <c r="N150" i="53"/>
  <c r="C150" i="53"/>
  <c r="L150" i="53"/>
  <c r="C166" i="53"/>
  <c r="M166" i="53"/>
  <c r="K166" i="53"/>
  <c r="E166" i="53"/>
  <c r="P166" i="53"/>
  <c r="F166" i="53"/>
  <c r="J166" i="53"/>
  <c r="N166" i="53"/>
  <c r="Q128" i="53"/>
  <c r="D128" i="53"/>
  <c r="K128" i="53"/>
  <c r="I128" i="53"/>
  <c r="C128" i="53"/>
  <c r="O128" i="53"/>
  <c r="L128" i="53"/>
  <c r="E128" i="53"/>
  <c r="G128" i="53"/>
  <c r="P128" i="53"/>
  <c r="N128" i="53"/>
  <c r="J128" i="53"/>
  <c r="B128" i="53"/>
  <c r="I117" i="53"/>
  <c r="M117" i="53"/>
  <c r="H117" i="53"/>
  <c r="C117" i="53"/>
  <c r="G117" i="53"/>
  <c r="N117" i="53"/>
  <c r="D117" i="53"/>
  <c r="E117" i="53"/>
  <c r="F117" i="53"/>
  <c r="E197" i="53"/>
  <c r="L197" i="53"/>
  <c r="D197" i="53"/>
  <c r="Q197" i="53"/>
  <c r="K197" i="53"/>
  <c r="C197" i="53"/>
  <c r="F197" i="53"/>
  <c r="J147" i="53"/>
  <c r="E147" i="53"/>
  <c r="M147" i="53"/>
  <c r="G147" i="53"/>
  <c r="H147" i="53"/>
  <c r="P147" i="53"/>
  <c r="Q147" i="53"/>
  <c r="C147" i="53"/>
  <c r="D147" i="53"/>
  <c r="L147" i="53"/>
  <c r="I147" i="53"/>
  <c r="F147" i="53"/>
  <c r="K147" i="53"/>
  <c r="B147" i="53"/>
  <c r="O170" i="53"/>
  <c r="N170" i="53"/>
  <c r="B148" i="53"/>
  <c r="O148" i="53"/>
  <c r="F145" i="53"/>
  <c r="K145" i="53"/>
  <c r="I145" i="53"/>
  <c r="L145" i="53"/>
  <c r="E145" i="53"/>
  <c r="H145" i="53"/>
  <c r="O145" i="53"/>
  <c r="N145" i="53"/>
  <c r="H141" i="53"/>
  <c r="C141" i="53"/>
  <c r="N141" i="53"/>
  <c r="E141" i="53"/>
  <c r="I141" i="53"/>
  <c r="D141" i="53"/>
  <c r="G141" i="53"/>
  <c r="Q141" i="53"/>
  <c r="M141" i="53"/>
  <c r="B141" i="53"/>
  <c r="L141" i="53"/>
  <c r="M108" i="53"/>
  <c r="K108" i="53"/>
  <c r="N108" i="53"/>
  <c r="H108" i="53"/>
  <c r="C108" i="53"/>
  <c r="B108" i="53"/>
  <c r="L108" i="53"/>
  <c r="F108" i="53"/>
  <c r="G63" i="53"/>
  <c r="H63" i="53"/>
  <c r="F63" i="53"/>
  <c r="K63" i="53"/>
  <c r="P63" i="53"/>
  <c r="C63" i="53"/>
  <c r="I63" i="53"/>
  <c r="D63" i="53"/>
  <c r="N63" i="53"/>
  <c r="L63" i="53"/>
  <c r="M63" i="53"/>
  <c r="O63" i="53"/>
  <c r="B63" i="53"/>
  <c r="E63" i="53"/>
  <c r="Q72" i="53"/>
  <c r="G72" i="53"/>
  <c r="P72" i="53"/>
  <c r="F72" i="53"/>
  <c r="K72" i="53"/>
  <c r="E72" i="53"/>
  <c r="B72" i="53"/>
  <c r="N72" i="53"/>
  <c r="H72" i="53"/>
  <c r="C72" i="53"/>
  <c r="E134" i="53"/>
  <c r="C134" i="53"/>
  <c r="B162" i="53"/>
  <c r="E162" i="53"/>
  <c r="N162" i="53"/>
  <c r="D162" i="53"/>
  <c r="M162" i="53"/>
  <c r="Q162" i="53"/>
  <c r="I162" i="53"/>
  <c r="K162" i="53"/>
  <c r="C162" i="53"/>
  <c r="D175" i="53"/>
  <c r="L175" i="53"/>
  <c r="F175" i="53"/>
  <c r="B175" i="53"/>
  <c r="P175" i="53"/>
  <c r="O175" i="53"/>
  <c r="H175" i="53"/>
  <c r="N175" i="53"/>
  <c r="H164" i="53"/>
  <c r="L164" i="53"/>
  <c r="G164" i="53"/>
  <c r="Q164" i="53"/>
  <c r="J164" i="53"/>
  <c r="P164" i="53"/>
  <c r="N164" i="53"/>
  <c r="O164" i="53"/>
  <c r="F164" i="53"/>
  <c r="M164" i="53"/>
  <c r="D164" i="53"/>
  <c r="C164" i="53"/>
  <c r="B164" i="53"/>
  <c r="I164" i="53"/>
  <c r="H204" i="53"/>
  <c r="E204" i="53"/>
  <c r="N204" i="53"/>
  <c r="M204" i="53"/>
  <c r="C204" i="53"/>
  <c r="K204" i="53"/>
  <c r="J204" i="53"/>
  <c r="P204" i="53"/>
  <c r="D204" i="53"/>
  <c r="Q204" i="53"/>
  <c r="O204" i="53"/>
  <c r="L201" i="53"/>
  <c r="H201" i="53"/>
  <c r="I201" i="53"/>
  <c r="M201" i="53"/>
  <c r="B201" i="53"/>
  <c r="E201" i="53"/>
  <c r="G201" i="53"/>
  <c r="P201" i="53"/>
  <c r="D179" i="53"/>
  <c r="M179" i="53"/>
  <c r="Q179" i="53"/>
  <c r="H179" i="53"/>
  <c r="K179" i="53"/>
  <c r="I179" i="53"/>
  <c r="P179" i="53"/>
  <c r="F179" i="53"/>
  <c r="B163" i="53"/>
  <c r="O163" i="53"/>
  <c r="C163" i="53"/>
  <c r="K163" i="53"/>
  <c r="J163" i="53"/>
  <c r="E163" i="53"/>
  <c r="H163" i="53"/>
  <c r="F163" i="53"/>
  <c r="E169" i="53"/>
  <c r="D169" i="53"/>
  <c r="Q169" i="53"/>
  <c r="B169" i="53"/>
  <c r="P169" i="53"/>
  <c r="I169" i="53"/>
  <c r="G169" i="53"/>
  <c r="N169" i="53"/>
  <c r="H169" i="53"/>
  <c r="L169" i="53"/>
  <c r="M169" i="53"/>
  <c r="F169" i="53"/>
  <c r="K169" i="53"/>
  <c r="O169" i="53"/>
  <c r="C169" i="53"/>
  <c r="C198" i="53"/>
  <c r="G198" i="53"/>
  <c r="E198" i="53"/>
  <c r="H198" i="53"/>
  <c r="B198" i="53"/>
  <c r="M198" i="53"/>
  <c r="L198" i="53"/>
  <c r="F198" i="53"/>
  <c r="N198" i="53"/>
  <c r="J198" i="53"/>
  <c r="K198" i="53"/>
  <c r="P198" i="53"/>
  <c r="N133" i="53"/>
  <c r="L133" i="53"/>
  <c r="Q133" i="53"/>
  <c r="B133" i="53"/>
  <c r="G133" i="53"/>
  <c r="P133" i="53"/>
  <c r="C133" i="53"/>
  <c r="O133" i="53"/>
  <c r="H120" i="53"/>
  <c r="B120" i="53"/>
  <c r="K120" i="53"/>
  <c r="I120" i="53"/>
  <c r="O120" i="53"/>
  <c r="L120" i="53"/>
  <c r="C120" i="53"/>
  <c r="E120" i="53"/>
  <c r="Q120" i="53"/>
  <c r="M120" i="53"/>
  <c r="F120" i="53"/>
  <c r="G120" i="53"/>
  <c r="N120" i="53"/>
  <c r="D120" i="53"/>
  <c r="J77" i="53"/>
  <c r="P77" i="53"/>
  <c r="N77" i="53"/>
  <c r="K77" i="53"/>
  <c r="G77" i="53"/>
  <c r="I77" i="53"/>
  <c r="F77" i="53"/>
  <c r="O77" i="53"/>
  <c r="H7" i="21"/>
  <c r="O20" i="2" s="1"/>
  <c r="Q20" i="2" s="1"/>
  <c r="I5" i="50"/>
  <c r="R5" i="27"/>
  <c r="P5" i="27"/>
  <c r="L50" i="51"/>
  <c r="G50" i="51"/>
  <c r="E50" i="51"/>
  <c r="I50" i="51"/>
  <c r="K50" i="51"/>
  <c r="B50" i="51"/>
  <c r="F50" i="51"/>
  <c r="J54" i="51"/>
  <c r="B54" i="51"/>
  <c r="D54" i="51"/>
  <c r="L54" i="51"/>
  <c r="K54" i="51"/>
  <c r="H54" i="51"/>
  <c r="C54" i="51"/>
  <c r="I54" i="51"/>
  <c r="E30" i="51"/>
  <c r="G30" i="51"/>
  <c r="I30" i="51"/>
  <c r="C30" i="51"/>
  <c r="J30" i="51"/>
  <c r="L30" i="51"/>
  <c r="B24" i="51"/>
  <c r="K24" i="51"/>
  <c r="D24" i="51"/>
  <c r="H24" i="51"/>
  <c r="L24" i="51"/>
  <c r="J52" i="51"/>
  <c r="G52" i="51"/>
  <c r="I52" i="51"/>
  <c r="D52" i="51"/>
  <c r="C52" i="51"/>
  <c r="B52" i="51"/>
  <c r="E14" i="51"/>
  <c r="K14" i="51"/>
  <c r="F14" i="51"/>
  <c r="I14" i="51"/>
  <c r="B14" i="51"/>
  <c r="D14" i="51"/>
  <c r="L38" i="51"/>
  <c r="J38" i="51"/>
  <c r="C38" i="51"/>
  <c r="G38" i="51"/>
  <c r="E38" i="51"/>
  <c r="D38" i="51"/>
  <c r="K38" i="51"/>
  <c r="B38" i="51"/>
  <c r="C12" i="51"/>
  <c r="G12" i="51"/>
  <c r="K12" i="51"/>
  <c r="D12" i="51"/>
  <c r="I12" i="51"/>
  <c r="B12" i="51"/>
  <c r="C51" i="51"/>
  <c r="E51" i="51"/>
  <c r="D51" i="51"/>
  <c r="F51" i="51"/>
  <c r="H51" i="51"/>
  <c r="I51" i="51"/>
  <c r="I48" i="51"/>
  <c r="G48" i="51"/>
  <c r="K48" i="51"/>
  <c r="C48" i="51"/>
  <c r="B48" i="51"/>
  <c r="F48" i="51"/>
  <c r="C13" i="51"/>
  <c r="F13" i="51"/>
  <c r="E13" i="51"/>
  <c r="L13" i="51"/>
  <c r="D13" i="51"/>
  <c r="C47" i="51"/>
  <c r="H47" i="51"/>
  <c r="L47" i="51"/>
  <c r="F47" i="51"/>
  <c r="K47" i="51"/>
  <c r="I47" i="51"/>
  <c r="D47" i="51"/>
  <c r="B47" i="51"/>
  <c r="G47" i="51"/>
  <c r="E47" i="51"/>
  <c r="K34" i="51"/>
  <c r="H34" i="51"/>
  <c r="C34" i="51"/>
  <c r="F34" i="51"/>
  <c r="G34" i="51"/>
  <c r="L34" i="51"/>
  <c r="B11" i="51"/>
  <c r="H11" i="51"/>
  <c r="L11" i="51"/>
  <c r="J11" i="51"/>
  <c r="I11" i="51"/>
  <c r="G11" i="51"/>
  <c r="E11" i="51"/>
  <c r="C11" i="51"/>
  <c r="B22" i="51"/>
  <c r="K22" i="51"/>
  <c r="L22" i="51"/>
  <c r="D22" i="51"/>
  <c r="H22" i="51"/>
  <c r="C22" i="51"/>
  <c r="G22" i="51"/>
  <c r="E22" i="51"/>
  <c r="K17" i="51"/>
  <c r="B17" i="51"/>
  <c r="I17" i="51"/>
  <c r="E17" i="51"/>
  <c r="C17" i="51"/>
  <c r="B29" i="51"/>
  <c r="I29" i="51"/>
  <c r="L29" i="51"/>
  <c r="D29" i="51"/>
  <c r="F29" i="51"/>
  <c r="E29" i="51"/>
  <c r="C29" i="51"/>
  <c r="J29" i="51"/>
  <c r="K29" i="51"/>
  <c r="C55" i="51"/>
  <c r="K55" i="51"/>
  <c r="I55" i="51"/>
  <c r="H55" i="51"/>
  <c r="B55" i="51"/>
  <c r="G55" i="51"/>
  <c r="L55" i="51"/>
  <c r="F55" i="51"/>
  <c r="G25" i="51"/>
  <c r="B25" i="51"/>
  <c r="K25" i="51"/>
  <c r="D25" i="51"/>
  <c r="J25" i="51"/>
  <c r="I25" i="51"/>
  <c r="L25" i="51"/>
  <c r="H25" i="51"/>
  <c r="C25" i="51"/>
  <c r="F25" i="51"/>
  <c r="J44" i="51"/>
  <c r="F44" i="51"/>
  <c r="I44" i="51"/>
  <c r="L44" i="51"/>
  <c r="C44" i="51"/>
  <c r="D44" i="51"/>
  <c r="I23" i="51"/>
  <c r="L23" i="51"/>
  <c r="D23" i="51"/>
  <c r="H23" i="51"/>
  <c r="B23" i="51"/>
  <c r="K23" i="51"/>
  <c r="C23" i="51"/>
  <c r="G23" i="51"/>
  <c r="J23" i="51"/>
  <c r="E23" i="51"/>
  <c r="L27" i="51"/>
  <c r="I27" i="51"/>
  <c r="E27" i="51"/>
  <c r="H27" i="51"/>
  <c r="G27" i="51"/>
  <c r="J27" i="51"/>
  <c r="K27" i="51"/>
  <c r="B27" i="51"/>
  <c r="F27" i="51"/>
  <c r="R7" i="21"/>
  <c r="O24" i="2" s="1"/>
  <c r="Q24" i="2" s="1"/>
  <c r="F5" i="47"/>
  <c r="L5" i="47"/>
  <c r="Q5" i="42"/>
  <c r="P5" i="42"/>
  <c r="H7" i="12"/>
  <c r="H20" i="2" s="1"/>
  <c r="J20" i="2" s="1"/>
  <c r="AB12" i="10"/>
  <c r="O5" i="53"/>
  <c r="L5" i="52"/>
  <c r="K5" i="52"/>
  <c r="H19" i="27"/>
  <c r="H31" i="27"/>
  <c r="J7" i="28"/>
  <c r="R7" i="28"/>
  <c r="B150" i="42"/>
  <c r="H150" i="42"/>
  <c r="I150" i="42"/>
  <c r="G150" i="42"/>
  <c r="D150" i="42"/>
  <c r="O150" i="42"/>
  <c r="M150" i="42"/>
  <c r="K150" i="42"/>
  <c r="F189" i="42"/>
  <c r="Q189" i="42"/>
  <c r="K189" i="42"/>
  <c r="O189" i="42"/>
  <c r="J189" i="42"/>
  <c r="M189" i="42"/>
  <c r="G189" i="42"/>
  <c r="R189" i="42"/>
  <c r="J61" i="42"/>
  <c r="B61" i="42"/>
  <c r="Q135" i="42"/>
  <c r="L135" i="42"/>
  <c r="I135" i="42"/>
  <c r="E135" i="42"/>
  <c r="D135" i="42"/>
  <c r="F135" i="42"/>
  <c r="P135" i="42"/>
  <c r="K135" i="42"/>
  <c r="G135" i="42"/>
  <c r="L193" i="42"/>
  <c r="R193" i="42"/>
  <c r="C193" i="42"/>
  <c r="J193" i="42"/>
  <c r="G193" i="42"/>
  <c r="O193" i="42"/>
  <c r="I193" i="42"/>
  <c r="K193" i="42"/>
  <c r="Q176" i="42"/>
  <c r="B176" i="42"/>
  <c r="C176" i="42"/>
  <c r="L176" i="42"/>
  <c r="M176" i="42"/>
  <c r="H176" i="42"/>
  <c r="F176" i="42"/>
  <c r="J176" i="42"/>
  <c r="O69" i="42"/>
  <c r="M69" i="42"/>
  <c r="E69" i="42"/>
  <c r="F69" i="42"/>
  <c r="J69" i="42"/>
  <c r="H69" i="42"/>
  <c r="Q69" i="42"/>
  <c r="C69" i="42"/>
  <c r="I69" i="42"/>
  <c r="L69" i="42"/>
  <c r="R69" i="42"/>
  <c r="I45" i="42"/>
  <c r="F45" i="42"/>
  <c r="L45" i="42"/>
  <c r="M45" i="42"/>
  <c r="J45" i="42"/>
  <c r="R45" i="42"/>
  <c r="O45" i="42"/>
  <c r="G45" i="42"/>
  <c r="C45" i="42"/>
  <c r="D45" i="42"/>
  <c r="B45" i="42"/>
  <c r="E45" i="42"/>
  <c r="Q121" i="42"/>
  <c r="P121" i="42"/>
  <c r="D121" i="42"/>
  <c r="B121" i="42"/>
  <c r="K121" i="42"/>
  <c r="R121" i="42"/>
  <c r="H121" i="42"/>
  <c r="M121" i="42"/>
  <c r="E121" i="42"/>
  <c r="G121" i="42"/>
  <c r="I121" i="42"/>
  <c r="C121" i="42"/>
  <c r="L121" i="42"/>
  <c r="L104" i="42"/>
  <c r="K104" i="42"/>
  <c r="Q104" i="42"/>
  <c r="J104" i="42"/>
  <c r="H104" i="42"/>
  <c r="G104" i="42"/>
  <c r="M104" i="42"/>
  <c r="C104" i="42"/>
  <c r="L136" i="42"/>
  <c r="Q136" i="42"/>
  <c r="R136" i="42"/>
  <c r="M136" i="42"/>
  <c r="B136" i="42"/>
  <c r="F136" i="42"/>
  <c r="K136" i="42"/>
  <c r="D136" i="42"/>
  <c r="J136" i="42"/>
  <c r="C136" i="42"/>
  <c r="C106" i="42"/>
  <c r="G106" i="42"/>
  <c r="K106" i="42"/>
  <c r="R106" i="42"/>
  <c r="H106" i="42"/>
  <c r="Q106" i="42"/>
  <c r="J106" i="42"/>
  <c r="P106" i="42"/>
  <c r="J140" i="42"/>
  <c r="L140" i="42"/>
  <c r="I140" i="42"/>
  <c r="C140" i="42"/>
  <c r="B140" i="42"/>
  <c r="H140" i="42"/>
  <c r="R140" i="42"/>
  <c r="F140" i="42"/>
  <c r="I38" i="49"/>
  <c r="Q38" i="49"/>
  <c r="F38" i="49"/>
  <c r="K38" i="49"/>
  <c r="M38" i="49"/>
  <c r="P38" i="49"/>
  <c r="J38" i="49"/>
  <c r="B38" i="49"/>
  <c r="M187" i="49"/>
  <c r="Q187" i="49"/>
  <c r="C187" i="49"/>
  <c r="L187" i="49"/>
  <c r="O187" i="49"/>
  <c r="B187" i="49"/>
  <c r="E187" i="49"/>
  <c r="I187" i="49"/>
  <c r="F187" i="49"/>
  <c r="P110" i="49"/>
  <c r="I110" i="49"/>
  <c r="R110" i="49"/>
  <c r="B110" i="49"/>
  <c r="F110" i="49"/>
  <c r="K110" i="49"/>
  <c r="J110" i="49"/>
  <c r="G110" i="49"/>
  <c r="O56" i="49"/>
  <c r="Q56" i="49"/>
  <c r="I56" i="49"/>
  <c r="R56" i="49"/>
  <c r="G56" i="49"/>
  <c r="C56" i="49"/>
  <c r="H56" i="49"/>
  <c r="L56" i="49"/>
  <c r="B56" i="49"/>
  <c r="P56" i="49"/>
  <c r="J56" i="49"/>
  <c r="E56" i="49"/>
  <c r="K56" i="49"/>
  <c r="Q23" i="49"/>
  <c r="C23" i="49"/>
  <c r="L23" i="49"/>
  <c r="J23" i="49"/>
  <c r="D23" i="49"/>
  <c r="M23" i="49"/>
  <c r="K23" i="49"/>
  <c r="I23" i="49"/>
  <c r="H49" i="49"/>
  <c r="K49" i="49"/>
  <c r="I49" i="49"/>
  <c r="G49" i="49"/>
  <c r="C49" i="49"/>
  <c r="R49" i="49"/>
  <c r="E49" i="49"/>
  <c r="Q49" i="49"/>
  <c r="M49" i="49"/>
  <c r="O40" i="49"/>
  <c r="J40" i="49"/>
  <c r="D40" i="49"/>
  <c r="H40" i="49"/>
  <c r="R40" i="49"/>
  <c r="L40" i="49"/>
  <c r="C40" i="49"/>
  <c r="B40" i="49"/>
  <c r="I196" i="49"/>
  <c r="Q196" i="49"/>
  <c r="R196" i="49"/>
  <c r="F196" i="49"/>
  <c r="C196" i="49"/>
  <c r="L196" i="49"/>
  <c r="D196" i="49"/>
  <c r="J196" i="49"/>
  <c r="M196" i="49"/>
  <c r="H196" i="49"/>
  <c r="E196" i="49"/>
  <c r="G172" i="49"/>
  <c r="H172" i="49"/>
  <c r="D172" i="49"/>
  <c r="Q172" i="49"/>
  <c r="H195" i="49"/>
  <c r="O195" i="49"/>
  <c r="P195" i="49"/>
  <c r="K195" i="49"/>
  <c r="I195" i="49"/>
  <c r="M195" i="49"/>
  <c r="G195" i="49"/>
  <c r="L195" i="49"/>
  <c r="D195" i="49"/>
  <c r="B195" i="49"/>
  <c r="C195" i="49"/>
  <c r="M178" i="49"/>
  <c r="G178" i="49"/>
  <c r="K178" i="49"/>
  <c r="F178" i="49"/>
  <c r="D178" i="49"/>
  <c r="O178" i="49"/>
  <c r="P178" i="49"/>
  <c r="L178" i="49"/>
  <c r="P61" i="49"/>
  <c r="F61" i="49"/>
  <c r="J61" i="49"/>
  <c r="R61" i="49"/>
  <c r="C61" i="49"/>
  <c r="B61" i="49"/>
  <c r="K61" i="49"/>
  <c r="Q61" i="49"/>
  <c r="O57" i="49"/>
  <c r="M57" i="49"/>
  <c r="Q57" i="49"/>
  <c r="F57" i="49"/>
  <c r="B57" i="49"/>
  <c r="G57" i="49"/>
  <c r="R57" i="49"/>
  <c r="H57" i="49"/>
  <c r="P8" i="49"/>
  <c r="C8" i="49"/>
  <c r="F8" i="49"/>
  <c r="K8" i="49"/>
  <c r="H8" i="49"/>
  <c r="M8" i="49"/>
  <c r="I8" i="49"/>
  <c r="E8" i="49"/>
  <c r="P35" i="49"/>
  <c r="D35" i="49"/>
  <c r="G35" i="49"/>
  <c r="I35" i="49"/>
  <c r="B35" i="49"/>
  <c r="O35" i="49"/>
  <c r="K35" i="49"/>
  <c r="J35" i="49"/>
  <c r="E35" i="49"/>
  <c r="Q35" i="49"/>
  <c r="C35" i="49"/>
  <c r="M35" i="49"/>
  <c r="F35" i="49"/>
  <c r="I112" i="49"/>
  <c r="G112" i="49"/>
  <c r="C112" i="49"/>
  <c r="L112" i="49"/>
  <c r="K112" i="49"/>
  <c r="Q28" i="49"/>
  <c r="L28" i="49"/>
  <c r="M28" i="49"/>
  <c r="D28" i="49"/>
  <c r="E28" i="49"/>
  <c r="P28" i="49"/>
  <c r="K28" i="49"/>
  <c r="G28" i="49"/>
  <c r="R28" i="49"/>
  <c r="Q204" i="49"/>
  <c r="K204" i="49"/>
  <c r="M204" i="49"/>
  <c r="G204" i="49"/>
  <c r="O204" i="49"/>
  <c r="B204" i="49"/>
  <c r="F204" i="49"/>
  <c r="L204" i="49"/>
  <c r="R204" i="49"/>
  <c r="J204" i="49"/>
  <c r="I204" i="49"/>
  <c r="H204" i="49"/>
  <c r="C121" i="49"/>
  <c r="R121" i="49"/>
  <c r="P121" i="49"/>
  <c r="E121" i="49"/>
  <c r="K121" i="49"/>
  <c r="O121" i="49"/>
  <c r="H121" i="49"/>
  <c r="G121" i="49"/>
  <c r="L12" i="49"/>
  <c r="H12" i="49"/>
  <c r="I12" i="49"/>
  <c r="F12" i="49"/>
  <c r="B12" i="49"/>
  <c r="E12" i="49"/>
  <c r="M12" i="49"/>
  <c r="K12" i="49"/>
  <c r="G12" i="49"/>
  <c r="R12" i="49"/>
  <c r="C127" i="49"/>
  <c r="F127" i="49"/>
  <c r="L127" i="49"/>
  <c r="O127" i="49"/>
  <c r="R127" i="49"/>
  <c r="M127" i="49"/>
  <c r="K127" i="49"/>
  <c r="H127" i="49"/>
  <c r="Q127" i="49"/>
  <c r="P127" i="49"/>
  <c r="G127" i="49"/>
  <c r="B127" i="49"/>
  <c r="I127" i="49"/>
  <c r="E127" i="49"/>
  <c r="O98" i="49"/>
  <c r="Q98" i="49"/>
  <c r="C98" i="49"/>
  <c r="G98" i="49"/>
  <c r="H98" i="49"/>
  <c r="J98" i="49"/>
  <c r="K98" i="49"/>
  <c r="P98" i="49"/>
  <c r="K147" i="49"/>
  <c r="Q147" i="49"/>
  <c r="C147" i="49"/>
  <c r="H147" i="49"/>
  <c r="R147" i="49"/>
  <c r="E147" i="49"/>
  <c r="L147" i="49"/>
  <c r="J147" i="49"/>
  <c r="Q101" i="49"/>
  <c r="C101" i="49"/>
  <c r="M101" i="49"/>
  <c r="K101" i="49"/>
  <c r="H101" i="49"/>
  <c r="D101" i="49"/>
  <c r="I101" i="49"/>
  <c r="F101" i="49"/>
  <c r="B101" i="49"/>
  <c r="P101" i="49"/>
  <c r="G101" i="49"/>
  <c r="L101" i="49"/>
  <c r="F136" i="49"/>
  <c r="L136" i="49"/>
  <c r="B62" i="49"/>
  <c r="K62" i="49"/>
  <c r="Q62" i="49"/>
  <c r="H62" i="49"/>
  <c r="F62" i="49"/>
  <c r="E62" i="49"/>
  <c r="R62" i="49"/>
  <c r="O62" i="49"/>
  <c r="D62" i="49"/>
  <c r="I62" i="49"/>
  <c r="P62" i="49"/>
  <c r="D78" i="49"/>
  <c r="Q78" i="49"/>
  <c r="C78" i="49"/>
  <c r="J78" i="49"/>
  <c r="L78" i="49"/>
  <c r="M78" i="49"/>
  <c r="R78" i="49"/>
  <c r="P78" i="49"/>
  <c r="G78" i="49"/>
  <c r="B78" i="49"/>
  <c r="K78" i="49"/>
  <c r="H78" i="49"/>
  <c r="F78" i="49"/>
  <c r="C116" i="49"/>
  <c r="K116" i="49"/>
  <c r="E116" i="49"/>
  <c r="P116" i="49"/>
  <c r="I116" i="49"/>
  <c r="J116" i="49"/>
  <c r="H116" i="49"/>
  <c r="L116" i="49"/>
  <c r="B116" i="49"/>
  <c r="R116" i="49"/>
  <c r="G116" i="49"/>
  <c r="M116" i="49"/>
  <c r="F160" i="49"/>
  <c r="M160" i="49"/>
  <c r="P160" i="49"/>
  <c r="E160" i="49"/>
  <c r="Q160" i="49"/>
  <c r="C160" i="49"/>
  <c r="H160" i="49"/>
  <c r="G160" i="49"/>
  <c r="J160" i="49"/>
  <c r="B160" i="49"/>
  <c r="D160" i="49"/>
  <c r="I160" i="49"/>
  <c r="L160" i="49"/>
  <c r="K160" i="49"/>
  <c r="O160" i="49"/>
  <c r="E146" i="49"/>
  <c r="R146" i="49"/>
  <c r="Q146" i="49"/>
  <c r="P146" i="49"/>
  <c r="C146" i="49"/>
  <c r="J146" i="49"/>
  <c r="D146" i="49"/>
  <c r="F146" i="49"/>
  <c r="L146" i="49"/>
  <c r="K146" i="49"/>
  <c r="B146" i="49"/>
  <c r="H146" i="49"/>
  <c r="O146" i="49"/>
  <c r="H66" i="49"/>
  <c r="B66" i="49"/>
  <c r="J66" i="49"/>
  <c r="D66" i="49"/>
  <c r="C66" i="49"/>
  <c r="E66" i="49"/>
  <c r="F66" i="49"/>
  <c r="M66" i="49"/>
  <c r="L66" i="49"/>
  <c r="I66" i="49"/>
  <c r="O66" i="49"/>
  <c r="R66" i="49"/>
  <c r="G66" i="49"/>
  <c r="Q66" i="49"/>
  <c r="F94" i="49"/>
  <c r="O94" i="49"/>
  <c r="G188" i="49"/>
  <c r="E188" i="49"/>
  <c r="M188" i="49"/>
  <c r="O188" i="49"/>
  <c r="B188" i="49"/>
  <c r="F188" i="49"/>
  <c r="K188" i="49"/>
  <c r="P188" i="49"/>
  <c r="L188" i="49"/>
  <c r="I188" i="49"/>
  <c r="C188" i="49"/>
  <c r="R188" i="49"/>
  <c r="J188" i="49"/>
  <c r="D34" i="49"/>
  <c r="R34" i="49"/>
  <c r="C34" i="49"/>
  <c r="G34" i="49"/>
  <c r="M34" i="49"/>
  <c r="H34" i="49"/>
  <c r="O34" i="49"/>
  <c r="Q34" i="49"/>
  <c r="I34" i="49"/>
  <c r="F34" i="49"/>
  <c r="E34" i="49"/>
  <c r="J34" i="49"/>
  <c r="L34" i="49"/>
  <c r="K34" i="49"/>
  <c r="P34" i="49"/>
  <c r="M71" i="49"/>
  <c r="C71" i="49"/>
  <c r="F71" i="49"/>
  <c r="E71" i="49"/>
  <c r="R71" i="49"/>
  <c r="D71" i="49"/>
  <c r="B71" i="49"/>
  <c r="P71" i="49"/>
  <c r="J71" i="49"/>
  <c r="H71" i="49"/>
  <c r="L71" i="49"/>
  <c r="G71" i="49"/>
  <c r="K71" i="49"/>
  <c r="I71" i="49"/>
  <c r="Q71" i="49"/>
  <c r="L90" i="49"/>
  <c r="F90" i="49"/>
  <c r="P90" i="49"/>
  <c r="J90" i="49"/>
  <c r="Q90" i="49"/>
  <c r="H90" i="49"/>
  <c r="M90" i="49"/>
  <c r="R90" i="49"/>
  <c r="C90" i="49"/>
  <c r="E90" i="49"/>
  <c r="O90" i="49"/>
  <c r="D90" i="49"/>
  <c r="G90" i="49"/>
  <c r="B90" i="49"/>
  <c r="K90" i="49"/>
  <c r="L199" i="49"/>
  <c r="G199" i="49"/>
  <c r="E50" i="49"/>
  <c r="F50" i="49"/>
  <c r="P50" i="49"/>
  <c r="Q50" i="49"/>
  <c r="D50" i="49"/>
  <c r="R50" i="49"/>
  <c r="L50" i="49"/>
  <c r="K50" i="49"/>
  <c r="H50" i="49"/>
  <c r="J50" i="49"/>
  <c r="G50" i="49"/>
  <c r="I50" i="49"/>
  <c r="C50" i="49"/>
  <c r="M50" i="49"/>
  <c r="O50" i="49"/>
  <c r="Q150" i="49"/>
  <c r="B150" i="49"/>
  <c r="D150" i="49"/>
  <c r="H150" i="49"/>
  <c r="I150" i="49"/>
  <c r="M150" i="49"/>
  <c r="L150" i="49"/>
  <c r="R150" i="49"/>
  <c r="F150" i="49"/>
  <c r="K150" i="49"/>
  <c r="J150" i="49"/>
  <c r="E150" i="49"/>
  <c r="O150" i="49"/>
  <c r="C150" i="49"/>
  <c r="P150" i="49"/>
  <c r="F55" i="49"/>
  <c r="G55" i="49"/>
  <c r="C55" i="49"/>
  <c r="E55" i="49"/>
  <c r="L39" i="49"/>
  <c r="H39" i="49"/>
  <c r="K39" i="49"/>
  <c r="J39" i="49"/>
  <c r="B39" i="49"/>
  <c r="R17" i="49"/>
  <c r="L17" i="49"/>
  <c r="M17" i="49"/>
  <c r="J17" i="49"/>
  <c r="I17" i="49"/>
  <c r="B17" i="49"/>
  <c r="C17" i="49"/>
  <c r="O17" i="49"/>
  <c r="P17" i="49"/>
  <c r="D17" i="49"/>
  <c r="E17" i="49"/>
  <c r="Q14" i="49"/>
  <c r="C14" i="49"/>
  <c r="D14" i="49"/>
  <c r="P14" i="49"/>
  <c r="M14" i="49"/>
  <c r="J14" i="49"/>
  <c r="G14" i="49"/>
  <c r="H14" i="49"/>
  <c r="K14" i="49"/>
  <c r="R14" i="49"/>
  <c r="B14" i="49"/>
  <c r="E14" i="49"/>
  <c r="O14" i="49"/>
  <c r="Q72" i="49"/>
  <c r="E72" i="49"/>
  <c r="C72" i="49"/>
  <c r="L72" i="49"/>
  <c r="G72" i="49"/>
  <c r="M72" i="49"/>
  <c r="P72" i="49"/>
  <c r="K72" i="49"/>
  <c r="J72" i="49"/>
  <c r="D72" i="49"/>
  <c r="B72" i="49"/>
  <c r="O72" i="49"/>
  <c r="F72" i="49"/>
  <c r="R72" i="49"/>
  <c r="H72" i="49"/>
  <c r="I72" i="49"/>
  <c r="R111" i="49"/>
  <c r="K111" i="49"/>
  <c r="Q111" i="49"/>
  <c r="G111" i="49"/>
  <c r="B111" i="49"/>
  <c r="D111" i="49"/>
  <c r="E111" i="49"/>
  <c r="C111" i="49"/>
  <c r="H111" i="49"/>
  <c r="I111" i="49"/>
  <c r="J111" i="49"/>
  <c r="M111" i="49"/>
  <c r="P111" i="49"/>
  <c r="F111" i="49"/>
  <c r="R9" i="49"/>
  <c r="D9" i="49"/>
  <c r="F9" i="49"/>
  <c r="M9" i="49"/>
  <c r="B9" i="49"/>
  <c r="C9" i="49"/>
  <c r="J9" i="49"/>
  <c r="L9" i="49"/>
  <c r="O9" i="49"/>
  <c r="Q9" i="49"/>
  <c r="G9" i="49"/>
  <c r="E9" i="49"/>
  <c r="H9" i="49"/>
  <c r="I9" i="49"/>
  <c r="K9" i="49"/>
  <c r="AC12" i="10"/>
  <c r="Y12" i="10"/>
  <c r="F64" i="52"/>
  <c r="J64" i="52"/>
  <c r="L64" i="52"/>
  <c r="H64" i="52"/>
  <c r="G64" i="52"/>
  <c r="M64" i="52"/>
  <c r="C64" i="52"/>
  <c r="I64" i="52"/>
  <c r="H38" i="52"/>
  <c r="L38" i="52"/>
  <c r="M38" i="52"/>
  <c r="B38" i="52"/>
  <c r="D38" i="52"/>
  <c r="K38" i="52"/>
  <c r="C145" i="52"/>
  <c r="M145" i="52"/>
  <c r="F145" i="52"/>
  <c r="E145" i="52"/>
  <c r="J145" i="52"/>
  <c r="I145" i="52"/>
  <c r="L145" i="52"/>
  <c r="D145" i="52"/>
  <c r="D47" i="52"/>
  <c r="E47" i="52"/>
  <c r="I47" i="52"/>
  <c r="M47" i="52"/>
  <c r="C47" i="52"/>
  <c r="F47" i="52"/>
  <c r="D132" i="52"/>
  <c r="C132" i="52"/>
  <c r="J132" i="52"/>
  <c r="L132" i="52"/>
  <c r="E132" i="52"/>
  <c r="H132" i="52"/>
  <c r="J71" i="52"/>
  <c r="F71" i="52"/>
  <c r="M71" i="52"/>
  <c r="I71" i="52"/>
  <c r="C71" i="52"/>
  <c r="K71" i="52"/>
  <c r="H190" i="52"/>
  <c r="E190" i="52"/>
  <c r="G190" i="52"/>
  <c r="F190" i="52"/>
  <c r="K190" i="52"/>
  <c r="J190" i="52"/>
  <c r="L190" i="52"/>
  <c r="J165" i="52"/>
  <c r="D165" i="52"/>
  <c r="L165" i="52"/>
  <c r="F165" i="52"/>
  <c r="G165" i="52"/>
  <c r="K165" i="52"/>
  <c r="I165" i="52"/>
  <c r="M165" i="52"/>
  <c r="E165" i="52"/>
  <c r="L166" i="52"/>
  <c r="E166" i="52"/>
  <c r="G166" i="52"/>
  <c r="I166" i="52"/>
  <c r="K166" i="52"/>
  <c r="J166" i="52"/>
  <c r="D166" i="52"/>
  <c r="I201" i="52"/>
  <c r="E201" i="52"/>
  <c r="L201" i="52"/>
  <c r="M201" i="52"/>
  <c r="F201" i="52"/>
  <c r="G201" i="52"/>
  <c r="D201" i="52"/>
  <c r="B201" i="52"/>
  <c r="J201" i="52"/>
  <c r="H201" i="52"/>
  <c r="H123" i="52"/>
  <c r="C123" i="52"/>
  <c r="L123" i="52"/>
  <c r="I123" i="52"/>
  <c r="G123" i="52"/>
  <c r="K123" i="52"/>
  <c r="G67" i="52"/>
  <c r="M67" i="52"/>
  <c r="D67" i="52"/>
  <c r="E67" i="52"/>
  <c r="L67" i="52"/>
  <c r="I67" i="52"/>
  <c r="B67" i="52"/>
  <c r="C160" i="52"/>
  <c r="K160" i="52"/>
  <c r="D160" i="52"/>
  <c r="E160" i="52"/>
  <c r="G160" i="52"/>
  <c r="H160" i="52"/>
  <c r="F160" i="52"/>
  <c r="L160" i="52"/>
  <c r="J199" i="52"/>
  <c r="F199" i="52"/>
  <c r="C199" i="52"/>
  <c r="M199" i="52"/>
  <c r="D199" i="52"/>
  <c r="G199" i="52"/>
  <c r="L199" i="52"/>
  <c r="I199" i="52"/>
  <c r="B199" i="52"/>
  <c r="K197" i="52"/>
  <c r="H197" i="52"/>
  <c r="I197" i="52"/>
  <c r="B197" i="52"/>
  <c r="D197" i="52"/>
  <c r="M197" i="52"/>
  <c r="J197" i="52"/>
  <c r="E197" i="52"/>
  <c r="G197" i="52"/>
  <c r="C197" i="52"/>
  <c r="L197" i="52"/>
  <c r="F197" i="52"/>
  <c r="C21" i="52"/>
  <c r="B21" i="52"/>
  <c r="E21" i="52"/>
  <c r="I21" i="52"/>
  <c r="J21" i="52"/>
  <c r="L21" i="52"/>
  <c r="G21" i="52"/>
  <c r="F21" i="52"/>
  <c r="H21" i="52"/>
  <c r="M21" i="52"/>
  <c r="K62" i="52"/>
  <c r="D62" i="52"/>
  <c r="C62" i="52"/>
  <c r="L62" i="52"/>
  <c r="J62" i="52"/>
  <c r="B62" i="52"/>
  <c r="H62" i="52"/>
  <c r="E62" i="52"/>
  <c r="I62" i="52"/>
  <c r="G62" i="52"/>
  <c r="M62" i="52"/>
  <c r="K26" i="52"/>
  <c r="C26" i="52"/>
  <c r="B26" i="52"/>
  <c r="J26" i="52"/>
  <c r="F26" i="52"/>
  <c r="I26" i="52"/>
  <c r="B119" i="52"/>
  <c r="G24" i="51"/>
  <c r="L118" i="53"/>
  <c r="C119" i="52"/>
  <c r="I24" i="51"/>
  <c r="F24" i="51"/>
  <c r="J5" i="50"/>
  <c r="C136" i="49"/>
  <c r="H136" i="49"/>
  <c r="D136" i="49"/>
  <c r="I136" i="49"/>
  <c r="M136" i="49"/>
  <c r="E136" i="49"/>
  <c r="I19" i="49"/>
  <c r="O19" i="49"/>
  <c r="H19" i="49"/>
  <c r="L19" i="49"/>
  <c r="P19" i="49"/>
  <c r="B19" i="49"/>
  <c r="M19" i="49"/>
  <c r="I76" i="49"/>
  <c r="K76" i="49"/>
  <c r="H76" i="49"/>
  <c r="E76" i="49"/>
  <c r="R76" i="49"/>
  <c r="O76" i="49"/>
  <c r="G76" i="49"/>
  <c r="B76" i="49"/>
  <c r="J28" i="49"/>
  <c r="C28" i="49"/>
  <c r="Q112" i="49"/>
  <c r="P112" i="49"/>
  <c r="F112" i="49"/>
  <c r="D112" i="49"/>
  <c r="J59" i="49"/>
  <c r="L191" i="49"/>
  <c r="P191" i="49"/>
  <c r="C191" i="49"/>
  <c r="G191" i="49"/>
  <c r="K172" i="49"/>
  <c r="B172" i="49"/>
  <c r="P172" i="49"/>
  <c r="O172" i="49"/>
  <c r="I172" i="49"/>
  <c r="K40" i="49"/>
  <c r="G40" i="49"/>
  <c r="P40" i="49"/>
  <c r="H63" i="49"/>
  <c r="P63" i="49"/>
  <c r="E63" i="49"/>
  <c r="B63" i="49"/>
  <c r="J63" i="49"/>
  <c r="F63" i="49"/>
  <c r="R63" i="49"/>
  <c r="L175" i="42"/>
  <c r="B175" i="42"/>
  <c r="Q175" i="42"/>
  <c r="I175" i="42"/>
  <c r="G175" i="42"/>
  <c r="C175" i="42"/>
  <c r="I61" i="42"/>
  <c r="M61" i="42"/>
  <c r="D61" i="42"/>
  <c r="R61" i="42"/>
  <c r="Q61" i="42"/>
  <c r="O61" i="42"/>
  <c r="P61" i="42"/>
  <c r="F59" i="52"/>
  <c r="L59" i="52"/>
  <c r="K59" i="52"/>
  <c r="M100" i="52"/>
  <c r="K100" i="52"/>
  <c r="M119" i="52"/>
  <c r="D119" i="52"/>
  <c r="F166" i="52"/>
  <c r="B166" i="52"/>
  <c r="I190" i="52"/>
  <c r="C190" i="52"/>
  <c r="G151" i="52"/>
  <c r="B151" i="52"/>
  <c r="H156" i="52"/>
  <c r="O185" i="53"/>
  <c r="L185" i="53"/>
  <c r="N180" i="53"/>
  <c r="L180" i="53"/>
  <c r="G180" i="53"/>
  <c r="F180" i="53"/>
  <c r="M167" i="53"/>
  <c r="O167" i="53"/>
  <c r="J167" i="53"/>
  <c r="L167" i="53"/>
  <c r="L88" i="53"/>
  <c r="J105" i="53"/>
  <c r="O105" i="53"/>
  <c r="K105" i="53"/>
  <c r="N105" i="53"/>
  <c r="G13" i="51"/>
  <c r="I13" i="51"/>
  <c r="J13" i="51"/>
  <c r="B51" i="51"/>
  <c r="L51" i="51"/>
  <c r="C24" i="51"/>
  <c r="B101" i="53"/>
  <c r="C15" i="49"/>
  <c r="L98" i="49"/>
  <c r="I98" i="49"/>
  <c r="E98" i="49"/>
  <c r="D98" i="49"/>
  <c r="B79" i="49"/>
  <c r="E79" i="49"/>
  <c r="K79" i="49"/>
  <c r="J79" i="49"/>
  <c r="L61" i="49"/>
  <c r="D61" i="49"/>
  <c r="H61" i="49"/>
  <c r="E61" i="49"/>
  <c r="G23" i="49"/>
  <c r="B23" i="49"/>
  <c r="O23" i="49"/>
  <c r="P23" i="49"/>
  <c r="J170" i="52"/>
  <c r="L52" i="52"/>
  <c r="J52" i="52"/>
  <c r="I52" i="52"/>
  <c r="C45" i="52"/>
  <c r="E45" i="52"/>
  <c r="H48" i="52"/>
  <c r="D48" i="52"/>
  <c r="K48" i="52"/>
  <c r="B64" i="52"/>
  <c r="K64" i="52"/>
  <c r="K111" i="53"/>
  <c r="I111" i="53"/>
  <c r="G111" i="53"/>
  <c r="B139" i="53"/>
  <c r="I139" i="53"/>
  <c r="M139" i="53"/>
  <c r="L52" i="51"/>
  <c r="F52" i="51"/>
  <c r="I178" i="49"/>
  <c r="B79" i="52"/>
  <c r="B168" i="49"/>
  <c r="G168" i="49"/>
  <c r="P168" i="49"/>
  <c r="O168" i="49"/>
  <c r="E198" i="49"/>
  <c r="B198" i="49"/>
  <c r="O198" i="49"/>
  <c r="H198" i="49"/>
  <c r="L8" i="49"/>
  <c r="R8" i="49"/>
  <c r="O8" i="49"/>
  <c r="G8" i="49"/>
  <c r="M89" i="49"/>
  <c r="I89" i="49"/>
  <c r="J89" i="49"/>
  <c r="F89" i="49"/>
  <c r="G38" i="49"/>
  <c r="L38" i="49"/>
  <c r="O38" i="49"/>
  <c r="D38" i="49"/>
  <c r="I176" i="42"/>
  <c r="G176" i="42"/>
  <c r="K176" i="42"/>
  <c r="O176" i="42"/>
  <c r="E189" i="42"/>
  <c r="C189" i="42"/>
  <c r="D189" i="42"/>
  <c r="G110" i="52"/>
  <c r="F110" i="52"/>
  <c r="J110" i="52"/>
  <c r="M42" i="52"/>
  <c r="I42" i="52"/>
  <c r="J42" i="52"/>
  <c r="C40" i="52"/>
  <c r="H40" i="52"/>
  <c r="G40" i="52"/>
  <c r="F102" i="52"/>
  <c r="E102" i="52"/>
  <c r="G102" i="52"/>
  <c r="K132" i="52"/>
  <c r="G132" i="52"/>
  <c r="F132" i="52"/>
  <c r="K104" i="53"/>
  <c r="B104" i="53"/>
  <c r="O104" i="53"/>
  <c r="J104" i="53"/>
  <c r="D154" i="53"/>
  <c r="G154" i="53"/>
  <c r="Q154" i="53"/>
  <c r="L154" i="53"/>
  <c r="D194" i="53"/>
  <c r="I194" i="53"/>
  <c r="L194" i="53"/>
  <c r="J194" i="53"/>
  <c r="D71" i="52"/>
  <c r="B147" i="49"/>
  <c r="D170" i="52"/>
  <c r="L45" i="52"/>
  <c r="G147" i="49"/>
  <c r="O147" i="49"/>
  <c r="I147" i="49"/>
  <c r="E48" i="49"/>
  <c r="P48" i="49"/>
  <c r="R48" i="49"/>
  <c r="K48" i="49"/>
  <c r="Q197" i="49"/>
  <c r="M197" i="49"/>
  <c r="H197" i="49"/>
  <c r="F197" i="49"/>
  <c r="O110" i="49"/>
  <c r="E110" i="49"/>
  <c r="D110" i="49"/>
  <c r="M110" i="49"/>
  <c r="H6" i="10"/>
  <c r="F43" i="52"/>
  <c r="D43" i="52"/>
  <c r="B157" i="52"/>
  <c r="L157" i="52"/>
  <c r="M157" i="52"/>
  <c r="I61" i="52"/>
  <c r="L61" i="52"/>
  <c r="M61" i="52"/>
  <c r="G76" i="53"/>
  <c r="B76" i="53"/>
  <c r="K76" i="53"/>
  <c r="J76" i="53"/>
  <c r="F131" i="53"/>
  <c r="Q131" i="53"/>
  <c r="N131" i="53"/>
  <c r="D131" i="53"/>
  <c r="L48" i="51"/>
  <c r="J48" i="51"/>
  <c r="E48" i="51"/>
  <c r="J182" i="52"/>
  <c r="O111" i="53"/>
  <c r="J205" i="53"/>
  <c r="P5" i="53"/>
  <c r="Q25" i="53" s="1"/>
  <c r="L134" i="49"/>
  <c r="D134" i="49"/>
  <c r="M134" i="49"/>
  <c r="G95" i="49"/>
  <c r="F95" i="49"/>
  <c r="H95" i="49"/>
  <c r="O95" i="49"/>
  <c r="D87" i="49"/>
  <c r="P87" i="49"/>
  <c r="L87" i="49"/>
  <c r="I87" i="49"/>
  <c r="G65" i="49"/>
  <c r="M65" i="49"/>
  <c r="O65" i="49"/>
  <c r="F65" i="49"/>
  <c r="Q150" i="42"/>
  <c r="C150" i="42"/>
  <c r="E150" i="42"/>
  <c r="R150" i="42"/>
  <c r="I108" i="52"/>
  <c r="F108" i="52"/>
  <c r="L108" i="52"/>
  <c r="G87" i="52"/>
  <c r="K87" i="52"/>
  <c r="E87" i="52"/>
  <c r="G182" i="52"/>
  <c r="I182" i="52"/>
  <c r="J47" i="52"/>
  <c r="K47" i="52"/>
  <c r="B47" i="52"/>
  <c r="P195" i="53"/>
  <c r="N195" i="53"/>
  <c r="E195" i="53"/>
  <c r="D195" i="53"/>
  <c r="F83" i="53"/>
  <c r="L83" i="53"/>
  <c r="B83" i="53"/>
  <c r="E83" i="53"/>
  <c r="E12" i="51"/>
  <c r="F12" i="51"/>
  <c r="H12" i="51"/>
  <c r="H30" i="51"/>
  <c r="F30" i="51"/>
  <c r="H14" i="51"/>
  <c r="G26" i="52"/>
  <c r="I205" i="53"/>
  <c r="B15" i="49"/>
  <c r="I15" i="49"/>
  <c r="R15" i="49"/>
  <c r="K120" i="49"/>
  <c r="R120" i="49"/>
  <c r="P120" i="49"/>
  <c r="Q121" i="49"/>
  <c r="D121" i="49"/>
  <c r="B121" i="49"/>
  <c r="L121" i="49"/>
  <c r="Q205" i="49"/>
  <c r="M205" i="49"/>
  <c r="G205" i="49"/>
  <c r="L205" i="49"/>
  <c r="P57" i="49"/>
  <c r="K57" i="49"/>
  <c r="I57" i="49"/>
  <c r="J57" i="49"/>
  <c r="R178" i="49"/>
  <c r="C178" i="49"/>
  <c r="B178" i="49"/>
  <c r="J49" i="49"/>
  <c r="O49" i="49"/>
  <c r="P49" i="49"/>
  <c r="F49" i="49"/>
  <c r="J187" i="49"/>
  <c r="K187" i="49"/>
  <c r="P187" i="49"/>
  <c r="B158" i="42"/>
  <c r="H158" i="42"/>
  <c r="K158" i="42"/>
  <c r="J158" i="42"/>
  <c r="M193" i="42"/>
  <c r="P193" i="42"/>
  <c r="H193" i="42"/>
  <c r="Q193" i="42"/>
  <c r="C112" i="52"/>
  <c r="L112" i="52"/>
  <c r="B112" i="52"/>
  <c r="M39" i="52"/>
  <c r="B39" i="52"/>
  <c r="D39" i="52"/>
  <c r="H26" i="52"/>
  <c r="L26" i="52"/>
  <c r="D26" i="52"/>
  <c r="E105" i="52"/>
  <c r="C105" i="52"/>
  <c r="L105" i="52"/>
  <c r="M79" i="52"/>
  <c r="L79" i="52"/>
  <c r="B71" i="52"/>
  <c r="L71" i="52"/>
  <c r="J38" i="52"/>
  <c r="E38" i="52"/>
  <c r="F38" i="52"/>
  <c r="E205" i="53"/>
  <c r="L205" i="53"/>
  <c r="K101" i="53"/>
  <c r="G101" i="53"/>
  <c r="H101" i="53"/>
  <c r="J101" i="53"/>
  <c r="G189" i="53"/>
  <c r="L189" i="53"/>
  <c r="M189" i="53"/>
  <c r="C189" i="53"/>
  <c r="B84" i="53"/>
  <c r="P84" i="53"/>
  <c r="H84" i="53"/>
  <c r="L84" i="53"/>
  <c r="J14" i="51"/>
  <c r="G14" i="51"/>
  <c r="C50" i="51"/>
  <c r="J112" i="49"/>
  <c r="Q191" i="49"/>
  <c r="F172" i="49"/>
  <c r="M166" i="52"/>
  <c r="H167" i="53"/>
  <c r="O139" i="53"/>
  <c r="H94" i="53"/>
  <c r="G145" i="53"/>
  <c r="D27" i="51"/>
  <c r="G66" i="52"/>
  <c r="AC10" i="10"/>
  <c r="G136" i="42"/>
  <c r="E136" i="42"/>
  <c r="I136" i="42"/>
  <c r="J33" i="52"/>
  <c r="L33" i="52"/>
  <c r="E33" i="52"/>
  <c r="J184" i="52"/>
  <c r="B184" i="52"/>
  <c r="D56" i="52"/>
  <c r="E56" i="52"/>
  <c r="J56" i="52"/>
  <c r="J123" i="52"/>
  <c r="E123" i="52"/>
  <c r="B123" i="52"/>
  <c r="G175" i="53"/>
  <c r="J175" i="53"/>
  <c r="I175" i="53"/>
  <c r="C175" i="53"/>
  <c r="O108" i="53"/>
  <c r="Q108" i="53"/>
  <c r="P108" i="53"/>
  <c r="E108" i="53"/>
  <c r="J117" i="53"/>
  <c r="K117" i="53"/>
  <c r="P117" i="53"/>
  <c r="Q117" i="53"/>
  <c r="M97" i="53"/>
  <c r="H97" i="53"/>
  <c r="B97" i="53"/>
  <c r="D165" i="53"/>
  <c r="P165" i="53"/>
  <c r="B165" i="53"/>
  <c r="L165" i="53"/>
  <c r="F162" i="53"/>
  <c r="M26" i="42"/>
  <c r="B18" i="52"/>
  <c r="D26" i="42"/>
  <c r="C26" i="42"/>
  <c r="G26" i="42"/>
  <c r="L141" i="42"/>
  <c r="O141" i="42"/>
  <c r="R141" i="42"/>
  <c r="G141" i="42"/>
  <c r="F106" i="42"/>
  <c r="B106" i="42"/>
  <c r="L106" i="42"/>
  <c r="D106" i="42"/>
  <c r="F186" i="42"/>
  <c r="H186" i="42"/>
  <c r="P186" i="42"/>
  <c r="E186" i="42"/>
  <c r="M113" i="42"/>
  <c r="P113" i="42"/>
  <c r="D113" i="42"/>
  <c r="O113" i="42"/>
  <c r="H130" i="52"/>
  <c r="G130" i="52"/>
  <c r="K130" i="52"/>
  <c r="D18" i="52"/>
  <c r="G18" i="52"/>
  <c r="I69" i="52"/>
  <c r="F69" i="52"/>
  <c r="M69" i="52"/>
  <c r="C124" i="52"/>
  <c r="F124" i="52"/>
  <c r="E124" i="52"/>
  <c r="I75" i="52"/>
  <c r="I30" i="52"/>
  <c r="K30" i="52"/>
  <c r="B30" i="52"/>
  <c r="C201" i="53"/>
  <c r="D201" i="53"/>
  <c r="J201" i="53"/>
  <c r="O201" i="53"/>
  <c r="L72" i="53"/>
  <c r="J72" i="53"/>
  <c r="O72" i="53"/>
  <c r="D166" i="53"/>
  <c r="L166" i="53"/>
  <c r="H166" i="53"/>
  <c r="I166" i="53"/>
  <c r="P199" i="53"/>
  <c r="M199" i="53"/>
  <c r="D199" i="53"/>
  <c r="J199" i="53"/>
  <c r="P94" i="53"/>
  <c r="N94" i="53"/>
  <c r="C94" i="53"/>
  <c r="B44" i="51"/>
  <c r="D17" i="51"/>
  <c r="F17" i="51"/>
  <c r="J17" i="51"/>
  <c r="B34" i="51"/>
  <c r="J34" i="51"/>
  <c r="Q77" i="53"/>
  <c r="H162" i="53"/>
  <c r="C145" i="53"/>
  <c r="G156" i="42"/>
  <c r="I156" i="42"/>
  <c r="F156" i="42"/>
  <c r="K156" i="42"/>
  <c r="M140" i="42"/>
  <c r="E140" i="42"/>
  <c r="K140" i="42"/>
  <c r="O140" i="42"/>
  <c r="O104" i="42"/>
  <c r="D104" i="42"/>
  <c r="E104" i="42"/>
  <c r="B104" i="42"/>
  <c r="B74" i="52"/>
  <c r="E74" i="52"/>
  <c r="D74" i="52"/>
  <c r="K135" i="52"/>
  <c r="B135" i="52"/>
  <c r="G135" i="52"/>
  <c r="H66" i="52"/>
  <c r="E66" i="52"/>
  <c r="J163" i="52"/>
  <c r="M163" i="52"/>
  <c r="I163" i="52"/>
  <c r="C164" i="52"/>
  <c r="H164" i="52"/>
  <c r="K164" i="52"/>
  <c r="M125" i="52"/>
  <c r="B125" i="52"/>
  <c r="C125" i="52"/>
  <c r="L77" i="53"/>
  <c r="C77" i="53"/>
  <c r="B77" i="53"/>
  <c r="H77" i="53"/>
  <c r="F133" i="53"/>
  <c r="J133" i="53"/>
  <c r="D133" i="53"/>
  <c r="K133" i="53"/>
  <c r="M163" i="53"/>
  <c r="I163" i="53"/>
  <c r="N163" i="53"/>
  <c r="L163" i="53"/>
  <c r="L162" i="53"/>
  <c r="O162" i="53"/>
  <c r="M145" i="53"/>
  <c r="J145" i="53"/>
  <c r="G197" i="53"/>
  <c r="M197" i="53"/>
  <c r="J197" i="53"/>
  <c r="I197" i="53"/>
  <c r="N69" i="53"/>
  <c r="B69" i="53"/>
  <c r="I98" i="53"/>
  <c r="E98" i="53"/>
  <c r="L143" i="53"/>
  <c r="N143" i="53"/>
  <c r="J55" i="51"/>
  <c r="D55" i="51"/>
  <c r="O111" i="49"/>
  <c r="R106" i="49"/>
  <c r="O115" i="49"/>
  <c r="D188" i="49"/>
  <c r="I146" i="49"/>
  <c r="D21" i="52"/>
  <c r="R92" i="49"/>
  <c r="C154" i="49"/>
  <c r="E204" i="49"/>
  <c r="I28" i="49"/>
  <c r="H35" i="49"/>
  <c r="R59" i="49"/>
  <c r="J141" i="49"/>
  <c r="E195" i="49"/>
  <c r="F195" i="49"/>
  <c r="E40" i="49"/>
  <c r="I138" i="52"/>
  <c r="D86" i="52"/>
  <c r="B100" i="52"/>
  <c r="E142" i="52"/>
  <c r="G63" i="52"/>
  <c r="M68" i="52"/>
  <c r="H166" i="52"/>
  <c r="E156" i="52"/>
  <c r="H61" i="53"/>
  <c r="K135" i="53"/>
  <c r="B78" i="53"/>
  <c r="Q132" i="53"/>
  <c r="H62" i="53"/>
  <c r="C102" i="53"/>
  <c r="Q102" i="53"/>
  <c r="M142" i="53"/>
  <c r="F54" i="51"/>
  <c r="H17" i="49"/>
  <c r="F17" i="49"/>
  <c r="Q116" i="49"/>
  <c r="C171" i="52"/>
  <c r="K199" i="52"/>
  <c r="J160" i="52"/>
  <c r="H188" i="49"/>
  <c r="E44" i="51"/>
  <c r="O26" i="42"/>
  <c r="M18" i="52"/>
  <c r="C12" i="49"/>
  <c r="O101" i="49"/>
  <c r="J12" i="49"/>
  <c r="E154" i="49"/>
  <c r="F40" i="49"/>
  <c r="O190" i="49"/>
  <c r="R85" i="42"/>
  <c r="O85" i="42"/>
  <c r="L86" i="52"/>
  <c r="B63" i="52"/>
  <c r="L54" i="52"/>
  <c r="G135" i="53"/>
  <c r="O88" i="53"/>
  <c r="H88" i="53"/>
  <c r="C118" i="53"/>
  <c r="F142" i="53"/>
  <c r="G142" i="53"/>
  <c r="E54" i="51"/>
  <c r="N119" i="53"/>
  <c r="Q195" i="49"/>
  <c r="G196" i="49"/>
  <c r="B196" i="49"/>
  <c r="E27" i="49"/>
  <c r="H27" i="49"/>
  <c r="O135" i="42"/>
  <c r="L128" i="42"/>
  <c r="E128" i="42"/>
  <c r="D138" i="52"/>
  <c r="G120" i="52"/>
  <c r="M120" i="52"/>
  <c r="B145" i="52"/>
  <c r="H145" i="52"/>
  <c r="E138" i="53"/>
  <c r="C86" i="53"/>
  <c r="I78" i="53"/>
  <c r="L75" i="53"/>
  <c r="C73" i="53"/>
  <c r="O73" i="53"/>
  <c r="H50" i="51"/>
  <c r="I38" i="51"/>
  <c r="J62" i="49"/>
  <c r="D127" i="49"/>
  <c r="M92" i="49"/>
  <c r="D204" i="49"/>
  <c r="O28" i="49"/>
  <c r="I59" i="49"/>
  <c r="F141" i="49"/>
  <c r="M56" i="49"/>
  <c r="P45" i="42"/>
  <c r="B69" i="42"/>
  <c r="F175" i="42"/>
  <c r="C19" i="52"/>
  <c r="C179" i="52"/>
  <c r="E179" i="52"/>
  <c r="L175" i="52"/>
  <c r="C76" i="52"/>
  <c r="J76" i="52"/>
  <c r="C201" i="52"/>
  <c r="B165" i="52"/>
  <c r="L90" i="52"/>
  <c r="B194" i="52"/>
  <c r="I156" i="52"/>
  <c r="G132" i="53"/>
  <c r="D132" i="53"/>
  <c r="J119" i="53"/>
  <c r="I151" i="53"/>
  <c r="E151" i="53"/>
  <c r="M85" i="53"/>
  <c r="L85" i="53"/>
  <c r="F38" i="51"/>
  <c r="P12" i="49"/>
  <c r="L62" i="49"/>
  <c r="I78" i="49"/>
  <c r="F116" i="49"/>
  <c r="C172" i="52"/>
  <c r="H154" i="49"/>
  <c r="H90" i="52"/>
  <c r="I171" i="52"/>
  <c r="C103" i="52"/>
  <c r="D151" i="42"/>
  <c r="C151" i="42"/>
  <c r="F121" i="42"/>
  <c r="G181" i="52"/>
  <c r="L103" i="52"/>
  <c r="D103" i="52"/>
  <c r="D32" i="52"/>
  <c r="L95" i="52"/>
  <c r="F104" i="52"/>
  <c r="B104" i="52"/>
  <c r="J120" i="53"/>
  <c r="L179" i="53"/>
  <c r="K164" i="53"/>
  <c r="J63" i="53"/>
  <c r="J141" i="53"/>
  <c r="N147" i="53"/>
  <c r="B182" i="53"/>
  <c r="B173" i="53"/>
  <c r="F23" i="51"/>
  <c r="G29" i="51"/>
  <c r="C113" i="52"/>
  <c r="K177" i="52"/>
  <c r="I198" i="53"/>
  <c r="H128" i="53"/>
  <c r="P9" i="49"/>
  <c r="G25" i="49"/>
  <c r="H115" i="49"/>
  <c r="D173" i="49"/>
  <c r="O107" i="49"/>
  <c r="B50" i="49"/>
  <c r="Q32" i="49"/>
  <c r="I90" i="49"/>
  <c r="B34" i="49"/>
  <c r="R160" i="49"/>
  <c r="F62" i="52"/>
  <c r="B10" i="40"/>
  <c r="K10" i="40"/>
  <c r="L19" i="44"/>
  <c r="G19" i="44"/>
  <c r="C44" i="44"/>
  <c r="B44" i="44"/>
  <c r="K26" i="48"/>
  <c r="D26" i="48"/>
  <c r="N58" i="48"/>
  <c r="M58" i="48"/>
  <c r="M72" i="48"/>
  <c r="D72" i="48"/>
  <c r="M199" i="48"/>
  <c r="G199" i="48"/>
  <c r="F30" i="48"/>
  <c r="N30" i="48"/>
  <c r="I189" i="48"/>
  <c r="F189" i="48"/>
  <c r="I95" i="48"/>
  <c r="D95" i="48"/>
  <c r="C13" i="41"/>
  <c r="B13" i="41"/>
  <c r="M59" i="41"/>
  <c r="C59" i="41"/>
  <c r="E59" i="41"/>
  <c r="E37" i="41"/>
  <c r="B37" i="41"/>
  <c r="B33" i="41"/>
  <c r="I33" i="41"/>
  <c r="M33" i="41"/>
  <c r="D12" i="41"/>
  <c r="M12" i="41"/>
  <c r="N19" i="41"/>
  <c r="H19" i="41"/>
  <c r="K19" i="41"/>
  <c r="F199" i="41"/>
  <c r="E199" i="41"/>
  <c r="L199" i="41"/>
  <c r="F73" i="41"/>
  <c r="K73" i="41"/>
  <c r="G73" i="41"/>
  <c r="D97" i="41"/>
  <c r="B97" i="41"/>
  <c r="E87" i="45"/>
  <c r="H87" i="45"/>
  <c r="D125" i="45"/>
  <c r="G125" i="45"/>
  <c r="G6" i="45"/>
  <c r="E6" i="45"/>
  <c r="F6" i="45"/>
  <c r="C6" i="45"/>
  <c r="R102" i="42"/>
  <c r="K102" i="42"/>
  <c r="J22" i="42"/>
  <c r="D22" i="42"/>
  <c r="D194" i="42"/>
  <c r="Q194" i="42"/>
  <c r="E83" i="42"/>
  <c r="B83" i="42"/>
  <c r="J83" i="42"/>
  <c r="L83" i="42"/>
  <c r="O86" i="42"/>
  <c r="D86" i="42"/>
  <c r="J163" i="42"/>
  <c r="F163" i="42"/>
  <c r="E163" i="42"/>
  <c r="I163" i="42"/>
  <c r="F172" i="42"/>
  <c r="P172" i="42"/>
  <c r="H172" i="42"/>
  <c r="C172" i="42"/>
  <c r="C111" i="42"/>
  <c r="P111" i="42"/>
  <c r="L29" i="40"/>
  <c r="B29" i="40"/>
  <c r="M21" i="40"/>
  <c r="G21" i="40"/>
  <c r="E47" i="40"/>
  <c r="G47" i="40"/>
  <c r="F28" i="40"/>
  <c r="J28" i="40"/>
  <c r="E28" i="40"/>
  <c r="C49" i="40"/>
  <c r="J49" i="40"/>
  <c r="D41" i="40"/>
  <c r="F41" i="40"/>
  <c r="M41" i="40"/>
  <c r="L9" i="40"/>
  <c r="C9" i="40"/>
  <c r="N168" i="48"/>
  <c r="D168" i="48"/>
  <c r="H98" i="48"/>
  <c r="L98" i="48"/>
  <c r="M200" i="48"/>
  <c r="I200" i="48"/>
  <c r="G200" i="48"/>
  <c r="N200" i="48"/>
  <c r="L200" i="48"/>
  <c r="K204" i="48"/>
  <c r="D204" i="48"/>
  <c r="M204" i="48"/>
  <c r="G125" i="48"/>
  <c r="C125" i="48"/>
  <c r="N125" i="48"/>
  <c r="M125" i="48"/>
  <c r="F125" i="48"/>
  <c r="B125" i="48"/>
  <c r="I114" i="48"/>
  <c r="M114" i="48"/>
  <c r="C114" i="48"/>
  <c r="N8" i="48"/>
  <c r="B8" i="48"/>
  <c r="C8" i="48"/>
  <c r="G8" i="48"/>
  <c r="D8" i="48"/>
  <c r="L8" i="48"/>
  <c r="C195" i="48"/>
  <c r="H195" i="48"/>
  <c r="D195" i="48"/>
  <c r="F195" i="48"/>
  <c r="E195" i="48"/>
  <c r="N195" i="48"/>
  <c r="G195" i="48"/>
  <c r="K205" i="48"/>
  <c r="D205" i="48"/>
  <c r="G205" i="48"/>
  <c r="B100" i="48"/>
  <c r="C100" i="48"/>
  <c r="G100" i="48"/>
  <c r="L100" i="48"/>
  <c r="F100" i="48"/>
  <c r="C171" i="48"/>
  <c r="H171" i="48"/>
  <c r="K171" i="48"/>
  <c r="G22" i="48"/>
  <c r="H22" i="48"/>
  <c r="F22" i="48"/>
  <c r="C22" i="48"/>
  <c r="B22" i="48"/>
  <c r="L22" i="48"/>
  <c r="D6" i="48"/>
  <c r="N6" i="48"/>
  <c r="L6" i="48"/>
  <c r="H27" i="48"/>
  <c r="I27" i="48"/>
  <c r="M27" i="48"/>
  <c r="H201" i="48"/>
  <c r="C201" i="48"/>
  <c r="M201" i="48"/>
  <c r="L186" i="48"/>
  <c r="C186" i="48"/>
  <c r="L137" i="48"/>
  <c r="E137" i="48"/>
  <c r="F140" i="48"/>
  <c r="D140" i="48"/>
  <c r="M29" i="47"/>
  <c r="H29" i="47"/>
  <c r="D29" i="47"/>
  <c r="L29" i="47"/>
  <c r="G29" i="47"/>
  <c r="F27" i="47"/>
  <c r="B27" i="47"/>
  <c r="L27" i="47"/>
  <c r="K27" i="47"/>
  <c r="M27" i="47"/>
  <c r="D13" i="47"/>
  <c r="G13" i="47"/>
  <c r="B13" i="47"/>
  <c r="H17" i="47"/>
  <c r="J17" i="47"/>
  <c r="D17" i="47"/>
  <c r="K17" i="47"/>
  <c r="G17" i="47"/>
  <c r="D20" i="47"/>
  <c r="H20" i="47"/>
  <c r="E20" i="47"/>
  <c r="L20" i="47"/>
  <c r="H12" i="47"/>
  <c r="B12" i="47"/>
  <c r="M12" i="47"/>
  <c r="E12" i="47"/>
  <c r="L12" i="47"/>
  <c r="G12" i="47"/>
  <c r="J49" i="47"/>
  <c r="F49" i="47"/>
  <c r="K49" i="47"/>
  <c r="H49" i="47"/>
  <c r="G49" i="47"/>
  <c r="G131" i="41"/>
  <c r="N131" i="41"/>
  <c r="H131" i="41"/>
  <c r="I51" i="41"/>
  <c r="F51" i="41"/>
  <c r="C135" i="41"/>
  <c r="M135" i="41"/>
  <c r="I152" i="41"/>
  <c r="F152" i="41"/>
  <c r="C152" i="41"/>
  <c r="D72" i="41"/>
  <c r="L72" i="41"/>
  <c r="K24" i="41"/>
  <c r="C24" i="41"/>
  <c r="B39" i="41"/>
  <c r="G39" i="41"/>
  <c r="D57" i="41"/>
  <c r="G57" i="41"/>
  <c r="M146" i="41"/>
  <c r="I146" i="41"/>
  <c r="K189" i="41"/>
  <c r="B189" i="41"/>
  <c r="I96" i="45"/>
  <c r="B96" i="45"/>
  <c r="L58" i="45"/>
  <c r="G58" i="45"/>
  <c r="J172" i="45"/>
  <c r="H172" i="45"/>
  <c r="C55" i="45"/>
  <c r="G55" i="45"/>
  <c r="L169" i="45"/>
  <c r="K169" i="45"/>
  <c r="D94" i="45"/>
  <c r="H94" i="45"/>
  <c r="L117" i="45"/>
  <c r="H117" i="45"/>
  <c r="G25" i="45"/>
  <c r="C25" i="45"/>
  <c r="E85" i="45"/>
  <c r="K85" i="45"/>
  <c r="I85" i="45"/>
  <c r="D122" i="45"/>
  <c r="E122" i="45"/>
  <c r="M20" i="45"/>
  <c r="J20" i="45"/>
  <c r="K22" i="45"/>
  <c r="B22" i="45"/>
  <c r="B171" i="45"/>
  <c r="D171" i="45"/>
  <c r="E23" i="42"/>
  <c r="B23" i="42"/>
  <c r="I52" i="42"/>
  <c r="O52" i="42"/>
  <c r="H40" i="42"/>
  <c r="Q40" i="42"/>
  <c r="B85" i="42"/>
  <c r="Q85" i="42"/>
  <c r="B135" i="42"/>
  <c r="J135" i="42"/>
  <c r="C135" i="42"/>
  <c r="D69" i="42"/>
  <c r="K69" i="42"/>
  <c r="H45" i="42"/>
  <c r="Q45" i="42"/>
  <c r="G149" i="48"/>
  <c r="F149" i="48"/>
  <c r="N149" i="48"/>
  <c r="I158" i="48"/>
  <c r="D158" i="48"/>
  <c r="F158" i="48"/>
  <c r="B158" i="48"/>
  <c r="K70" i="48"/>
  <c r="I70" i="48"/>
  <c r="L70" i="48"/>
  <c r="N70" i="48"/>
  <c r="G182" i="48"/>
  <c r="K182" i="48"/>
  <c r="E119" i="48"/>
  <c r="B129" i="48"/>
  <c r="K129" i="48"/>
  <c r="F129" i="48"/>
  <c r="G129" i="48"/>
  <c r="H162" i="48"/>
  <c r="L162" i="48"/>
  <c r="G91" i="48"/>
  <c r="E91" i="48"/>
  <c r="C91" i="48"/>
  <c r="F91" i="48"/>
  <c r="D91" i="48"/>
  <c r="K85" i="48"/>
  <c r="D85" i="48"/>
  <c r="F85" i="48"/>
  <c r="M85" i="48"/>
  <c r="E85" i="48"/>
  <c r="B53" i="48"/>
  <c r="L53" i="48"/>
  <c r="N53" i="48"/>
  <c r="H53" i="48"/>
  <c r="I53" i="48"/>
  <c r="H202" i="48"/>
  <c r="C202" i="48"/>
  <c r="M202" i="48"/>
  <c r="D202" i="48"/>
  <c r="F202" i="48"/>
  <c r="E157" i="48"/>
  <c r="C157" i="48"/>
  <c r="B157" i="48"/>
  <c r="N157" i="48"/>
  <c r="F157" i="48"/>
  <c r="D193" i="48"/>
  <c r="L193" i="48"/>
  <c r="B193" i="48"/>
  <c r="N193" i="48"/>
  <c r="C193" i="48"/>
  <c r="B105" i="48"/>
  <c r="D105" i="48"/>
  <c r="N105" i="48"/>
  <c r="F105" i="48"/>
  <c r="L105" i="48"/>
  <c r="D60" i="48"/>
  <c r="C60" i="48"/>
  <c r="E60" i="48"/>
  <c r="I60" i="48"/>
  <c r="G60" i="48"/>
  <c r="N203" i="48"/>
  <c r="K203" i="48"/>
  <c r="G203" i="48"/>
  <c r="C203" i="48"/>
  <c r="C131" i="48"/>
  <c r="N131" i="48"/>
  <c r="H131" i="48"/>
  <c r="G131" i="48"/>
  <c r="K131" i="48"/>
  <c r="D22" i="48"/>
  <c r="K22" i="48"/>
  <c r="I22" i="48"/>
  <c r="D100" i="48"/>
  <c r="K100" i="48"/>
  <c r="H100" i="48"/>
  <c r="M195" i="48"/>
  <c r="K195" i="48"/>
  <c r="B195" i="48"/>
  <c r="M8" i="48"/>
  <c r="I8" i="48"/>
  <c r="K8" i="48"/>
  <c r="I125" i="48"/>
  <c r="K125" i="48"/>
  <c r="L125" i="48"/>
  <c r="C200" i="48"/>
  <c r="K200" i="48"/>
  <c r="K9" i="40"/>
  <c r="H9" i="40"/>
  <c r="J41" i="40"/>
  <c r="G28" i="40"/>
  <c r="L17" i="40"/>
  <c r="E49" i="47"/>
  <c r="D49" i="47"/>
  <c r="J12" i="47"/>
  <c r="D12" i="47"/>
  <c r="L32" i="47"/>
  <c r="L17" i="47"/>
  <c r="C17" i="47"/>
  <c r="D27" i="47"/>
  <c r="G27" i="47"/>
  <c r="H27" i="47"/>
  <c r="C29" i="47"/>
  <c r="K29" i="47"/>
  <c r="F29" i="47"/>
  <c r="K185" i="48"/>
  <c r="C153" i="41"/>
  <c r="E57" i="48"/>
  <c r="C6" i="48"/>
  <c r="L171" i="48"/>
  <c r="E205" i="48"/>
  <c r="C204" i="48"/>
  <c r="E49" i="40"/>
  <c r="I55" i="45"/>
  <c r="I201" i="48"/>
  <c r="F13" i="40"/>
  <c r="J13" i="47"/>
  <c r="F34" i="45"/>
  <c r="L122" i="45"/>
  <c r="D117" i="45"/>
  <c r="B107" i="41"/>
  <c r="C72" i="41"/>
  <c r="F178" i="41"/>
  <c r="D123" i="49"/>
  <c r="O123" i="49"/>
  <c r="Q199" i="49"/>
  <c r="B199" i="49"/>
  <c r="I199" i="49"/>
  <c r="Q203" i="49"/>
  <c r="I203" i="49"/>
  <c r="G203" i="49"/>
  <c r="H67" i="52"/>
  <c r="J67" i="52"/>
  <c r="J155" i="52"/>
  <c r="H155" i="52"/>
  <c r="B155" i="52"/>
  <c r="J29" i="52"/>
  <c r="K29" i="52"/>
  <c r="M169" i="52"/>
  <c r="J169" i="52"/>
  <c r="I169" i="52"/>
  <c r="F82" i="52"/>
  <c r="E82" i="52"/>
  <c r="G82" i="52"/>
  <c r="Q103" i="53"/>
  <c r="H103" i="53"/>
  <c r="J184" i="53"/>
  <c r="Q184" i="53"/>
  <c r="F181" i="53"/>
  <c r="O181" i="53"/>
  <c r="Q181" i="53"/>
  <c r="F109" i="53"/>
  <c r="G109" i="53"/>
  <c r="F128" i="53"/>
  <c r="M128" i="53"/>
  <c r="D198" i="53"/>
  <c r="O198" i="53"/>
  <c r="Q198" i="53"/>
  <c r="D12" i="49"/>
  <c r="R101" i="49"/>
  <c r="G62" i="49"/>
  <c r="O78" i="49"/>
  <c r="B55" i="49"/>
  <c r="J55" i="49"/>
  <c r="Q55" i="49"/>
  <c r="M153" i="49"/>
  <c r="D153" i="49"/>
  <c r="B153" i="49"/>
  <c r="C153" i="49"/>
  <c r="E199" i="49"/>
  <c r="K77" i="49"/>
  <c r="J77" i="49"/>
  <c r="P77" i="49"/>
  <c r="D116" i="49"/>
  <c r="I160" i="52"/>
  <c r="M62" i="49"/>
  <c r="C62" i="49"/>
  <c r="O39" i="49"/>
  <c r="P39" i="49"/>
  <c r="M39" i="49"/>
  <c r="G39" i="49"/>
  <c r="O55" i="49"/>
  <c r="B93" i="49"/>
  <c r="D203" i="49"/>
  <c r="E153" i="49"/>
  <c r="K199" i="49"/>
  <c r="M123" i="49"/>
  <c r="M29" i="52"/>
  <c r="I93" i="52"/>
  <c r="E155" i="52"/>
  <c r="F67" i="52"/>
  <c r="D117" i="52"/>
  <c r="K82" i="52"/>
  <c r="D161" i="52"/>
  <c r="E169" i="52"/>
  <c r="E200" i="52"/>
  <c r="G31" i="40"/>
  <c r="J10" i="40"/>
  <c r="K5" i="53"/>
  <c r="B55" i="40"/>
  <c r="H49" i="40"/>
  <c r="F29" i="40"/>
  <c r="D29" i="40"/>
  <c r="C25" i="40"/>
  <c r="L25" i="40"/>
  <c r="K25" i="40"/>
  <c r="K38" i="40"/>
  <c r="H38" i="40"/>
  <c r="H29" i="40"/>
  <c r="G29" i="40"/>
  <c r="E29" i="40"/>
  <c r="J29" i="40"/>
  <c r="M29" i="40"/>
  <c r="K29" i="40"/>
  <c r="H17" i="40"/>
  <c r="K17" i="40"/>
  <c r="L28" i="40"/>
  <c r="K28" i="40"/>
  <c r="C28" i="40"/>
  <c r="D28" i="40"/>
  <c r="H28" i="40"/>
  <c r="M28" i="40"/>
  <c r="M49" i="40"/>
  <c r="L49" i="40"/>
  <c r="B49" i="40"/>
  <c r="C41" i="40"/>
  <c r="L41" i="40"/>
  <c r="B41" i="40"/>
  <c r="G41" i="40"/>
  <c r="K41" i="40"/>
  <c r="D9" i="40"/>
  <c r="G9" i="40"/>
  <c r="E9" i="40"/>
  <c r="B9" i="40"/>
  <c r="J9" i="40"/>
  <c r="H52" i="48"/>
  <c r="D52" i="48"/>
  <c r="D200" i="48"/>
  <c r="B200" i="48"/>
  <c r="N204" i="48"/>
  <c r="G204" i="48"/>
  <c r="E204" i="48"/>
  <c r="M103" i="48"/>
  <c r="G103" i="48"/>
  <c r="N205" i="48"/>
  <c r="H205" i="48"/>
  <c r="M205" i="48"/>
  <c r="I205" i="48"/>
  <c r="F205" i="48"/>
  <c r="G171" i="48"/>
  <c r="E171" i="48"/>
  <c r="B171" i="48"/>
  <c r="F171" i="48"/>
  <c r="M171" i="48"/>
  <c r="K6" i="48"/>
  <c r="B6" i="48"/>
  <c r="F6" i="48"/>
  <c r="H6" i="48"/>
  <c r="M6" i="48"/>
  <c r="E27" i="48"/>
  <c r="D27" i="48"/>
  <c r="N27" i="48"/>
  <c r="F27" i="48"/>
  <c r="C27" i="48"/>
  <c r="G13" i="48"/>
  <c r="K13" i="48"/>
  <c r="D46" i="48"/>
  <c r="H46" i="48"/>
  <c r="K201" i="48"/>
  <c r="N201" i="48"/>
  <c r="L201" i="48"/>
  <c r="G186" i="48"/>
  <c r="B186" i="48"/>
  <c r="H186" i="48"/>
  <c r="F70" i="48"/>
  <c r="D70" i="48"/>
  <c r="E149" i="48"/>
  <c r="B149" i="48"/>
  <c r="K149" i="48"/>
  <c r="D149" i="48"/>
  <c r="H11" i="10"/>
  <c r="P11" i="10"/>
  <c r="P5" i="70"/>
  <c r="K5" i="70"/>
  <c r="H30" i="40"/>
  <c r="J5" i="70"/>
  <c r="H31" i="40"/>
  <c r="M10" i="40"/>
  <c r="H15" i="40"/>
  <c r="K15" i="40"/>
  <c r="C15" i="40"/>
  <c r="G15" i="40"/>
  <c r="E16" i="40"/>
  <c r="L16" i="40"/>
  <c r="F16" i="40"/>
  <c r="G16" i="40"/>
  <c r="D16" i="40"/>
  <c r="B16" i="40"/>
  <c r="C16" i="40"/>
  <c r="M16" i="40"/>
  <c r="H16" i="40"/>
  <c r="J16" i="40"/>
  <c r="K16" i="40"/>
  <c r="D10" i="40"/>
  <c r="L10" i="40"/>
  <c r="K31" i="40"/>
  <c r="C31" i="40"/>
  <c r="F31" i="40"/>
  <c r="L31" i="40"/>
  <c r="M31" i="40"/>
  <c r="E31" i="40"/>
  <c r="D31" i="40"/>
  <c r="B31" i="40"/>
  <c r="D6" i="44"/>
  <c r="L6" i="44"/>
  <c r="K12" i="44"/>
  <c r="H12" i="44"/>
  <c r="B50" i="44"/>
  <c r="H50" i="44"/>
  <c r="K50" i="44"/>
  <c r="G50" i="44"/>
  <c r="I50" i="44"/>
  <c r="J50" i="44"/>
  <c r="F50" i="44"/>
  <c r="L50" i="44"/>
  <c r="C50" i="44"/>
  <c r="D50" i="44"/>
  <c r="E50" i="44"/>
  <c r="E19" i="44"/>
  <c r="F19" i="44"/>
  <c r="J51" i="44"/>
  <c r="I51" i="44"/>
  <c r="L51" i="44"/>
  <c r="F51" i="44"/>
  <c r="C51" i="44"/>
  <c r="K51" i="44"/>
  <c r="G51" i="44"/>
  <c r="B51" i="44"/>
  <c r="E51" i="44"/>
  <c r="H51" i="44"/>
  <c r="D51" i="44"/>
  <c r="I44" i="44"/>
  <c r="F44" i="44"/>
  <c r="K44" i="44"/>
  <c r="J44" i="44"/>
  <c r="L44" i="44"/>
  <c r="D44" i="44"/>
  <c r="H44" i="44"/>
  <c r="E47" i="44"/>
  <c r="K47" i="44"/>
  <c r="I47" i="44"/>
  <c r="C47" i="44"/>
  <c r="L47" i="44"/>
  <c r="F47" i="44"/>
  <c r="G47" i="44"/>
  <c r="B47" i="44"/>
  <c r="D47" i="44"/>
  <c r="H47" i="44"/>
  <c r="J47" i="44"/>
  <c r="M176" i="48"/>
  <c r="H176" i="48"/>
  <c r="K176" i="48"/>
  <c r="L176" i="48"/>
  <c r="E176" i="48"/>
  <c r="E58" i="48"/>
  <c r="D58" i="48"/>
  <c r="I58" i="48"/>
  <c r="G72" i="48"/>
  <c r="N72" i="48"/>
  <c r="B72" i="48"/>
  <c r="K72" i="48"/>
  <c r="L96" i="48"/>
  <c r="N96" i="48"/>
  <c r="E30" i="48"/>
  <c r="M30" i="48"/>
  <c r="G30" i="48"/>
  <c r="B30" i="48"/>
  <c r="I30" i="48"/>
  <c r="K30" i="48"/>
  <c r="C30" i="48"/>
  <c r="L30" i="48"/>
  <c r="N132" i="48"/>
  <c r="I132" i="48"/>
  <c r="L132" i="48"/>
  <c r="H189" i="48"/>
  <c r="L189" i="48"/>
  <c r="D189" i="48"/>
  <c r="N189" i="48"/>
  <c r="C189" i="48"/>
  <c r="K189" i="48"/>
  <c r="E189" i="48"/>
  <c r="G189" i="48"/>
  <c r="M189" i="48"/>
  <c r="C73" i="48"/>
  <c r="L73" i="48"/>
  <c r="B73" i="48"/>
  <c r="L156" i="48"/>
  <c r="B156" i="48"/>
  <c r="H44" i="48"/>
  <c r="D44" i="48"/>
  <c r="G44" i="48"/>
  <c r="I44" i="48"/>
  <c r="E44" i="48"/>
  <c r="C44" i="48"/>
  <c r="M44" i="48"/>
  <c r="N44" i="48"/>
  <c r="K44" i="48"/>
  <c r="F95" i="48"/>
  <c r="K95" i="48"/>
  <c r="B95" i="48"/>
  <c r="H95" i="48"/>
  <c r="N95" i="48"/>
  <c r="M95" i="48"/>
  <c r="L95" i="48"/>
  <c r="E95" i="48"/>
  <c r="C95" i="48"/>
  <c r="N172" i="48"/>
  <c r="F172" i="48"/>
  <c r="I172" i="48"/>
  <c r="L172" i="48"/>
  <c r="B172" i="48"/>
  <c r="H172" i="48"/>
  <c r="K172" i="48"/>
  <c r="C172" i="48"/>
  <c r="G172" i="48"/>
  <c r="M55" i="48"/>
  <c r="F55" i="48"/>
  <c r="M93" i="48"/>
  <c r="H93" i="48"/>
  <c r="B93" i="48"/>
  <c r="F93" i="48"/>
  <c r="D93" i="48"/>
  <c r="E93" i="48"/>
  <c r="N93" i="48"/>
  <c r="L93" i="48"/>
  <c r="K93" i="48"/>
  <c r="G93" i="48"/>
  <c r="D12" i="48"/>
  <c r="N12" i="48"/>
  <c r="H12" i="48"/>
  <c r="F12" i="48"/>
  <c r="L12" i="48"/>
  <c r="M12" i="48"/>
  <c r="E12" i="48"/>
  <c r="C12" i="48"/>
  <c r="G12" i="48"/>
  <c r="K12" i="48"/>
  <c r="I12" i="48"/>
  <c r="B12" i="48"/>
  <c r="F8" i="47"/>
  <c r="K8" i="47"/>
  <c r="D8" i="47"/>
  <c r="J8" i="47"/>
  <c r="B8" i="47"/>
  <c r="E10" i="47"/>
  <c r="L10" i="47"/>
  <c r="C10" i="47"/>
  <c r="H10" i="47"/>
  <c r="D10" i="47"/>
  <c r="G10" i="47"/>
  <c r="C31" i="47"/>
  <c r="L31" i="47"/>
  <c r="F31" i="47"/>
  <c r="I59" i="41"/>
  <c r="G59" i="41"/>
  <c r="B59" i="41"/>
  <c r="L59" i="41"/>
  <c r="D59" i="41"/>
  <c r="H59" i="41"/>
  <c r="M37" i="41"/>
  <c r="H37" i="41"/>
  <c r="L37" i="41"/>
  <c r="K37" i="41"/>
  <c r="G37" i="41"/>
  <c r="I37" i="41"/>
  <c r="N37" i="41"/>
  <c r="E33" i="41"/>
  <c r="G33" i="41"/>
  <c r="C33" i="41"/>
  <c r="E105" i="41"/>
  <c r="M105" i="41"/>
  <c r="G105" i="41"/>
  <c r="L105" i="41"/>
  <c r="I105" i="41"/>
  <c r="H105" i="41"/>
  <c r="K105" i="41"/>
  <c r="D105" i="41"/>
  <c r="F105" i="41"/>
  <c r="C105" i="41"/>
  <c r="B105" i="41"/>
  <c r="N105" i="41"/>
  <c r="G12" i="41"/>
  <c r="N12" i="41"/>
  <c r="K12" i="41"/>
  <c r="H12" i="41"/>
  <c r="E12" i="41"/>
  <c r="C12" i="41"/>
  <c r="L12" i="41"/>
  <c r="F12" i="41"/>
  <c r="H92" i="41"/>
  <c r="L92" i="41"/>
  <c r="E125" i="41"/>
  <c r="F125" i="41"/>
  <c r="I125" i="41"/>
  <c r="C125" i="41"/>
  <c r="H125" i="41"/>
  <c r="N125" i="41"/>
  <c r="L125" i="41"/>
  <c r="B125" i="41"/>
  <c r="K125" i="41"/>
  <c r="D125" i="41"/>
  <c r="G125" i="41"/>
  <c r="M125" i="41"/>
  <c r="K179" i="41"/>
  <c r="C179" i="41"/>
  <c r="F179" i="41"/>
  <c r="H179" i="41"/>
  <c r="G179" i="41"/>
  <c r="M179" i="41"/>
  <c r="L179" i="41"/>
  <c r="I179" i="41"/>
  <c r="D179" i="41"/>
  <c r="B179" i="41"/>
  <c r="G19" i="41"/>
  <c r="B19" i="41"/>
  <c r="M19" i="41"/>
  <c r="L19" i="41"/>
  <c r="D19" i="41"/>
  <c r="E19" i="41"/>
  <c r="H50" i="41"/>
  <c r="C50" i="41"/>
  <c r="B50" i="41"/>
  <c r="I50" i="41"/>
  <c r="E50" i="41"/>
  <c r="M50" i="41"/>
  <c r="D50" i="41"/>
  <c r="N50" i="41"/>
  <c r="G50" i="41"/>
  <c r="K50" i="41"/>
  <c r="N201" i="41"/>
  <c r="M201" i="41"/>
  <c r="E201" i="41"/>
  <c r="C201" i="41"/>
  <c r="L201" i="41"/>
  <c r="G201" i="41"/>
  <c r="B201" i="41"/>
  <c r="K201" i="41"/>
  <c r="D201" i="41"/>
  <c r="I201" i="41"/>
  <c r="F201" i="41"/>
  <c r="H201" i="41"/>
  <c r="K109" i="41"/>
  <c r="B109" i="41"/>
  <c r="L109" i="41"/>
  <c r="N109" i="41"/>
  <c r="D109" i="41"/>
  <c r="M109" i="41"/>
  <c r="H109" i="41"/>
  <c r="I109" i="41"/>
  <c r="G109" i="41"/>
  <c r="F109" i="41"/>
  <c r="E109" i="41"/>
  <c r="C109" i="41"/>
  <c r="N185" i="41"/>
  <c r="E185" i="41"/>
  <c r="C185" i="41"/>
  <c r="B185" i="41"/>
  <c r="F185" i="41"/>
  <c r="K185" i="41"/>
  <c r="I185" i="41"/>
  <c r="G185" i="41"/>
  <c r="H185" i="41"/>
  <c r="M185" i="41"/>
  <c r="D185" i="41"/>
  <c r="L185" i="41"/>
  <c r="C199" i="41"/>
  <c r="N199" i="41"/>
  <c r="I199" i="41"/>
  <c r="G199" i="41"/>
  <c r="D199" i="41"/>
  <c r="H73" i="41"/>
  <c r="M73" i="41"/>
  <c r="L73" i="41"/>
  <c r="D73" i="41"/>
  <c r="I73" i="41"/>
  <c r="I11" i="41"/>
  <c r="H11" i="41"/>
  <c r="C11" i="41"/>
  <c r="L11" i="41"/>
  <c r="F11" i="41"/>
  <c r="D11" i="41"/>
  <c r="M11" i="41"/>
  <c r="K11" i="41"/>
  <c r="B11" i="41"/>
  <c r="G11" i="41"/>
  <c r="E11" i="41"/>
  <c r="N11" i="41"/>
  <c r="E77" i="41"/>
  <c r="K77" i="41"/>
  <c r="M62" i="41"/>
  <c r="L62" i="41"/>
  <c r="K194" i="41"/>
  <c r="M194" i="41"/>
  <c r="G194" i="41"/>
  <c r="F194" i="41"/>
  <c r="H194" i="41"/>
  <c r="C194" i="41"/>
  <c r="I194" i="41"/>
  <c r="D194" i="41"/>
  <c r="B194" i="41"/>
  <c r="E194" i="41"/>
  <c r="N194" i="41"/>
  <c r="L194" i="41"/>
  <c r="L88" i="41"/>
  <c r="G88" i="41"/>
  <c r="F88" i="41"/>
  <c r="E81" i="41"/>
  <c r="L81" i="41"/>
  <c r="H81" i="41"/>
  <c r="K47" i="41"/>
  <c r="E47" i="41"/>
  <c r="N47" i="41"/>
  <c r="M47" i="41"/>
  <c r="C47" i="41"/>
  <c r="H47" i="41"/>
  <c r="B47" i="41"/>
  <c r="I47" i="41"/>
  <c r="F47" i="41"/>
  <c r="G47" i="41"/>
  <c r="L47" i="41"/>
  <c r="D47" i="41"/>
  <c r="B156" i="41"/>
  <c r="I156" i="41"/>
  <c r="D156" i="41"/>
  <c r="C156" i="41"/>
  <c r="M156" i="41"/>
  <c r="F156" i="41"/>
  <c r="L156" i="41"/>
  <c r="N156" i="41"/>
  <c r="G156" i="41"/>
  <c r="K156" i="41"/>
  <c r="E156" i="41"/>
  <c r="H156" i="41"/>
  <c r="G175" i="41"/>
  <c r="K175" i="41"/>
  <c r="H175" i="41"/>
  <c r="E175" i="41"/>
  <c r="K42" i="41"/>
  <c r="B42" i="41"/>
  <c r="G42" i="41"/>
  <c r="C42" i="41"/>
  <c r="E42" i="41"/>
  <c r="N42" i="41"/>
  <c r="L42" i="41"/>
  <c r="F42" i="41"/>
  <c r="I42" i="41"/>
  <c r="M42" i="41"/>
  <c r="D42" i="41"/>
  <c r="H42" i="41"/>
  <c r="D135" i="45"/>
  <c r="G135" i="45"/>
  <c r="L67" i="45"/>
  <c r="D67" i="45"/>
  <c r="G166" i="45"/>
  <c r="C166" i="45"/>
  <c r="D137" i="45"/>
  <c r="J137" i="45"/>
  <c r="H52" i="45"/>
  <c r="G52" i="45"/>
  <c r="C56" i="45"/>
  <c r="M56" i="45"/>
  <c r="K123" i="45"/>
  <c r="F123" i="45"/>
  <c r="G123" i="45"/>
  <c r="C123" i="45"/>
  <c r="M123" i="45"/>
  <c r="J123" i="45"/>
  <c r="I123" i="45"/>
  <c r="B123" i="45"/>
  <c r="D123" i="45"/>
  <c r="E123" i="45"/>
  <c r="H123" i="45"/>
  <c r="L123" i="45"/>
  <c r="C75" i="45"/>
  <c r="H75" i="45"/>
  <c r="J75" i="45"/>
  <c r="L75" i="45"/>
  <c r="B75" i="45"/>
  <c r="E75" i="45"/>
  <c r="I75" i="45"/>
  <c r="G75" i="45"/>
  <c r="F75" i="45"/>
  <c r="D75" i="45"/>
  <c r="K75" i="45"/>
  <c r="M75" i="45"/>
  <c r="K139" i="45"/>
  <c r="F139" i="45"/>
  <c r="C139" i="45"/>
  <c r="B139" i="45"/>
  <c r="M139" i="45"/>
  <c r="I139" i="45"/>
  <c r="L139" i="45"/>
  <c r="J139" i="45"/>
  <c r="G139" i="45"/>
  <c r="E139" i="45"/>
  <c r="D139" i="45"/>
  <c r="H139" i="45"/>
  <c r="D73" i="45"/>
  <c r="I73" i="45"/>
  <c r="H73" i="45"/>
  <c r="M73" i="45"/>
  <c r="B73" i="45"/>
  <c r="L73" i="45"/>
  <c r="G73" i="45"/>
  <c r="K73" i="45"/>
  <c r="E73" i="45"/>
  <c r="J73" i="45"/>
  <c r="F73" i="45"/>
  <c r="C73" i="45"/>
  <c r="B157" i="45"/>
  <c r="E157" i="45"/>
  <c r="I157" i="45"/>
  <c r="F157" i="45"/>
  <c r="H157" i="45"/>
  <c r="J157" i="45"/>
  <c r="M157" i="45"/>
  <c r="D157" i="45"/>
  <c r="C157" i="45"/>
  <c r="L157" i="45"/>
  <c r="G157" i="45"/>
  <c r="K157" i="45"/>
  <c r="L31" i="45"/>
  <c r="I31" i="45"/>
  <c r="G31" i="45"/>
  <c r="M31" i="45"/>
  <c r="B31" i="45"/>
  <c r="J31" i="45"/>
  <c r="H31" i="45"/>
  <c r="C31" i="45"/>
  <c r="F31" i="45"/>
  <c r="E31" i="45"/>
  <c r="K31" i="45"/>
  <c r="D31" i="45"/>
  <c r="M13" i="45"/>
  <c r="B13" i="45"/>
  <c r="C13" i="45"/>
  <c r="E13" i="45"/>
  <c r="D13" i="45"/>
  <c r="H13" i="45"/>
  <c r="K13" i="45"/>
  <c r="J13" i="45"/>
  <c r="I13" i="45"/>
  <c r="L13" i="45"/>
  <c r="F111" i="45"/>
  <c r="E111" i="45"/>
  <c r="J111" i="45"/>
  <c r="D111" i="45"/>
  <c r="C111" i="45"/>
  <c r="L111" i="45"/>
  <c r="K111" i="45"/>
  <c r="I111" i="45"/>
  <c r="G111" i="45"/>
  <c r="H111" i="45"/>
  <c r="M111" i="45"/>
  <c r="B111" i="45"/>
  <c r="H17" i="45"/>
  <c r="E17" i="45"/>
  <c r="B17" i="45"/>
  <c r="J17" i="45"/>
  <c r="K17" i="45"/>
  <c r="I17" i="45"/>
  <c r="F17" i="45"/>
  <c r="D17" i="45"/>
  <c r="M17" i="45"/>
  <c r="L17" i="45"/>
  <c r="E187" i="45"/>
  <c r="H187" i="45"/>
  <c r="D187" i="45"/>
  <c r="K187" i="45"/>
  <c r="G187" i="45"/>
  <c r="J187" i="45"/>
  <c r="I187" i="45"/>
  <c r="B187" i="45"/>
  <c r="C187" i="45"/>
  <c r="F187" i="45"/>
  <c r="M187" i="45"/>
  <c r="L187" i="45"/>
  <c r="M87" i="45"/>
  <c r="K87" i="45"/>
  <c r="L87" i="45"/>
  <c r="F87" i="45"/>
  <c r="D87" i="45"/>
  <c r="I87" i="45"/>
  <c r="B87" i="45"/>
  <c r="G87" i="45"/>
  <c r="J87" i="45"/>
  <c r="E180" i="45"/>
  <c r="F180" i="45"/>
  <c r="H180" i="45"/>
  <c r="L180" i="45"/>
  <c r="B180" i="45"/>
  <c r="I180" i="45"/>
  <c r="D180" i="45"/>
  <c r="G180" i="45"/>
  <c r="J180" i="45"/>
  <c r="C180" i="45"/>
  <c r="K180" i="45"/>
  <c r="M180" i="45"/>
  <c r="B74" i="45"/>
  <c r="H74" i="45"/>
  <c r="J74" i="45"/>
  <c r="C74" i="45"/>
  <c r="L74" i="45"/>
  <c r="G74" i="45"/>
  <c r="M74" i="45"/>
  <c r="I74" i="45"/>
  <c r="F74" i="45"/>
  <c r="E74" i="45"/>
  <c r="D74" i="45"/>
  <c r="K74" i="45"/>
  <c r="H125" i="45"/>
  <c r="E125" i="45"/>
  <c r="J125" i="45"/>
  <c r="I125" i="45"/>
  <c r="F125" i="45"/>
  <c r="M6" i="45"/>
  <c r="J6" i="45"/>
  <c r="L6" i="45"/>
  <c r="H6" i="45"/>
  <c r="B6" i="45"/>
  <c r="E78" i="45"/>
  <c r="K78" i="45"/>
  <c r="J78" i="45"/>
  <c r="H78" i="45"/>
  <c r="F78" i="45"/>
  <c r="C78" i="45"/>
  <c r="I78" i="45"/>
  <c r="B78" i="45"/>
  <c r="L78" i="45"/>
  <c r="G78" i="45"/>
  <c r="M78" i="45"/>
  <c r="D78" i="45"/>
  <c r="B126" i="45"/>
  <c r="E126" i="45"/>
  <c r="M126" i="45"/>
  <c r="C83" i="45"/>
  <c r="G83" i="45"/>
  <c r="K83" i="45"/>
  <c r="H83" i="45"/>
  <c r="B83" i="45"/>
  <c r="I83" i="45"/>
  <c r="E176" i="45"/>
  <c r="M176" i="45"/>
  <c r="H176" i="45"/>
  <c r="C176" i="45"/>
  <c r="F176" i="45"/>
  <c r="D176" i="45"/>
  <c r="L176" i="45"/>
  <c r="I176" i="45"/>
  <c r="J176" i="45"/>
  <c r="K176" i="45"/>
  <c r="G176" i="45"/>
  <c r="B176" i="45"/>
  <c r="G26" i="45"/>
  <c r="J26" i="45"/>
  <c r="D26" i="45"/>
  <c r="L26" i="45"/>
  <c r="H26" i="45"/>
  <c r="L104" i="45"/>
  <c r="G104" i="45"/>
  <c r="J104" i="45"/>
  <c r="M104" i="45"/>
  <c r="H104" i="45"/>
  <c r="E104" i="45"/>
  <c r="B104" i="45"/>
  <c r="F104" i="45"/>
  <c r="C104" i="45"/>
  <c r="I104" i="45"/>
  <c r="D104" i="45"/>
  <c r="K104" i="45"/>
  <c r="J65" i="45"/>
  <c r="F65" i="45"/>
  <c r="L65" i="45"/>
  <c r="B65" i="45"/>
  <c r="I65" i="45"/>
  <c r="H65" i="45"/>
  <c r="K65" i="45"/>
  <c r="M65" i="45"/>
  <c r="G65" i="45"/>
  <c r="D65" i="45"/>
  <c r="C65" i="45"/>
  <c r="E65" i="45"/>
  <c r="F107" i="42"/>
  <c r="L107" i="42"/>
  <c r="G107" i="42"/>
  <c r="Q107" i="42"/>
  <c r="C107" i="42"/>
  <c r="K107" i="42"/>
  <c r="M107" i="42"/>
  <c r="J107" i="42"/>
  <c r="B107" i="42"/>
  <c r="E107" i="42"/>
  <c r="P107" i="42"/>
  <c r="H107" i="42"/>
  <c r="D107" i="42"/>
  <c r="R107" i="42"/>
  <c r="I107" i="42"/>
  <c r="O107" i="42"/>
  <c r="R93" i="42"/>
  <c r="C93" i="42"/>
  <c r="Q93" i="42"/>
  <c r="O93" i="42"/>
  <c r="L93" i="42"/>
  <c r="K93" i="42"/>
  <c r="F93" i="42"/>
  <c r="B93" i="42"/>
  <c r="M93" i="42"/>
  <c r="D93" i="42"/>
  <c r="G93" i="42"/>
  <c r="P93" i="42"/>
  <c r="H93" i="42"/>
  <c r="I93" i="42"/>
  <c r="E93" i="42"/>
  <c r="J93" i="42"/>
  <c r="C22" i="42"/>
  <c r="I22" i="42"/>
  <c r="G22" i="42"/>
  <c r="P194" i="42"/>
  <c r="C194" i="42"/>
  <c r="L194" i="42"/>
  <c r="J194" i="42"/>
  <c r="I83" i="42"/>
  <c r="G83" i="42"/>
  <c r="D83" i="42"/>
  <c r="O83" i="42"/>
  <c r="K83" i="42"/>
  <c r="Q83" i="42"/>
  <c r="P83" i="42"/>
  <c r="M83" i="42"/>
  <c r="R55" i="42"/>
  <c r="B55" i="42"/>
  <c r="C55" i="42"/>
  <c r="K55" i="42"/>
  <c r="E55" i="42"/>
  <c r="O55" i="42"/>
  <c r="L55" i="42"/>
  <c r="G55" i="42"/>
  <c r="H55" i="42"/>
  <c r="I55" i="42"/>
  <c r="D55" i="42"/>
  <c r="J55" i="42"/>
  <c r="M55" i="42"/>
  <c r="F55" i="42"/>
  <c r="Q55" i="42"/>
  <c r="P55" i="42"/>
  <c r="L118" i="42"/>
  <c r="F118" i="42"/>
  <c r="G118" i="42"/>
  <c r="M118" i="42"/>
  <c r="I118" i="42"/>
  <c r="O118" i="42"/>
  <c r="R118" i="42"/>
  <c r="Q118" i="42"/>
  <c r="B118" i="42"/>
  <c r="P118" i="42"/>
  <c r="E118" i="42"/>
  <c r="D118" i="42"/>
  <c r="C118" i="42"/>
  <c r="K118" i="42"/>
  <c r="H86" i="42"/>
  <c r="P86" i="42"/>
  <c r="B86" i="42"/>
  <c r="R86" i="42"/>
  <c r="B112" i="42"/>
  <c r="H112" i="42"/>
  <c r="P112" i="42"/>
  <c r="J112" i="42"/>
  <c r="O112" i="42"/>
  <c r="G112" i="42"/>
  <c r="M112" i="42"/>
  <c r="Q112" i="42"/>
  <c r="D112" i="42"/>
  <c r="I112" i="42"/>
  <c r="R112" i="42"/>
  <c r="K112" i="42"/>
  <c r="F112" i="42"/>
  <c r="L112" i="42"/>
  <c r="G80" i="42"/>
  <c r="E80" i="42"/>
  <c r="Q80" i="42"/>
  <c r="B80" i="42"/>
  <c r="I80" i="42"/>
  <c r="C80" i="42"/>
  <c r="H80" i="42"/>
  <c r="O80" i="42"/>
  <c r="R80" i="42"/>
  <c r="M80" i="42"/>
  <c r="J80" i="42"/>
  <c r="F80" i="42"/>
  <c r="L80" i="42"/>
  <c r="P80" i="42"/>
  <c r="K80" i="42"/>
  <c r="D80" i="42"/>
  <c r="J89" i="42"/>
  <c r="F89" i="42"/>
  <c r="C89" i="42"/>
  <c r="G89" i="42"/>
  <c r="K89" i="42"/>
  <c r="D89" i="42"/>
  <c r="P89" i="42"/>
  <c r="R89" i="42"/>
  <c r="I89" i="42"/>
  <c r="H89" i="42"/>
  <c r="B89" i="42"/>
  <c r="E89" i="42"/>
  <c r="L89" i="42"/>
  <c r="Q89" i="42"/>
  <c r="M89" i="42"/>
  <c r="O89" i="42"/>
  <c r="H53" i="42"/>
  <c r="G53" i="42"/>
  <c r="Q53" i="42"/>
  <c r="D53" i="42"/>
  <c r="F53" i="42"/>
  <c r="J53" i="42"/>
  <c r="E53" i="42"/>
  <c r="C53" i="42"/>
  <c r="B53" i="42"/>
  <c r="M53" i="42"/>
  <c r="L53" i="42"/>
  <c r="R53" i="42"/>
  <c r="P53" i="42"/>
  <c r="O53" i="42"/>
  <c r="K53" i="42"/>
  <c r="I53" i="42"/>
  <c r="Q50" i="42"/>
  <c r="D50" i="42"/>
  <c r="L50" i="42"/>
  <c r="H50" i="42"/>
  <c r="F50" i="42"/>
  <c r="R50" i="42"/>
  <c r="C50" i="42"/>
  <c r="I50" i="42"/>
  <c r="M50" i="42"/>
  <c r="P50" i="42"/>
  <c r="B50" i="42"/>
  <c r="J50" i="42"/>
  <c r="O50" i="42"/>
  <c r="E50" i="42"/>
  <c r="K50" i="42"/>
  <c r="G50" i="42"/>
  <c r="C202" i="42"/>
  <c r="B202" i="42"/>
  <c r="R202" i="42"/>
  <c r="O202" i="42"/>
  <c r="J202" i="42"/>
  <c r="E202" i="42"/>
  <c r="G202" i="42"/>
  <c r="D202" i="42"/>
  <c r="L202" i="42"/>
  <c r="I202" i="42"/>
  <c r="F202" i="42"/>
  <c r="P202" i="42"/>
  <c r="H202" i="42"/>
  <c r="M202" i="42"/>
  <c r="E108" i="42"/>
  <c r="B108" i="42"/>
  <c r="C108" i="42"/>
  <c r="P108" i="42"/>
  <c r="O108" i="42"/>
  <c r="J108" i="42"/>
  <c r="I108" i="42"/>
  <c r="L108" i="42"/>
  <c r="F108" i="42"/>
  <c r="D108" i="42"/>
  <c r="F32" i="42"/>
  <c r="O32" i="42"/>
  <c r="L70" i="42"/>
  <c r="D70" i="42"/>
  <c r="K145" i="42"/>
  <c r="B145" i="42"/>
  <c r="M120" i="42"/>
  <c r="L120" i="42"/>
  <c r="H120" i="42"/>
  <c r="J57" i="42"/>
  <c r="F57" i="42"/>
  <c r="L57" i="42"/>
  <c r="L163" i="42"/>
  <c r="K163" i="42"/>
  <c r="D163" i="42"/>
  <c r="R163" i="42"/>
  <c r="O163" i="42"/>
  <c r="P163" i="42"/>
  <c r="J172" i="42"/>
  <c r="E172" i="42"/>
  <c r="R172" i="42"/>
  <c r="L172" i="42"/>
  <c r="I172" i="42"/>
  <c r="Q172" i="42"/>
  <c r="B172" i="42"/>
  <c r="C18" i="42"/>
  <c r="L18" i="42"/>
  <c r="J18" i="42"/>
  <c r="D18" i="42"/>
  <c r="O18" i="42"/>
  <c r="H18" i="42"/>
  <c r="K18" i="42"/>
  <c r="E18" i="42"/>
  <c r="Q18" i="42"/>
  <c r="M18" i="42"/>
  <c r="P18" i="42"/>
  <c r="R18" i="42"/>
  <c r="F18" i="42"/>
  <c r="I18" i="42"/>
  <c r="B18" i="42"/>
  <c r="G18" i="42"/>
  <c r="D179" i="42"/>
  <c r="E179" i="42"/>
  <c r="G179" i="42"/>
  <c r="H179" i="42"/>
  <c r="F179" i="42"/>
  <c r="L179" i="42"/>
  <c r="C179" i="42"/>
  <c r="Q179" i="42"/>
  <c r="P179" i="42"/>
  <c r="I179" i="42"/>
  <c r="B179" i="42"/>
  <c r="M179" i="42"/>
  <c r="O179" i="42"/>
  <c r="J179" i="42"/>
  <c r="R179" i="42"/>
  <c r="K179" i="42"/>
  <c r="K199" i="42"/>
  <c r="C199" i="42"/>
  <c r="P199" i="42"/>
  <c r="J199" i="42"/>
  <c r="F199" i="42"/>
  <c r="G199" i="42"/>
  <c r="D199" i="42"/>
  <c r="L199" i="42"/>
  <c r="I199" i="42"/>
  <c r="B199" i="42"/>
  <c r="R199" i="42"/>
  <c r="M199" i="42"/>
  <c r="E199" i="42"/>
  <c r="O199" i="42"/>
  <c r="H199" i="42"/>
  <c r="Q199" i="42"/>
  <c r="L111" i="42"/>
  <c r="K111" i="42"/>
  <c r="H111" i="42"/>
  <c r="F148" i="42"/>
  <c r="H148" i="42"/>
  <c r="M148" i="42"/>
  <c r="J148" i="42"/>
  <c r="K148" i="42"/>
  <c r="I148" i="42"/>
  <c r="C148" i="42"/>
  <c r="O148" i="42"/>
  <c r="G148" i="42"/>
  <c r="E148" i="42"/>
  <c r="P148" i="42"/>
  <c r="L148" i="42"/>
  <c r="B148" i="42"/>
  <c r="D148" i="42"/>
  <c r="R148" i="42"/>
  <c r="Q148" i="42"/>
  <c r="D104" i="49"/>
  <c r="B104" i="49"/>
  <c r="R161" i="49"/>
  <c r="P161" i="49"/>
  <c r="O29" i="49"/>
  <c r="I29" i="49"/>
  <c r="L180" i="49"/>
  <c r="B180" i="49"/>
  <c r="H22" i="49"/>
  <c r="Q22" i="49"/>
  <c r="G202" i="49"/>
  <c r="B202" i="49"/>
  <c r="L202" i="49"/>
  <c r="C202" i="49"/>
  <c r="R202" i="49"/>
  <c r="O202" i="49"/>
  <c r="Q202" i="49"/>
  <c r="E202" i="49"/>
  <c r="D189" i="49"/>
  <c r="C189" i="49"/>
  <c r="P189" i="49"/>
  <c r="J189" i="49"/>
  <c r="O189" i="49"/>
  <c r="Q189" i="49"/>
  <c r="R189" i="49"/>
  <c r="H189" i="49"/>
  <c r="L189" i="49"/>
  <c r="I189" i="49"/>
  <c r="K189" i="49"/>
  <c r="G189" i="49"/>
  <c r="B189" i="49"/>
  <c r="M189" i="49"/>
  <c r="F189" i="49"/>
  <c r="E189" i="49"/>
  <c r="C84" i="49"/>
  <c r="E84" i="49"/>
  <c r="K70" i="49"/>
  <c r="B70" i="49"/>
  <c r="P119" i="49"/>
  <c r="H119" i="49"/>
  <c r="K119" i="49"/>
  <c r="R119" i="49"/>
  <c r="J119" i="49"/>
  <c r="D119" i="49"/>
  <c r="O119" i="49"/>
  <c r="Q119" i="49"/>
  <c r="I119" i="49"/>
  <c r="E119" i="49"/>
  <c r="M119" i="49"/>
  <c r="F119" i="49"/>
  <c r="G119" i="49"/>
  <c r="B119" i="49"/>
  <c r="P37" i="49"/>
  <c r="H37" i="49"/>
  <c r="F125" i="49"/>
  <c r="J125" i="49"/>
  <c r="B125" i="49"/>
  <c r="Q144" i="49"/>
  <c r="F144" i="49"/>
  <c r="L144" i="49"/>
  <c r="K144" i="49"/>
  <c r="P75" i="49"/>
  <c r="I75" i="49"/>
  <c r="F75" i="49"/>
  <c r="D75" i="49"/>
  <c r="K75" i="49"/>
  <c r="G75" i="49"/>
  <c r="L75" i="49"/>
  <c r="B75" i="49"/>
  <c r="H75" i="49"/>
  <c r="J75" i="49"/>
  <c r="E75" i="49"/>
  <c r="Q75" i="49"/>
  <c r="C75" i="49"/>
  <c r="M75" i="49"/>
  <c r="D67" i="49"/>
  <c r="R67" i="49"/>
  <c r="O67" i="49"/>
  <c r="Q67" i="49"/>
  <c r="J67" i="49"/>
  <c r="P67" i="49"/>
  <c r="I67" i="49"/>
  <c r="M67" i="49"/>
  <c r="H67" i="49"/>
  <c r="C67" i="49"/>
  <c r="B67" i="49"/>
  <c r="G67" i="49"/>
  <c r="F67" i="49"/>
  <c r="E67" i="49"/>
  <c r="K67" i="49"/>
  <c r="L67" i="49"/>
  <c r="K184" i="49"/>
  <c r="B184" i="49"/>
  <c r="F184" i="49"/>
  <c r="D184" i="49"/>
  <c r="I184" i="49"/>
  <c r="G184" i="49"/>
  <c r="E184" i="49"/>
  <c r="O184" i="49"/>
  <c r="K47" i="49"/>
  <c r="L47" i="49"/>
  <c r="B47" i="49"/>
  <c r="H47" i="49"/>
  <c r="P47" i="49"/>
  <c r="R47" i="49"/>
  <c r="E156" i="49"/>
  <c r="K156" i="49"/>
  <c r="F156" i="49"/>
  <c r="D156" i="49"/>
  <c r="B130" i="49"/>
  <c r="E130" i="49"/>
  <c r="Q130" i="49"/>
  <c r="G130" i="49"/>
  <c r="O130" i="49"/>
  <c r="K130" i="49"/>
  <c r="R130" i="49"/>
  <c r="F130" i="49"/>
  <c r="H130" i="49"/>
  <c r="M130" i="49"/>
  <c r="I130" i="49"/>
  <c r="C130" i="49"/>
  <c r="P130" i="49"/>
  <c r="J130" i="49"/>
  <c r="L130" i="49"/>
  <c r="D130" i="49"/>
  <c r="O13" i="49"/>
  <c r="B13" i="49"/>
  <c r="C13" i="49"/>
  <c r="J114" i="49"/>
  <c r="F114" i="49"/>
  <c r="M114" i="49"/>
  <c r="L114" i="49"/>
  <c r="O114" i="49"/>
  <c r="P114" i="49"/>
  <c r="E114" i="49"/>
  <c r="H114" i="49"/>
  <c r="I114" i="49"/>
  <c r="R114" i="49"/>
  <c r="C114" i="49"/>
  <c r="G114" i="49"/>
  <c r="D114" i="49"/>
  <c r="Q114" i="49"/>
  <c r="K114" i="49"/>
  <c r="B114" i="49"/>
  <c r="R41" i="49"/>
  <c r="I41" i="49"/>
  <c r="B41" i="49"/>
  <c r="D41" i="49"/>
  <c r="P41" i="49"/>
  <c r="H41" i="49"/>
  <c r="Q41" i="49"/>
  <c r="C41" i="49"/>
  <c r="E41" i="49"/>
  <c r="L41" i="49"/>
  <c r="F41" i="49"/>
  <c r="J41" i="49"/>
  <c r="K41" i="49"/>
  <c r="M41" i="49"/>
  <c r="G41" i="49"/>
  <c r="O41" i="49"/>
  <c r="M195" i="52"/>
  <c r="K195" i="52"/>
  <c r="L139" i="52"/>
  <c r="I139" i="52"/>
  <c r="M139" i="52"/>
  <c r="D139" i="52"/>
  <c r="B139" i="52"/>
  <c r="E139" i="52"/>
  <c r="G139" i="52"/>
  <c r="F139" i="52"/>
  <c r="H139" i="52"/>
  <c r="C139" i="52"/>
  <c r="J139" i="52"/>
  <c r="K139" i="52"/>
  <c r="K140" i="52"/>
  <c r="J140" i="52"/>
  <c r="B140" i="52"/>
  <c r="E140" i="52"/>
  <c r="L203" i="52"/>
  <c r="E203" i="52"/>
  <c r="H203" i="52"/>
  <c r="B203" i="52"/>
  <c r="I203" i="52"/>
  <c r="F203" i="52"/>
  <c r="D203" i="52"/>
  <c r="M203" i="52"/>
  <c r="K203" i="52"/>
  <c r="G203" i="52"/>
  <c r="I25" i="52"/>
  <c r="C25" i="52"/>
  <c r="L25" i="52"/>
  <c r="F25" i="52"/>
  <c r="G25" i="52"/>
  <c r="D25" i="52"/>
  <c r="M25" i="52"/>
  <c r="K25" i="52"/>
  <c r="E25" i="52"/>
  <c r="D183" i="52"/>
  <c r="C183" i="52"/>
  <c r="C109" i="52"/>
  <c r="J109" i="52"/>
  <c r="K129" i="52"/>
  <c r="C129" i="52"/>
  <c r="B129" i="52"/>
  <c r="J129" i="52"/>
  <c r="M129" i="52"/>
  <c r="L129" i="52"/>
  <c r="F129" i="52"/>
  <c r="G98" i="52"/>
  <c r="K98" i="52"/>
  <c r="F98" i="52"/>
  <c r="H98" i="52"/>
  <c r="M98" i="52"/>
  <c r="C98" i="52"/>
  <c r="L98" i="52"/>
  <c r="J98" i="52"/>
  <c r="B98" i="52"/>
  <c r="E98" i="52"/>
  <c r="I98" i="52"/>
  <c r="D98" i="52"/>
  <c r="H189" i="52"/>
  <c r="M189" i="52"/>
  <c r="G189" i="52"/>
  <c r="E189" i="52"/>
  <c r="J189" i="52"/>
  <c r="I189" i="52"/>
  <c r="L189" i="52"/>
  <c r="F189" i="52"/>
  <c r="C189" i="52"/>
  <c r="B189" i="52"/>
  <c r="K189" i="52"/>
  <c r="D189" i="52"/>
  <c r="L198" i="52"/>
  <c r="B198" i="52"/>
  <c r="F198" i="52"/>
  <c r="C198" i="52"/>
  <c r="D198" i="52"/>
  <c r="K198" i="52"/>
  <c r="M198" i="52"/>
  <c r="H198" i="52"/>
  <c r="I198" i="52"/>
  <c r="J198" i="52"/>
  <c r="E198" i="52"/>
  <c r="G198" i="52"/>
  <c r="G180" i="52"/>
  <c r="B180" i="52"/>
  <c r="F180" i="52"/>
  <c r="H180" i="52"/>
  <c r="D180" i="52"/>
  <c r="I180" i="52"/>
  <c r="E180" i="52"/>
  <c r="J180" i="52"/>
  <c r="C180" i="52"/>
  <c r="B31" i="52"/>
  <c r="I31" i="52"/>
  <c r="M31" i="52"/>
  <c r="G31" i="52"/>
  <c r="D31" i="52"/>
  <c r="F31" i="52"/>
  <c r="L31" i="52"/>
  <c r="H31" i="52"/>
  <c r="E31" i="52"/>
  <c r="C31" i="52"/>
  <c r="K31" i="52"/>
  <c r="J31" i="52"/>
  <c r="H131" i="52"/>
  <c r="B131" i="52"/>
  <c r="E131" i="52"/>
  <c r="E22" i="52"/>
  <c r="H22" i="52"/>
  <c r="M22" i="52"/>
  <c r="L22" i="52"/>
  <c r="C24" i="52"/>
  <c r="E24" i="52"/>
  <c r="M24" i="52"/>
  <c r="G24" i="52"/>
  <c r="K24" i="52"/>
  <c r="B24" i="52"/>
  <c r="F24" i="52"/>
  <c r="F127" i="52"/>
  <c r="C127" i="52"/>
  <c r="D127" i="52"/>
  <c r="G127" i="52"/>
  <c r="I127" i="52"/>
  <c r="H127" i="52"/>
  <c r="J127" i="52"/>
  <c r="K127" i="52"/>
  <c r="B127" i="52"/>
  <c r="L127" i="52"/>
  <c r="E127" i="52"/>
  <c r="M127" i="52"/>
  <c r="I17" i="52"/>
  <c r="C17" i="52"/>
  <c r="J17" i="52"/>
  <c r="L17" i="52"/>
  <c r="K17" i="52"/>
  <c r="B17" i="52"/>
  <c r="H17" i="52"/>
  <c r="G17" i="52"/>
  <c r="K137" i="52"/>
  <c r="J137" i="52"/>
  <c r="H137" i="52"/>
  <c r="B137" i="52"/>
  <c r="C137" i="52"/>
  <c r="G137" i="52"/>
  <c r="L137" i="52"/>
  <c r="M137" i="52"/>
  <c r="F137" i="52"/>
  <c r="I137" i="52"/>
  <c r="D137" i="52"/>
  <c r="E137" i="52"/>
  <c r="I89" i="53"/>
  <c r="L89" i="53"/>
  <c r="J130" i="53"/>
  <c r="G130" i="53"/>
  <c r="P178" i="53"/>
  <c r="Q178" i="53"/>
  <c r="B178" i="53"/>
  <c r="G178" i="53"/>
  <c r="F91" i="53"/>
  <c r="H91" i="53"/>
  <c r="C91" i="53"/>
  <c r="P186" i="53"/>
  <c r="C186" i="53"/>
  <c r="H67" i="53"/>
  <c r="E67" i="53"/>
  <c r="L67" i="53"/>
  <c r="I67" i="53"/>
  <c r="D67" i="53"/>
  <c r="B67" i="53"/>
  <c r="F67" i="53"/>
  <c r="Q67" i="53"/>
  <c r="J67" i="53"/>
  <c r="C67" i="53"/>
  <c r="P67" i="53"/>
  <c r="G67" i="53"/>
  <c r="K67" i="53"/>
  <c r="N67" i="53"/>
  <c r="M67" i="53"/>
  <c r="O67" i="53"/>
  <c r="E127" i="53"/>
  <c r="L127" i="53"/>
  <c r="G127" i="53"/>
  <c r="C127" i="53"/>
  <c r="N127" i="53"/>
  <c r="H127" i="53"/>
  <c r="P127" i="53"/>
  <c r="B79" i="53"/>
  <c r="K79" i="53"/>
  <c r="I79" i="53"/>
  <c r="D79" i="53"/>
  <c r="E79" i="53"/>
  <c r="C79" i="53"/>
  <c r="Q79" i="53"/>
  <c r="G79" i="53"/>
  <c r="J79" i="53"/>
  <c r="L79" i="53"/>
  <c r="N79" i="53"/>
  <c r="F79" i="53"/>
  <c r="M79" i="53"/>
  <c r="H79" i="53"/>
  <c r="P79" i="53"/>
  <c r="O79" i="53"/>
  <c r="D129" i="53"/>
  <c r="G129" i="53"/>
  <c r="N129" i="53"/>
  <c r="Q129" i="53"/>
  <c r="L129" i="53"/>
  <c r="M172" i="53"/>
  <c r="D172" i="53"/>
  <c r="Q172" i="53"/>
  <c r="J172" i="53"/>
  <c r="I172" i="53"/>
  <c r="L172" i="53"/>
  <c r="N74" i="53"/>
  <c r="Q74" i="53"/>
  <c r="F74" i="53"/>
  <c r="C74" i="53"/>
  <c r="D74" i="53"/>
  <c r="M74" i="53"/>
  <c r="J74" i="53"/>
  <c r="E74" i="53"/>
  <c r="O74" i="53"/>
  <c r="P74" i="53"/>
  <c r="I74" i="53"/>
  <c r="L74" i="53"/>
  <c r="H74" i="53"/>
  <c r="G74" i="53"/>
  <c r="K74" i="53"/>
  <c r="B74" i="53"/>
  <c r="P65" i="53"/>
  <c r="I65" i="53"/>
  <c r="D65" i="53"/>
  <c r="E65" i="53"/>
  <c r="H65" i="53"/>
  <c r="F65" i="53"/>
  <c r="K65" i="53"/>
  <c r="Q65" i="53"/>
  <c r="L65" i="53"/>
  <c r="G65" i="53"/>
  <c r="J65" i="53"/>
  <c r="O65" i="53"/>
  <c r="M65" i="53"/>
  <c r="B65" i="53"/>
  <c r="I64" i="53"/>
  <c r="Q64" i="53"/>
  <c r="P64" i="53"/>
  <c r="N64" i="53"/>
  <c r="O64" i="53"/>
  <c r="C64" i="53"/>
  <c r="G64" i="53"/>
  <c r="E64" i="53"/>
  <c r="K64" i="53"/>
  <c r="J64" i="53"/>
  <c r="B64" i="53"/>
  <c r="D64" i="53"/>
  <c r="F64" i="53"/>
  <c r="M64" i="53"/>
  <c r="L64" i="53"/>
  <c r="H64" i="53"/>
  <c r="C123" i="53"/>
  <c r="O123" i="53"/>
  <c r="F123" i="53"/>
  <c r="N123" i="53"/>
  <c r="Q123" i="53"/>
  <c r="D123" i="53"/>
  <c r="L123" i="53"/>
  <c r="I123" i="53"/>
  <c r="B123" i="53"/>
  <c r="M123" i="53"/>
  <c r="K123" i="53"/>
  <c r="E123" i="53"/>
  <c r="P123" i="53"/>
  <c r="G123" i="53"/>
  <c r="J123" i="53"/>
  <c r="H123" i="53"/>
  <c r="K187" i="53"/>
  <c r="G187" i="53"/>
  <c r="L187" i="53"/>
  <c r="H187" i="53"/>
  <c r="M187" i="53"/>
  <c r="F187" i="53"/>
  <c r="J187" i="53"/>
  <c r="N187" i="53"/>
  <c r="Q187" i="53"/>
  <c r="O187" i="53"/>
  <c r="C187" i="53"/>
  <c r="P187" i="53"/>
  <c r="D187" i="53"/>
  <c r="I187" i="53"/>
  <c r="E187" i="53"/>
  <c r="B187" i="53"/>
  <c r="C200" i="53"/>
  <c r="H200" i="53"/>
  <c r="D200" i="53"/>
  <c r="Q200" i="53"/>
  <c r="J200" i="53"/>
  <c r="M200" i="53"/>
  <c r="N200" i="53"/>
  <c r="B200" i="53"/>
  <c r="P200" i="53"/>
  <c r="O200" i="53"/>
  <c r="K200" i="53"/>
  <c r="G200" i="53"/>
  <c r="F200" i="53"/>
  <c r="I200" i="53"/>
  <c r="P126" i="53"/>
  <c r="J126" i="53"/>
  <c r="O80" i="53"/>
  <c r="Q80" i="53"/>
  <c r="M80" i="53"/>
  <c r="D80" i="53"/>
  <c r="H80" i="53"/>
  <c r="L80" i="53"/>
  <c r="E80" i="53"/>
  <c r="G80" i="53"/>
  <c r="B80" i="53"/>
  <c r="C80" i="53"/>
  <c r="P80" i="53"/>
  <c r="F80" i="53"/>
  <c r="N80" i="53"/>
  <c r="K80" i="53"/>
  <c r="I80" i="53"/>
  <c r="J80" i="53"/>
  <c r="G156" i="53"/>
  <c r="E156" i="53"/>
  <c r="O156" i="53"/>
  <c r="H156" i="53"/>
  <c r="B156" i="53"/>
  <c r="N156" i="53"/>
  <c r="F156" i="53"/>
  <c r="L156" i="53"/>
  <c r="J156" i="53"/>
  <c r="J6" i="27"/>
  <c r="P6" i="28"/>
  <c r="K11" i="51"/>
  <c r="F11" i="51"/>
  <c r="D11" i="51"/>
  <c r="K36" i="40"/>
  <c r="F36" i="40"/>
  <c r="L36" i="40"/>
  <c r="D36" i="40"/>
  <c r="H36" i="40"/>
  <c r="J36" i="40"/>
  <c r="C36" i="40"/>
  <c r="B36" i="40"/>
  <c r="G36" i="40"/>
  <c r="M36" i="40"/>
  <c r="E36" i="40"/>
  <c r="K13" i="40"/>
  <c r="J13" i="40"/>
  <c r="M13" i="40"/>
  <c r="H13" i="40"/>
  <c r="D13" i="40"/>
  <c r="C13" i="40"/>
  <c r="E13" i="40"/>
  <c r="B13" i="40"/>
  <c r="L13" i="40"/>
  <c r="L47" i="40"/>
  <c r="H47" i="40"/>
  <c r="B47" i="40"/>
  <c r="C47" i="40"/>
  <c r="K47" i="40"/>
  <c r="D47" i="40"/>
  <c r="J47" i="40"/>
  <c r="F47" i="40"/>
  <c r="M47" i="40"/>
  <c r="K49" i="40"/>
  <c r="D49" i="40"/>
  <c r="F49" i="40"/>
  <c r="G49" i="40"/>
  <c r="B22" i="40"/>
  <c r="D22" i="40"/>
  <c r="C22" i="40"/>
  <c r="J22" i="40"/>
  <c r="H22" i="40"/>
  <c r="K22" i="40"/>
  <c r="L22" i="40"/>
  <c r="E22" i="40"/>
  <c r="F22" i="40"/>
  <c r="G22" i="40"/>
  <c r="M22" i="40"/>
  <c r="C55" i="44"/>
  <c r="F55" i="44"/>
  <c r="I55" i="44"/>
  <c r="J55" i="44"/>
  <c r="H55" i="44"/>
  <c r="J18" i="44"/>
  <c r="E18" i="44"/>
  <c r="C18" i="44"/>
  <c r="K18" i="44"/>
  <c r="L18" i="44"/>
  <c r="D18" i="44"/>
  <c r="H18" i="44"/>
  <c r="F18" i="44"/>
  <c r="G18" i="44"/>
  <c r="B18" i="44"/>
  <c r="I18" i="44"/>
  <c r="F41" i="44"/>
  <c r="G41" i="44"/>
  <c r="F54" i="44"/>
  <c r="H54" i="44"/>
  <c r="G54" i="44"/>
  <c r="L54" i="44"/>
  <c r="K54" i="44"/>
  <c r="E74" i="48"/>
  <c r="N74" i="48"/>
  <c r="L74" i="48"/>
  <c r="H74" i="48"/>
  <c r="G74" i="48"/>
  <c r="M74" i="48"/>
  <c r="C74" i="48"/>
  <c r="K74" i="48"/>
  <c r="I74" i="48"/>
  <c r="B74" i="48"/>
  <c r="F74" i="48"/>
  <c r="D74" i="48"/>
  <c r="F204" i="48"/>
  <c r="B204" i="48"/>
  <c r="L204" i="48"/>
  <c r="I204" i="48"/>
  <c r="K114" i="48"/>
  <c r="G114" i="48"/>
  <c r="F114" i="48"/>
  <c r="N114" i="48"/>
  <c r="B114" i="48"/>
  <c r="L114" i="48"/>
  <c r="H114" i="48"/>
  <c r="D114" i="48"/>
  <c r="E114" i="48"/>
  <c r="B103" i="48"/>
  <c r="E103" i="48"/>
  <c r="K103" i="48"/>
  <c r="H103" i="48"/>
  <c r="C103" i="48"/>
  <c r="L103" i="48"/>
  <c r="I103" i="48"/>
  <c r="N103" i="48"/>
  <c r="D103" i="48"/>
  <c r="B205" i="48"/>
  <c r="L205" i="48"/>
  <c r="G6" i="48"/>
  <c r="E6" i="48"/>
  <c r="H28" i="48"/>
  <c r="L28" i="48"/>
  <c r="C28" i="48"/>
  <c r="K28" i="48"/>
  <c r="F28" i="48"/>
  <c r="B28" i="48"/>
  <c r="M28" i="48"/>
  <c r="E28" i="48"/>
  <c r="G28" i="48"/>
  <c r="D28" i="48"/>
  <c r="I28" i="48"/>
  <c r="N28" i="48"/>
  <c r="N82" i="48"/>
  <c r="E82" i="48"/>
  <c r="C82" i="48"/>
  <c r="B82" i="48"/>
  <c r="I82" i="48"/>
  <c r="D82" i="48"/>
  <c r="K82" i="48"/>
  <c r="F82" i="48"/>
  <c r="M82" i="48"/>
  <c r="H82" i="48"/>
  <c r="G82" i="48"/>
  <c r="L82" i="48"/>
  <c r="G27" i="48"/>
  <c r="K27" i="48"/>
  <c r="B27" i="48"/>
  <c r="C13" i="48"/>
  <c r="E13" i="48"/>
  <c r="L13" i="48"/>
  <c r="I13" i="48"/>
  <c r="N13" i="48"/>
  <c r="F13" i="48"/>
  <c r="B13" i="48"/>
  <c r="D13" i="48"/>
  <c r="H13" i="48"/>
  <c r="B174" i="48"/>
  <c r="H174" i="48"/>
  <c r="G174" i="48"/>
  <c r="K174" i="48"/>
  <c r="L174" i="48"/>
  <c r="M174" i="48"/>
  <c r="C174" i="48"/>
  <c r="I174" i="48"/>
  <c r="N174" i="48"/>
  <c r="E174" i="48"/>
  <c r="N46" i="48"/>
  <c r="L46" i="48"/>
  <c r="C46" i="48"/>
  <c r="M46" i="48"/>
  <c r="F46" i="48"/>
  <c r="K46" i="48"/>
  <c r="B46" i="48"/>
  <c r="E46" i="48"/>
  <c r="I46" i="48"/>
  <c r="C37" i="48"/>
  <c r="B37" i="48"/>
  <c r="H37" i="48"/>
  <c r="D37" i="48"/>
  <c r="I37" i="48"/>
  <c r="F37" i="48"/>
  <c r="L37" i="48"/>
  <c r="G37" i="48"/>
  <c r="M37" i="48"/>
  <c r="K37" i="48"/>
  <c r="N37" i="48"/>
  <c r="E37" i="48"/>
  <c r="D201" i="48"/>
  <c r="F201" i="48"/>
  <c r="B201" i="48"/>
  <c r="G201" i="48"/>
  <c r="E201" i="48"/>
  <c r="G146" i="48"/>
  <c r="D146" i="48"/>
  <c r="I146" i="48"/>
  <c r="K146" i="48"/>
  <c r="E146" i="48"/>
  <c r="F146" i="48"/>
  <c r="L146" i="48"/>
  <c r="B146" i="48"/>
  <c r="H146" i="48"/>
  <c r="M146" i="48"/>
  <c r="C146" i="48"/>
  <c r="N146" i="48"/>
  <c r="M167" i="48"/>
  <c r="G167" i="48"/>
  <c r="N51" i="48"/>
  <c r="B51" i="48"/>
  <c r="H51" i="48"/>
  <c r="F51" i="48"/>
  <c r="D51" i="48"/>
  <c r="C51" i="48"/>
  <c r="G51" i="48"/>
  <c r="E51" i="48"/>
  <c r="M51" i="48"/>
  <c r="L51" i="48"/>
  <c r="K51" i="48"/>
  <c r="I51" i="48"/>
  <c r="C137" i="48"/>
  <c r="G137" i="48"/>
  <c r="H137" i="48"/>
  <c r="G9" i="48"/>
  <c r="I9" i="48"/>
  <c r="C9" i="48"/>
  <c r="L48" i="48"/>
  <c r="H48" i="48"/>
  <c r="M48" i="48"/>
  <c r="F48" i="48"/>
  <c r="G48" i="48"/>
  <c r="I48" i="48"/>
  <c r="E48" i="48"/>
  <c r="D48" i="48"/>
  <c r="K48" i="48"/>
  <c r="B48" i="48"/>
  <c r="N48" i="48"/>
  <c r="C48" i="48"/>
  <c r="B38" i="47"/>
  <c r="D38" i="47"/>
  <c r="K46" i="47"/>
  <c r="D46" i="47"/>
  <c r="E46" i="47"/>
  <c r="B46" i="47"/>
  <c r="C46" i="47"/>
  <c r="H46" i="47"/>
  <c r="M46" i="47"/>
  <c r="G46" i="47"/>
  <c r="J46" i="47"/>
  <c r="L46" i="47"/>
  <c r="F46" i="47"/>
  <c r="H30" i="47"/>
  <c r="J30" i="47"/>
  <c r="C30" i="47"/>
  <c r="F30" i="47"/>
  <c r="M30" i="47"/>
  <c r="L30" i="47"/>
  <c r="D30" i="47"/>
  <c r="K30" i="47"/>
  <c r="G30" i="47"/>
  <c r="E30" i="47"/>
  <c r="B30" i="47"/>
  <c r="E13" i="47"/>
  <c r="K13" i="47"/>
  <c r="M13" i="47"/>
  <c r="C13" i="47"/>
  <c r="F13" i="47"/>
  <c r="H13" i="47"/>
  <c r="L13" i="47"/>
  <c r="J20" i="47"/>
  <c r="B20" i="47"/>
  <c r="F20" i="47"/>
  <c r="K20" i="47"/>
  <c r="C20" i="47"/>
  <c r="M20" i="47"/>
  <c r="H21" i="47"/>
  <c r="J21" i="47"/>
  <c r="G21" i="47"/>
  <c r="F21" i="47"/>
  <c r="B21" i="47"/>
  <c r="C21" i="47"/>
  <c r="L21" i="47"/>
  <c r="D21" i="47"/>
  <c r="E21" i="47"/>
  <c r="M21" i="47"/>
  <c r="K21" i="47"/>
  <c r="B51" i="47"/>
  <c r="K51" i="47"/>
  <c r="L51" i="47"/>
  <c r="D51" i="47"/>
  <c r="G51" i="47"/>
  <c r="F51" i="47"/>
  <c r="M51" i="47"/>
  <c r="E51" i="47"/>
  <c r="J51" i="47"/>
  <c r="H51" i="47"/>
  <c r="C51" i="47"/>
  <c r="H141" i="41"/>
  <c r="F141" i="41"/>
  <c r="I111" i="41"/>
  <c r="H111" i="41"/>
  <c r="D49" i="41"/>
  <c r="B49" i="41"/>
  <c r="D85" i="41"/>
  <c r="B85" i="41"/>
  <c r="C85" i="41"/>
  <c r="G85" i="41"/>
  <c r="F182" i="41"/>
  <c r="I182" i="41"/>
  <c r="B178" i="41"/>
  <c r="K178" i="41"/>
  <c r="L178" i="41"/>
  <c r="D178" i="41"/>
  <c r="C178" i="41"/>
  <c r="B135" i="41"/>
  <c r="N135" i="41"/>
  <c r="B152" i="41"/>
  <c r="H152" i="41"/>
  <c r="G152" i="41"/>
  <c r="D21" i="41"/>
  <c r="F21" i="41"/>
  <c r="K21" i="41"/>
  <c r="C21" i="41"/>
  <c r="H21" i="41"/>
  <c r="L21" i="41"/>
  <c r="E21" i="41"/>
  <c r="E72" i="41"/>
  <c r="F72" i="41"/>
  <c r="M72" i="41"/>
  <c r="I72" i="41"/>
  <c r="E24" i="41"/>
  <c r="N24" i="41"/>
  <c r="F24" i="41"/>
  <c r="L24" i="41"/>
  <c r="H24" i="41"/>
  <c r="D24" i="41"/>
  <c r="I24" i="41"/>
  <c r="M24" i="41"/>
  <c r="G24" i="41"/>
  <c r="D120" i="41"/>
  <c r="M120" i="41"/>
  <c r="C120" i="41"/>
  <c r="G133" i="41"/>
  <c r="C133" i="41"/>
  <c r="F133" i="41"/>
  <c r="B133" i="41"/>
  <c r="K39" i="41"/>
  <c r="F39" i="41"/>
  <c r="L39" i="41"/>
  <c r="I39" i="41"/>
  <c r="D118" i="41"/>
  <c r="N118" i="41"/>
  <c r="G118" i="41"/>
  <c r="G98" i="41"/>
  <c r="E98" i="41"/>
  <c r="K98" i="41"/>
  <c r="M98" i="41"/>
  <c r="F98" i="41"/>
  <c r="L98" i="41"/>
  <c r="B98" i="41"/>
  <c r="H98" i="41"/>
  <c r="C98" i="41"/>
  <c r="N98" i="41"/>
  <c r="D98" i="41"/>
  <c r="I98" i="41"/>
  <c r="C168" i="41"/>
  <c r="G168" i="41"/>
  <c r="K168" i="41"/>
  <c r="G107" i="41"/>
  <c r="F107" i="41"/>
  <c r="K107" i="41"/>
  <c r="E107" i="41"/>
  <c r="L107" i="41"/>
  <c r="N107" i="41"/>
  <c r="I107" i="41"/>
  <c r="C107" i="41"/>
  <c r="D107" i="41"/>
  <c r="H107" i="41"/>
  <c r="N57" i="41"/>
  <c r="H57" i="41"/>
  <c r="B57" i="41"/>
  <c r="F57" i="41"/>
  <c r="C57" i="41"/>
  <c r="L57" i="41"/>
  <c r="M57" i="41"/>
  <c r="E57" i="41"/>
  <c r="I57" i="41"/>
  <c r="K57" i="41"/>
  <c r="E181" i="41"/>
  <c r="C181" i="41"/>
  <c r="K181" i="41"/>
  <c r="F181" i="41"/>
  <c r="M181" i="41"/>
  <c r="D191" i="41"/>
  <c r="I191" i="41"/>
  <c r="K191" i="41"/>
  <c r="G191" i="41"/>
  <c r="F191" i="41"/>
  <c r="H191" i="41"/>
  <c r="C191" i="41"/>
  <c r="L191" i="41"/>
  <c r="E191" i="41"/>
  <c r="N191" i="41"/>
  <c r="H142" i="41"/>
  <c r="N142" i="41"/>
  <c r="M142" i="41"/>
  <c r="D142" i="41"/>
  <c r="K142" i="41"/>
  <c r="B142" i="41"/>
  <c r="L142" i="41"/>
  <c r="G142" i="41"/>
  <c r="C142" i="41"/>
  <c r="F142" i="41"/>
  <c r="E142" i="41"/>
  <c r="I142" i="41"/>
  <c r="M90" i="41"/>
  <c r="D90" i="41"/>
  <c r="H90" i="41"/>
  <c r="B90" i="41"/>
  <c r="C90" i="41"/>
  <c r="K90" i="41"/>
  <c r="N90" i="41"/>
  <c r="E90" i="41"/>
  <c r="F90" i="41"/>
  <c r="L90" i="41"/>
  <c r="G90" i="41"/>
  <c r="I90" i="41"/>
  <c r="I169" i="45"/>
  <c r="M169" i="45"/>
  <c r="D169" i="45"/>
  <c r="E169" i="45"/>
  <c r="B169" i="45"/>
  <c r="H169" i="45"/>
  <c r="F169" i="45"/>
  <c r="G169" i="45"/>
  <c r="J169" i="45"/>
  <c r="I94" i="45"/>
  <c r="F94" i="45"/>
  <c r="C94" i="45"/>
  <c r="E94" i="45"/>
  <c r="B94" i="45"/>
  <c r="M117" i="45"/>
  <c r="E117" i="45"/>
  <c r="J117" i="45"/>
  <c r="G117" i="45"/>
  <c r="F117" i="45"/>
  <c r="B117" i="45"/>
  <c r="I117" i="45"/>
  <c r="K117" i="45"/>
  <c r="C117" i="45"/>
  <c r="K25" i="45"/>
  <c r="E25" i="45"/>
  <c r="J25" i="45"/>
  <c r="F25" i="45"/>
  <c r="L25" i="45"/>
  <c r="I25" i="45"/>
  <c r="D25" i="45"/>
  <c r="H25" i="45"/>
  <c r="M25" i="45"/>
  <c r="G101" i="45"/>
  <c r="F101" i="45"/>
  <c r="K84" i="45"/>
  <c r="C84" i="45"/>
  <c r="E84" i="45"/>
  <c r="M84" i="45"/>
  <c r="D84" i="45"/>
  <c r="F7" i="45"/>
  <c r="M7" i="45"/>
  <c r="E7" i="45"/>
  <c r="J7" i="45"/>
  <c r="L72" i="45"/>
  <c r="M72" i="45"/>
  <c r="C72" i="45"/>
  <c r="G72" i="45"/>
  <c r="H122" i="45"/>
  <c r="K122" i="45"/>
  <c r="C122" i="45"/>
  <c r="B122" i="45"/>
  <c r="M122" i="45"/>
  <c r="I122" i="45"/>
  <c r="F122" i="45"/>
  <c r="J122" i="45"/>
  <c r="G122" i="45"/>
  <c r="G20" i="45"/>
  <c r="C20" i="45"/>
  <c r="D20" i="45"/>
  <c r="L20" i="45"/>
  <c r="E20" i="45"/>
  <c r="B20" i="45"/>
  <c r="I20" i="45"/>
  <c r="H20" i="45"/>
  <c r="K20" i="45"/>
  <c r="F116" i="45"/>
  <c r="J116" i="45"/>
  <c r="H116" i="45"/>
  <c r="E22" i="45"/>
  <c r="I22" i="45"/>
  <c r="H22" i="45"/>
  <c r="C22" i="45"/>
  <c r="D22" i="45"/>
  <c r="J22" i="45"/>
  <c r="L22" i="45"/>
  <c r="G22" i="45"/>
  <c r="M22" i="45"/>
  <c r="F22" i="45"/>
  <c r="I34" i="45"/>
  <c r="E34" i="45"/>
  <c r="D34" i="45"/>
  <c r="B34" i="45"/>
  <c r="H34" i="45"/>
  <c r="J34" i="45"/>
  <c r="L34" i="45"/>
  <c r="M34" i="45"/>
  <c r="K34" i="45"/>
  <c r="C34" i="45"/>
  <c r="J39" i="45"/>
  <c r="H39" i="45"/>
  <c r="B39" i="45"/>
  <c r="E39" i="45"/>
  <c r="D39" i="45"/>
  <c r="K18" i="45"/>
  <c r="I18" i="45"/>
  <c r="D18" i="45"/>
  <c r="C18" i="45"/>
  <c r="F18" i="45"/>
  <c r="L18" i="45"/>
  <c r="M18" i="45"/>
  <c r="B18" i="45"/>
  <c r="G18" i="45"/>
  <c r="E18" i="45"/>
  <c r="J18" i="45"/>
  <c r="H18" i="45"/>
  <c r="M146" i="42"/>
  <c r="H146" i="42"/>
  <c r="R146" i="42"/>
  <c r="O96" i="42"/>
  <c r="B96" i="42"/>
  <c r="I66" i="42"/>
  <c r="L66" i="42"/>
  <c r="Q139" i="42"/>
  <c r="E139" i="42"/>
  <c r="R139" i="42"/>
  <c r="O139" i="42"/>
  <c r="F139" i="42"/>
  <c r="C139" i="42"/>
  <c r="B139" i="42"/>
  <c r="G139" i="42"/>
  <c r="P139" i="42"/>
  <c r="H139" i="42"/>
  <c r="I139" i="42"/>
  <c r="D139" i="42"/>
  <c r="B24" i="42"/>
  <c r="H24" i="42"/>
  <c r="I24" i="42"/>
  <c r="B43" i="42"/>
  <c r="J43" i="42"/>
  <c r="M43" i="42"/>
  <c r="H43" i="42"/>
  <c r="O43" i="42"/>
  <c r="P75" i="42"/>
  <c r="G75" i="42"/>
  <c r="H75" i="42"/>
  <c r="I75" i="42"/>
  <c r="D75" i="42"/>
  <c r="L75" i="42"/>
  <c r="Q75" i="42"/>
  <c r="F75" i="42"/>
  <c r="D131" i="42"/>
  <c r="O131" i="42"/>
  <c r="H131" i="42"/>
  <c r="K131" i="42"/>
  <c r="L131" i="42"/>
  <c r="Q131" i="42"/>
  <c r="I131" i="42"/>
  <c r="G131" i="42"/>
  <c r="M188" i="42"/>
  <c r="C188" i="42"/>
  <c r="H188" i="42"/>
  <c r="L188" i="42"/>
  <c r="Q188" i="42"/>
  <c r="R188" i="42"/>
  <c r="G188" i="42"/>
  <c r="E188" i="42"/>
  <c r="D188" i="42"/>
  <c r="O188" i="42"/>
  <c r="F188" i="42"/>
  <c r="B188" i="42"/>
  <c r="I188" i="42"/>
  <c r="J188" i="42"/>
  <c r="P188" i="42"/>
  <c r="K188" i="42"/>
  <c r="G37" i="42"/>
  <c r="E37" i="42"/>
  <c r="R37" i="42"/>
  <c r="O37" i="42"/>
  <c r="C37" i="42"/>
  <c r="K37" i="42"/>
  <c r="B37" i="42"/>
  <c r="P37" i="42"/>
  <c r="L37" i="42"/>
  <c r="J37" i="42"/>
  <c r="Q37" i="42"/>
  <c r="M37" i="42"/>
  <c r="H37" i="42"/>
  <c r="C132" i="42"/>
  <c r="J132" i="42"/>
  <c r="P132" i="42"/>
  <c r="E132" i="42"/>
  <c r="I132" i="42"/>
  <c r="L132" i="42"/>
  <c r="K132" i="42"/>
  <c r="G132" i="42"/>
  <c r="B132" i="42"/>
  <c r="O132" i="42"/>
  <c r="D132" i="42"/>
  <c r="P95" i="42"/>
  <c r="H95" i="42"/>
  <c r="L95" i="42"/>
  <c r="I88" i="42"/>
  <c r="C88" i="42"/>
  <c r="P190" i="42"/>
  <c r="L190" i="42"/>
  <c r="H190" i="42"/>
  <c r="M190" i="42"/>
  <c r="C190" i="42"/>
  <c r="D190" i="42"/>
  <c r="J190" i="42"/>
  <c r="I190" i="42"/>
  <c r="B190" i="42"/>
  <c r="O190" i="42"/>
  <c r="R190" i="42"/>
  <c r="F190" i="42"/>
  <c r="K190" i="42"/>
  <c r="G190" i="42"/>
  <c r="Q190" i="42"/>
  <c r="E190" i="42"/>
  <c r="F128" i="42"/>
  <c r="D128" i="42"/>
  <c r="L94" i="42"/>
  <c r="M94" i="42"/>
  <c r="R94" i="42"/>
  <c r="F94" i="42"/>
  <c r="K94" i="42"/>
  <c r="H94" i="42"/>
  <c r="I94" i="42"/>
  <c r="B94" i="42"/>
  <c r="O94" i="42"/>
  <c r="E94" i="42"/>
  <c r="Q94" i="42"/>
  <c r="P94" i="42"/>
  <c r="D94" i="42"/>
  <c r="C94" i="42"/>
  <c r="G94" i="42"/>
  <c r="J94" i="42"/>
  <c r="K78" i="42"/>
  <c r="Q78" i="42"/>
  <c r="P78" i="42"/>
  <c r="E78" i="42"/>
  <c r="R78" i="42"/>
  <c r="B78" i="42"/>
  <c r="I78" i="42"/>
  <c r="G78" i="42"/>
  <c r="J78" i="42"/>
  <c r="D78" i="42"/>
  <c r="L78" i="42"/>
  <c r="O78" i="42"/>
  <c r="M78" i="42"/>
  <c r="F78" i="42"/>
  <c r="H78" i="42"/>
  <c r="C78" i="42"/>
  <c r="M64" i="42"/>
  <c r="H64" i="42"/>
  <c r="K64" i="42"/>
  <c r="J64" i="42"/>
  <c r="Q64" i="42"/>
  <c r="O64" i="42"/>
  <c r="C64" i="42"/>
  <c r="F64" i="42"/>
  <c r="I64" i="42"/>
  <c r="R64" i="42"/>
  <c r="E64" i="42"/>
  <c r="G64" i="42"/>
  <c r="B64" i="42"/>
  <c r="P64" i="42"/>
  <c r="L64" i="42"/>
  <c r="D64" i="42"/>
  <c r="E36" i="42"/>
  <c r="I36" i="42"/>
  <c r="G36" i="42"/>
  <c r="D36" i="42"/>
  <c r="C36" i="42"/>
  <c r="H36" i="42"/>
  <c r="B36" i="42"/>
  <c r="R36" i="42"/>
  <c r="F36" i="42"/>
  <c r="P36" i="42"/>
  <c r="L36" i="42"/>
  <c r="J36" i="42"/>
  <c r="Q36" i="42"/>
  <c r="K36" i="42"/>
  <c r="R56" i="42"/>
  <c r="J56" i="42"/>
  <c r="E56" i="42"/>
  <c r="F56" i="42"/>
  <c r="O56" i="42"/>
  <c r="C56" i="42"/>
  <c r="K56" i="42"/>
  <c r="Q56" i="42"/>
  <c r="I56" i="42"/>
  <c r="G56" i="42"/>
  <c r="D56" i="42"/>
  <c r="B56" i="42"/>
  <c r="H56" i="42"/>
  <c r="M56" i="42"/>
  <c r="L56" i="42"/>
  <c r="P56" i="42"/>
  <c r="G48" i="42"/>
  <c r="Q48" i="42"/>
  <c r="P48" i="42"/>
  <c r="D48" i="42"/>
  <c r="R48" i="42"/>
  <c r="I48" i="42"/>
  <c r="K48" i="42"/>
  <c r="F48" i="42"/>
  <c r="C48" i="42"/>
  <c r="M48" i="42"/>
  <c r="L48" i="42"/>
  <c r="H48" i="42"/>
  <c r="E48" i="42"/>
  <c r="O48" i="42"/>
  <c r="B48" i="42"/>
  <c r="J48" i="42"/>
  <c r="L49" i="42"/>
  <c r="O49" i="42"/>
  <c r="R49" i="42"/>
  <c r="I49" i="42"/>
  <c r="E49" i="42"/>
  <c r="J49" i="42"/>
  <c r="C49" i="42"/>
  <c r="F49" i="42"/>
  <c r="B49" i="42"/>
  <c r="G49" i="42"/>
  <c r="H49" i="42"/>
  <c r="D49" i="42"/>
  <c r="K49" i="42"/>
  <c r="Q49" i="42"/>
  <c r="M49" i="42"/>
  <c r="P49" i="42"/>
  <c r="P196" i="49"/>
  <c r="O196" i="49"/>
  <c r="K136" i="49"/>
  <c r="R136" i="49"/>
  <c r="B174" i="49"/>
  <c r="C174" i="49"/>
  <c r="Q174" i="49"/>
  <c r="J174" i="49"/>
  <c r="G174" i="49"/>
  <c r="M174" i="49"/>
  <c r="O174" i="49"/>
  <c r="P174" i="49"/>
  <c r="I174" i="49"/>
  <c r="F174" i="49"/>
  <c r="R174" i="49"/>
  <c r="L174" i="49"/>
  <c r="D174" i="49"/>
  <c r="K174" i="49"/>
  <c r="E174" i="49"/>
  <c r="H174" i="49"/>
  <c r="Q118" i="49"/>
  <c r="L118" i="49"/>
  <c r="D118" i="49"/>
  <c r="I118" i="49"/>
  <c r="R118" i="49"/>
  <c r="M118" i="49"/>
  <c r="O118" i="49"/>
  <c r="P118" i="49"/>
  <c r="J118" i="49"/>
  <c r="B118" i="49"/>
  <c r="C118" i="49"/>
  <c r="F118" i="49"/>
  <c r="H118" i="49"/>
  <c r="E118" i="49"/>
  <c r="K118" i="49"/>
  <c r="G118" i="49"/>
  <c r="P94" i="49"/>
  <c r="H94" i="49"/>
  <c r="G94" i="49"/>
  <c r="J94" i="49"/>
  <c r="M94" i="49"/>
  <c r="E94" i="49"/>
  <c r="L94" i="49"/>
  <c r="C94" i="49"/>
  <c r="K94" i="49"/>
  <c r="R94" i="49"/>
  <c r="D94" i="49"/>
  <c r="I94" i="49"/>
  <c r="B94" i="49"/>
  <c r="Q94" i="49"/>
  <c r="G132" i="49"/>
  <c r="E132" i="49"/>
  <c r="J132" i="49"/>
  <c r="F132" i="49"/>
  <c r="D132" i="49"/>
  <c r="O132" i="49"/>
  <c r="M132" i="49"/>
  <c r="Q132" i="49"/>
  <c r="I132" i="49"/>
  <c r="B132" i="49"/>
  <c r="L132" i="49"/>
  <c r="H132" i="49"/>
  <c r="R132" i="49"/>
  <c r="C132" i="49"/>
  <c r="G77" i="49"/>
  <c r="B77" i="49"/>
  <c r="C77" i="49"/>
  <c r="O77" i="49"/>
  <c r="Q103" i="49"/>
  <c r="J103" i="49"/>
  <c r="O103" i="49"/>
  <c r="G103" i="49"/>
  <c r="P103" i="49"/>
  <c r="K103" i="49"/>
  <c r="D103" i="49"/>
  <c r="L103" i="49"/>
  <c r="C103" i="49"/>
  <c r="M103" i="49"/>
  <c r="H103" i="49"/>
  <c r="E103" i="49"/>
  <c r="F103" i="49"/>
  <c r="I103" i="49"/>
  <c r="B103" i="49"/>
  <c r="R103" i="49"/>
  <c r="L123" i="49"/>
  <c r="I123" i="49"/>
  <c r="R123" i="49"/>
  <c r="E123" i="49"/>
  <c r="C123" i="49"/>
  <c r="P123" i="49"/>
  <c r="B123" i="49"/>
  <c r="G123" i="49"/>
  <c r="F123" i="49"/>
  <c r="J123" i="49"/>
  <c r="Q123" i="49"/>
  <c r="K123" i="49"/>
  <c r="H199" i="49"/>
  <c r="J199" i="49"/>
  <c r="P199" i="49"/>
  <c r="F199" i="49"/>
  <c r="D199" i="49"/>
  <c r="M199" i="49"/>
  <c r="R199" i="49"/>
  <c r="O199" i="49"/>
  <c r="C199" i="49"/>
  <c r="R153" i="49"/>
  <c r="K153" i="49"/>
  <c r="G153" i="49"/>
  <c r="Q153" i="49"/>
  <c r="H153" i="49"/>
  <c r="P203" i="49"/>
  <c r="L203" i="49"/>
  <c r="H203" i="49"/>
  <c r="B203" i="49"/>
  <c r="E203" i="49"/>
  <c r="O203" i="49"/>
  <c r="F203" i="49"/>
  <c r="M203" i="49"/>
  <c r="C203" i="49"/>
  <c r="J203" i="49"/>
  <c r="R203" i="49"/>
  <c r="L93" i="49"/>
  <c r="M93" i="49"/>
  <c r="F93" i="49"/>
  <c r="R93" i="49"/>
  <c r="K93" i="49"/>
  <c r="P93" i="49"/>
  <c r="E93" i="49"/>
  <c r="G93" i="49"/>
  <c r="C93" i="49"/>
  <c r="Q93" i="49"/>
  <c r="D93" i="49"/>
  <c r="J93" i="49"/>
  <c r="O93" i="49"/>
  <c r="L55" i="49"/>
  <c r="H55" i="49"/>
  <c r="K55" i="49"/>
  <c r="M55" i="49"/>
  <c r="D55" i="49"/>
  <c r="I55" i="49"/>
  <c r="P55" i="49"/>
  <c r="R55" i="49"/>
  <c r="C39" i="49"/>
  <c r="D39" i="49"/>
  <c r="I39" i="49"/>
  <c r="F39" i="49"/>
  <c r="Q39" i="49"/>
  <c r="R39" i="49"/>
  <c r="E39" i="49"/>
  <c r="F194" i="49"/>
  <c r="H194" i="49"/>
  <c r="G194" i="49"/>
  <c r="L194" i="49"/>
  <c r="P194" i="49"/>
  <c r="C194" i="49"/>
  <c r="Q194" i="49"/>
  <c r="B194" i="49"/>
  <c r="O194" i="49"/>
  <c r="M194" i="49"/>
  <c r="R194" i="49"/>
  <c r="K194" i="49"/>
  <c r="J194" i="49"/>
  <c r="E194" i="49"/>
  <c r="I194" i="49"/>
  <c r="D194" i="49"/>
  <c r="M81" i="49"/>
  <c r="F81" i="49"/>
  <c r="C81" i="49"/>
  <c r="K81" i="49"/>
  <c r="L81" i="49"/>
  <c r="P81" i="49"/>
  <c r="E81" i="49"/>
  <c r="O81" i="49"/>
  <c r="I81" i="49"/>
  <c r="G81" i="49"/>
  <c r="Q81" i="49"/>
  <c r="R81" i="49"/>
  <c r="D81" i="49"/>
  <c r="B81" i="49"/>
  <c r="H81" i="49"/>
  <c r="J81" i="49"/>
  <c r="I45" i="49"/>
  <c r="Q45" i="49"/>
  <c r="B45" i="49"/>
  <c r="E45" i="49"/>
  <c r="O45" i="49"/>
  <c r="L45" i="49"/>
  <c r="J45" i="49"/>
  <c r="D45" i="49"/>
  <c r="P45" i="49"/>
  <c r="K45" i="49"/>
  <c r="R45" i="49"/>
  <c r="G45" i="49"/>
  <c r="F45" i="49"/>
  <c r="M45" i="49"/>
  <c r="C45" i="49"/>
  <c r="H45" i="49"/>
  <c r="K17" i="49"/>
  <c r="Q17" i="49"/>
  <c r="J133" i="49"/>
  <c r="F133" i="49"/>
  <c r="P133" i="49"/>
  <c r="H133" i="49"/>
  <c r="L133" i="49"/>
  <c r="B133" i="49"/>
  <c r="G133" i="49"/>
  <c r="I133" i="49"/>
  <c r="K133" i="49"/>
  <c r="M133" i="49"/>
  <c r="C133" i="49"/>
  <c r="O133" i="49"/>
  <c r="Q133" i="49"/>
  <c r="D133" i="49"/>
  <c r="R133" i="49"/>
  <c r="E133" i="49"/>
  <c r="G183" i="49"/>
  <c r="F183" i="49"/>
  <c r="J183" i="49"/>
  <c r="E183" i="49"/>
  <c r="C183" i="49"/>
  <c r="Q183" i="49"/>
  <c r="R183" i="49"/>
  <c r="I183" i="49"/>
  <c r="K183" i="49"/>
  <c r="M183" i="49"/>
  <c r="H183" i="49"/>
  <c r="P183" i="49"/>
  <c r="D183" i="49"/>
  <c r="B183" i="49"/>
  <c r="L183" i="49"/>
  <c r="O183" i="49"/>
  <c r="F14" i="49"/>
  <c r="L14" i="49"/>
  <c r="I14" i="49"/>
  <c r="C6" i="49"/>
  <c r="Q6" i="49"/>
  <c r="G6" i="49"/>
  <c r="M6" i="49"/>
  <c r="L6" i="49"/>
  <c r="K6" i="49"/>
  <c r="D6" i="49"/>
  <c r="F6" i="49"/>
  <c r="I6" i="49"/>
  <c r="R6" i="49"/>
  <c r="P6" i="49"/>
  <c r="J6" i="49"/>
  <c r="O6" i="49"/>
  <c r="H6" i="49"/>
  <c r="E6" i="49"/>
  <c r="B6" i="49"/>
  <c r="P135" i="49"/>
  <c r="F135" i="49"/>
  <c r="K135" i="49"/>
  <c r="J135" i="49"/>
  <c r="B135" i="49"/>
  <c r="C42" i="49"/>
  <c r="K42" i="49"/>
  <c r="E42" i="49"/>
  <c r="M42" i="49"/>
  <c r="J42" i="49"/>
  <c r="R42" i="49"/>
  <c r="H42" i="49"/>
  <c r="Q42" i="49"/>
  <c r="B42" i="49"/>
  <c r="O42" i="49"/>
  <c r="G42" i="49"/>
  <c r="L42" i="49"/>
  <c r="P42" i="49"/>
  <c r="F42" i="49"/>
  <c r="I42" i="49"/>
  <c r="D42" i="49"/>
  <c r="B164" i="49"/>
  <c r="F164" i="49"/>
  <c r="J164" i="49"/>
  <c r="Q164" i="49"/>
  <c r="E164" i="49"/>
  <c r="R164" i="49"/>
  <c r="D164" i="49"/>
  <c r="G164" i="49"/>
  <c r="H164" i="49"/>
  <c r="I164" i="49"/>
  <c r="K164" i="49"/>
  <c r="C164" i="49"/>
  <c r="P164" i="49"/>
  <c r="L164" i="49"/>
  <c r="M164" i="49"/>
  <c r="O164" i="49"/>
  <c r="H199" i="52"/>
  <c r="E199" i="52"/>
  <c r="L155" i="52"/>
  <c r="M155" i="52"/>
  <c r="C155" i="52"/>
  <c r="F155" i="52"/>
  <c r="G155" i="52"/>
  <c r="I155" i="52"/>
  <c r="K155" i="52"/>
  <c r="J93" i="52"/>
  <c r="E93" i="52"/>
  <c r="K93" i="52"/>
  <c r="E172" i="52"/>
  <c r="H172" i="52"/>
  <c r="H107" i="52"/>
  <c r="F107" i="52"/>
  <c r="I107" i="52"/>
  <c r="L107" i="52"/>
  <c r="D107" i="52"/>
  <c r="C107" i="52"/>
  <c r="B107" i="52"/>
  <c r="J107" i="52"/>
  <c r="G107" i="52"/>
  <c r="K107" i="52"/>
  <c r="M107" i="52"/>
  <c r="E107" i="52"/>
  <c r="I73" i="52"/>
  <c r="K73" i="52"/>
  <c r="H73" i="52"/>
  <c r="F73" i="52"/>
  <c r="L73" i="52"/>
  <c r="M73" i="52"/>
  <c r="B73" i="52"/>
  <c r="D73" i="52"/>
  <c r="J73" i="52"/>
  <c r="C73" i="52"/>
  <c r="D29" i="52"/>
  <c r="G29" i="52"/>
  <c r="E29" i="52"/>
  <c r="I173" i="52"/>
  <c r="H173" i="52"/>
  <c r="K173" i="52"/>
  <c r="M173" i="52"/>
  <c r="C173" i="52"/>
  <c r="D173" i="52"/>
  <c r="B173" i="52"/>
  <c r="L173" i="52"/>
  <c r="J173" i="52"/>
  <c r="E173" i="52"/>
  <c r="F173" i="52"/>
  <c r="G173" i="52"/>
  <c r="I200" i="52"/>
  <c r="H200" i="52"/>
  <c r="J200" i="52"/>
  <c r="F200" i="52"/>
  <c r="C200" i="52"/>
  <c r="B200" i="52"/>
  <c r="L200" i="52"/>
  <c r="G200" i="52"/>
  <c r="K200" i="52"/>
  <c r="M200" i="52"/>
  <c r="F169" i="52"/>
  <c r="D169" i="52"/>
  <c r="B169" i="52"/>
  <c r="H169" i="52"/>
  <c r="K169" i="52"/>
  <c r="C169" i="52"/>
  <c r="L169" i="52"/>
  <c r="G95" i="52"/>
  <c r="E95" i="52"/>
  <c r="F177" i="52"/>
  <c r="G177" i="52"/>
  <c r="C177" i="52"/>
  <c r="K161" i="52"/>
  <c r="B161" i="52"/>
  <c r="G161" i="52"/>
  <c r="E161" i="52"/>
  <c r="M161" i="52"/>
  <c r="J161" i="52"/>
  <c r="I161" i="52"/>
  <c r="F161" i="52"/>
  <c r="H161" i="52"/>
  <c r="F57" i="52"/>
  <c r="I57" i="52"/>
  <c r="K57" i="52"/>
  <c r="J57" i="52"/>
  <c r="H57" i="52"/>
  <c r="D57" i="52"/>
  <c r="G57" i="52"/>
  <c r="C57" i="52"/>
  <c r="L57" i="52"/>
  <c r="B57" i="52"/>
  <c r="M57" i="52"/>
  <c r="E57" i="52"/>
  <c r="H113" i="52"/>
  <c r="K113" i="52"/>
  <c r="E113" i="52"/>
  <c r="I117" i="52"/>
  <c r="L117" i="52"/>
  <c r="C117" i="52"/>
  <c r="G117" i="52"/>
  <c r="J117" i="52"/>
  <c r="H117" i="52"/>
  <c r="E117" i="52"/>
  <c r="B117" i="52"/>
  <c r="K117" i="52"/>
  <c r="G103" i="53"/>
  <c r="P103" i="53"/>
  <c r="I103" i="53"/>
  <c r="M103" i="53"/>
  <c r="B103" i="53"/>
  <c r="C103" i="53"/>
  <c r="E103" i="53"/>
  <c r="D103" i="53"/>
  <c r="N103" i="53"/>
  <c r="L103" i="53"/>
  <c r="J103" i="53"/>
  <c r="K103" i="53"/>
  <c r="H168" i="53"/>
  <c r="Q168" i="53"/>
  <c r="L184" i="53"/>
  <c r="F184" i="53"/>
  <c r="I184" i="53"/>
  <c r="O184" i="53"/>
  <c r="P184" i="53"/>
  <c r="D184" i="53"/>
  <c r="H184" i="53"/>
  <c r="M184" i="53"/>
  <c r="N184" i="53"/>
  <c r="E184" i="53"/>
  <c r="G184" i="53"/>
  <c r="B184" i="53"/>
  <c r="C181" i="53"/>
  <c r="P181" i="53"/>
  <c r="M181" i="53"/>
  <c r="E181" i="53"/>
  <c r="D181" i="53"/>
  <c r="J181" i="53"/>
  <c r="B181" i="53"/>
  <c r="H181" i="53"/>
  <c r="G181" i="53"/>
  <c r="N181" i="53"/>
  <c r="J109" i="53"/>
  <c r="E109" i="53"/>
  <c r="N109" i="53"/>
  <c r="D109" i="53"/>
  <c r="P109" i="53"/>
  <c r="Q109" i="53"/>
  <c r="O109" i="53"/>
  <c r="L109" i="53"/>
  <c r="H109" i="53"/>
  <c r="K109" i="53"/>
  <c r="B109" i="53"/>
  <c r="M109" i="53"/>
  <c r="M150" i="53"/>
  <c r="O150" i="53"/>
  <c r="D170" i="53"/>
  <c r="F170" i="53"/>
  <c r="M170" i="53"/>
  <c r="C170" i="53"/>
  <c r="J170" i="53"/>
  <c r="E170" i="53"/>
  <c r="H170" i="53"/>
  <c r="L170" i="53"/>
  <c r="P170" i="53"/>
  <c r="B170" i="53"/>
  <c r="G170" i="53"/>
  <c r="Q170" i="53"/>
  <c r="K170" i="53"/>
  <c r="I170" i="53"/>
  <c r="D148" i="53"/>
  <c r="E148" i="53"/>
  <c r="N148" i="53"/>
  <c r="Q148" i="53"/>
  <c r="F148" i="53"/>
  <c r="L148" i="53"/>
  <c r="C148" i="53"/>
  <c r="J148" i="53"/>
  <c r="G148" i="53"/>
  <c r="P148" i="53"/>
  <c r="K148" i="53"/>
  <c r="M148" i="53"/>
  <c r="I148" i="53"/>
  <c r="H148" i="53"/>
  <c r="O141" i="53"/>
  <c r="K141" i="53"/>
  <c r="P141" i="53"/>
  <c r="J134" i="53"/>
  <c r="F134" i="53"/>
  <c r="G134" i="53"/>
  <c r="H134" i="53"/>
  <c r="D134" i="53"/>
  <c r="O134" i="53"/>
  <c r="L134" i="53"/>
  <c r="M134" i="53"/>
  <c r="Q134" i="53"/>
  <c r="I134" i="53"/>
  <c r="P134" i="53"/>
  <c r="B134" i="53"/>
  <c r="N134" i="53"/>
  <c r="K134" i="53"/>
  <c r="I204" i="53"/>
  <c r="G204" i="53"/>
  <c r="F204" i="53"/>
  <c r="L204" i="53"/>
  <c r="J179" i="53"/>
  <c r="O179" i="53"/>
  <c r="E179" i="53"/>
  <c r="B179" i="53"/>
  <c r="G179" i="53"/>
  <c r="N179" i="53"/>
  <c r="C179" i="53"/>
  <c r="F5" i="52"/>
  <c r="B36" i="51"/>
  <c r="K36" i="51"/>
  <c r="H36" i="51"/>
  <c r="E36" i="51"/>
  <c r="F36" i="51"/>
  <c r="D28" i="51"/>
  <c r="K28" i="51"/>
  <c r="C28" i="51"/>
  <c r="F28" i="51"/>
  <c r="G28" i="51"/>
  <c r="I28" i="51"/>
  <c r="E28" i="51"/>
  <c r="H28" i="51"/>
  <c r="B28" i="51"/>
  <c r="G33" i="51"/>
  <c r="I33" i="51"/>
  <c r="L33" i="51"/>
  <c r="F33" i="51"/>
  <c r="D42" i="51"/>
  <c r="J42" i="51"/>
  <c r="K43" i="51"/>
  <c r="E43" i="51"/>
  <c r="D43" i="51"/>
  <c r="L43" i="51"/>
  <c r="I43" i="51"/>
  <c r="F43" i="51"/>
  <c r="B43" i="51"/>
  <c r="G43" i="51"/>
  <c r="C43" i="51"/>
  <c r="H43" i="51"/>
  <c r="J43" i="51"/>
  <c r="O10" i="53"/>
  <c r="O25" i="53"/>
  <c r="K11" i="53"/>
  <c r="P11" i="53"/>
  <c r="Q8" i="53"/>
  <c r="O8" i="53"/>
  <c r="L9" i="51"/>
  <c r="J9" i="51"/>
  <c r="P15" i="53"/>
  <c r="K15" i="53"/>
  <c r="F16" i="52"/>
  <c r="E8" i="51"/>
  <c r="K52" i="53"/>
  <c r="P52" i="53"/>
  <c r="J25" i="53"/>
  <c r="K15" i="52"/>
  <c r="M15" i="52"/>
  <c r="J49" i="53"/>
  <c r="P33" i="53"/>
  <c r="O60" i="53"/>
  <c r="P54" i="53"/>
  <c r="K54" i="53"/>
  <c r="J15" i="53"/>
  <c r="P31" i="53"/>
  <c r="K31" i="53"/>
  <c r="L8" i="52"/>
  <c r="G8" i="52"/>
  <c r="K57" i="53"/>
  <c r="P57" i="53"/>
  <c r="O58" i="53"/>
  <c r="J24" i="53"/>
  <c r="J13" i="53"/>
  <c r="J18" i="53"/>
  <c r="F7" i="51"/>
  <c r="K7" i="51"/>
  <c r="L7" i="51" s="1"/>
  <c r="J38" i="53"/>
  <c r="F9" i="52"/>
  <c r="J48" i="53"/>
  <c r="J27" i="53"/>
  <c r="G6" i="52"/>
  <c r="L6" i="52"/>
  <c r="M6" i="52" s="1"/>
  <c r="O30" i="53"/>
  <c r="Q30" i="53"/>
  <c r="O9" i="53"/>
  <c r="O56" i="53"/>
  <c r="K13" i="53"/>
  <c r="P13" i="53"/>
  <c r="F13" i="52"/>
  <c r="K25" i="53"/>
  <c r="P25" i="53"/>
  <c r="J8" i="53"/>
  <c r="J34" i="53"/>
  <c r="E9" i="51"/>
  <c r="K48" i="53"/>
  <c r="P48" i="53"/>
  <c r="P27" i="53"/>
  <c r="K27" i="53"/>
  <c r="O15" i="53"/>
  <c r="Q15" i="53"/>
  <c r="O20" i="53"/>
  <c r="J10" i="51"/>
  <c r="J41" i="53"/>
  <c r="L14" i="52"/>
  <c r="M14" i="52" s="1"/>
  <c r="G14" i="52"/>
  <c r="K10" i="51"/>
  <c r="L10" i="51" s="1"/>
  <c r="F10" i="51"/>
  <c r="K10" i="52"/>
  <c r="J56" i="53"/>
  <c r="O52" i="53"/>
  <c r="Q52" i="53"/>
  <c r="P26" i="53"/>
  <c r="K26" i="53"/>
  <c r="O6" i="53"/>
  <c r="J22" i="53"/>
  <c r="O11" i="53"/>
  <c r="K60" i="53"/>
  <c r="P60" i="53"/>
  <c r="E7" i="51"/>
  <c r="F15" i="52"/>
  <c r="P24" i="53"/>
  <c r="K24" i="53"/>
  <c r="K34" i="53"/>
  <c r="P34" i="53"/>
  <c r="J7" i="51"/>
  <c r="Q38" i="53"/>
  <c r="O38" i="53"/>
  <c r="O55" i="53"/>
  <c r="K14" i="52"/>
  <c r="O51" i="53"/>
  <c r="Q51" i="53"/>
  <c r="P50" i="53"/>
  <c r="K50" i="53"/>
  <c r="J54" i="53"/>
  <c r="M9" i="52"/>
  <c r="K9" i="52"/>
  <c r="F8" i="51"/>
  <c r="K8" i="51"/>
  <c r="L8" i="51" s="1"/>
  <c r="J9" i="53"/>
  <c r="J11" i="53"/>
  <c r="P35" i="53"/>
  <c r="K35" i="53"/>
  <c r="P49" i="53"/>
  <c r="K49" i="53"/>
  <c r="K9" i="51"/>
  <c r="F9" i="51"/>
  <c r="O54" i="53"/>
  <c r="O32" i="53"/>
  <c r="O27" i="53"/>
  <c r="K28" i="53"/>
  <c r="P28" i="53"/>
  <c r="P45" i="53"/>
  <c r="Q45" i="53" s="1"/>
  <c r="O45" i="53"/>
  <c r="P51" i="53"/>
  <c r="K51" i="53"/>
  <c r="P6" i="53"/>
  <c r="Q6" i="53" s="1"/>
  <c r="K6" i="53"/>
  <c r="P59" i="53"/>
  <c r="K59" i="53"/>
  <c r="J59" i="53"/>
  <c r="O31" i="53"/>
  <c r="J12" i="53"/>
  <c r="O16" i="53"/>
  <c r="J32" i="53"/>
  <c r="P32" i="53"/>
  <c r="K32" i="53"/>
  <c r="E10" i="51"/>
  <c r="P22" i="53"/>
  <c r="K22" i="53"/>
  <c r="F6" i="52"/>
  <c r="K6" i="52"/>
  <c r="K55" i="53"/>
  <c r="P55" i="53"/>
  <c r="J55" i="53"/>
  <c r="J8" i="51"/>
  <c r="F14" i="52"/>
  <c r="J47" i="53"/>
  <c r="J51" i="53"/>
  <c r="O47" i="53"/>
  <c r="P7" i="53"/>
  <c r="K7" i="53"/>
  <c r="K8" i="52"/>
  <c r="M8" i="52"/>
  <c r="K16" i="52"/>
  <c r="Q7" i="53"/>
  <c r="O7" i="53"/>
  <c r="Q26" i="53"/>
  <c r="O26" i="53"/>
  <c r="J40" i="53"/>
  <c r="K45" i="53"/>
  <c r="J45" i="53"/>
  <c r="G16" i="52"/>
  <c r="L16" i="52"/>
  <c r="M16" i="52" s="1"/>
  <c r="O35" i="53"/>
  <c r="O49" i="53"/>
  <c r="Q49" i="53"/>
  <c r="J16" i="53"/>
  <c r="O48" i="53"/>
  <c r="O28" i="53"/>
  <c r="P19" i="53"/>
  <c r="K19" i="53"/>
  <c r="O19" i="53"/>
  <c r="K41" i="53"/>
  <c r="P58" i="53"/>
  <c r="K58" i="53"/>
  <c r="O23" i="53"/>
  <c r="Q23" i="53"/>
  <c r="F8" i="52"/>
  <c r="L11" i="52"/>
  <c r="G11" i="52"/>
  <c r="J7" i="53"/>
  <c r="J52" i="53"/>
  <c r="J53" i="53"/>
  <c r="G10" i="52"/>
  <c r="L10" i="52"/>
  <c r="M10" i="52" s="1"/>
  <c r="J26" i="53"/>
  <c r="J58" i="53"/>
  <c r="P23" i="53"/>
  <c r="K23" i="53"/>
  <c r="F11" i="52"/>
  <c r="J30" i="53"/>
  <c r="J50" i="53"/>
  <c r="O40" i="53"/>
  <c r="Q40" i="53"/>
  <c r="O50" i="53"/>
  <c r="L15" i="52"/>
  <c r="G15" i="52"/>
  <c r="O59" i="53"/>
  <c r="K18" i="53"/>
  <c r="P18" i="53"/>
  <c r="P12" i="53"/>
  <c r="K12" i="53"/>
  <c r="P44" i="53"/>
  <c r="K44" i="53"/>
  <c r="K16" i="53"/>
  <c r="P16" i="53"/>
  <c r="P36" i="53"/>
  <c r="K36" i="53"/>
  <c r="O22" i="53"/>
  <c r="J31" i="53"/>
  <c r="J20" i="53"/>
  <c r="P10" i="53"/>
  <c r="K10" i="53"/>
  <c r="J19" i="53"/>
  <c r="G13" i="52"/>
  <c r="L13" i="52"/>
  <c r="K47" i="53"/>
  <c r="P47" i="53"/>
  <c r="J23" i="53"/>
  <c r="P30" i="53"/>
  <c r="K30" i="53"/>
  <c r="J43" i="53"/>
  <c r="K11" i="52"/>
  <c r="M11" i="52"/>
  <c r="F12" i="52"/>
  <c r="K12" i="52"/>
  <c r="M12" i="52"/>
  <c r="G12" i="52"/>
  <c r="L12" i="52"/>
  <c r="K53" i="53"/>
  <c r="P53" i="53"/>
  <c r="F10" i="52"/>
  <c r="J6" i="53"/>
  <c r="O57" i="53"/>
  <c r="J57" i="53"/>
  <c r="P37" i="53"/>
  <c r="O24" i="53"/>
  <c r="P8" i="53"/>
  <c r="K8" i="53"/>
  <c r="Q13" i="53"/>
  <c r="O13" i="53"/>
  <c r="J60" i="53"/>
  <c r="O18" i="53"/>
  <c r="K38" i="53"/>
  <c r="P38" i="53"/>
  <c r="O12" i="53"/>
  <c r="J35" i="53"/>
  <c r="J44" i="53"/>
  <c r="O44" i="53"/>
  <c r="Q44" i="53"/>
  <c r="L9" i="52"/>
  <c r="G9" i="52"/>
  <c r="O36" i="53"/>
  <c r="J36" i="53"/>
  <c r="P9" i="53"/>
  <c r="K9" i="53"/>
  <c r="J28" i="53"/>
  <c r="O34" i="53"/>
  <c r="K20" i="53"/>
  <c r="P20" i="53"/>
  <c r="J10" i="53"/>
  <c r="M13" i="52"/>
  <c r="K13" i="52"/>
  <c r="O43" i="53"/>
  <c r="P43" i="53"/>
  <c r="K43" i="53"/>
  <c r="O53" i="53"/>
  <c r="K40" i="53"/>
  <c r="P40" i="53"/>
  <c r="P56" i="53"/>
  <c r="K56" i="53"/>
  <c r="X16" i="10"/>
  <c r="AB16" i="10"/>
  <c r="I24" i="20"/>
  <c r="E24" i="22"/>
  <c r="E24" i="21"/>
  <c r="E24" i="12"/>
  <c r="W17" i="10"/>
  <c r="J24" i="21"/>
  <c r="F24" i="21"/>
  <c r="AA17" i="10"/>
  <c r="I24" i="12"/>
  <c r="F24" i="22"/>
  <c r="J24" i="22"/>
  <c r="I24" i="22"/>
  <c r="E24" i="20"/>
  <c r="V17" i="10"/>
  <c r="F24" i="20"/>
  <c r="J24" i="20"/>
  <c r="I24" i="21"/>
  <c r="Z17" i="10"/>
  <c r="F24" i="12"/>
  <c r="J24" i="12"/>
  <c r="B25" i="20"/>
  <c r="A26" i="20"/>
  <c r="A26" i="22"/>
  <c r="B25" i="22"/>
  <c r="B25" i="12"/>
  <c r="A26" i="12"/>
  <c r="B25" i="21"/>
  <c r="A26" i="21"/>
  <c r="Y16" i="10"/>
  <c r="AC16" i="10"/>
  <c r="D7" i="52"/>
  <c r="J7" i="52"/>
  <c r="I7" i="52"/>
  <c r="N41" i="53"/>
  <c r="I21" i="53"/>
  <c r="L21" i="53"/>
  <c r="E21" i="53"/>
  <c r="D21" i="53"/>
  <c r="G21" i="53"/>
  <c r="H17" i="53"/>
  <c r="L17" i="53"/>
  <c r="G17" i="53"/>
  <c r="I17" i="53"/>
  <c r="C17" i="53"/>
  <c r="G14" i="53"/>
  <c r="E14" i="53"/>
  <c r="C14" i="53"/>
  <c r="D14" i="53"/>
  <c r="I14" i="53"/>
  <c r="G37" i="53"/>
  <c r="I37" i="53"/>
  <c r="B29" i="53"/>
  <c r="I29" i="53"/>
  <c r="M29" i="53"/>
  <c r="L29" i="53"/>
  <c r="G46" i="53"/>
  <c r="H46" i="53"/>
  <c r="E46" i="53"/>
  <c r="F46" i="53"/>
  <c r="N46" i="53"/>
  <c r="M46" i="53"/>
  <c r="C56" i="53"/>
  <c r="I33" i="53"/>
  <c r="F33" i="53"/>
  <c r="N42" i="53"/>
  <c r="D42" i="53"/>
  <c r="I42" i="53"/>
  <c r="E42" i="53"/>
  <c r="F39" i="53"/>
  <c r="C39" i="53"/>
  <c r="E39" i="53"/>
  <c r="N39" i="53"/>
  <c r="M39" i="53"/>
  <c r="C6" i="51"/>
  <c r="G6" i="51"/>
  <c r="I6" i="51"/>
  <c r="C33" i="53"/>
  <c r="G42" i="53"/>
  <c r="B42" i="53"/>
  <c r="H39" i="53"/>
  <c r="L39" i="53"/>
  <c r="H6" i="51"/>
  <c r="B6" i="51"/>
  <c r="D6" i="51"/>
  <c r="B7" i="52"/>
  <c r="H7" i="52"/>
  <c r="E7" i="52"/>
  <c r="C7" i="52"/>
  <c r="B41" i="53"/>
  <c r="C21" i="53"/>
  <c r="M21" i="53"/>
  <c r="B21" i="53"/>
  <c r="H21" i="53"/>
  <c r="N17" i="53"/>
  <c r="D17" i="53"/>
  <c r="B17" i="53"/>
  <c r="M17" i="53"/>
  <c r="E17" i="53"/>
  <c r="F17" i="53"/>
  <c r="N14" i="53"/>
  <c r="L14" i="53"/>
  <c r="B14" i="53"/>
  <c r="H14" i="53"/>
  <c r="F14" i="53"/>
  <c r="M14" i="53"/>
  <c r="H37" i="53"/>
  <c r="G29" i="53"/>
  <c r="D29" i="53"/>
  <c r="E29" i="53"/>
  <c r="H29" i="53"/>
  <c r="C29" i="53"/>
  <c r="B46" i="53"/>
  <c r="C46" i="53"/>
  <c r="D46" i="53"/>
  <c r="L46" i="53"/>
  <c r="I46" i="53"/>
  <c r="E56" i="53"/>
  <c r="E33" i="53"/>
  <c r="H42" i="53"/>
  <c r="M42" i="53"/>
  <c r="G39" i="53"/>
  <c r="I39" i="53"/>
  <c r="D39" i="53"/>
  <c r="N10" i="42"/>
  <c r="L12" i="42"/>
  <c r="C13" i="42"/>
  <c r="B13" i="42"/>
  <c r="O17" i="42"/>
  <c r="G15" i="42"/>
  <c r="M14" i="42"/>
  <c r="O14" i="42"/>
  <c r="D16" i="42"/>
  <c r="E11" i="42"/>
  <c r="G16" i="42"/>
  <c r="D10" i="42"/>
  <c r="M10" i="42"/>
  <c r="N12" i="42"/>
  <c r="H13" i="42"/>
  <c r="F17" i="42"/>
  <c r="G13" i="42"/>
  <c r="L17" i="42"/>
  <c r="L15" i="42"/>
  <c r="E15" i="42"/>
  <c r="E14" i="42"/>
  <c r="G12" i="42"/>
  <c r="H11" i="42"/>
  <c r="E16" i="42"/>
  <c r="L11" i="42"/>
  <c r="B16" i="42"/>
  <c r="I17" i="42"/>
  <c r="M17" i="42"/>
  <c r="B15" i="42"/>
  <c r="B14" i="42"/>
  <c r="O12" i="42"/>
  <c r="C11" i="42"/>
  <c r="C16" i="42"/>
  <c r="G10" i="42"/>
  <c r="N17" i="42"/>
  <c r="N11" i="42"/>
  <c r="N16" i="42"/>
  <c r="C17" i="42"/>
  <c r="L13" i="42"/>
  <c r="M13" i="42"/>
  <c r="D17" i="42"/>
  <c r="D14" i="42"/>
  <c r="I16" i="42"/>
  <c r="D11" i="42"/>
  <c r="O16" i="42"/>
  <c r="B10" i="42"/>
  <c r="E10" i="42"/>
  <c r="F13" i="42"/>
  <c r="E13" i="42"/>
  <c r="I13" i="42"/>
  <c r="B17" i="42"/>
  <c r="I15" i="42"/>
  <c r="D15" i="42"/>
  <c r="M15" i="42"/>
  <c r="F14" i="42"/>
  <c r="H14" i="42"/>
  <c r="G14" i="42"/>
  <c r="I12" i="42"/>
  <c r="I11" i="42"/>
  <c r="F16" i="42"/>
  <c r="H16" i="42"/>
  <c r="M12" i="42"/>
  <c r="C10" i="42"/>
  <c r="L10" i="42"/>
  <c r="N13" i="42"/>
  <c r="H17" i="42"/>
  <c r="E17" i="42"/>
  <c r="H15" i="42"/>
  <c r="L14" i="42"/>
  <c r="C14" i="42"/>
  <c r="D12" i="42"/>
  <c r="H12" i="42"/>
  <c r="O11" i="42"/>
  <c r="L16" i="42"/>
  <c r="F11" i="42"/>
  <c r="B12" i="42"/>
  <c r="H10" i="42"/>
  <c r="O10" i="42"/>
  <c r="O13" i="42"/>
  <c r="G17" i="42"/>
  <c r="D13" i="42"/>
  <c r="O15" i="42"/>
  <c r="C15" i="42"/>
  <c r="C12" i="42"/>
  <c r="G11" i="42"/>
  <c r="M16" i="42"/>
  <c r="I10" i="42"/>
  <c r="F15" i="42"/>
  <c r="I14" i="42"/>
  <c r="E12" i="42"/>
  <c r="F12" i="42"/>
  <c r="B11" i="42"/>
  <c r="M11" i="42"/>
  <c r="F10" i="42"/>
  <c r="H8" i="41"/>
  <c r="K8" i="41"/>
  <c r="I8" i="41"/>
  <c r="J8" i="41"/>
  <c r="B8" i="41"/>
  <c r="C8" i="41"/>
  <c r="E8" i="41"/>
  <c r="D8" i="41"/>
  <c r="B7" i="42"/>
  <c r="C9" i="42"/>
  <c r="K7" i="41"/>
  <c r="G9" i="42"/>
  <c r="H25" i="21"/>
  <c r="G6" i="40"/>
  <c r="H7" i="41"/>
  <c r="G6" i="42"/>
  <c r="G7" i="40"/>
  <c r="J7" i="40"/>
  <c r="I6" i="40"/>
  <c r="E6" i="42"/>
  <c r="L9" i="42"/>
  <c r="H7" i="42"/>
  <c r="I7" i="42"/>
  <c r="I7" i="40"/>
  <c r="H8" i="42"/>
  <c r="F7" i="42"/>
  <c r="H25" i="20"/>
  <c r="C7" i="40"/>
  <c r="C8" i="42"/>
  <c r="D7" i="40"/>
  <c r="E7" i="42"/>
  <c r="G25" i="12"/>
  <c r="M6" i="42"/>
  <c r="F8" i="42"/>
  <c r="I9" i="42"/>
  <c r="D25" i="22"/>
  <c r="M9" i="42"/>
  <c r="L8" i="42"/>
  <c r="E9" i="42"/>
  <c r="L6" i="42"/>
  <c r="O9" i="42"/>
  <c r="C25" i="12"/>
  <c r="C7" i="42"/>
  <c r="I6" i="41"/>
  <c r="M7" i="42"/>
  <c r="C25" i="21"/>
  <c r="B8" i="42"/>
  <c r="B6" i="40"/>
  <c r="D8" i="42"/>
  <c r="G7" i="42"/>
  <c r="N9" i="42"/>
  <c r="E6" i="41"/>
  <c r="I6" i="42"/>
  <c r="B7" i="41"/>
  <c r="D9" i="42"/>
  <c r="D25" i="12"/>
  <c r="C25" i="22"/>
  <c r="I7" i="41"/>
  <c r="K6" i="41"/>
  <c r="C6" i="40"/>
  <c r="B9" i="42"/>
  <c r="C25" i="20"/>
  <c r="H6" i="40"/>
  <c r="J7" i="41"/>
  <c r="O7" i="42"/>
  <c r="G25" i="22"/>
  <c r="M8" i="42"/>
  <c r="E8" i="42"/>
  <c r="H6" i="41"/>
  <c r="G25" i="20"/>
  <c r="O8" i="42"/>
  <c r="D7" i="42"/>
  <c r="J6" i="40"/>
  <c r="B6" i="41"/>
  <c r="H7" i="40"/>
  <c r="D6" i="41"/>
  <c r="F6" i="42"/>
  <c r="H6" i="42"/>
  <c r="D25" i="20"/>
  <c r="B6" i="42"/>
  <c r="C6" i="42"/>
  <c r="D6" i="40"/>
  <c r="C7" i="41"/>
  <c r="H9" i="42"/>
  <c r="D6" i="42"/>
  <c r="L7" i="42"/>
  <c r="D7" i="41"/>
  <c r="C6" i="41"/>
  <c r="O6" i="42"/>
  <c r="H25" i="12"/>
  <c r="D25" i="21"/>
  <c r="H25" i="22"/>
  <c r="G8" i="42"/>
  <c r="G25" i="21"/>
  <c r="E7" i="41"/>
  <c r="F9" i="42"/>
  <c r="B7" i="40"/>
  <c r="I8" i="42"/>
  <c r="Q7" i="42" l="1"/>
  <c r="R7" i="42" s="1"/>
  <c r="K7" i="42"/>
  <c r="P6" i="42"/>
  <c r="J14" i="42"/>
  <c r="J10" i="42"/>
  <c r="J6" i="42"/>
  <c r="R15" i="42"/>
  <c r="P15" i="42"/>
  <c r="R13" i="42"/>
  <c r="P13" i="42"/>
  <c r="P10" i="42"/>
  <c r="R10" i="42"/>
  <c r="Q16" i="42"/>
  <c r="K16" i="42"/>
  <c r="P11" i="42"/>
  <c r="R11" i="42"/>
  <c r="Q14" i="42"/>
  <c r="K14" i="42"/>
  <c r="K10" i="42"/>
  <c r="Q10" i="42"/>
  <c r="J8" i="42"/>
  <c r="J11" i="42"/>
  <c r="J12" i="42"/>
  <c r="P9" i="42"/>
  <c r="J15" i="42"/>
  <c r="J13" i="42"/>
  <c r="J9" i="42"/>
  <c r="P16" i="42"/>
  <c r="R16" i="42"/>
  <c r="J7" i="42"/>
  <c r="Q9" i="42"/>
  <c r="R9" i="42" s="1"/>
  <c r="K9" i="42"/>
  <c r="J16" i="42"/>
  <c r="K13" i="42"/>
  <c r="Q13" i="42"/>
  <c r="R12" i="42"/>
  <c r="P12" i="42"/>
  <c r="P7" i="42"/>
  <c r="J17" i="42"/>
  <c r="Q11" i="42"/>
  <c r="K11" i="42"/>
  <c r="K8" i="42"/>
  <c r="Q8" i="42"/>
  <c r="R8" i="42" s="1"/>
  <c r="K6" i="42"/>
  <c r="Q6" i="42"/>
  <c r="R6" i="42" s="1"/>
  <c r="Q15" i="42"/>
  <c r="K15" i="42"/>
  <c r="K17" i="42"/>
  <c r="Q17" i="42"/>
  <c r="P8" i="42"/>
  <c r="R14" i="42"/>
  <c r="P14" i="42"/>
  <c r="P17" i="42"/>
  <c r="R17" i="42"/>
  <c r="K12" i="42"/>
  <c r="Q12" i="42"/>
  <c r="F8" i="41"/>
  <c r="L6" i="41"/>
  <c r="L7" i="41"/>
  <c r="M6" i="41"/>
  <c r="N6" i="41" s="1"/>
  <c r="G6" i="41"/>
  <c r="F7" i="41"/>
  <c r="N8" i="41"/>
  <c r="L8" i="41"/>
  <c r="G7" i="41"/>
  <c r="M7" i="41"/>
  <c r="N7" i="41" s="1"/>
  <c r="F6" i="41"/>
  <c r="M8" i="41"/>
  <c r="G8" i="41"/>
  <c r="E7" i="40"/>
  <c r="F6" i="40"/>
  <c r="L6" i="40"/>
  <c r="M6" i="40" s="1"/>
  <c r="E6" i="40"/>
  <c r="K7" i="40"/>
  <c r="F7" i="40"/>
  <c r="L7" i="40"/>
  <c r="M7" i="40" s="1"/>
  <c r="K6" i="40"/>
  <c r="J7" i="27"/>
  <c r="H7" i="10"/>
  <c r="D20" i="2" s="1"/>
  <c r="F20" i="2" s="1"/>
  <c r="P7" i="10"/>
  <c r="D23" i="2" s="1"/>
  <c r="F23" i="2" s="1"/>
  <c r="R7" i="27"/>
  <c r="H7" i="27"/>
  <c r="P7" i="27"/>
  <c r="R7" i="10"/>
  <c r="D24" i="2" s="1"/>
  <c r="F24" i="2" s="1"/>
  <c r="J7" i="10"/>
  <c r="D21" i="2" s="1"/>
  <c r="F21" i="2" s="1"/>
  <c r="S5" i="2"/>
  <c r="Q53" i="53"/>
  <c r="Q43" i="53"/>
  <c r="Q34" i="53"/>
  <c r="Q36" i="53"/>
  <c r="Q12" i="53"/>
  <c r="Q18" i="53"/>
  <c r="Q24" i="53"/>
  <c r="Q37" i="53"/>
  <c r="Q10" i="53"/>
  <c r="Q22" i="53"/>
  <c r="Q59" i="53"/>
  <c r="Q50" i="53"/>
  <c r="Q33" i="53"/>
  <c r="Q58" i="53"/>
  <c r="Q19" i="53"/>
  <c r="Q28" i="53"/>
  <c r="Q48" i="53"/>
  <c r="Q35" i="53"/>
  <c r="Q47" i="53"/>
  <c r="Q16" i="53"/>
  <c r="Q31" i="53"/>
  <c r="Q27" i="53"/>
  <c r="Q32" i="53"/>
  <c r="Q54" i="53"/>
  <c r="Q55" i="53"/>
  <c r="Q11" i="53"/>
  <c r="Q20" i="53"/>
  <c r="Q56" i="53"/>
  <c r="Q9" i="53"/>
  <c r="Q57" i="53"/>
  <c r="Q60" i="53"/>
  <c r="J39" i="53"/>
  <c r="J46" i="53"/>
  <c r="K46" i="53"/>
  <c r="P46" i="53"/>
  <c r="P14" i="53"/>
  <c r="Q14" i="53" s="1"/>
  <c r="K14" i="53"/>
  <c r="O14" i="53"/>
  <c r="O17" i="53"/>
  <c r="Q17" i="53"/>
  <c r="F7" i="52"/>
  <c r="G7" i="52"/>
  <c r="L7" i="52"/>
  <c r="E6" i="51"/>
  <c r="P39" i="53"/>
  <c r="K39" i="53"/>
  <c r="J6" i="51"/>
  <c r="K6" i="51"/>
  <c r="L6" i="51" s="1"/>
  <c r="F6" i="51"/>
  <c r="O39" i="53"/>
  <c r="Q39" i="53"/>
  <c r="J42" i="53"/>
  <c r="K42" i="53"/>
  <c r="O42" i="53"/>
  <c r="P42" i="53"/>
  <c r="Q42" i="53"/>
  <c r="K33" i="53"/>
  <c r="J33" i="53"/>
  <c r="O33" i="53"/>
  <c r="Q46" i="53"/>
  <c r="O46" i="53"/>
  <c r="K29" i="53"/>
  <c r="P29" i="53"/>
  <c r="Q29" i="53"/>
  <c r="J29" i="53"/>
  <c r="O29" i="53"/>
  <c r="J37" i="53"/>
  <c r="K37" i="53"/>
  <c r="O37" i="53"/>
  <c r="J14" i="53"/>
  <c r="J17" i="53"/>
  <c r="P17" i="53"/>
  <c r="K17" i="53"/>
  <c r="K21" i="53"/>
  <c r="P21" i="53"/>
  <c r="Q21" i="53"/>
  <c r="J21" i="53"/>
  <c r="O21" i="53"/>
  <c r="P41" i="53"/>
  <c r="Q41" i="53"/>
  <c r="O41" i="53"/>
  <c r="K7" i="52"/>
  <c r="M7" i="52"/>
  <c r="AB17" i="10"/>
  <c r="J25" i="21"/>
  <c r="F25" i="21"/>
  <c r="J25" i="20"/>
  <c r="F25" i="20"/>
  <c r="I25" i="22"/>
  <c r="AA18" i="10"/>
  <c r="I25" i="12"/>
  <c r="V18" i="10"/>
  <c r="E25" i="22"/>
  <c r="E25" i="21"/>
  <c r="F25" i="22"/>
  <c r="J25" i="22"/>
  <c r="W18" i="10"/>
  <c r="E25" i="12"/>
  <c r="Z18" i="10"/>
  <c r="F25" i="12"/>
  <c r="J25" i="12"/>
  <c r="E25" i="20"/>
  <c r="I25" i="21"/>
  <c r="I25" i="20"/>
  <c r="A27" i="20"/>
  <c r="B26" i="20"/>
  <c r="X17" i="10"/>
  <c r="A27" i="22"/>
  <c r="B26" i="22"/>
  <c r="A27" i="12"/>
  <c r="B26" i="12"/>
  <c r="B26" i="21"/>
  <c r="A27" i="21"/>
  <c r="Y17" i="10"/>
  <c r="AC17" i="10"/>
  <c r="C26" i="12"/>
  <c r="H26" i="20"/>
  <c r="C26" i="21"/>
  <c r="D26" i="21"/>
  <c r="G26" i="21"/>
  <c r="D26" i="22"/>
  <c r="D26" i="20"/>
  <c r="C26" i="22"/>
  <c r="C26" i="20"/>
  <c r="H26" i="21"/>
  <c r="G26" i="20"/>
  <c r="H26" i="22"/>
  <c r="H26" i="12"/>
  <c r="G26" i="22"/>
  <c r="D26" i="12"/>
  <c r="G26" i="12"/>
  <c r="X18" i="10" l="1"/>
  <c r="J26" i="22"/>
  <c r="F26" i="22"/>
  <c r="I26" i="22"/>
  <c r="I26" i="20"/>
  <c r="I26" i="12"/>
  <c r="AA19" i="10"/>
  <c r="E26" i="22"/>
  <c r="F26" i="20"/>
  <c r="J26" i="20"/>
  <c r="J26" i="21"/>
  <c r="F26" i="21"/>
  <c r="E26" i="20"/>
  <c r="J26" i="12"/>
  <c r="F26" i="12"/>
  <c r="Z19" i="10"/>
  <c r="E26" i="21"/>
  <c r="V19" i="10"/>
  <c r="I26" i="21"/>
  <c r="W19" i="10"/>
  <c r="E26" i="12"/>
  <c r="A28" i="20"/>
  <c r="B27" i="20"/>
  <c r="AC18" i="10"/>
  <c r="Y18" i="10"/>
  <c r="AB18" i="10"/>
  <c r="B27" i="12"/>
  <c r="A28" i="12"/>
  <c r="B27" i="22"/>
  <c r="A28" i="22"/>
  <c r="A28" i="21"/>
  <c r="B27" i="21"/>
  <c r="H27" i="20"/>
  <c r="G27" i="12"/>
  <c r="G27" i="20"/>
  <c r="D27" i="21"/>
  <c r="D27" i="22"/>
  <c r="G27" i="22"/>
  <c r="H27" i="22"/>
  <c r="D27" i="20"/>
  <c r="H27" i="21"/>
  <c r="G27" i="21"/>
  <c r="C27" i="22"/>
  <c r="C27" i="12"/>
  <c r="H27" i="12"/>
  <c r="D27" i="12"/>
  <c r="C27" i="20"/>
  <c r="C27" i="21"/>
  <c r="X19" i="10" l="1"/>
  <c r="V20" i="10"/>
  <c r="E27" i="21"/>
  <c r="J27" i="12"/>
  <c r="F27" i="12"/>
  <c r="Z20" i="10"/>
  <c r="I27" i="22"/>
  <c r="F27" i="20"/>
  <c r="J27" i="20"/>
  <c r="E27" i="20"/>
  <c r="E27" i="22"/>
  <c r="J27" i="21"/>
  <c r="F27" i="21"/>
  <c r="W20" i="10"/>
  <c r="E27" i="12"/>
  <c r="I27" i="21"/>
  <c r="I27" i="20"/>
  <c r="J27" i="22"/>
  <c r="F27" i="22"/>
  <c r="AA20" i="10"/>
  <c r="I27" i="12"/>
  <c r="A29" i="20"/>
  <c r="B28" i="20"/>
  <c r="A29" i="22"/>
  <c r="B28" i="22"/>
  <c r="Y19" i="10"/>
  <c r="AC19" i="10"/>
  <c r="AB19" i="10"/>
  <c r="B28" i="21"/>
  <c r="A29" i="21"/>
  <c r="A29" i="12"/>
  <c r="B28" i="12"/>
  <c r="D28" i="21"/>
  <c r="C28" i="12"/>
  <c r="H28" i="22"/>
  <c r="C28" i="20"/>
  <c r="H28" i="21"/>
  <c r="G28" i="21"/>
  <c r="C28" i="21"/>
  <c r="H28" i="20"/>
  <c r="D28" i="22"/>
  <c r="H28" i="12"/>
  <c r="G28" i="12"/>
  <c r="G28" i="20"/>
  <c r="D28" i="12"/>
  <c r="D28" i="20"/>
  <c r="G28" i="22"/>
  <c r="C28" i="22"/>
  <c r="X20" i="10" l="1"/>
  <c r="AB20" i="10"/>
  <c r="E28" i="21"/>
  <c r="I28" i="22"/>
  <c r="E28" i="20"/>
  <c r="I28" i="20"/>
  <c r="AA21" i="10"/>
  <c r="I28" i="12"/>
  <c r="J28" i="12"/>
  <c r="Z21" i="10"/>
  <c r="F28" i="12"/>
  <c r="I28" i="21"/>
  <c r="F28" i="22"/>
  <c r="J28" i="22"/>
  <c r="F28" i="20"/>
  <c r="J28" i="20"/>
  <c r="J28" i="21"/>
  <c r="F28" i="21"/>
  <c r="E28" i="12"/>
  <c r="W21" i="10"/>
  <c r="V21" i="10"/>
  <c r="E28" i="22"/>
  <c r="B29" i="20"/>
  <c r="A30" i="20"/>
  <c r="A30" i="22"/>
  <c r="B29" i="22"/>
  <c r="Y20" i="10"/>
  <c r="AC20" i="10"/>
  <c r="A30" i="12"/>
  <c r="B29" i="12"/>
  <c r="B29" i="21"/>
  <c r="A30" i="21"/>
  <c r="G29" i="20"/>
  <c r="D29" i="22"/>
  <c r="D29" i="12"/>
  <c r="C29" i="22"/>
  <c r="D29" i="20"/>
  <c r="H29" i="12"/>
  <c r="G29" i="22"/>
  <c r="C29" i="12"/>
  <c r="G29" i="12"/>
  <c r="D29" i="21"/>
  <c r="G29" i="21"/>
  <c r="C29" i="21"/>
  <c r="C29" i="20"/>
  <c r="H29" i="22"/>
  <c r="H29" i="20"/>
  <c r="H29" i="21"/>
  <c r="V22" i="10" l="1"/>
  <c r="J29" i="20"/>
  <c r="F29" i="20"/>
  <c r="E29" i="20"/>
  <c r="J29" i="22"/>
  <c r="F29" i="22"/>
  <c r="I29" i="20"/>
  <c r="F29" i="12"/>
  <c r="J29" i="12"/>
  <c r="Z22" i="10"/>
  <c r="J29" i="21"/>
  <c r="F29" i="21"/>
  <c r="E29" i="22"/>
  <c r="I29" i="12"/>
  <c r="AA22" i="10"/>
  <c r="I29" i="22"/>
  <c r="E29" i="21"/>
  <c r="E29" i="12"/>
  <c r="W22" i="10"/>
  <c r="I29" i="21"/>
  <c r="AC21" i="10"/>
  <c r="Y21" i="10"/>
  <c r="A31" i="21"/>
  <c r="B30" i="21"/>
  <c r="B30" i="12"/>
  <c r="A31" i="12"/>
  <c r="AB21" i="10"/>
  <c r="A31" i="22"/>
  <c r="B30" i="22"/>
  <c r="X21" i="10"/>
  <c r="B30" i="20"/>
  <c r="A31" i="20"/>
  <c r="D30" i="21"/>
  <c r="H30" i="12"/>
  <c r="G30" i="20"/>
  <c r="H30" i="20"/>
  <c r="D30" i="20"/>
  <c r="C30" i="21"/>
  <c r="D30" i="22"/>
  <c r="H30" i="21"/>
  <c r="G30" i="21"/>
  <c r="C30" i="20"/>
  <c r="C30" i="22"/>
  <c r="D30" i="12"/>
  <c r="H30" i="22"/>
  <c r="G30" i="22"/>
  <c r="G30" i="12"/>
  <c r="C30" i="12"/>
  <c r="AB22" i="10" l="1"/>
  <c r="X22" i="10"/>
  <c r="E30" i="21"/>
  <c r="I30" i="22"/>
  <c r="V23" i="10"/>
  <c r="I30" i="20"/>
  <c r="F30" i="22"/>
  <c r="J30" i="22"/>
  <c r="AA23" i="10"/>
  <c r="I30" i="12"/>
  <c r="E30" i="12"/>
  <c r="W23" i="10"/>
  <c r="I30" i="21"/>
  <c r="E30" i="20"/>
  <c r="F30" i="21"/>
  <c r="J30" i="21"/>
  <c r="J30" i="20"/>
  <c r="F30" i="20"/>
  <c r="E30" i="22"/>
  <c r="J30" i="12"/>
  <c r="F30" i="12"/>
  <c r="Z23" i="10"/>
  <c r="B31" i="21"/>
  <c r="A32" i="21"/>
  <c r="A32" i="20"/>
  <c r="B31" i="20"/>
  <c r="B31" i="22"/>
  <c r="A32" i="22"/>
  <c r="B31" i="12"/>
  <c r="A32" i="12"/>
  <c r="AC22" i="10"/>
  <c r="Y22" i="10"/>
  <c r="H31" i="21"/>
  <c r="G31" i="22"/>
  <c r="H31" i="20"/>
  <c r="D31" i="20"/>
  <c r="D31" i="21"/>
  <c r="C31" i="20"/>
  <c r="G31" i="20"/>
  <c r="C31" i="12"/>
  <c r="G31" i="12"/>
  <c r="C31" i="21"/>
  <c r="H31" i="12"/>
  <c r="C31" i="22"/>
  <c r="G31" i="21"/>
  <c r="D31" i="22"/>
  <c r="D31" i="12"/>
  <c r="H31" i="22"/>
  <c r="AB23" i="10" l="1"/>
  <c r="X23" i="10"/>
  <c r="F31" i="20"/>
  <c r="J31" i="20"/>
  <c r="E31" i="21"/>
  <c r="AA24" i="10"/>
  <c r="I31" i="12"/>
  <c r="E31" i="22"/>
  <c r="E31" i="20"/>
  <c r="F31" i="12"/>
  <c r="J31" i="12"/>
  <c r="Z24" i="10"/>
  <c r="V24" i="10"/>
  <c r="I31" i="22"/>
  <c r="I31" i="20"/>
  <c r="W24" i="10"/>
  <c r="E31" i="12"/>
  <c r="J31" i="22"/>
  <c r="F31" i="22"/>
  <c r="F31" i="21"/>
  <c r="J31" i="21"/>
  <c r="I31" i="21"/>
  <c r="A33" i="22"/>
  <c r="B32" i="22"/>
  <c r="A33" i="21"/>
  <c r="B32" i="21"/>
  <c r="A33" i="20"/>
  <c r="B32" i="20"/>
  <c r="AC23" i="10"/>
  <c r="Y23" i="10"/>
  <c r="A33" i="12"/>
  <c r="B32" i="12"/>
  <c r="D32" i="20"/>
  <c r="G32" i="12"/>
  <c r="H32" i="12"/>
  <c r="C32" i="20"/>
  <c r="H32" i="21"/>
  <c r="G32" i="20"/>
  <c r="D32" i="21"/>
  <c r="D32" i="22"/>
  <c r="C32" i="21"/>
  <c r="D32" i="12"/>
  <c r="H32" i="20"/>
  <c r="H32" i="22"/>
  <c r="C32" i="12"/>
  <c r="G32" i="22"/>
  <c r="G32" i="21"/>
  <c r="C32" i="22"/>
  <c r="X24" i="10" l="1"/>
  <c r="F32" i="21"/>
  <c r="J32" i="21"/>
  <c r="J32" i="22"/>
  <c r="F32" i="22"/>
  <c r="E32" i="21"/>
  <c r="E32" i="22"/>
  <c r="J32" i="20"/>
  <c r="F32" i="20"/>
  <c r="I32" i="22"/>
  <c r="F32" i="12"/>
  <c r="Z25" i="10"/>
  <c r="J32" i="12"/>
  <c r="W25" i="10"/>
  <c r="E32" i="12"/>
  <c r="E32" i="20"/>
  <c r="I32" i="21"/>
  <c r="AA25" i="10"/>
  <c r="I32" i="12"/>
  <c r="I32" i="20"/>
  <c r="V25" i="10"/>
  <c r="B33" i="22"/>
  <c r="A34" i="22"/>
  <c r="B33" i="12"/>
  <c r="A34" i="12"/>
  <c r="A34" i="21"/>
  <c r="B33" i="21"/>
  <c r="AB24" i="10"/>
  <c r="AC24" i="10"/>
  <c r="Y24" i="10"/>
  <c r="B33" i="20"/>
  <c r="A34" i="20"/>
  <c r="G33" i="12"/>
  <c r="H33" i="22"/>
  <c r="D33" i="20"/>
  <c r="G33" i="22"/>
  <c r="D33" i="22"/>
  <c r="C33" i="21"/>
  <c r="G33" i="20"/>
  <c r="C33" i="20"/>
  <c r="H33" i="21"/>
  <c r="G33" i="21"/>
  <c r="H33" i="20"/>
  <c r="C33" i="22"/>
  <c r="H33" i="12"/>
  <c r="D33" i="12"/>
  <c r="D33" i="21"/>
  <c r="C33" i="12"/>
  <c r="AB25" i="10" l="1"/>
  <c r="W26" i="10"/>
  <c r="E33" i="12"/>
  <c r="E33" i="22"/>
  <c r="I33" i="12"/>
  <c r="AA26" i="10"/>
  <c r="J33" i="20"/>
  <c r="F33" i="20"/>
  <c r="E33" i="20"/>
  <c r="I33" i="22"/>
  <c r="I33" i="21"/>
  <c r="V26" i="10"/>
  <c r="Z26" i="10"/>
  <c r="F33" i="12"/>
  <c r="J33" i="12"/>
  <c r="I33" i="20"/>
  <c r="E33" i="21"/>
  <c r="F33" i="22"/>
  <c r="J33" i="22"/>
  <c r="J33" i="21"/>
  <c r="F33" i="21"/>
  <c r="A35" i="20"/>
  <c r="B34" i="20"/>
  <c r="A35" i="12"/>
  <c r="B34" i="12"/>
  <c r="B34" i="21"/>
  <c r="A35" i="21"/>
  <c r="X25" i="10"/>
  <c r="AC25" i="10"/>
  <c r="Y25" i="10"/>
  <c r="A35" i="22"/>
  <c r="B34" i="22"/>
  <c r="D34" i="21"/>
  <c r="D34" i="22"/>
  <c r="G34" i="21"/>
  <c r="G34" i="12"/>
  <c r="H34" i="12"/>
  <c r="D34" i="12"/>
  <c r="G34" i="20"/>
  <c r="H34" i="21"/>
  <c r="C34" i="20"/>
  <c r="H34" i="20"/>
  <c r="C34" i="22"/>
  <c r="D34" i="20"/>
  <c r="H34" i="22"/>
  <c r="C34" i="21"/>
  <c r="G34" i="22"/>
  <c r="C34" i="12"/>
  <c r="AB26" i="10" l="1"/>
  <c r="V27" i="10"/>
  <c r="I34" i="20"/>
  <c r="I34" i="21"/>
  <c r="AA27" i="10"/>
  <c r="I34" i="12"/>
  <c r="E34" i="20"/>
  <c r="E34" i="22"/>
  <c r="F34" i="22"/>
  <c r="J34" i="22"/>
  <c r="E34" i="12"/>
  <c r="W27" i="10"/>
  <c r="E34" i="21"/>
  <c r="I34" i="22"/>
  <c r="F34" i="12"/>
  <c r="J34" i="12"/>
  <c r="Z27" i="10"/>
  <c r="J34" i="20"/>
  <c r="F34" i="20"/>
  <c r="J34" i="21"/>
  <c r="F34" i="21"/>
  <c r="A36" i="20"/>
  <c r="B35" i="20"/>
  <c r="B35" i="12"/>
  <c r="A36" i="12"/>
  <c r="Y26" i="10"/>
  <c r="AC26" i="10"/>
  <c r="A36" i="21"/>
  <c r="B35" i="21"/>
  <c r="A36" i="22"/>
  <c r="B35" i="22"/>
  <c r="X26" i="10"/>
  <c r="D35" i="21"/>
  <c r="H35" i="20"/>
  <c r="C35" i="22"/>
  <c r="G35" i="20"/>
  <c r="G35" i="21"/>
  <c r="H35" i="21"/>
  <c r="C35" i="21"/>
  <c r="D35" i="12"/>
  <c r="G35" i="12"/>
  <c r="D35" i="20"/>
  <c r="D35" i="22"/>
  <c r="G35" i="22"/>
  <c r="H35" i="22"/>
  <c r="C35" i="20"/>
  <c r="C35" i="12"/>
  <c r="H35" i="12"/>
  <c r="X27" i="10" l="1"/>
  <c r="F35" i="21"/>
  <c r="J35" i="21"/>
  <c r="J35" i="12"/>
  <c r="Z28" i="10"/>
  <c r="F35" i="12"/>
  <c r="F35" i="22"/>
  <c r="J35" i="22"/>
  <c r="I35" i="21"/>
  <c r="V28" i="10"/>
  <c r="F35" i="20"/>
  <c r="J35" i="20"/>
  <c r="E35" i="21"/>
  <c r="AA28" i="10"/>
  <c r="I35" i="12"/>
  <c r="E35" i="20"/>
  <c r="E35" i="22"/>
  <c r="E35" i="12"/>
  <c r="W28" i="10"/>
  <c r="I35" i="22"/>
  <c r="I35" i="20"/>
  <c r="B36" i="12"/>
  <c r="A37" i="12"/>
  <c r="AC27" i="10"/>
  <c r="Y27" i="10"/>
  <c r="B36" i="20"/>
  <c r="A37" i="20"/>
  <c r="AB27" i="10"/>
  <c r="A37" i="21"/>
  <c r="B36" i="21"/>
  <c r="A37" i="22"/>
  <c r="B36" i="22"/>
  <c r="C36" i="20"/>
  <c r="D36" i="22"/>
  <c r="G36" i="12"/>
  <c r="G36" i="22"/>
  <c r="D36" i="20"/>
  <c r="D36" i="12"/>
  <c r="G36" i="21"/>
  <c r="H36" i="22"/>
  <c r="H36" i="20"/>
  <c r="H36" i="12"/>
  <c r="C36" i="12"/>
  <c r="C36" i="21"/>
  <c r="D36" i="21"/>
  <c r="H36" i="21"/>
  <c r="G36" i="20"/>
  <c r="C36" i="22"/>
  <c r="X28" i="10" l="1"/>
  <c r="F36" i="21"/>
  <c r="J36" i="21"/>
  <c r="Z29" i="10"/>
  <c r="J36" i="12"/>
  <c r="F36" i="12"/>
  <c r="I36" i="21"/>
  <c r="I36" i="22"/>
  <c r="E36" i="21"/>
  <c r="E36" i="20"/>
  <c r="AA29" i="10"/>
  <c r="I36" i="12"/>
  <c r="F36" i="22"/>
  <c r="J36" i="22"/>
  <c r="E36" i="22"/>
  <c r="I36" i="20"/>
  <c r="E36" i="12"/>
  <c r="W29" i="10"/>
  <c r="F36" i="20"/>
  <c r="J36" i="20"/>
  <c r="V29" i="10"/>
  <c r="A38" i="12"/>
  <c r="B37" i="12"/>
  <c r="A38" i="20"/>
  <c r="B37" i="20"/>
  <c r="A38" i="22"/>
  <c r="B37" i="22"/>
  <c r="B37" i="21"/>
  <c r="A38" i="21"/>
  <c r="AB28" i="10"/>
  <c r="AC28" i="10"/>
  <c r="Y28" i="10"/>
  <c r="C37" i="21"/>
  <c r="D37" i="20"/>
  <c r="D37" i="22"/>
  <c r="H37" i="21"/>
  <c r="G37" i="22"/>
  <c r="H37" i="22"/>
  <c r="H37" i="20"/>
  <c r="D37" i="21"/>
  <c r="H37" i="12"/>
  <c r="C37" i="22"/>
  <c r="D37" i="12"/>
  <c r="C37" i="12"/>
  <c r="C37" i="20"/>
  <c r="G37" i="12"/>
  <c r="G37" i="20"/>
  <c r="G37" i="21"/>
  <c r="F37" i="21" l="1"/>
  <c r="J37" i="21"/>
  <c r="V30" i="10"/>
  <c r="E37" i="20"/>
  <c r="W30" i="10"/>
  <c r="E37" i="12"/>
  <c r="J37" i="22"/>
  <c r="F37" i="22"/>
  <c r="I37" i="20"/>
  <c r="I37" i="21"/>
  <c r="I37" i="22"/>
  <c r="F37" i="20"/>
  <c r="J37" i="20"/>
  <c r="E37" i="21"/>
  <c r="I37" i="12"/>
  <c r="AA30" i="10"/>
  <c r="E37" i="22"/>
  <c r="J37" i="12"/>
  <c r="F37" i="12"/>
  <c r="Z30" i="10"/>
  <c r="B38" i="12"/>
  <c r="A39" i="12"/>
  <c r="A39" i="20"/>
  <c r="B38" i="20"/>
  <c r="AC29" i="10"/>
  <c r="Y29" i="10"/>
  <c r="B38" i="21"/>
  <c r="A39" i="21"/>
  <c r="A39" i="22"/>
  <c r="B38" i="22"/>
  <c r="AB29" i="10"/>
  <c r="X29" i="10"/>
  <c r="C38" i="12"/>
  <c r="H38" i="22"/>
  <c r="G38" i="21"/>
  <c r="D38" i="21"/>
  <c r="H38" i="21"/>
  <c r="H38" i="12"/>
  <c r="C38" i="22"/>
  <c r="G38" i="20"/>
  <c r="G38" i="22"/>
  <c r="D38" i="22"/>
  <c r="G38" i="12"/>
  <c r="D38" i="12"/>
  <c r="H38" i="20"/>
  <c r="C38" i="21"/>
  <c r="D38" i="20"/>
  <c r="C38" i="20"/>
  <c r="X30" i="10" l="1"/>
  <c r="AB30" i="10"/>
  <c r="I38" i="21"/>
  <c r="I38" i="20"/>
  <c r="J38" i="21"/>
  <c r="F38" i="21"/>
  <c r="J38" i="12"/>
  <c r="Z31" i="10"/>
  <c r="F38" i="12"/>
  <c r="J38" i="20"/>
  <c r="F38" i="20"/>
  <c r="V31" i="10"/>
  <c r="J38" i="22"/>
  <c r="F38" i="22"/>
  <c r="E38" i="21"/>
  <c r="E38" i="20"/>
  <c r="AA31" i="10"/>
  <c r="I38" i="12"/>
  <c r="I38" i="22"/>
  <c r="E38" i="22"/>
  <c r="W31" i="10"/>
  <c r="E38" i="12"/>
  <c r="B39" i="21"/>
  <c r="A40" i="21"/>
  <c r="Y30" i="10"/>
  <c r="AC30" i="10"/>
  <c r="A40" i="20"/>
  <c r="B39" i="20"/>
  <c r="A40" i="22"/>
  <c r="B39" i="22"/>
  <c r="B39" i="12"/>
  <c r="A40" i="12"/>
  <c r="H39" i="21"/>
  <c r="C39" i="21"/>
  <c r="G39" i="12"/>
  <c r="H39" i="20"/>
  <c r="C39" i="22"/>
  <c r="H39" i="12"/>
  <c r="D39" i="21"/>
  <c r="C39" i="20"/>
  <c r="D39" i="22"/>
  <c r="D39" i="12"/>
  <c r="D39" i="20"/>
  <c r="H39" i="22"/>
  <c r="G39" i="21"/>
  <c r="G39" i="20"/>
  <c r="G39" i="22"/>
  <c r="C39" i="12"/>
  <c r="X31" i="10" l="1"/>
  <c r="AB31" i="10"/>
  <c r="F39" i="20"/>
  <c r="J39" i="20"/>
  <c r="I39" i="12"/>
  <c r="AA32" i="10"/>
  <c r="E39" i="22"/>
  <c r="E39" i="20"/>
  <c r="W32" i="10"/>
  <c r="E39" i="12"/>
  <c r="I39" i="22"/>
  <c r="I39" i="20"/>
  <c r="E39" i="21"/>
  <c r="F39" i="12"/>
  <c r="J39" i="12"/>
  <c r="Z32" i="10"/>
  <c r="I39" i="21"/>
  <c r="J39" i="22"/>
  <c r="F39" i="22"/>
  <c r="V32" i="10"/>
  <c r="F39" i="21"/>
  <c r="J39" i="21"/>
  <c r="B40" i="20"/>
  <c r="A41" i="20"/>
  <c r="B40" i="21"/>
  <c r="A41" i="21"/>
  <c r="AC31" i="10"/>
  <c r="Y31" i="10"/>
  <c r="B40" i="12"/>
  <c r="A41" i="12"/>
  <c r="B40" i="22"/>
  <c r="A41" i="22"/>
  <c r="D40" i="20"/>
  <c r="C40" i="20"/>
  <c r="G40" i="12"/>
  <c r="H40" i="21"/>
  <c r="C40" i="22"/>
  <c r="H40" i="12"/>
  <c r="C40" i="21"/>
  <c r="C40" i="12"/>
  <c r="G40" i="22"/>
  <c r="G40" i="21"/>
  <c r="D40" i="12"/>
  <c r="H40" i="22"/>
  <c r="G40" i="20"/>
  <c r="D40" i="22"/>
  <c r="D40" i="21"/>
  <c r="H40" i="20"/>
  <c r="E40" i="12" l="1"/>
  <c r="W33" i="10"/>
  <c r="J40" i="20"/>
  <c r="F40" i="20"/>
  <c r="V33" i="10"/>
  <c r="F40" i="22"/>
  <c r="J40" i="22"/>
  <c r="I40" i="21"/>
  <c r="I40" i="20"/>
  <c r="I40" i="22"/>
  <c r="F40" i="12"/>
  <c r="J40" i="12"/>
  <c r="Z33" i="10"/>
  <c r="F40" i="21"/>
  <c r="J40" i="21"/>
  <c r="E40" i="20"/>
  <c r="E40" i="22"/>
  <c r="E40" i="21"/>
  <c r="I40" i="12"/>
  <c r="AA33" i="10"/>
  <c r="X32" i="10"/>
  <c r="A42" i="12"/>
  <c r="B41" i="12"/>
  <c r="AC32" i="10"/>
  <c r="Y32" i="10"/>
  <c r="B41" i="21"/>
  <c r="A42" i="21"/>
  <c r="AB32" i="10"/>
  <c r="B41" i="22"/>
  <c r="A42" i="22"/>
  <c r="A42" i="20"/>
  <c r="B41" i="20"/>
  <c r="G41" i="12"/>
  <c r="C41" i="22"/>
  <c r="G41" i="22"/>
  <c r="D41" i="22"/>
  <c r="G41" i="20"/>
  <c r="D41" i="20"/>
  <c r="H41" i="20"/>
  <c r="H41" i="22"/>
  <c r="G41" i="21"/>
  <c r="C41" i="21"/>
  <c r="C41" i="20"/>
  <c r="H41" i="12"/>
  <c r="C41" i="12"/>
  <c r="D41" i="12"/>
  <c r="H41" i="21"/>
  <c r="D41" i="21"/>
  <c r="AB33" i="10" l="1"/>
  <c r="E41" i="22"/>
  <c r="F41" i="21"/>
  <c r="J41" i="21"/>
  <c r="F41" i="12"/>
  <c r="J41" i="12"/>
  <c r="Z34" i="10"/>
  <c r="V34" i="10"/>
  <c r="E41" i="20"/>
  <c r="I41" i="22"/>
  <c r="I41" i="20"/>
  <c r="J41" i="22"/>
  <c r="F41" i="22"/>
  <c r="E41" i="21"/>
  <c r="I41" i="21"/>
  <c r="I41" i="12"/>
  <c r="AA34" i="10"/>
  <c r="J41" i="20"/>
  <c r="F41" i="20"/>
  <c r="W34" i="10"/>
  <c r="E41" i="12"/>
  <c r="A43" i="12"/>
  <c r="B42" i="12"/>
  <c r="Y33" i="10"/>
  <c r="AC33" i="10"/>
  <c r="A43" i="20"/>
  <c r="B42" i="20"/>
  <c r="X33" i="10"/>
  <c r="B42" i="22"/>
  <c r="A43" i="22"/>
  <c r="A43" i="21"/>
  <c r="B42" i="21"/>
  <c r="G42" i="22"/>
  <c r="G42" i="20"/>
  <c r="D42" i="22"/>
  <c r="D42" i="20"/>
  <c r="G42" i="12"/>
  <c r="C42" i="12"/>
  <c r="C42" i="21"/>
  <c r="H42" i="22"/>
  <c r="H42" i="21"/>
  <c r="D42" i="21"/>
  <c r="G42" i="21"/>
  <c r="H42" i="20"/>
  <c r="C42" i="20"/>
  <c r="C42" i="22"/>
  <c r="H42" i="12"/>
  <c r="D42" i="12"/>
  <c r="X34" i="10" l="1"/>
  <c r="I42" i="20"/>
  <c r="I42" i="12"/>
  <c r="AA35" i="10"/>
  <c r="E42" i="21"/>
  <c r="J42" i="22"/>
  <c r="F42" i="22"/>
  <c r="J42" i="20"/>
  <c r="F42" i="20"/>
  <c r="V35" i="10"/>
  <c r="I42" i="21"/>
  <c r="E42" i="12"/>
  <c r="W35" i="10"/>
  <c r="F42" i="21"/>
  <c r="J42" i="21"/>
  <c r="E42" i="22"/>
  <c r="F42" i="12"/>
  <c r="Z35" i="10"/>
  <c r="J42" i="12"/>
  <c r="E42" i="20"/>
  <c r="I42" i="22"/>
  <c r="A44" i="22"/>
  <c r="B43" i="22"/>
  <c r="AB34" i="10"/>
  <c r="Y34" i="10"/>
  <c r="AC34" i="10"/>
  <c r="B43" i="20"/>
  <c r="A44" i="20"/>
  <c r="B43" i="21"/>
  <c r="A44" i="21"/>
  <c r="A44" i="12"/>
  <c r="B43" i="12"/>
  <c r="C43" i="20"/>
  <c r="H43" i="21"/>
  <c r="C43" i="22"/>
  <c r="G43" i="22"/>
  <c r="G43" i="12"/>
  <c r="H43" i="12"/>
  <c r="H43" i="22"/>
  <c r="C43" i="12"/>
  <c r="D43" i="21"/>
  <c r="G43" i="21"/>
  <c r="D43" i="22"/>
  <c r="C43" i="21"/>
  <c r="D43" i="12"/>
  <c r="G43" i="20"/>
  <c r="H43" i="20"/>
  <c r="D43" i="20"/>
  <c r="X35" i="10" l="1"/>
  <c r="I43" i="20"/>
  <c r="J43" i="22"/>
  <c r="F43" i="22"/>
  <c r="J43" i="21"/>
  <c r="F43" i="21"/>
  <c r="I43" i="22"/>
  <c r="W36" i="10"/>
  <c r="E43" i="12"/>
  <c r="I43" i="12"/>
  <c r="AA36" i="10"/>
  <c r="I43" i="21"/>
  <c r="E43" i="20"/>
  <c r="J43" i="12"/>
  <c r="Z36" i="10"/>
  <c r="F43" i="12"/>
  <c r="V36" i="10"/>
  <c r="E43" i="22"/>
  <c r="E43" i="21"/>
  <c r="J43" i="20"/>
  <c r="F43" i="20"/>
  <c r="A46" i="21"/>
  <c r="B44" i="21"/>
  <c r="A45" i="21"/>
  <c r="A47" i="21"/>
  <c r="A47" i="22"/>
  <c r="A45" i="22"/>
  <c r="B44" i="22"/>
  <c r="A46" i="22"/>
  <c r="A47" i="20"/>
  <c r="A45" i="20"/>
  <c r="A46" i="20"/>
  <c r="B44" i="20"/>
  <c r="AB35" i="10"/>
  <c r="B44" i="12"/>
  <c r="A47" i="12"/>
  <c r="A46" i="12"/>
  <c r="A45" i="12"/>
  <c r="Y35" i="10"/>
  <c r="AC35" i="10"/>
  <c r="C44" i="21"/>
  <c r="G44" i="22"/>
  <c r="D44" i="21"/>
  <c r="D44" i="12"/>
  <c r="C44" i="12"/>
  <c r="H44" i="21"/>
  <c r="H44" i="22"/>
  <c r="G44" i="21"/>
  <c r="D44" i="20"/>
  <c r="G44" i="20"/>
  <c r="C44" i="22"/>
  <c r="D44" i="22"/>
  <c r="H44" i="20"/>
  <c r="C44" i="20"/>
  <c r="H44" i="12"/>
  <c r="G44" i="12"/>
  <c r="AB36" i="10" l="1"/>
  <c r="E44" i="22"/>
  <c r="F44" i="21"/>
  <c r="J44" i="21"/>
  <c r="F44" i="12"/>
  <c r="Z37" i="10"/>
  <c r="J44" i="12"/>
  <c r="V37" i="10"/>
  <c r="J44" i="22"/>
  <c r="F44" i="22"/>
  <c r="E44" i="21"/>
  <c r="E44" i="20"/>
  <c r="I44" i="22"/>
  <c r="E44" i="12"/>
  <c r="W37" i="10"/>
  <c r="F44" i="20"/>
  <c r="J44" i="20"/>
  <c r="I44" i="12"/>
  <c r="AA37" i="10"/>
  <c r="I44" i="20"/>
  <c r="I44" i="21"/>
  <c r="B46" i="20"/>
  <c r="B45" i="20"/>
  <c r="B45" i="22"/>
  <c r="X36" i="10"/>
  <c r="B47" i="20"/>
  <c r="AC36" i="10"/>
  <c r="Y36" i="10"/>
  <c r="B45" i="12"/>
  <c r="B47" i="22"/>
  <c r="B46" i="21"/>
  <c r="B46" i="12"/>
  <c r="B47" i="21"/>
  <c r="B47" i="12"/>
  <c r="B46" i="22"/>
  <c r="B45" i="21"/>
  <c r="C45" i="21"/>
  <c r="D47" i="21"/>
  <c r="C45" i="22"/>
  <c r="C45" i="12"/>
  <c r="C47" i="12"/>
  <c r="C45" i="20"/>
  <c r="G45" i="21"/>
  <c r="H47" i="21"/>
  <c r="D45" i="12"/>
  <c r="H45" i="12"/>
  <c r="H47" i="12"/>
  <c r="G46" i="20"/>
  <c r="G47" i="22"/>
  <c r="H47" i="20"/>
  <c r="G45" i="20"/>
  <c r="D46" i="20"/>
  <c r="G45" i="12"/>
  <c r="D45" i="22"/>
  <c r="C47" i="20"/>
  <c r="D45" i="21"/>
  <c r="H45" i="20"/>
  <c r="D47" i="20"/>
  <c r="D46" i="12"/>
  <c r="H46" i="20"/>
  <c r="H46" i="22"/>
  <c r="G46" i="22"/>
  <c r="C46" i="22"/>
  <c r="C46" i="21"/>
  <c r="G46" i="21"/>
  <c r="H46" i="21"/>
  <c r="D46" i="21"/>
  <c r="D47" i="12"/>
  <c r="C46" i="12"/>
  <c r="H47" i="22"/>
  <c r="D46" i="22"/>
  <c r="G45" i="22"/>
  <c r="C47" i="21"/>
  <c r="D45" i="20"/>
  <c r="G46" i="12"/>
  <c r="C46" i="20"/>
  <c r="C47" i="22"/>
  <c r="H45" i="22"/>
  <c r="H46" i="12"/>
  <c r="G47" i="20"/>
  <c r="D47" i="22"/>
  <c r="G47" i="21"/>
  <c r="H45" i="21"/>
  <c r="G47" i="12"/>
  <c r="X37" i="10" l="1"/>
  <c r="AB37" i="10"/>
  <c r="I45" i="21"/>
  <c r="Z40" i="10"/>
  <c r="J47" i="12"/>
  <c r="F47" i="12"/>
  <c r="E47" i="21"/>
  <c r="E46" i="21"/>
  <c r="E45" i="12"/>
  <c r="W38" i="10"/>
  <c r="J47" i="20"/>
  <c r="F47" i="20"/>
  <c r="J45" i="22"/>
  <c r="F45" i="22"/>
  <c r="E46" i="20"/>
  <c r="F46" i="12"/>
  <c r="J46" i="12"/>
  <c r="Z39" i="10"/>
  <c r="I46" i="20"/>
  <c r="W40" i="10"/>
  <c r="E47" i="12"/>
  <c r="V39" i="10"/>
  <c r="I46" i="21"/>
  <c r="V38" i="10"/>
  <c r="E45" i="20"/>
  <c r="F46" i="20"/>
  <c r="J46" i="20"/>
  <c r="I47" i="12"/>
  <c r="AA40" i="10"/>
  <c r="W39" i="10"/>
  <c r="E46" i="12"/>
  <c r="E47" i="22"/>
  <c r="F45" i="12"/>
  <c r="Z38" i="10"/>
  <c r="J45" i="12"/>
  <c r="E47" i="20"/>
  <c r="I47" i="22"/>
  <c r="AA38" i="10"/>
  <c r="I45" i="12"/>
  <c r="F45" i="20"/>
  <c r="J45" i="20"/>
  <c r="F45" i="21"/>
  <c r="J45" i="21"/>
  <c r="F46" i="22"/>
  <c r="J46" i="22"/>
  <c r="AA39" i="10"/>
  <c r="I46" i="12"/>
  <c r="F47" i="22"/>
  <c r="J47" i="22"/>
  <c r="I45" i="22"/>
  <c r="E46" i="22"/>
  <c r="E45" i="21"/>
  <c r="I46" i="22"/>
  <c r="I47" i="21"/>
  <c r="E45" i="22"/>
  <c r="I45" i="20"/>
  <c r="J47" i="21"/>
  <c r="F47" i="21"/>
  <c r="V40" i="10"/>
  <c r="F46" i="21"/>
  <c r="J46" i="21"/>
  <c r="I47" i="20"/>
  <c r="AC37" i="10"/>
  <c r="Y37" i="10"/>
  <c r="AB40" i="10" l="1"/>
  <c r="AB39" i="10"/>
  <c r="X39" i="10"/>
  <c r="AB38" i="10"/>
  <c r="Y38" i="10"/>
  <c r="AC38" i="10"/>
  <c r="Y39" i="10"/>
  <c r="AC39" i="10"/>
  <c r="X38" i="10"/>
  <c r="X40" i="10"/>
  <c r="AC40" i="10"/>
  <c r="Y40" i="10"/>
</calcChain>
</file>

<file path=xl/sharedStrings.xml><?xml version="1.0" encoding="utf-8"?>
<sst xmlns="http://schemas.openxmlformats.org/spreadsheetml/2006/main" count="1128" uniqueCount="249">
  <si>
    <t>提出日：</t>
    <rPh sb="0" eb="2">
      <t>テイシュツ</t>
    </rPh>
    <rPh sb="2" eb="3">
      <t>ビ</t>
    </rPh>
    <phoneticPr fontId="6"/>
  </si>
  <si>
    <t>日付</t>
  </si>
  <si>
    <t>インプレッション数</t>
  </si>
  <si>
    <t>クリック数</t>
  </si>
  <si>
    <t>平均掲載順位</t>
  </si>
  <si>
    <t>売上金額</t>
  </si>
  <si>
    <t>月</t>
  </si>
  <si>
    <t>キャンペーン</t>
  </si>
  <si>
    <t>広告グループ</t>
  </si>
  <si>
    <t>広告タイプ</t>
  </si>
  <si>
    <t>広告</t>
  </si>
  <si>
    <t>タイトル</t>
  </si>
  <si>
    <t>説明文１</t>
  </si>
  <si>
    <t>説明文２</t>
  </si>
  <si>
    <t>デバイス</t>
  </si>
  <si>
    <t>キーワード</t>
  </si>
  <si>
    <t>マッチタイプ</t>
  </si>
  <si>
    <t>獲得件数：</t>
    <rPh sb="0" eb="2">
      <t>カクトク</t>
    </rPh>
    <rPh sb="2" eb="4">
      <t>ケンスウ</t>
    </rPh>
    <phoneticPr fontId="3"/>
  </si>
  <si>
    <t>獲得単価：</t>
    <rPh sb="0" eb="2">
      <t>カクトク</t>
    </rPh>
    <rPh sb="2" eb="4">
      <t>タンカ</t>
    </rPh>
    <phoneticPr fontId="3"/>
  </si>
  <si>
    <t>（前月比）</t>
    <rPh sb="1" eb="4">
      <t>ゼンゲツヒ</t>
    </rPh>
    <phoneticPr fontId="3"/>
  </si>
  <si>
    <t>ご予算/月：</t>
    <phoneticPr fontId="3"/>
  </si>
  <si>
    <t>ご利用額/月：</t>
    <phoneticPr fontId="3"/>
  </si>
  <si>
    <t>ご利用率/月：</t>
    <phoneticPr fontId="3"/>
  </si>
  <si>
    <t>月</t>
    <rPh sb="0" eb="1">
      <t>ツキ</t>
    </rPh>
    <phoneticPr fontId="3"/>
  </si>
  <si>
    <t>表示回数</t>
    <rPh sb="0" eb="2">
      <t>ヒョウジ</t>
    </rPh>
    <rPh sb="2" eb="4">
      <t>カイスウ</t>
    </rPh>
    <phoneticPr fontId="3"/>
  </si>
  <si>
    <t>クリック数</t>
    <rPh sb="4" eb="5">
      <t>スウ</t>
    </rPh>
    <phoneticPr fontId="3"/>
  </si>
  <si>
    <t>クリック率</t>
    <rPh sb="4" eb="5">
      <t>リツ</t>
    </rPh>
    <phoneticPr fontId="3"/>
  </si>
  <si>
    <t>クリック単価</t>
    <rPh sb="4" eb="6">
      <t>タンカ</t>
    </rPh>
    <phoneticPr fontId="3"/>
  </si>
  <si>
    <t>ご利用額</t>
    <rPh sb="1" eb="3">
      <t>リヨウ</t>
    </rPh>
    <rPh sb="3" eb="4">
      <t>ガク</t>
    </rPh>
    <phoneticPr fontId="3"/>
  </si>
  <si>
    <t>獲得件数</t>
    <rPh sb="0" eb="2">
      <t>カクトク</t>
    </rPh>
    <rPh sb="2" eb="4">
      <t>ケンスウ</t>
    </rPh>
    <phoneticPr fontId="3"/>
  </si>
  <si>
    <t>獲得率</t>
    <rPh sb="0" eb="2">
      <t>カクトク</t>
    </rPh>
    <rPh sb="2" eb="3">
      <t>リツ</t>
    </rPh>
    <phoneticPr fontId="3"/>
  </si>
  <si>
    <t>獲得単価</t>
    <rPh sb="0" eb="2">
      <t>カクトク</t>
    </rPh>
    <rPh sb="2" eb="4">
      <t>タンカ</t>
    </rPh>
    <phoneticPr fontId="3"/>
  </si>
  <si>
    <t>1. 予算サマリー</t>
    <phoneticPr fontId="3"/>
  </si>
  <si>
    <t>2. 広告結果サマリー</t>
    <phoneticPr fontId="3"/>
  </si>
  <si>
    <t>3. 総評</t>
    <phoneticPr fontId="3"/>
  </si>
  <si>
    <t>1. 月別推移</t>
    <phoneticPr fontId="3"/>
  </si>
  <si>
    <t>2. 月別 獲得件数｜獲得単価 推移</t>
    <rPh sb="3" eb="5">
      <t>ツキベツ</t>
    </rPh>
    <rPh sb="6" eb="8">
      <t>カクトク</t>
    </rPh>
    <rPh sb="8" eb="10">
      <t>ケンスウ</t>
    </rPh>
    <rPh sb="11" eb="13">
      <t>カクトク</t>
    </rPh>
    <rPh sb="13" eb="15">
      <t>タンカ</t>
    </rPh>
    <rPh sb="16" eb="18">
      <t>スイイ</t>
    </rPh>
    <phoneticPr fontId="3"/>
  </si>
  <si>
    <t>4. 日別 表示回数｜クリック率 推移</t>
    <rPh sb="3" eb="4">
      <t>ヒ</t>
    </rPh>
    <rPh sb="4" eb="5">
      <t>ベツ</t>
    </rPh>
    <rPh sb="6" eb="8">
      <t>ヒョウジ</t>
    </rPh>
    <rPh sb="8" eb="10">
      <t>カイスウ</t>
    </rPh>
    <rPh sb="15" eb="16">
      <t>リツ</t>
    </rPh>
    <rPh sb="17" eb="19">
      <t>スイイ</t>
    </rPh>
    <phoneticPr fontId="3"/>
  </si>
  <si>
    <t>5. 日別 クリック単価｜獲得率 推移</t>
    <rPh sb="3" eb="4">
      <t>ヒ</t>
    </rPh>
    <rPh sb="4" eb="5">
      <t>ベツ</t>
    </rPh>
    <rPh sb="10" eb="12">
      <t>タンカ</t>
    </rPh>
    <rPh sb="13" eb="15">
      <t>カクトク</t>
    </rPh>
    <rPh sb="15" eb="16">
      <t>リツ</t>
    </rPh>
    <rPh sb="17" eb="19">
      <t>スイイ</t>
    </rPh>
    <phoneticPr fontId="3"/>
  </si>
  <si>
    <t>日付</t>
    <rPh sb="0" eb="2">
      <t>ヒヅケ</t>
    </rPh>
    <phoneticPr fontId="3"/>
  </si>
  <si>
    <t>※バブルの大きさはご利用額の量を表しています。</t>
    <rPh sb="5" eb="6">
      <t>オオ</t>
    </rPh>
    <rPh sb="10" eb="12">
      <t>リヨウ</t>
    </rPh>
    <rPh sb="12" eb="13">
      <t>ガク</t>
    </rPh>
    <rPh sb="14" eb="15">
      <t>リョウ</t>
    </rPh>
    <rPh sb="16" eb="17">
      <t>アラワ</t>
    </rPh>
    <phoneticPr fontId="3"/>
  </si>
  <si>
    <t>3. 月別 獲得件数｜獲得単価｜ご利用額 比較</t>
    <rPh sb="3" eb="5">
      <t>ツキベツ</t>
    </rPh>
    <rPh sb="6" eb="8">
      <t>カクトク</t>
    </rPh>
    <rPh sb="8" eb="10">
      <t>ケンスウ</t>
    </rPh>
    <rPh sb="11" eb="13">
      <t>カクトク</t>
    </rPh>
    <rPh sb="13" eb="15">
      <t>タンカ</t>
    </rPh>
    <rPh sb="17" eb="19">
      <t>リヨウ</t>
    </rPh>
    <rPh sb="19" eb="20">
      <t>ガク</t>
    </rPh>
    <rPh sb="21" eb="23">
      <t>ヒカク</t>
    </rPh>
    <phoneticPr fontId="3"/>
  </si>
  <si>
    <t>前月差</t>
    <phoneticPr fontId="3"/>
  </si>
  <si>
    <t>曜日</t>
    <rPh sb="0" eb="2">
      <t>ヨウビ</t>
    </rPh>
    <phoneticPr fontId="3"/>
  </si>
  <si>
    <t>2. 日別 推移</t>
    <rPh sb="3" eb="4">
      <t>ヒ</t>
    </rPh>
    <rPh sb="4" eb="5">
      <t>ベツ</t>
    </rPh>
    <rPh sb="6" eb="8">
      <t>スイイ</t>
    </rPh>
    <phoneticPr fontId="3"/>
  </si>
  <si>
    <t>3. 推移グラフ</t>
    <rPh sb="3" eb="5">
      <t>スイイ</t>
    </rPh>
    <phoneticPr fontId="3"/>
  </si>
  <si>
    <t>アカウント</t>
  </si>
  <si>
    <t>クライアント名</t>
  </si>
  <si>
    <t>予算</t>
  </si>
  <si>
    <t>ご利用額：</t>
    <rPh sb="1" eb="3">
      <t>リヨウ</t>
    </rPh>
    <rPh sb="3" eb="4">
      <t>ガク</t>
    </rPh>
    <phoneticPr fontId="3"/>
  </si>
  <si>
    <t>※31日対応グラフのため、該当日が無い月の月末データは0として表示されます。</t>
    <rPh sb="3" eb="4">
      <t>ニチ</t>
    </rPh>
    <rPh sb="4" eb="6">
      <t>タイオウ</t>
    </rPh>
    <rPh sb="13" eb="15">
      <t>ガイトウ</t>
    </rPh>
    <rPh sb="15" eb="16">
      <t>ビ</t>
    </rPh>
    <rPh sb="17" eb="18">
      <t>ナ</t>
    </rPh>
    <rPh sb="19" eb="20">
      <t>ツキ</t>
    </rPh>
    <rPh sb="21" eb="23">
      <t>ゲツマツ</t>
    </rPh>
    <rPh sb="31" eb="33">
      <t>ヒョウジ</t>
    </rPh>
    <phoneticPr fontId="3"/>
  </si>
  <si>
    <t>用語解説</t>
    <rPh sb="0" eb="2">
      <t>ヨウゴ</t>
    </rPh>
    <rPh sb="2" eb="4">
      <t>カイセツ</t>
    </rPh>
    <phoneticPr fontId="6"/>
  </si>
  <si>
    <t>リスティング広告基本用語</t>
    <phoneticPr fontId="6"/>
  </si>
  <si>
    <t>Yahooスポンサードサーチ/Googleアドワーズ</t>
    <phoneticPr fontId="6"/>
  </si>
  <si>
    <t>ユーザーの検索にマッチした広告を掲載するインターネット広告手法のひとつで、検索連動型広告と言います。ユーザーが能動的に検索しているので、モチベーションの高いユーザーの集客が望まれます。PPC広告、P4P広告等で呼ばれることがあります。</t>
    <rPh sb="5" eb="7">
      <t>ケンサク</t>
    </rPh>
    <rPh sb="13" eb="15">
      <t>コウコク</t>
    </rPh>
    <rPh sb="16" eb="18">
      <t>ケイサイ</t>
    </rPh>
    <rPh sb="29" eb="31">
      <t>シュホウ</t>
    </rPh>
    <rPh sb="37" eb="39">
      <t>ケンサク</t>
    </rPh>
    <rPh sb="45" eb="46">
      <t>イ</t>
    </rPh>
    <rPh sb="55" eb="58">
      <t>ノウドウテキ</t>
    </rPh>
    <rPh sb="59" eb="61">
      <t>ケンサク</t>
    </rPh>
    <rPh sb="76" eb="77">
      <t>タカ</t>
    </rPh>
    <phoneticPr fontId="6"/>
  </si>
  <si>
    <t>Yahooディスプレイネットワーク/Googleディスプレイネットワーク</t>
    <phoneticPr fontId="6"/>
  </si>
  <si>
    <t>Webページ内のコンテンツに連動した広告を掲載するインターネット広告手法のひとつで、コンテンツ連動型広告と言います。リスティング広告だけでは接触できないユーザーに広告を表示させることが可能です。</t>
    <rPh sb="6" eb="7">
      <t>ナイ</t>
    </rPh>
    <rPh sb="14" eb="16">
      <t>レンドウ</t>
    </rPh>
    <rPh sb="18" eb="20">
      <t>コウコク</t>
    </rPh>
    <rPh sb="21" eb="23">
      <t>ケイサイ</t>
    </rPh>
    <rPh sb="53" eb="54">
      <t>イ</t>
    </rPh>
    <rPh sb="64" eb="66">
      <t>コウコク</t>
    </rPh>
    <rPh sb="70" eb="72">
      <t>セッショク</t>
    </rPh>
    <rPh sb="81" eb="83">
      <t>コウコク</t>
    </rPh>
    <phoneticPr fontId="6"/>
  </si>
  <si>
    <t>※詳細は各媒体の説明をご参照下さい。Yahooディスプレイネットワーク（http://listing.yahoo.co.jp/service/int/index.html）Googleディスプレイネットワーク（http://www.google.co.jp/adwords/displaynetwork/）</t>
    <phoneticPr fontId="3"/>
  </si>
  <si>
    <t>媒体</t>
    <phoneticPr fontId="6"/>
  </si>
  <si>
    <t>Yahooスポンサードサーチ、Yahooディスプレイネットワーク、Googleアドワーズ、Googleディスプレイネットワークのいずれかを指します。</t>
    <phoneticPr fontId="3"/>
  </si>
  <si>
    <t>完全一致/部分一致</t>
    <phoneticPr fontId="6"/>
  </si>
  <si>
    <t>完全一致とは、検索キーワードと入札キーワードが完全に一致したときに広告を表示する検索方式のことです。部分一致とは、検索キーワードと入札キーワードの関連性が高いと判断されたときに広告を表示する検索方式のことです。</t>
    <rPh sb="0" eb="2">
      <t>カンゼン</t>
    </rPh>
    <rPh sb="2" eb="4">
      <t>イッチ</t>
    </rPh>
    <rPh sb="15" eb="17">
      <t>ニュウサツ</t>
    </rPh>
    <rPh sb="23" eb="25">
      <t>カンゼン</t>
    </rPh>
    <rPh sb="26" eb="28">
      <t>イッチ</t>
    </rPh>
    <rPh sb="33" eb="35">
      <t>コウコク</t>
    </rPh>
    <rPh sb="36" eb="38">
      <t>ヒョウジ</t>
    </rPh>
    <rPh sb="40" eb="42">
      <t>ケンサク</t>
    </rPh>
    <rPh sb="42" eb="44">
      <t>ホウシキ</t>
    </rPh>
    <rPh sb="50" eb="52">
      <t>ブブン</t>
    </rPh>
    <rPh sb="52" eb="54">
      <t>イッチ</t>
    </rPh>
    <rPh sb="73" eb="76">
      <t>カンレンセイ</t>
    </rPh>
    <phoneticPr fontId="6"/>
  </si>
  <si>
    <t>※詳細は各媒体の説明をご参照下さい。Yahoo（http://listing.yahoo.co.jp/support/glossary.html）Google（https://adwords.google.com/support/aw/bin/topic.py?hl=ja&amp;topic=16084）</t>
    <phoneticPr fontId="6"/>
  </si>
  <si>
    <t>アカウント</t>
    <phoneticPr fontId="6"/>
  </si>
  <si>
    <t>1つのリスティング広告媒体の中で最上級の概念を表す単位です。</t>
    <phoneticPr fontId="6"/>
  </si>
  <si>
    <t>アカウント</t>
    <phoneticPr fontId="3"/>
  </si>
  <si>
    <t>キャンペーン</t>
    <phoneticPr fontId="6"/>
  </si>
  <si>
    <t>リスティング広告においてアカウントの次に大きい概念を表す単位です。</t>
    <phoneticPr fontId="6"/>
  </si>
  <si>
    <t>キャンペーン1</t>
    <phoneticPr fontId="3"/>
  </si>
  <si>
    <t>キャンペーン2</t>
    <phoneticPr fontId="3"/>
  </si>
  <si>
    <t>広告グループ</t>
    <rPh sb="0" eb="2">
      <t>コウコク</t>
    </rPh>
    <phoneticPr fontId="6"/>
  </si>
  <si>
    <t>リスティング広告においてキャンペーンの次に大きい概念を表す単位です。</t>
    <phoneticPr fontId="6"/>
  </si>
  <si>
    <t>広告グループA</t>
    <phoneticPr fontId="3"/>
  </si>
  <si>
    <t>広告グループB</t>
    <phoneticPr fontId="3"/>
  </si>
  <si>
    <t>広告グループC</t>
    <phoneticPr fontId="3"/>
  </si>
  <si>
    <t>キーワード(KW)</t>
    <phoneticPr fontId="6"/>
  </si>
  <si>
    <t>リスティング広告において最も小さい概念を表す単位です。</t>
    <phoneticPr fontId="6"/>
  </si>
  <si>
    <t>キーワード①</t>
    <phoneticPr fontId="3"/>
  </si>
  <si>
    <t>広告1本目</t>
    <phoneticPr fontId="3"/>
  </si>
  <si>
    <t>タイトル説明文（TD）</t>
    <phoneticPr fontId="6"/>
  </si>
  <si>
    <t>リスティング広告で表示される広告文章です。広告文とも言います。</t>
    <phoneticPr fontId="6"/>
  </si>
  <si>
    <t>キーワード②</t>
    <phoneticPr fontId="6"/>
  </si>
  <si>
    <t>広告2本目</t>
    <rPh sb="0" eb="2">
      <t>コウコク</t>
    </rPh>
    <rPh sb="3" eb="4">
      <t>ホン</t>
    </rPh>
    <rPh sb="4" eb="5">
      <t>メ</t>
    </rPh>
    <phoneticPr fontId="6"/>
  </si>
  <si>
    <t>キーワード③</t>
    <phoneticPr fontId="3"/>
  </si>
  <si>
    <t>広告3本目</t>
    <phoneticPr fontId="3"/>
  </si>
  <si>
    <t>ワードランク</t>
    <phoneticPr fontId="6"/>
  </si>
  <si>
    <t>ワードランク（指標）</t>
    <rPh sb="7" eb="9">
      <t>シヒョウ</t>
    </rPh>
    <phoneticPr fontId="6"/>
  </si>
  <si>
    <t>対象レポート期間データを元に以下のキーワード指標（ABCD）に分類し、分析、施策の検討を行っています。</t>
    <phoneticPr fontId="6"/>
  </si>
  <si>
    <t>獲得件数を計測している場合</t>
    <rPh sb="0" eb="2">
      <t>カクトク</t>
    </rPh>
    <rPh sb="2" eb="4">
      <t>ケンスウ</t>
    </rPh>
    <rPh sb="5" eb="7">
      <t>ケイソク</t>
    </rPh>
    <rPh sb="11" eb="13">
      <t>バアイ</t>
    </rPh>
    <phoneticPr fontId="6"/>
  </si>
  <si>
    <t>A</t>
    <phoneticPr fontId="6"/>
  </si>
  <si>
    <t>獲得があり、平均獲得単価よりも獲得単価が低いキーワードが該当します。</t>
    <rPh sb="28" eb="30">
      <t>ガイトウ</t>
    </rPh>
    <phoneticPr fontId="6"/>
  </si>
  <si>
    <t>C</t>
    <phoneticPr fontId="3"/>
  </si>
  <si>
    <t>獲得が無く、平均獲得単価よりも利用金額がかかっているキーワードが該当します。</t>
    <phoneticPr fontId="6"/>
  </si>
  <si>
    <t>B</t>
    <phoneticPr fontId="6"/>
  </si>
  <si>
    <t>獲得があり、平均獲得単価よりも獲得単価が高いキーワードが該当します。</t>
    <rPh sb="28" eb="30">
      <t>ガイトウ</t>
    </rPh>
    <phoneticPr fontId="6"/>
  </si>
  <si>
    <t>D</t>
    <phoneticPr fontId="3"/>
  </si>
  <si>
    <t>獲得が無く、平均獲得単価よりも利用金額がかかっていないキーワードが該当します。</t>
    <phoneticPr fontId="6"/>
  </si>
  <si>
    <t>指標</t>
    <phoneticPr fontId="6"/>
  </si>
  <si>
    <t>ご利用額</t>
    <rPh sb="1" eb="3">
      <t>リヨウ</t>
    </rPh>
    <rPh sb="3" eb="4">
      <t>ガク</t>
    </rPh>
    <phoneticPr fontId="6"/>
  </si>
  <si>
    <t>実際にかかった広告費用のことです。</t>
    <rPh sb="0" eb="2">
      <t>ジッサイ</t>
    </rPh>
    <rPh sb="7" eb="9">
      <t>コウコク</t>
    </rPh>
    <rPh sb="9" eb="11">
      <t>ヒヨウ</t>
    </rPh>
    <phoneticPr fontId="6"/>
  </si>
  <si>
    <t>表示回数（IMP）</t>
    <phoneticPr fontId="6"/>
  </si>
  <si>
    <t>広告が表示された回数のことです。</t>
    <phoneticPr fontId="6"/>
  </si>
  <si>
    <t>クリック数</t>
    <phoneticPr fontId="6"/>
  </si>
  <si>
    <t>広告がクリックされた回数のことです。</t>
    <phoneticPr fontId="6"/>
  </si>
  <si>
    <t>クリック単価（CPC）</t>
    <phoneticPr fontId="6"/>
  </si>
  <si>
    <t>広告１クリックあたりの広告費用のことです。リスティング広告は表示されるだけでは広告費用は発生せず、広告をクリックされて初めて費用が発生します。また、入札競争相手の多いキーワードの場合は比較的クリック単価は高い傾向にあります。</t>
    <phoneticPr fontId="6"/>
  </si>
  <si>
    <t>（例）入札競争相手の多いキーワードとは、おおむね検索エンジンで多く検索されるキーワードになります。「通販」「転職」などの単体キーワードです。</t>
    <phoneticPr fontId="6"/>
  </si>
  <si>
    <t>クリック率（CTR）</t>
    <phoneticPr fontId="6"/>
  </si>
  <si>
    <t>広告の表示に対してどれだけクリックされたのか割合を表した数値です。数値が高いほどユーザーをサイトへ効率よく誘導できたといえます。</t>
    <rPh sb="49" eb="51">
      <t>コウリツ</t>
    </rPh>
    <phoneticPr fontId="6"/>
  </si>
  <si>
    <t>（例）表示回数100回に対して、10クリック発生した場合は、クリック率10％となります。</t>
    <phoneticPr fontId="6"/>
  </si>
  <si>
    <t>獲得件数（CV）</t>
    <phoneticPr fontId="6"/>
  </si>
  <si>
    <t>広告をクリックしてサイトを訪問したユーザーが、資料請求や商品購入などを行った件数のことで、コンバージョン件数とも言います。</t>
    <rPh sb="52" eb="54">
      <t>ケンスウ</t>
    </rPh>
    <rPh sb="56" eb="57">
      <t>イ</t>
    </rPh>
    <phoneticPr fontId="6"/>
  </si>
  <si>
    <t>獲得単価（CPA）</t>
    <phoneticPr fontId="6"/>
  </si>
  <si>
    <t>資料請求や商品購入を獲得するためにかかった、1件当たりの広告費用のことです。</t>
    <phoneticPr fontId="6"/>
  </si>
  <si>
    <t>（例）10万円の広告費用に対して、20件の資料請求が発生した場合は、1件あたりの獲得単価は5,000円となります。</t>
    <phoneticPr fontId="6"/>
  </si>
  <si>
    <t>獲得率（CVR）</t>
    <phoneticPr fontId="6"/>
  </si>
  <si>
    <t>広告をクリックしてサイトを訪問したユーザーが、資料請求や商品購入などを行った割合を表した数値のことです。</t>
    <phoneticPr fontId="6"/>
  </si>
  <si>
    <t>（例）100クリックに対して、資料請求のお申し込みが3件発生した場合は、獲得率は3％となります。</t>
    <phoneticPr fontId="6"/>
  </si>
  <si>
    <t>広告グループ</t>
    <rPh sb="0" eb="2">
      <t>コウコク</t>
    </rPh>
    <phoneticPr fontId="3"/>
  </si>
  <si>
    <t>合計</t>
    <rPh sb="0" eb="2">
      <t>ゴウケイ</t>
    </rPh>
    <phoneticPr fontId="3"/>
  </si>
  <si>
    <t>Yahoo!スポンサードサーチ</t>
    <phoneticPr fontId="3"/>
  </si>
  <si>
    <t>Yahoo!ディスプレイネットワーク（YDN）</t>
    <phoneticPr fontId="3"/>
  </si>
  <si>
    <t>Google AdWords</t>
    <phoneticPr fontId="3"/>
  </si>
  <si>
    <t>Googleディスプレイネットワーク（GDN）</t>
    <phoneticPr fontId="3"/>
  </si>
  <si>
    <t>PC</t>
    <phoneticPr fontId="3"/>
  </si>
  <si>
    <t>スマートフォン</t>
    <phoneticPr fontId="3"/>
  </si>
  <si>
    <t>タブレット</t>
    <phoneticPr fontId="3"/>
  </si>
  <si>
    <t>デバイス</t>
    <phoneticPr fontId="3"/>
  </si>
  <si>
    <t>PC</t>
    <phoneticPr fontId="3"/>
  </si>
  <si>
    <t>Computers</t>
    <phoneticPr fontId="3"/>
  </si>
  <si>
    <t>Mobile devices with full browsers</t>
    <phoneticPr fontId="3"/>
  </si>
  <si>
    <t>PC</t>
    <phoneticPr fontId="3"/>
  </si>
  <si>
    <t>SmartPhone</t>
    <phoneticPr fontId="3"/>
  </si>
  <si>
    <t>Tablet</t>
    <phoneticPr fontId="3"/>
  </si>
  <si>
    <t>Tablets with full browsers</t>
    <phoneticPr fontId="3"/>
  </si>
  <si>
    <t>広告スコア</t>
  </si>
  <si>
    <t>表示URL</t>
  </si>
  <si>
    <t>ランディングURL</t>
  </si>
  <si>
    <t>キーワード</t>
    <phoneticPr fontId="3"/>
  </si>
  <si>
    <t>獲得件数：</t>
    <rPh sb="0" eb="2">
      <t>カクトク</t>
    </rPh>
    <rPh sb="2" eb="4">
      <t>ケンスウ</t>
    </rPh>
    <phoneticPr fontId="3"/>
  </si>
  <si>
    <t>獲得単価：</t>
    <rPh sb="0" eb="2">
      <t>カクトク</t>
    </rPh>
    <rPh sb="2" eb="4">
      <t>タンカ</t>
    </rPh>
    <phoneticPr fontId="3"/>
  </si>
  <si>
    <t>表示回数：</t>
    <rPh sb="0" eb="2">
      <t>ヒョウジ</t>
    </rPh>
    <rPh sb="2" eb="4">
      <t>カイスウ</t>
    </rPh>
    <phoneticPr fontId="3"/>
  </si>
  <si>
    <t>クリック率：</t>
    <rPh sb="4" eb="5">
      <t>リツ</t>
    </rPh>
    <phoneticPr fontId="3"/>
  </si>
  <si>
    <t>クリック単価：</t>
    <rPh sb="4" eb="6">
      <t>タンカ</t>
    </rPh>
    <phoneticPr fontId="3"/>
  </si>
  <si>
    <t>獲得率：</t>
    <rPh sb="0" eb="2">
      <t>カクトク</t>
    </rPh>
    <rPh sb="2" eb="3">
      <t>リツ</t>
    </rPh>
    <phoneticPr fontId="3"/>
  </si>
  <si>
    <t>クリック数：</t>
    <rPh sb="4" eb="5">
      <t>スウ</t>
    </rPh>
    <phoneticPr fontId="3"/>
  </si>
  <si>
    <t>獲得数：</t>
    <rPh sb="0" eb="3">
      <t>カクトクスウ</t>
    </rPh>
    <phoneticPr fontId="3"/>
  </si>
  <si>
    <t>No.</t>
    <phoneticPr fontId="3"/>
  </si>
  <si>
    <t>キャンペーン</t>
    <phoneticPr fontId="3"/>
  </si>
  <si>
    <t>平均掲載順位</t>
    <rPh sb="0" eb="2">
      <t>ヘイキン</t>
    </rPh>
    <rPh sb="2" eb="4">
      <t>ケイサイ</t>
    </rPh>
    <rPh sb="4" eb="6">
      <t>ジュンイ</t>
    </rPh>
    <phoneticPr fontId="3"/>
  </si>
  <si>
    <t>ランク</t>
    <phoneticPr fontId="3"/>
  </si>
  <si>
    <t>-</t>
    <phoneticPr fontId="3"/>
  </si>
  <si>
    <t>広告名</t>
    <rPh sb="0" eb="2">
      <t>コウコク</t>
    </rPh>
    <rPh sb="2" eb="3">
      <t>メイ</t>
    </rPh>
    <phoneticPr fontId="3"/>
  </si>
  <si>
    <t>タイトル</t>
    <phoneticPr fontId="3"/>
  </si>
  <si>
    <t>説明文①</t>
    <rPh sb="0" eb="3">
      <t>セツメイブン</t>
    </rPh>
    <phoneticPr fontId="3"/>
  </si>
  <si>
    <t>説明文②</t>
    <rPh sb="0" eb="3">
      <t>セツメイブン</t>
    </rPh>
    <phoneticPr fontId="3"/>
  </si>
  <si>
    <t>検索方式</t>
    <rPh sb="0" eb="2">
      <t>ケンサク</t>
    </rPh>
    <rPh sb="2" eb="4">
      <t>ホウシキ</t>
    </rPh>
    <phoneticPr fontId="3"/>
  </si>
  <si>
    <t>広告スコア</t>
    <rPh sb="0" eb="2">
      <t>コウコク</t>
    </rPh>
    <phoneticPr fontId="3"/>
  </si>
  <si>
    <t>（内訳）</t>
    <rPh sb="1" eb="3">
      <t>ウチワケ</t>
    </rPh>
    <phoneticPr fontId="3"/>
  </si>
  <si>
    <t>Yahoo!スポンサードサーチ</t>
    <phoneticPr fontId="3"/>
  </si>
  <si>
    <t>Yahoo!ディスプレイネットワーク</t>
    <phoneticPr fontId="3"/>
  </si>
  <si>
    <t>Google AdWords</t>
    <phoneticPr fontId="3"/>
  </si>
  <si>
    <t>Googleディスプレイネットワーク</t>
    <phoneticPr fontId="3"/>
  </si>
  <si>
    <t>全体</t>
    <rPh sb="0" eb="2">
      <t>ゼンタイ</t>
    </rPh>
    <phoneticPr fontId="3"/>
  </si>
  <si>
    <t>■ 前月比較</t>
    <phoneticPr fontId="3"/>
  </si>
  <si>
    <t>レポートにおける免責事項</t>
    <rPh sb="8" eb="12">
      <t>メンセキジコウ</t>
    </rPh>
    <phoneticPr fontId="6"/>
  </si>
  <si>
    <t>・本レポートの数字は、毎月1日時点の媒体データを元に作成されています。</t>
    <rPh sb="1" eb="2">
      <t>ホン</t>
    </rPh>
    <rPh sb="7" eb="9">
      <t>スウジ</t>
    </rPh>
    <rPh sb="11" eb="13">
      <t>マイツキ</t>
    </rPh>
    <rPh sb="14" eb="15">
      <t>ヒ</t>
    </rPh>
    <rPh sb="15" eb="17">
      <t>ジテン</t>
    </rPh>
    <rPh sb="18" eb="20">
      <t>バイタイ</t>
    </rPh>
    <rPh sb="24" eb="25">
      <t>モト</t>
    </rPh>
    <rPh sb="26" eb="28">
      <t>サクセイ</t>
    </rPh>
    <phoneticPr fontId="3"/>
  </si>
  <si>
    <t>・媒体社側のシステムの都合上、媒体の管理画面の数字が作成日以降に変更される可能性がございますので、後日、本レポートの数字と媒体管理画面の数字が不一致となる可能性があることをご了承願います。</t>
    <rPh sb="1" eb="4">
      <t>バイタイシャ</t>
    </rPh>
    <rPh sb="4" eb="5">
      <t>ガワ</t>
    </rPh>
    <rPh sb="11" eb="14">
      <t>ツゴウジョウ</t>
    </rPh>
    <rPh sb="15" eb="17">
      <t>バイタイ</t>
    </rPh>
    <rPh sb="18" eb="20">
      <t>カンリ</t>
    </rPh>
    <rPh sb="20" eb="22">
      <t>ガメン</t>
    </rPh>
    <rPh sb="23" eb="25">
      <t>スウジ</t>
    </rPh>
    <rPh sb="26" eb="29">
      <t>サクセイビ</t>
    </rPh>
    <rPh sb="29" eb="31">
      <t>イコウ</t>
    </rPh>
    <rPh sb="32" eb="34">
      <t>ヘンコウ</t>
    </rPh>
    <rPh sb="37" eb="40">
      <t>カノウセイ</t>
    </rPh>
    <rPh sb="49" eb="51">
      <t>ゴジツ</t>
    </rPh>
    <rPh sb="52" eb="53">
      <t>ホン</t>
    </rPh>
    <rPh sb="58" eb="60">
      <t>スウジ</t>
    </rPh>
    <rPh sb="61" eb="63">
      <t>バイタイ</t>
    </rPh>
    <rPh sb="63" eb="65">
      <t>カンリ</t>
    </rPh>
    <rPh sb="65" eb="67">
      <t>ガメン</t>
    </rPh>
    <rPh sb="68" eb="70">
      <t>スウジ</t>
    </rPh>
    <rPh sb="71" eb="74">
      <t>フイッチ</t>
    </rPh>
    <rPh sb="77" eb="80">
      <t>カノウセイ</t>
    </rPh>
    <rPh sb="87" eb="89">
      <t>リョウショウ</t>
    </rPh>
    <rPh sb="89" eb="90">
      <t>ネガ</t>
    </rPh>
    <phoneticPr fontId="3"/>
  </si>
  <si>
    <t>利用額(Fee込み)</t>
  </si>
  <si>
    <t>CV数(媒体トータル)</t>
  </si>
  <si>
    <t>CV数(媒体ユニーク)</t>
  </si>
  <si>
    <t>■日別</t>
  </si>
  <si>
    <t>list9</t>
  </si>
  <si>
    <t>list10</t>
  </si>
  <si>
    <t>■月別</t>
  </si>
  <si>
    <t>■デバイス別</t>
  </si>
  <si>
    <t>list11</t>
  </si>
  <si>
    <t>list14</t>
  </si>
  <si>
    <t>list15</t>
  </si>
  <si>
    <t>list17</t>
  </si>
  <si>
    <t>list18</t>
  </si>
  <si>
    <t>list19</t>
  </si>
  <si>
    <t>list12</t>
  </si>
  <si>
    <t>list13</t>
  </si>
  <si>
    <t>list23</t>
  </si>
  <si>
    <t>list24</t>
  </si>
  <si>
    <t>list25</t>
  </si>
  <si>
    <t>list26</t>
  </si>
  <si>
    <t>list27</t>
  </si>
  <si>
    <t>list28</t>
  </si>
  <si>
    <t>list29</t>
  </si>
  <si>
    <t>list21</t>
  </si>
  <si>
    <t>list22</t>
  </si>
  <si>
    <t>list30</t>
  </si>
  <si>
    <t>list31</t>
  </si>
  <si>
    <t>※最大50件まで表示し、全キャンペーンの合計値を記載しています。</t>
    <rPh sb="1" eb="3">
      <t>サイダイ</t>
    </rPh>
    <rPh sb="8" eb="10">
      <t>ヒョウジ</t>
    </rPh>
    <phoneticPr fontId="3"/>
  </si>
  <si>
    <t>※最大100件まで表示し、全キャンペーンの合計値を記載しています。</t>
    <rPh sb="1" eb="3">
      <t>サイダイ</t>
    </rPh>
    <rPh sb="9" eb="11">
      <t>ヒョウジ</t>
    </rPh>
    <phoneticPr fontId="3"/>
  </si>
  <si>
    <t>利用額(Fee抜き)</t>
  </si>
  <si>
    <t>■アカウント情報</t>
  </si>
  <si>
    <t>■キャンペーン別</t>
  </si>
  <si>
    <t>画像</t>
    <rPh sb="0" eb="2">
      <t>ガゾウ</t>
    </rPh>
    <phoneticPr fontId="3"/>
  </si>
  <si>
    <t>表示URL</t>
    <rPh sb="0" eb="2">
      <t>ヒョウジ</t>
    </rPh>
    <phoneticPr fontId="3"/>
  </si>
  <si>
    <t>合計</t>
    <rPh sb="0" eb="2">
      <t>ゴウケイ</t>
    </rPh>
    <phoneticPr fontId="3"/>
  </si>
  <si>
    <t>※最大15件まで表示し、全キャンペーンの合計値を記載しています。</t>
    <rPh sb="1" eb="3">
      <t>サイダイ</t>
    </rPh>
    <rPh sb="8" eb="10">
      <t>ヒョウジ</t>
    </rPh>
    <phoneticPr fontId="3"/>
  </si>
  <si>
    <t>■広告別(テキスト)</t>
  </si>
  <si>
    <t>list20</t>
  </si>
  <si>
    <t>合計</t>
    <rPh sb="0" eb="2">
      <t>ゴウケイ</t>
    </rPh>
    <phoneticPr fontId="3"/>
  </si>
  <si>
    <t>■広告グループ別</t>
  </si>
  <si>
    <t>■広告別</t>
  </si>
  <si>
    <t>■キーワード別</t>
  </si>
  <si>
    <t>■広告別(画像)</t>
  </si>
  <si>
    <t>list16</t>
  </si>
  <si>
    <t>list32</t>
  </si>
  <si>
    <t>広告文</t>
  </si>
  <si>
    <r>
      <rPr>
        <sz val="11"/>
        <rFont val="ＭＳ ゴシック"/>
        <family val="3"/>
        <charset val="128"/>
      </rPr>
      <t>表示</t>
    </r>
    <r>
      <rPr>
        <sz val="11"/>
        <rFont val="Calibri"/>
        <family val="2"/>
      </rPr>
      <t>URL</t>
    </r>
    <phoneticPr fontId="3"/>
  </si>
  <si>
    <t>ページ上部インプレッションの割合</t>
    <phoneticPr fontId="3"/>
  </si>
  <si>
    <t>ページ最上部インプレッションの割合</t>
  </si>
  <si>
    <t>ページ上部インプレッションの割合</t>
  </si>
  <si>
    <t>2020/05</t>
  </si>
  <si>
    <t>2020/06</t>
  </si>
  <si>
    <t>2020/07</t>
  </si>
  <si>
    <t>2020/08</t>
  </si>
  <si>
    <t>2020/09</t>
  </si>
  <si>
    <t>2020/10</t>
  </si>
  <si>
    <t>2020/11</t>
  </si>
  <si>
    <t>2020/12</t>
  </si>
  <si>
    <t>2021/01</t>
  </si>
  <si>
    <t>2021/02</t>
  </si>
  <si>
    <t>2021/03</t>
  </si>
  <si>
    <t>2021/04</t>
  </si>
  <si>
    <t>サンプル</t>
    <phoneticPr fontId="3"/>
  </si>
  <si>
    <t>サンプル_yss</t>
    <phoneticPr fontId="3"/>
  </si>
  <si>
    <t>サンプル_A</t>
    <phoneticPr fontId="3"/>
  </si>
  <si>
    <t>サンプル_B</t>
    <phoneticPr fontId="3"/>
  </si>
  <si>
    <t>Extended text ads</t>
  </si>
  <si>
    <t>www.atom.tools/広告レポート/自動作成/</t>
  </si>
  <si>
    <t>https://www.atom.tools/</t>
  </si>
  <si>
    <t>210401_TypeA</t>
    <phoneticPr fontId="3"/>
  </si>
  <si>
    <t>210401_TypeB</t>
    <phoneticPr fontId="3"/>
  </si>
  <si>
    <t>サンプルです</t>
  </si>
  <si>
    <t>サンプルです</t>
    <phoneticPr fontId="3"/>
  </si>
  <si>
    <t>BROAD</t>
  </si>
  <si>
    <t>サンプルです1</t>
    <phoneticPr fontId="3"/>
  </si>
  <si>
    <t>サンプルです2</t>
    <phoneticPr fontId="3"/>
  </si>
  <si>
    <t>サンプルです3</t>
  </si>
  <si>
    <t>サンプルです4</t>
  </si>
  <si>
    <t>サンプルです5</t>
  </si>
  <si>
    <t>サンプルです6</t>
  </si>
  <si>
    <t>サンプルです7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</si>
</sst>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5" formatCode="&quot;¥&quot;#,##0;&quot;¥&quot;\-#,##0"/>
    <numFmt numFmtId="176" formatCode="&quot;¥&quot;#,##0_);\(&quot;¥&quot;#,##0\)"/>
    <numFmt numFmtId="177" formatCode="&quot;¥&quot;#,##0_);[Red]\(&quot;¥&quot;#,##0\)"/>
    <numFmt numFmtId="178" formatCode="&quot;¥&quot;#,##0.00_);[Red]\(&quot;¥&quot;#,##0.00\)"/>
    <numFmt numFmtId="179" formatCode="yyyy&quot;年&quot;m&quot;月度 リスティング広告 月次レポート&quot;"/>
    <numFmt numFmtId="180" formatCode="_-&quot;¥&quot;* #,##0.00_-\ ;\-&quot;¥&quot;* #,##0.00_-\ ;_-&quot;¥&quot;* &quot;-&quot;??_-\ ;_-@_-"/>
    <numFmt numFmtId="181" formatCode="0.0%"/>
    <numFmt numFmtId="182" formatCode="\+#,##0;[Red]\-#,##0"/>
    <numFmt numFmtId="183" formatCode="\+0.00%;[Red]\-0.00%"/>
    <numFmt numFmtId="184" formatCode="&quot;¥&quot;\+#,##0;[Red]&quot;¥&quot;\-#,##0"/>
    <numFmt numFmtId="185" formatCode="m/d;@"/>
    <numFmt numFmtId="186" formatCode="m&quot;月度　Yahoo!スポンサードサーチ 結果&quot;"/>
    <numFmt numFmtId="187" formatCode="yyyy&quot;年&quot;m&quot;月度 媒体別レポート&quot;"/>
    <numFmt numFmtId="188" formatCode="yyyy&quot;年&quot;m&quot;月度サマリーレポート&quot;"/>
    <numFmt numFmtId="189" formatCode="yyyy&quot;年&quot;m&quot;月度 リスティング広告 全体 レポート&quot;"/>
    <numFmt numFmtId="190" formatCode="yyyy&quot;年&quot;m&quot;月度 Yahoo!ディスプレイネットワーク（YDN） レポート&quot;"/>
    <numFmt numFmtId="191" formatCode="yyyy&quot;年&quot;m&quot;月度 Googleディスプレイネットワーク（GDN） レポート&quot;"/>
    <numFmt numFmtId="192" formatCode="yyyy&quot;年&quot;m&quot;月度 デバイス別レポート&quot;"/>
    <numFmt numFmtId="193" formatCode="yyyy&quot;年&quot;m&quot;月度のリスティング広告の運用結果を報告させていただきます。&quot;"/>
    <numFmt numFmtId="194" formatCode="#,##0.0;[Red]\-#,##0.0"/>
    <numFmt numFmtId="195" formatCode="yyyy&quot;年&quot;m&quot;月度 Yahoo!ディスプレイネットワーク（YDN） キャンペーン別レポート&quot;"/>
    <numFmt numFmtId="196" formatCode="yyyy&quot;年&quot;m&quot;月度 Yahoo!ディスプレイネットワーク（YDN） 広告グループ別レポート&quot;"/>
    <numFmt numFmtId="197" formatCode="yyyy&quot;年&quot;m&quot;月度 Yahoo!ディスプレイネットワーク（YDN） 広告別レポート&quot;"/>
    <numFmt numFmtId="198" formatCode="yyyy&quot;年&quot;m&quot;月度 Googleディスプレイネットワーク（GDN） キャンペーン別レポート&quot;"/>
    <numFmt numFmtId="199" formatCode="yyyy&quot;年&quot;m&quot;月度 Googleディスプレイネットワーク（GDN） 広告グループ別レポート&quot;"/>
    <numFmt numFmtId="200" formatCode="yyyy&quot;年&quot;m&quot;月度 Googleディスプレイネットワーク（GDN） 広告別レポート&quot;"/>
    <numFmt numFmtId="201" formatCode="yyyy&quot;年&quot;m&quot;月度 Yahoo!検索広告 レポート&quot;"/>
    <numFmt numFmtId="202" formatCode="yyyy&quot;年&quot;m&quot;月度 Google検索広告 レポート&quot;"/>
    <numFmt numFmtId="203" formatCode="yyyy&quot;年&quot;m&quot;月度 Yahoo!検索広告 キャンペーン別レポート&quot;"/>
    <numFmt numFmtId="204" formatCode="yyyy&quot;年&quot;m&quot;月度 Yahoo!検索広告 広告グループ別レポート&quot;"/>
    <numFmt numFmtId="205" formatCode="yyyy&quot;年&quot;m&quot;月度 Yahoo!検索広告 広告別レポート&quot;"/>
    <numFmt numFmtId="206" formatCode="yyyy&quot;年&quot;m&quot;月度 Yahoo!検索広告 キーワード別レポート&quot;"/>
    <numFmt numFmtId="207" formatCode="yyyy&quot;年&quot;m&quot;月度 Google検索広告 キャンペーン別レポート&quot;"/>
    <numFmt numFmtId="208" formatCode="yyyy&quot;年&quot;m&quot;月度 Google検索広告 広告グループ別レポート&quot;"/>
    <numFmt numFmtId="209" formatCode="yyyy&quot;年&quot;m&quot;月度 Google検索広告 広告別レポート&quot;"/>
    <numFmt numFmtId="210" formatCode="yyyy&quot;年&quot;m&quot;月度 Google検索広告 キーワード別レポート&quot;"/>
  </numFmts>
  <fonts count="34" x14ac:knownFonts="1">
    <font>
      <sz val="11"/>
      <color theme="1"/>
      <name val="ＭＳ Ｐゴシック"/>
      <family val="2"/>
      <charset val="128"/>
      <scheme val="minor"/>
    </font>
    <font>
      <sz val="11"/>
      <color theme="1"/>
      <name val="ＭＳ Ｐゴシック"/>
      <family val="2"/>
      <charset val="128"/>
      <scheme val="minor"/>
    </font>
    <font>
      <sz val="11"/>
      <color theme="1"/>
      <name val="メイリオ"/>
      <family val="3"/>
      <charset val="128"/>
    </font>
    <font>
      <sz val="6"/>
      <name val="ＭＳ Ｐゴシック"/>
      <family val="2"/>
      <charset val="128"/>
      <scheme val="minor"/>
    </font>
    <font>
      <sz val="11"/>
      <name val="Calibri"/>
      <family val="2"/>
    </font>
    <font>
      <sz val="16"/>
      <name val="メイリオ"/>
      <family val="3"/>
      <charset val="128"/>
    </font>
    <font>
      <sz val="6"/>
      <name val="ＭＳ Ｐゴシック"/>
      <family val="3"/>
      <charset val="128"/>
    </font>
    <font>
      <sz val="11"/>
      <name val="メイリオ"/>
      <family val="3"/>
      <charset val="128"/>
    </font>
    <font>
      <b/>
      <sz val="20"/>
      <name val="メイリオ"/>
      <family val="3"/>
      <charset val="128"/>
    </font>
    <font>
      <sz val="11"/>
      <name val="ＭＳ Ｐゴシック"/>
      <family val="3"/>
      <charset val="128"/>
    </font>
    <font>
      <sz val="10"/>
      <name val="Arial"/>
      <family val="2"/>
    </font>
    <font>
      <sz val="7"/>
      <name val="Small Fonts"/>
      <family val="2"/>
    </font>
    <font>
      <sz val="11"/>
      <color indexed="8"/>
      <name val="ＭＳ Ｐゴシック"/>
      <family val="3"/>
      <charset val="128"/>
    </font>
    <font>
      <sz val="11"/>
      <name val="Arial"/>
      <family val="2"/>
    </font>
    <font>
      <sz val="11"/>
      <color theme="1"/>
      <name val="ＭＳ Ｐゴシック"/>
      <family val="3"/>
      <charset val="128"/>
      <scheme val="major"/>
    </font>
    <font>
      <b/>
      <sz val="18"/>
      <color theme="0"/>
      <name val="メイリオ"/>
      <family val="3"/>
      <charset val="128"/>
    </font>
    <font>
      <sz val="14"/>
      <color theme="1"/>
      <name val="メイリオ"/>
      <family val="3"/>
      <charset val="128"/>
    </font>
    <font>
      <sz val="10"/>
      <color theme="1"/>
      <name val="メイリオ"/>
      <family val="3"/>
      <charset val="128"/>
    </font>
    <font>
      <b/>
      <sz val="14"/>
      <color theme="1"/>
      <name val="メイリオ"/>
      <family val="3"/>
      <charset val="128"/>
    </font>
    <font>
      <b/>
      <sz val="16"/>
      <color theme="1"/>
      <name val="メイリオ"/>
      <family val="3"/>
      <charset val="128"/>
    </font>
    <font>
      <sz val="8"/>
      <color theme="1"/>
      <name val="メイリオ"/>
      <family val="3"/>
      <charset val="128"/>
    </font>
    <font>
      <sz val="11"/>
      <color indexed="8"/>
      <name val="メイリオ"/>
      <family val="3"/>
      <charset val="128"/>
    </font>
    <font>
      <b/>
      <sz val="18"/>
      <color indexed="8"/>
      <name val="メイリオ"/>
      <family val="3"/>
      <charset val="128"/>
    </font>
    <font>
      <sz val="11"/>
      <color indexed="55"/>
      <name val="メイリオ"/>
      <family val="3"/>
      <charset val="128"/>
    </font>
    <font>
      <sz val="11"/>
      <color theme="0"/>
      <name val="メイリオ"/>
      <family val="3"/>
      <charset val="128"/>
    </font>
    <font>
      <sz val="11"/>
      <color theme="0" tint="-4.9989318521683403E-2"/>
      <name val="メイリオ"/>
      <family val="3"/>
      <charset val="128"/>
    </font>
    <font>
      <sz val="11"/>
      <name val="Calibri"/>
      <family val="2"/>
    </font>
    <font>
      <b/>
      <sz val="11"/>
      <color theme="0" tint="-4.9989318521683403E-2"/>
      <name val="メイリオ"/>
      <family val="3"/>
      <charset val="128"/>
    </font>
    <font>
      <b/>
      <sz val="11"/>
      <color theme="1"/>
      <name val="メイリオ"/>
      <family val="3"/>
      <charset val="128"/>
    </font>
    <font>
      <sz val="9"/>
      <color theme="1"/>
      <name val="メイリオ"/>
      <family val="3"/>
      <charset val="128"/>
    </font>
    <font>
      <sz val="11"/>
      <name val="ＭＳ ゴシック"/>
      <family val="3"/>
      <charset val="128"/>
    </font>
    <font>
      <sz val="11"/>
      <name val="Calibri"/>
      <family val="3"/>
      <charset val="128"/>
    </font>
    <font>
      <sz val="10"/>
      <color theme="0" tint="-0.34998626667073579"/>
      <name val="メイリオ"/>
      <family val="3"/>
      <charset val="128"/>
    </font>
    <font>
      <sz val="11"/>
      <color theme="0" tint="-0.34998626667073579"/>
      <name val="メイリオ"/>
      <family val="3"/>
      <charset val="128"/>
    </font>
  </fonts>
  <fills count="5">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indexed="9"/>
        <bgColor indexed="64"/>
      </patternFill>
    </fill>
  </fills>
  <borders count="4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auto="1"/>
      </right>
      <top style="hair">
        <color indexed="64"/>
      </top>
      <bottom/>
      <diagonal/>
    </border>
    <border>
      <left style="medium">
        <color indexed="64"/>
      </left>
      <right/>
      <top/>
      <bottom style="hair">
        <color auto="1"/>
      </bottom>
      <diagonal/>
    </border>
    <border>
      <left/>
      <right/>
      <top/>
      <bottom style="hair">
        <color auto="1"/>
      </bottom>
      <diagonal/>
    </border>
    <border>
      <left/>
      <right style="hair">
        <color auto="1"/>
      </right>
      <top/>
      <bottom style="hair">
        <color auto="1"/>
      </bottom>
      <diagonal/>
    </border>
    <border>
      <left/>
      <right style="hair">
        <color indexed="64"/>
      </right>
      <top/>
      <bottom/>
      <diagonal/>
    </border>
    <border>
      <left style="medium">
        <color indexed="64"/>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auto="1"/>
      </left>
      <right/>
      <top/>
      <bottom style="hair">
        <color auto="1"/>
      </bottom>
      <diagonal/>
    </border>
    <border>
      <left/>
      <right style="hair">
        <color auto="1"/>
      </right>
      <top/>
      <bottom style="medium">
        <color indexed="64"/>
      </bottom>
      <diagonal/>
    </border>
    <border>
      <left/>
      <right/>
      <top style="medium">
        <color theme="0" tint="-4.9989318521683403E-2"/>
      </top>
      <bottom/>
      <diagonal/>
    </border>
    <border>
      <left/>
      <right style="medium">
        <color auto="1"/>
      </right>
      <top style="hair">
        <color indexed="64"/>
      </top>
      <bottom/>
      <diagonal/>
    </border>
  </borders>
  <cellStyleXfs count="79">
    <xf numFmtId="0" fontId="0" fillId="0" borderId="0">
      <alignment vertical="center"/>
    </xf>
    <xf numFmtId="0" fontId="4" fillId="0" borderId="0"/>
    <xf numFmtId="0" fontId="4" fillId="0" borderId="0"/>
    <xf numFmtId="0" fontId="9" fillId="0" borderId="0"/>
    <xf numFmtId="0" fontId="10" fillId="0" borderId="0" applyNumberFormat="0" applyFill="0" applyBorder="0" applyAlignment="0" applyProtection="0"/>
    <xf numFmtId="37" fontId="11" fillId="0" borderId="0"/>
    <xf numFmtId="0" fontId="9" fillId="0" borderId="0"/>
    <xf numFmtId="9" fontId="9"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Protection="0">
      <alignment vertical="center"/>
    </xf>
    <xf numFmtId="9" fontId="9"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12" fillId="0" borderId="0" applyFont="0" applyFill="0" applyBorder="0" applyAlignment="0" applyProtection="0">
      <alignment vertical="center"/>
    </xf>
    <xf numFmtId="38" fontId="12" fillId="0" borderId="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2" fillId="0" borderId="0" applyFont="0" applyFill="0" applyBorder="0" applyAlignment="0" applyProtection="0">
      <alignment vertical="center"/>
    </xf>
    <xf numFmtId="38" fontId="9" fillId="0" borderId="0" applyFont="0" applyFill="0" applyBorder="0" applyAlignment="0" applyProtection="0"/>
    <xf numFmtId="38" fontId="12" fillId="0" borderId="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12" fillId="0" borderId="0" applyFont="0" applyFill="0" applyBorder="0" applyAlignment="0" applyProtection="0">
      <alignment vertical="center"/>
    </xf>
    <xf numFmtId="177" fontId="12" fillId="0" borderId="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alignment vertical="center"/>
    </xf>
    <xf numFmtId="177" fontId="9" fillId="0" borderId="0" applyFont="0" applyFill="0" applyBorder="0" applyAlignment="0" applyProtection="0"/>
    <xf numFmtId="177" fontId="12" fillId="0" borderId="0" applyFont="0" applyFill="0" applyBorder="0" applyAlignment="0" applyProtection="0">
      <alignment vertical="center"/>
    </xf>
    <xf numFmtId="177" fontId="9" fillId="0" borderId="0" applyFont="0" applyFill="0" applyBorder="0" applyAlignment="0" applyProtection="0"/>
    <xf numFmtId="177" fontId="9" fillId="0" borderId="0" applyFont="0" applyFill="0" applyBorder="0" applyAlignment="0" applyProtection="0">
      <alignment vertical="center"/>
    </xf>
    <xf numFmtId="180"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xf numFmtId="0" fontId="9" fillId="0" borderId="0"/>
    <xf numFmtId="0" fontId="1" fillId="0" borderId="0">
      <alignment vertical="center"/>
    </xf>
    <xf numFmtId="0" fontId="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3" fillId="0" borderId="0"/>
    <xf numFmtId="0" fontId="13" fillId="0" borderId="0" applyProtection="0"/>
    <xf numFmtId="0" fontId="9" fillId="0" borderId="0"/>
    <xf numFmtId="0" fontId="14" fillId="0" borderId="0">
      <alignment vertical="center"/>
    </xf>
    <xf numFmtId="0" fontId="10" fillId="0" borderId="0"/>
    <xf numFmtId="38" fontId="1" fillId="0" borderId="0" applyFont="0" applyFill="0" applyBorder="0" applyAlignment="0" applyProtection="0">
      <alignment vertical="center"/>
    </xf>
    <xf numFmtId="177" fontId="1" fillId="0" borderId="0" applyFont="0" applyFill="0" applyBorder="0" applyAlignment="0" applyProtection="0">
      <alignment vertical="center"/>
    </xf>
    <xf numFmtId="9" fontId="1" fillId="0" borderId="0" applyFont="0" applyFill="0" applyBorder="0" applyAlignment="0" applyProtection="0">
      <alignment vertical="center"/>
    </xf>
    <xf numFmtId="0" fontId="12" fillId="0" borderId="0">
      <alignment vertical="center"/>
    </xf>
    <xf numFmtId="0" fontId="26" fillId="0" borderId="0"/>
    <xf numFmtId="0" fontId="4" fillId="0" borderId="0"/>
    <xf numFmtId="0" fontId="4" fillId="0" borderId="0"/>
    <xf numFmtId="0" fontId="4" fillId="0" borderId="0"/>
  </cellStyleXfs>
  <cellXfs count="302">
    <xf numFmtId="0" fontId="0" fillId="0" borderId="0" xfId="0">
      <alignment vertical="center"/>
    </xf>
    <xf numFmtId="0" fontId="2" fillId="0" borderId="0" xfId="0" applyFont="1">
      <alignment vertical="center"/>
    </xf>
    <xf numFmtId="0" fontId="7" fillId="0" borderId="0" xfId="1" applyFont="1" applyAlignment="1">
      <alignment vertical="center"/>
    </xf>
    <xf numFmtId="0" fontId="7" fillId="0" borderId="0" xfId="1" applyFont="1" applyAlignment="1">
      <alignment horizontal="right" vertical="center"/>
    </xf>
    <xf numFmtId="0" fontId="2" fillId="0" borderId="3" xfId="0" applyFont="1" applyBorder="1">
      <alignment vertical="center"/>
    </xf>
    <xf numFmtId="0" fontId="18" fillId="0" borderId="5"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177" fontId="16" fillId="0" borderId="0" xfId="72" applyFont="1" applyBorder="1" applyAlignment="1"/>
    <xf numFmtId="9" fontId="16" fillId="0" borderId="0" xfId="73" applyFont="1" applyBorder="1" applyAlignment="1"/>
    <xf numFmtId="0" fontId="19" fillId="0" borderId="5" xfId="0" applyFont="1" applyBorder="1">
      <alignment vertical="center"/>
    </xf>
    <xf numFmtId="0" fontId="19" fillId="0" borderId="0" xfId="0" applyFont="1">
      <alignment vertical="center"/>
    </xf>
    <xf numFmtId="0" fontId="2" fillId="0" borderId="0" xfId="0" applyFont="1" applyAlignment="1">
      <alignment horizontal="left"/>
    </xf>
    <xf numFmtId="0" fontId="2" fillId="0" borderId="3" xfId="0" applyFont="1" applyBorder="1" applyAlignment="1">
      <alignment horizontal="left"/>
    </xf>
    <xf numFmtId="0" fontId="2" fillId="0" borderId="2" xfId="0" applyFont="1" applyBorder="1" applyAlignment="1">
      <alignment horizontal="centerContinuous" vertical="center"/>
    </xf>
    <xf numFmtId="0" fontId="20" fillId="0" borderId="5" xfId="0" applyFont="1" applyBorder="1">
      <alignment vertical="center"/>
    </xf>
    <xf numFmtId="177" fontId="19" fillId="0" borderId="0" xfId="72" applyFont="1" applyBorder="1" applyAlignment="1">
      <alignment horizontal="left"/>
    </xf>
    <xf numFmtId="177" fontId="19" fillId="0" borderId="3" xfId="72" applyFont="1" applyBorder="1" applyAlignment="1">
      <alignment horizontal="left"/>
    </xf>
    <xf numFmtId="9" fontId="19" fillId="0" borderId="3" xfId="73" applyFont="1" applyBorder="1" applyAlignment="1">
      <alignment horizontal="left"/>
    </xf>
    <xf numFmtId="0" fontId="2" fillId="0" borderId="0" xfId="0" applyFont="1" applyAlignment="1">
      <alignment horizontal="center" vertical="center"/>
    </xf>
    <xf numFmtId="38" fontId="2" fillId="0" borderId="0" xfId="71" applyFont="1">
      <alignment vertical="center"/>
    </xf>
    <xf numFmtId="0" fontId="17" fillId="0" borderId="2" xfId="0" applyFont="1" applyBorder="1" applyAlignment="1">
      <alignment horizontal="center" vertical="center" shrinkToFit="1"/>
    </xf>
    <xf numFmtId="185" fontId="17" fillId="3" borderId="0" xfId="0" applyNumberFormat="1" applyFont="1" applyFill="1" applyAlignment="1">
      <alignment horizontal="center" vertical="center" shrinkToFit="1"/>
    </xf>
    <xf numFmtId="0" fontId="17" fillId="3" borderId="0" xfId="0" applyFont="1" applyFill="1" applyAlignment="1">
      <alignment horizontal="center" vertical="center" shrinkToFit="1"/>
    </xf>
    <xf numFmtId="38" fontId="17" fillId="3" borderId="0" xfId="71" applyFont="1" applyFill="1" applyAlignment="1">
      <alignment vertical="center" shrinkToFit="1"/>
    </xf>
    <xf numFmtId="10" fontId="17" fillId="3" borderId="0" xfId="73" applyNumberFormat="1" applyFont="1" applyFill="1" applyAlignment="1">
      <alignment vertical="center" shrinkToFit="1"/>
    </xf>
    <xf numFmtId="177" fontId="17" fillId="3" borderId="0" xfId="72" applyFont="1" applyFill="1" applyAlignment="1">
      <alignment vertical="center" shrinkToFit="1"/>
    </xf>
    <xf numFmtId="10" fontId="17" fillId="3" borderId="0" xfId="73" applyNumberFormat="1" applyFont="1" applyFill="1" applyBorder="1" applyAlignment="1">
      <alignment vertical="center" shrinkToFit="1"/>
    </xf>
    <xf numFmtId="185" fontId="17" fillId="0" borderId="0" xfId="0" applyNumberFormat="1" applyFont="1" applyAlignment="1">
      <alignment horizontal="center" vertical="center" shrinkToFit="1"/>
    </xf>
    <xf numFmtId="0" fontId="17" fillId="0" borderId="0" xfId="0" applyFont="1" applyAlignment="1">
      <alignment horizontal="center" vertical="center" shrinkToFit="1"/>
    </xf>
    <xf numFmtId="38" fontId="17" fillId="0" borderId="0" xfId="71" applyFont="1" applyAlignment="1">
      <alignment vertical="center" shrinkToFit="1"/>
    </xf>
    <xf numFmtId="10" fontId="17" fillId="0" borderId="0" xfId="73" applyNumberFormat="1" applyFont="1" applyAlignment="1">
      <alignment vertical="center" shrinkToFit="1"/>
    </xf>
    <xf numFmtId="177" fontId="17" fillId="0" borderId="0" xfId="72" applyFont="1" applyAlignment="1">
      <alignment vertical="center" shrinkToFit="1"/>
    </xf>
    <xf numFmtId="10" fontId="17" fillId="0" borderId="0" xfId="73" applyNumberFormat="1" applyFont="1" applyBorder="1" applyAlignment="1">
      <alignment vertical="center" shrinkToFit="1"/>
    </xf>
    <xf numFmtId="185" fontId="17" fillId="3" borderId="2" xfId="0" applyNumberFormat="1" applyFont="1" applyFill="1" applyBorder="1" applyAlignment="1">
      <alignment horizontal="center" vertical="center" shrinkToFit="1"/>
    </xf>
    <xf numFmtId="0" fontId="17" fillId="3" borderId="2" xfId="0" applyFont="1" applyFill="1" applyBorder="1" applyAlignment="1">
      <alignment horizontal="center" vertical="center" shrinkToFit="1"/>
    </xf>
    <xf numFmtId="38" fontId="17" fillId="3" borderId="2" xfId="71" applyFont="1" applyFill="1" applyBorder="1" applyAlignment="1">
      <alignment vertical="center" shrinkToFit="1"/>
    </xf>
    <xf numFmtId="10" fontId="17" fillId="3" borderId="2" xfId="73" applyNumberFormat="1" applyFont="1" applyFill="1" applyBorder="1" applyAlignment="1">
      <alignment vertical="center" shrinkToFit="1"/>
    </xf>
    <xf numFmtId="177" fontId="17" fillId="3" borderId="2" xfId="72" applyFont="1" applyFill="1" applyBorder="1" applyAlignment="1">
      <alignment vertical="center" shrinkToFit="1"/>
    </xf>
    <xf numFmtId="0" fontId="21" fillId="0" borderId="0" xfId="74" applyFont="1">
      <alignment vertical="center"/>
    </xf>
    <xf numFmtId="0" fontId="7" fillId="0" borderId="13" xfId="49" applyFont="1" applyBorder="1" applyAlignment="1">
      <alignment vertical="center"/>
    </xf>
    <xf numFmtId="186" fontId="22" fillId="0" borderId="14" xfId="49" applyNumberFormat="1" applyFont="1" applyBorder="1" applyAlignment="1">
      <alignment vertical="center"/>
    </xf>
    <xf numFmtId="186" fontId="21" fillId="0" borderId="14" xfId="49" applyNumberFormat="1" applyFont="1" applyBorder="1" applyAlignment="1">
      <alignment vertical="center"/>
    </xf>
    <xf numFmtId="0" fontId="7" fillId="0" borderId="15" xfId="49" applyFont="1" applyBorder="1" applyAlignment="1">
      <alignment vertical="center"/>
    </xf>
    <xf numFmtId="0" fontId="7" fillId="0" borderId="25" xfId="49" applyFont="1" applyBorder="1" applyAlignment="1">
      <alignment vertical="center"/>
    </xf>
    <xf numFmtId="0" fontId="7" fillId="0" borderId="26" xfId="49" applyFont="1" applyBorder="1" applyAlignment="1">
      <alignment vertical="center"/>
    </xf>
    <xf numFmtId="0" fontId="7" fillId="0" borderId="27" xfId="49" applyFont="1" applyBorder="1" applyAlignment="1">
      <alignment vertical="center"/>
    </xf>
    <xf numFmtId="0" fontId="21" fillId="0" borderId="25" xfId="49" applyFont="1" applyBorder="1" applyAlignment="1">
      <alignment vertical="center"/>
    </xf>
    <xf numFmtId="0" fontId="21" fillId="0" borderId="26" xfId="49" applyFont="1" applyBorder="1" applyAlignment="1">
      <alignment vertical="center"/>
    </xf>
    <xf numFmtId="0" fontId="21" fillId="0" borderId="27" xfId="49" applyFont="1" applyBorder="1" applyAlignment="1">
      <alignment vertical="center"/>
    </xf>
    <xf numFmtId="0" fontId="21" fillId="0" borderId="29" xfId="74" applyFont="1" applyBorder="1">
      <alignment vertical="center"/>
    </xf>
    <xf numFmtId="0" fontId="21" fillId="0" borderId="4" xfId="74" applyFont="1" applyBorder="1">
      <alignment vertical="center"/>
    </xf>
    <xf numFmtId="0" fontId="7" fillId="0" borderId="4" xfId="49" applyFont="1" applyBorder="1" applyAlignment="1">
      <alignment vertical="center"/>
    </xf>
    <xf numFmtId="0" fontId="7" fillId="0" borderId="30" xfId="49" applyFont="1" applyBorder="1" applyAlignment="1">
      <alignment vertical="center"/>
    </xf>
    <xf numFmtId="0" fontId="21" fillId="0" borderId="31" xfId="74" applyFont="1" applyBorder="1">
      <alignment vertical="center"/>
    </xf>
    <xf numFmtId="0" fontId="7" fillId="0" borderId="0" xfId="49" applyFont="1" applyAlignment="1">
      <alignment vertical="center"/>
    </xf>
    <xf numFmtId="0" fontId="7" fillId="0" borderId="29" xfId="49" applyFont="1" applyBorder="1" applyAlignment="1">
      <alignment vertical="center"/>
    </xf>
    <xf numFmtId="0" fontId="7" fillId="0" borderId="31" xfId="49" applyFont="1" applyBorder="1" applyAlignment="1">
      <alignment vertical="center"/>
    </xf>
    <xf numFmtId="0" fontId="7" fillId="0" borderId="3" xfId="49" applyFont="1" applyBorder="1" applyAlignment="1">
      <alignment vertical="center"/>
    </xf>
    <xf numFmtId="0" fontId="21" fillId="0" borderId="30" xfId="74" applyFont="1" applyBorder="1">
      <alignment vertical="center"/>
    </xf>
    <xf numFmtId="0" fontId="21" fillId="0" borderId="32" xfId="74" applyFont="1" applyBorder="1">
      <alignment vertical="center"/>
    </xf>
    <xf numFmtId="0" fontId="7" fillId="0" borderId="32" xfId="49" applyFont="1" applyBorder="1" applyAlignment="1">
      <alignment vertical="center"/>
    </xf>
    <xf numFmtId="0" fontId="21" fillId="4" borderId="0" xfId="74" applyFont="1" applyFill="1">
      <alignment vertical="center"/>
    </xf>
    <xf numFmtId="0" fontId="21" fillId="0" borderId="9" xfId="49" applyFont="1" applyBorder="1" applyAlignment="1">
      <alignment vertical="center"/>
    </xf>
    <xf numFmtId="0" fontId="21" fillId="0" borderId="0" xfId="49" applyFont="1" applyAlignment="1">
      <alignment vertical="center"/>
    </xf>
    <xf numFmtId="0" fontId="21" fillId="0" borderId="24" xfId="49" applyFont="1" applyBorder="1" applyAlignment="1">
      <alignment vertical="center"/>
    </xf>
    <xf numFmtId="0" fontId="7" fillId="0" borderId="33" xfId="49" applyFont="1" applyBorder="1" applyAlignment="1">
      <alignment vertical="center"/>
    </xf>
    <xf numFmtId="0" fontId="7" fillId="0" borderId="2" xfId="49" applyFont="1" applyBorder="1" applyAlignment="1">
      <alignment vertical="center"/>
    </xf>
    <xf numFmtId="0" fontId="7" fillId="0" borderId="34" xfId="49" applyFont="1" applyBorder="1" applyAlignment="1">
      <alignment vertical="center"/>
    </xf>
    <xf numFmtId="0" fontId="21" fillId="0" borderId="33" xfId="74" applyFont="1" applyBorder="1">
      <alignment vertical="center"/>
    </xf>
    <xf numFmtId="0" fontId="21" fillId="0" borderId="2" xfId="74" applyFont="1" applyBorder="1">
      <alignment vertical="center"/>
    </xf>
    <xf numFmtId="0" fontId="21" fillId="0" borderId="34" xfId="74" applyFont="1" applyBorder="1">
      <alignment vertical="center"/>
    </xf>
    <xf numFmtId="0" fontId="21" fillId="0" borderId="18" xfId="49" applyFont="1" applyBorder="1" applyAlignment="1">
      <alignment vertical="center"/>
    </xf>
    <xf numFmtId="0" fontId="21" fillId="0" borderId="19" xfId="49" applyFont="1" applyBorder="1" applyAlignment="1">
      <alignment vertical="center"/>
    </xf>
    <xf numFmtId="0" fontId="21" fillId="0" borderId="20" xfId="49" applyFont="1" applyBorder="1" applyAlignment="1">
      <alignment vertical="center"/>
    </xf>
    <xf numFmtId="0" fontId="23" fillId="0" borderId="22" xfId="49" applyFont="1" applyBorder="1" applyAlignment="1">
      <alignment vertical="center"/>
    </xf>
    <xf numFmtId="0" fontId="7" fillId="0" borderId="19" xfId="49" applyFont="1" applyBorder="1" applyAlignment="1">
      <alignment vertical="center"/>
    </xf>
    <xf numFmtId="0" fontId="23" fillId="0" borderId="0" xfId="49" applyFont="1" applyAlignment="1">
      <alignment vertical="center"/>
    </xf>
    <xf numFmtId="0" fontId="23" fillId="0" borderId="5" xfId="49" applyFont="1" applyBorder="1" applyAlignment="1">
      <alignment vertical="center"/>
    </xf>
    <xf numFmtId="0" fontId="21" fillId="0" borderId="9" xfId="74" applyFont="1" applyBorder="1">
      <alignment vertical="center"/>
    </xf>
    <xf numFmtId="0" fontId="17" fillId="0" borderId="0" xfId="0" applyFont="1">
      <alignment vertical="center"/>
    </xf>
    <xf numFmtId="55" fontId="17" fillId="0" borderId="0" xfId="0" applyNumberFormat="1" applyFont="1">
      <alignment vertical="center"/>
    </xf>
    <xf numFmtId="38" fontId="17" fillId="0" borderId="0" xfId="0" applyNumberFormat="1" applyFont="1">
      <alignment vertical="center"/>
    </xf>
    <xf numFmtId="0" fontId="5" fillId="0" borderId="0" xfId="1" applyFont="1" applyAlignment="1">
      <alignment vertical="center"/>
    </xf>
    <xf numFmtId="0" fontId="2" fillId="3" borderId="2" xfId="0" applyFont="1" applyFill="1" applyBorder="1" applyAlignment="1">
      <alignment horizontal="center" vertical="center"/>
    </xf>
    <xf numFmtId="0" fontId="2" fillId="3" borderId="2" xfId="0" applyFont="1" applyFill="1" applyBorder="1">
      <alignment vertical="center"/>
    </xf>
    <xf numFmtId="0" fontId="2" fillId="0" borderId="0" xfId="0" applyFont="1" applyAlignment="1">
      <alignment vertical="center" shrinkToFit="1"/>
    </xf>
    <xf numFmtId="0" fontId="18" fillId="0" borderId="0" xfId="0" applyFont="1">
      <alignment vertical="center"/>
    </xf>
    <xf numFmtId="0" fontId="2" fillId="0" borderId="2" xfId="0" applyFont="1" applyBorder="1">
      <alignment vertical="center"/>
    </xf>
    <xf numFmtId="0" fontId="2" fillId="3" borderId="0" xfId="0" applyFont="1" applyFill="1">
      <alignment vertical="center"/>
    </xf>
    <xf numFmtId="0" fontId="24" fillId="0" borderId="0" xfId="0" applyFont="1">
      <alignment vertical="center"/>
    </xf>
    <xf numFmtId="0" fontId="25" fillId="3" borderId="0" xfId="0" applyFont="1" applyFill="1">
      <alignment vertical="center"/>
    </xf>
    <xf numFmtId="0" fontId="25" fillId="3" borderId="2" xfId="0" applyFont="1" applyFill="1" applyBorder="1">
      <alignment vertical="center"/>
    </xf>
    <xf numFmtId="0" fontId="21" fillId="3" borderId="16" xfId="49" applyFont="1" applyFill="1" applyBorder="1" applyAlignment="1">
      <alignment horizontal="centerContinuous" vertical="center"/>
    </xf>
    <xf numFmtId="0" fontId="21" fillId="3" borderId="17" xfId="49" applyFont="1" applyFill="1" applyBorder="1" applyAlignment="1">
      <alignment horizontal="centerContinuous" vertical="center"/>
    </xf>
    <xf numFmtId="0" fontId="21" fillId="3" borderId="25" xfId="49" applyFont="1" applyFill="1" applyBorder="1" applyAlignment="1">
      <alignment horizontal="centerContinuous" vertical="center"/>
    </xf>
    <xf numFmtId="0" fontId="21" fillId="3" borderId="26" xfId="49" applyFont="1" applyFill="1" applyBorder="1" applyAlignment="1">
      <alignment horizontal="centerContinuous" vertical="center"/>
    </xf>
    <xf numFmtId="0" fontId="21" fillId="3" borderId="22" xfId="49" applyFont="1" applyFill="1" applyBorder="1" applyAlignment="1">
      <alignment horizontal="centerContinuous" vertical="center"/>
    </xf>
    <xf numFmtId="0" fontId="7" fillId="3" borderId="26" xfId="49" applyFont="1" applyFill="1" applyBorder="1" applyAlignment="1">
      <alignment vertical="center"/>
    </xf>
    <xf numFmtId="177" fontId="2" fillId="0" borderId="0" xfId="72" applyFont="1" applyAlignment="1">
      <alignment vertical="center" shrinkToFit="1"/>
    </xf>
    <xf numFmtId="0" fontId="7" fillId="0" borderId="0" xfId="0" applyFont="1">
      <alignment vertical="center"/>
    </xf>
    <xf numFmtId="0" fontId="7" fillId="0" borderId="3" xfId="0" applyFont="1" applyBorder="1">
      <alignment vertical="center"/>
    </xf>
    <xf numFmtId="0" fontId="2" fillId="0" borderId="38" xfId="0" applyFont="1" applyBorder="1">
      <alignment vertical="center"/>
    </xf>
    <xf numFmtId="0" fontId="2" fillId="0" borderId="0" xfId="0" applyFont="1" applyAlignment="1">
      <alignment horizontal="right" vertical="center"/>
    </xf>
    <xf numFmtId="0" fontId="27" fillId="3" borderId="0" xfId="0" applyFont="1" applyFill="1" applyAlignment="1">
      <alignment horizontal="center" vertical="center"/>
    </xf>
    <xf numFmtId="0" fontId="28" fillId="3" borderId="0" xfId="0" applyFont="1" applyFill="1" applyAlignment="1">
      <alignment horizontal="center" vertical="center"/>
    </xf>
    <xf numFmtId="38" fontId="28" fillId="3" borderId="0" xfId="0" applyNumberFormat="1" applyFont="1" applyFill="1">
      <alignment vertical="center"/>
    </xf>
    <xf numFmtId="10" fontId="28" fillId="3" borderId="0" xfId="73" applyNumberFormat="1" applyFont="1" applyFill="1">
      <alignment vertical="center"/>
    </xf>
    <xf numFmtId="177" fontId="28" fillId="3" borderId="0" xfId="72" applyFont="1" applyFill="1">
      <alignment vertical="center"/>
    </xf>
    <xf numFmtId="177" fontId="28" fillId="3" borderId="0" xfId="0" applyNumberFormat="1" applyFont="1" applyFill="1">
      <alignment vertical="center"/>
    </xf>
    <xf numFmtId="194" fontId="28" fillId="3" borderId="0" xfId="71" applyNumberFormat="1" applyFont="1" applyFill="1">
      <alignment vertical="center"/>
    </xf>
    <xf numFmtId="0" fontId="27" fillId="3" borderId="0" xfId="0" applyFont="1" applyFill="1" applyAlignment="1">
      <alignment horizontal="center" vertical="center" shrinkToFit="1"/>
    </xf>
    <xf numFmtId="0" fontId="28" fillId="3" borderId="0" xfId="0" applyFont="1" applyFill="1" applyAlignment="1">
      <alignment horizontal="center" vertical="center" shrinkToFit="1"/>
    </xf>
    <xf numFmtId="38" fontId="28" fillId="3" borderId="0" xfId="0" applyNumberFormat="1" applyFont="1" applyFill="1" applyAlignment="1">
      <alignment vertical="center" shrinkToFit="1"/>
    </xf>
    <xf numFmtId="10" fontId="28" fillId="3" borderId="0" xfId="73" applyNumberFormat="1" applyFont="1" applyFill="1" applyAlignment="1">
      <alignment vertical="center" shrinkToFit="1"/>
    </xf>
    <xf numFmtId="177" fontId="28" fillId="3" borderId="0" xfId="72" applyFont="1" applyFill="1" applyAlignment="1">
      <alignment vertical="center" shrinkToFit="1"/>
    </xf>
    <xf numFmtId="177" fontId="28" fillId="3" borderId="0" xfId="0" applyNumberFormat="1" applyFont="1" applyFill="1" applyAlignment="1">
      <alignment vertical="center" shrinkToFit="1"/>
    </xf>
    <xf numFmtId="194" fontId="28" fillId="3" borderId="0" xfId="71" applyNumberFormat="1" applyFont="1" applyFill="1" applyAlignment="1">
      <alignment vertical="center" shrinkToFit="1"/>
    </xf>
    <xf numFmtId="0" fontId="2" fillId="0" borderId="0" xfId="0" applyFont="1" applyAlignment="1">
      <alignment horizontal="center" vertical="center" shrinkToFit="1"/>
    </xf>
    <xf numFmtId="38" fontId="2" fillId="0" borderId="0" xfId="71" applyFont="1" applyAlignment="1">
      <alignment vertical="center" shrinkToFit="1"/>
    </xf>
    <xf numFmtId="10" fontId="2" fillId="0" borderId="0" xfId="73" applyNumberFormat="1" applyFont="1" applyAlignment="1">
      <alignment vertical="center" shrinkToFit="1"/>
    </xf>
    <xf numFmtId="194" fontId="2" fillId="0" borderId="0" xfId="71" applyNumberFormat="1" applyFont="1" applyAlignment="1">
      <alignment vertical="center" shrinkToFit="1"/>
    </xf>
    <xf numFmtId="0" fontId="2" fillId="3" borderId="0" xfId="0" applyFont="1" applyFill="1" applyAlignment="1">
      <alignment horizontal="right" vertical="center"/>
    </xf>
    <xf numFmtId="0" fontId="21" fillId="0" borderId="13" xfId="74" applyFont="1" applyBorder="1">
      <alignment vertical="center"/>
    </xf>
    <xf numFmtId="0" fontId="21" fillId="0" borderId="14" xfId="74" applyFont="1" applyBorder="1">
      <alignment vertical="center"/>
    </xf>
    <xf numFmtId="0" fontId="21" fillId="0" borderId="15" xfId="74" applyFont="1" applyBorder="1">
      <alignment vertical="center"/>
    </xf>
    <xf numFmtId="0" fontId="7" fillId="0" borderId="39" xfId="49" applyFont="1" applyBorder="1" applyAlignment="1">
      <alignment vertical="center"/>
    </xf>
    <xf numFmtId="0" fontId="23" fillId="0" borderId="12" xfId="49" applyFont="1" applyBorder="1" applyAlignment="1">
      <alignment vertical="center"/>
    </xf>
    <xf numFmtId="0" fontId="21" fillId="0" borderId="11" xfId="74" applyFont="1" applyBorder="1">
      <alignment vertical="center"/>
    </xf>
    <xf numFmtId="0" fontId="21" fillId="0" borderId="5" xfId="74" applyFont="1" applyBorder="1">
      <alignment vertical="center"/>
    </xf>
    <xf numFmtId="0" fontId="21" fillId="0" borderId="12" xfId="74" applyFont="1" applyBorder="1">
      <alignment vertical="center"/>
    </xf>
    <xf numFmtId="38" fontId="2" fillId="3" borderId="0" xfId="71" applyFont="1" applyFill="1" applyBorder="1" applyAlignment="1">
      <alignment vertical="center" shrinkToFit="1"/>
    </xf>
    <xf numFmtId="177" fontId="2" fillId="3" borderId="0" xfId="72" applyFont="1" applyFill="1" applyBorder="1" applyAlignment="1">
      <alignment vertical="center" shrinkToFit="1"/>
    </xf>
    <xf numFmtId="0" fontId="29" fillId="0" borderId="0" xfId="0" applyFont="1" applyAlignment="1">
      <alignment horizontal="right" vertical="center"/>
    </xf>
    <xf numFmtId="0" fontId="0" fillId="0" borderId="0" xfId="0" applyAlignment="1"/>
    <xf numFmtId="0" fontId="19" fillId="3" borderId="0" xfId="0" applyFont="1" applyFill="1" applyAlignment="1">
      <alignment vertical="center" shrinkToFit="1"/>
    </xf>
    <xf numFmtId="0" fontId="2" fillId="3" borderId="0" xfId="0" applyFont="1" applyFill="1" applyAlignment="1">
      <alignment vertical="center" shrinkToFit="1"/>
    </xf>
    <xf numFmtId="0" fontId="19" fillId="0" borderId="0" xfId="0" applyFont="1" applyAlignment="1">
      <alignment vertical="center" shrinkToFit="1"/>
    </xf>
    <xf numFmtId="38" fontId="2" fillId="0" borderId="0" xfId="71" applyFont="1" applyBorder="1" applyAlignment="1">
      <alignment vertical="center" shrinkToFit="1"/>
    </xf>
    <xf numFmtId="183" fontId="2" fillId="3" borderId="0" xfId="73" applyNumberFormat="1" applyFont="1" applyFill="1" applyBorder="1" applyAlignment="1">
      <alignment vertical="center" shrinkToFit="1"/>
    </xf>
    <xf numFmtId="177" fontId="2" fillId="0" borderId="0" xfId="72" applyFont="1" applyBorder="1" applyAlignment="1">
      <alignment vertical="center" shrinkToFit="1"/>
    </xf>
    <xf numFmtId="183" fontId="2" fillId="0" borderId="0" xfId="73" applyNumberFormat="1" applyFont="1" applyBorder="1" applyAlignment="1">
      <alignment vertical="center" shrinkToFit="1"/>
    </xf>
    <xf numFmtId="0" fontId="4" fillId="0" borderId="0" xfId="2"/>
    <xf numFmtId="0" fontId="4" fillId="0" borderId="1" xfId="2" applyBorder="1"/>
    <xf numFmtId="0" fontId="4" fillId="0" borderId="0" xfId="78"/>
    <xf numFmtId="14" fontId="0" fillId="0" borderId="0" xfId="0" applyNumberFormat="1" applyAlignment="1"/>
    <xf numFmtId="176" fontId="0" fillId="0" borderId="0" xfId="0" applyNumberFormat="1" applyAlignment="1"/>
    <xf numFmtId="2" fontId="0" fillId="0" borderId="0" xfId="0" applyNumberFormat="1" applyAlignment="1"/>
    <xf numFmtId="0" fontId="2" fillId="0" borderId="0" xfId="0" applyFont="1" applyAlignment="1">
      <alignment horizontal="right" vertical="center" shrinkToFit="1"/>
    </xf>
    <xf numFmtId="0" fontId="31" fillId="0" borderId="1" xfId="2" applyFont="1" applyBorder="1"/>
    <xf numFmtId="10" fontId="2" fillId="0" borderId="0" xfId="73" applyNumberFormat="1" applyFont="1">
      <alignment vertical="center"/>
    </xf>
    <xf numFmtId="10" fontId="2" fillId="3" borderId="2" xfId="73" applyNumberFormat="1" applyFont="1" applyFill="1" applyBorder="1" applyAlignment="1">
      <alignment horizontal="center" vertical="center" wrapText="1"/>
    </xf>
    <xf numFmtId="14" fontId="0" fillId="0" borderId="1" xfId="0" applyNumberFormat="1" applyBorder="1" applyAlignment="1"/>
    <xf numFmtId="0" fontId="0" fillId="0" borderId="1" xfId="0" applyBorder="1" applyAlignment="1"/>
    <xf numFmtId="5" fontId="0" fillId="0" borderId="1" xfId="0" applyNumberFormat="1" applyBorder="1" applyAlignment="1"/>
    <xf numFmtId="10" fontId="0" fillId="0" borderId="1" xfId="0" applyNumberFormat="1" applyBorder="1" applyAlignment="1"/>
    <xf numFmtId="0" fontId="32" fillId="0" borderId="0" xfId="0" applyFont="1">
      <alignment vertical="center"/>
    </xf>
    <xf numFmtId="0" fontId="33" fillId="0" borderId="0" xfId="0" applyFont="1">
      <alignment vertical="center"/>
    </xf>
    <xf numFmtId="185" fontId="32" fillId="0" borderId="0" xfId="0" applyNumberFormat="1" applyFont="1">
      <alignment vertical="center"/>
    </xf>
    <xf numFmtId="38" fontId="32" fillId="0" borderId="0" xfId="71" applyFont="1">
      <alignment vertical="center"/>
    </xf>
    <xf numFmtId="10" fontId="32" fillId="0" borderId="0" xfId="73" applyNumberFormat="1" applyFont="1">
      <alignment vertical="center"/>
    </xf>
    <xf numFmtId="177" fontId="32" fillId="0" borderId="0" xfId="72" applyFont="1">
      <alignment vertical="center"/>
    </xf>
    <xf numFmtId="14" fontId="7" fillId="0" borderId="0" xfId="1" applyNumberFormat="1" applyFont="1" applyAlignment="1">
      <alignment vertical="center"/>
    </xf>
    <xf numFmtId="179" fontId="8" fillId="0" borderId="0" xfId="1" applyNumberFormat="1" applyFont="1" applyAlignment="1">
      <alignment vertical="center"/>
    </xf>
    <xf numFmtId="0" fontId="18" fillId="0" borderId="3" xfId="0" applyFont="1" applyBorder="1" applyAlignment="1">
      <alignment horizontal="distributed"/>
    </xf>
    <xf numFmtId="0" fontId="18" fillId="0" borderId="6" xfId="0" applyFont="1" applyBorder="1" applyAlignment="1">
      <alignment horizontal="distributed"/>
    </xf>
    <xf numFmtId="9" fontId="19" fillId="0" borderId="3" xfId="73" applyFont="1" applyBorder="1" applyAlignment="1">
      <alignment horizontal="left"/>
    </xf>
    <xf numFmtId="177" fontId="19" fillId="0" borderId="3" xfId="73" applyNumberFormat="1" applyFont="1" applyBorder="1" applyAlignment="1">
      <alignment horizontal="left"/>
    </xf>
    <xf numFmtId="10" fontId="19" fillId="0" borderId="3" xfId="73" applyNumberFormat="1" applyFont="1" applyBorder="1" applyAlignment="1">
      <alignment horizontal="left"/>
    </xf>
    <xf numFmtId="177" fontId="19" fillId="0" borderId="3" xfId="0" applyNumberFormat="1" applyFont="1" applyBorder="1" applyAlignment="1">
      <alignment horizontal="left"/>
    </xf>
    <xf numFmtId="38" fontId="19" fillId="0" borderId="6" xfId="71" applyFont="1" applyBorder="1" applyAlignment="1">
      <alignment horizontal="left"/>
    </xf>
    <xf numFmtId="183" fontId="19" fillId="0" borderId="0" xfId="73" applyNumberFormat="1" applyFont="1" applyBorder="1" applyAlignment="1">
      <alignment vertical="center" shrinkToFit="1"/>
    </xf>
    <xf numFmtId="177" fontId="19" fillId="3" borderId="0" xfId="72" applyFont="1" applyFill="1" applyBorder="1" applyAlignment="1">
      <alignment vertical="center" shrinkToFit="1"/>
    </xf>
    <xf numFmtId="38" fontId="19" fillId="0" borderId="0" xfId="71" applyFont="1" applyBorder="1" applyAlignment="1">
      <alignment vertical="center" shrinkToFit="1"/>
    </xf>
    <xf numFmtId="38" fontId="19" fillId="3" borderId="0" xfId="71" applyFont="1" applyFill="1" applyBorder="1" applyAlignment="1">
      <alignment vertical="center" shrinkToFit="1"/>
    </xf>
    <xf numFmtId="177" fontId="2" fillId="3" borderId="0" xfId="72" applyFont="1" applyFill="1" applyBorder="1" applyAlignment="1">
      <alignment horizontal="right" vertical="center" shrinkToFit="1"/>
    </xf>
    <xf numFmtId="183" fontId="2" fillId="0" borderId="0" xfId="73" applyNumberFormat="1" applyFont="1" applyBorder="1" applyAlignment="1">
      <alignment horizontal="right" vertical="center" shrinkToFit="1"/>
    </xf>
    <xf numFmtId="38" fontId="2" fillId="3" borderId="0" xfId="71" applyFont="1" applyFill="1" applyBorder="1" applyAlignment="1">
      <alignment horizontal="right" vertical="center" shrinkToFit="1"/>
    </xf>
    <xf numFmtId="38" fontId="2" fillId="0" borderId="0" xfId="71" applyFont="1" applyBorder="1" applyAlignment="1">
      <alignment horizontal="right" vertical="center" shrinkToFit="1"/>
    </xf>
    <xf numFmtId="183" fontId="2" fillId="3" borderId="0" xfId="73" applyNumberFormat="1" applyFont="1" applyFill="1" applyBorder="1" applyAlignment="1">
      <alignment horizontal="right" vertical="center" shrinkToFit="1"/>
    </xf>
    <xf numFmtId="177" fontId="2" fillId="0" borderId="0" xfId="72" applyFont="1" applyBorder="1" applyAlignment="1">
      <alignment horizontal="right" vertical="center" shrinkToFit="1"/>
    </xf>
    <xf numFmtId="188" fontId="15" fillId="2" borderId="0" xfId="0" applyNumberFormat="1" applyFont="1" applyFill="1" applyAlignment="1">
      <alignment horizontal="left" vertical="center"/>
    </xf>
    <xf numFmtId="193" fontId="2" fillId="0" borderId="0" xfId="0" applyNumberFormat="1" applyFont="1" applyAlignment="1">
      <alignment horizontal="left" vertical="center" shrinkToFit="1"/>
    </xf>
    <xf numFmtId="183" fontId="19" fillId="3" borderId="0" xfId="73" applyNumberFormat="1" applyFont="1" applyFill="1" applyBorder="1" applyAlignment="1">
      <alignment vertical="center" shrinkToFit="1"/>
    </xf>
    <xf numFmtId="177" fontId="19" fillId="0" borderId="0" xfId="72" applyFont="1" applyBorder="1" applyAlignment="1">
      <alignment vertical="center" shrinkToFit="1"/>
    </xf>
    <xf numFmtId="38" fontId="19" fillId="0" borderId="2" xfId="71" applyFont="1" applyBorder="1" applyAlignment="1">
      <alignment horizontal="center" vertical="center"/>
    </xf>
    <xf numFmtId="177" fontId="19" fillId="0" borderId="2" xfId="72" applyFont="1" applyBorder="1" applyAlignment="1">
      <alignment horizontal="center" vertical="center"/>
    </xf>
    <xf numFmtId="181" fontId="19" fillId="0" borderId="3" xfId="0" applyNumberFormat="1" applyFont="1" applyBorder="1" applyAlignment="1"/>
    <xf numFmtId="181" fontId="19" fillId="0" borderId="6" xfId="0" applyNumberFormat="1" applyFont="1" applyBorder="1" applyAlignment="1"/>
    <xf numFmtId="177" fontId="19" fillId="0" borderId="3" xfId="72" applyFont="1" applyBorder="1" applyAlignment="1">
      <alignment horizontal="left"/>
    </xf>
    <xf numFmtId="177" fontId="19" fillId="0" borderId="6" xfId="72" applyFont="1" applyBorder="1" applyAlignment="1">
      <alignment horizontal="left"/>
    </xf>
    <xf numFmtId="10" fontId="2" fillId="0" borderId="0" xfId="73" applyNumberFormat="1" applyFont="1" applyFill="1" applyBorder="1" applyAlignment="1">
      <alignment vertical="center"/>
    </xf>
    <xf numFmtId="177" fontId="2" fillId="0" borderId="0" xfId="72" applyFont="1" applyFill="1" applyBorder="1" applyAlignment="1">
      <alignment vertical="center"/>
    </xf>
    <xf numFmtId="182" fontId="2" fillId="3" borderId="2" xfId="0" applyNumberFormat="1" applyFont="1" applyFill="1" applyBorder="1">
      <alignment vertical="center"/>
    </xf>
    <xf numFmtId="183" fontId="2" fillId="3" borderId="2" xfId="73" applyNumberFormat="1" applyFont="1" applyFill="1" applyBorder="1" applyAlignment="1">
      <alignment vertical="center"/>
    </xf>
    <xf numFmtId="184" fontId="2" fillId="3" borderId="2" xfId="72" applyNumberFormat="1" applyFont="1" applyFill="1" applyBorder="1" applyAlignment="1">
      <alignment vertical="center"/>
    </xf>
    <xf numFmtId="182" fontId="2" fillId="3" borderId="2" xfId="71" applyNumberFormat="1" applyFont="1" applyFill="1" applyBorder="1" applyAlignment="1">
      <alignment vertical="center"/>
    </xf>
    <xf numFmtId="178" fontId="2" fillId="3" borderId="2" xfId="72" applyNumberFormat="1" applyFont="1" applyFill="1" applyBorder="1" applyAlignment="1">
      <alignment vertical="center"/>
    </xf>
    <xf numFmtId="55" fontId="2" fillId="0" borderId="0" xfId="0" applyNumberFormat="1" applyFont="1" applyAlignment="1">
      <alignment horizontal="center" vertical="center"/>
    </xf>
    <xf numFmtId="38" fontId="2" fillId="0" borderId="0" xfId="71" applyFont="1" applyFill="1" applyBorder="1" applyAlignment="1">
      <alignment vertical="center"/>
    </xf>
    <xf numFmtId="55" fontId="18" fillId="3" borderId="0" xfId="0" applyNumberFormat="1" applyFont="1" applyFill="1" applyAlignment="1">
      <alignment horizontal="center" vertical="center"/>
    </xf>
    <xf numFmtId="38" fontId="18" fillId="3" borderId="4" xfId="71" applyFont="1" applyFill="1" applyBorder="1" applyAlignment="1">
      <alignment vertical="center"/>
    </xf>
    <xf numFmtId="10" fontId="18" fillId="3" borderId="4" xfId="73" applyNumberFormat="1" applyFont="1" applyFill="1" applyBorder="1" applyAlignment="1">
      <alignment vertical="center"/>
    </xf>
    <xf numFmtId="177" fontId="18" fillId="3" borderId="4" xfId="0" applyNumberFormat="1" applyFont="1" applyFill="1" applyBorder="1">
      <alignment vertical="center"/>
    </xf>
    <xf numFmtId="0" fontId="18" fillId="3" borderId="4" xfId="0" applyFont="1" applyFill="1" applyBorder="1">
      <alignment vertical="center"/>
    </xf>
    <xf numFmtId="177" fontId="18" fillId="3" borderId="4" xfId="72" applyFont="1" applyFill="1" applyBorder="1" applyAlignment="1">
      <alignment vertical="center"/>
    </xf>
    <xf numFmtId="187" fontId="15" fillId="2" borderId="0" xfId="0" applyNumberFormat="1" applyFont="1" applyFill="1" applyAlignment="1">
      <alignment horizontal="left" vertical="center"/>
    </xf>
    <xf numFmtId="38" fontId="2" fillId="3" borderId="2" xfId="71" applyFont="1" applyFill="1" applyBorder="1" applyAlignment="1">
      <alignment vertical="center"/>
    </xf>
    <xf numFmtId="10" fontId="2" fillId="3" borderId="2" xfId="73" applyNumberFormat="1" applyFont="1" applyFill="1" applyBorder="1" applyAlignment="1">
      <alignment vertical="center"/>
    </xf>
    <xf numFmtId="177" fontId="2" fillId="3" borderId="2" xfId="72" applyFont="1" applyFill="1" applyBorder="1" applyAlignment="1">
      <alignment vertical="center"/>
    </xf>
    <xf numFmtId="38" fontId="2" fillId="3" borderId="4" xfId="71" applyFont="1" applyFill="1" applyBorder="1" applyAlignment="1">
      <alignment vertical="center"/>
    </xf>
    <xf numFmtId="10" fontId="2" fillId="3" borderId="4" xfId="73" applyNumberFormat="1" applyFont="1" applyFill="1" applyBorder="1" applyAlignment="1">
      <alignment vertical="center"/>
    </xf>
    <xf numFmtId="177" fontId="2" fillId="3" borderId="4" xfId="0" applyNumberFormat="1" applyFont="1" applyFill="1" applyBorder="1">
      <alignment vertical="center"/>
    </xf>
    <xf numFmtId="0" fontId="2" fillId="3" borderId="4" xfId="0" applyFont="1" applyFill="1" applyBorder="1">
      <alignment vertical="center"/>
    </xf>
    <xf numFmtId="177" fontId="2" fillId="3" borderId="4" xfId="72" applyFont="1" applyFill="1" applyBorder="1" applyAlignment="1">
      <alignment vertical="center"/>
    </xf>
    <xf numFmtId="192" fontId="15" fillId="2" borderId="0" xfId="0" applyNumberFormat="1" applyFont="1" applyFill="1" applyAlignment="1">
      <alignment horizontal="left" vertical="center"/>
    </xf>
    <xf numFmtId="0" fontId="2" fillId="3" borderId="2" xfId="0" applyFont="1" applyFill="1" applyBorder="1" applyAlignment="1">
      <alignment horizontal="center" vertical="center"/>
    </xf>
    <xf numFmtId="0" fontId="2" fillId="0" borderId="0" xfId="0" applyFont="1" applyAlignment="1">
      <alignment horizontal="center" vertical="center"/>
    </xf>
    <xf numFmtId="0" fontId="2" fillId="3" borderId="4" xfId="0" applyFont="1" applyFill="1" applyBorder="1" applyAlignment="1">
      <alignment horizontal="center" vertical="center"/>
    </xf>
    <xf numFmtId="189" fontId="15" fillId="2" borderId="0" xfId="0" applyNumberFormat="1" applyFont="1" applyFill="1" applyAlignment="1">
      <alignment horizontal="left" vertical="center"/>
    </xf>
    <xf numFmtId="55" fontId="2" fillId="3" borderId="0" xfId="0" applyNumberFormat="1" applyFont="1" applyFill="1" applyAlignment="1">
      <alignment horizontal="center" vertical="center"/>
    </xf>
    <xf numFmtId="38" fontId="2" fillId="3" borderId="0" xfId="71" applyFont="1" applyFill="1" applyBorder="1" applyAlignment="1">
      <alignment vertical="center"/>
    </xf>
    <xf numFmtId="10" fontId="2" fillId="3" borderId="0" xfId="73" applyNumberFormat="1" applyFont="1" applyFill="1" applyBorder="1" applyAlignment="1">
      <alignment vertical="center"/>
    </xf>
    <xf numFmtId="177" fontId="2" fillId="3" borderId="0" xfId="72" applyFont="1" applyFill="1" applyBorder="1" applyAlignment="1">
      <alignment vertical="center"/>
    </xf>
    <xf numFmtId="182" fontId="2" fillId="0" borderId="0" xfId="0" applyNumberFormat="1" applyFont="1">
      <alignment vertical="center"/>
    </xf>
    <xf numFmtId="183" fontId="2" fillId="0" borderId="0" xfId="73" applyNumberFormat="1" applyFont="1" applyBorder="1" applyAlignment="1">
      <alignment vertical="center"/>
    </xf>
    <xf numFmtId="184" fontId="2" fillId="0" borderId="0" xfId="72" applyNumberFormat="1" applyFont="1" applyBorder="1" applyAlignment="1">
      <alignment vertical="center"/>
    </xf>
    <xf numFmtId="182" fontId="2" fillId="0" borderId="0" xfId="71" applyNumberFormat="1" applyFont="1" applyBorder="1" applyAlignment="1">
      <alignment vertical="center"/>
    </xf>
    <xf numFmtId="177" fontId="2" fillId="0" borderId="0" xfId="72" applyFont="1" applyBorder="1" applyAlignment="1">
      <alignment vertical="center"/>
    </xf>
    <xf numFmtId="38" fontId="2" fillId="0" borderId="0" xfId="71" applyFont="1" applyBorder="1" applyAlignment="1">
      <alignment vertical="center"/>
    </xf>
    <xf numFmtId="10" fontId="2" fillId="0" borderId="0" xfId="73" applyNumberFormat="1" applyFont="1" applyBorder="1" applyAlignment="1">
      <alignment vertical="center"/>
    </xf>
    <xf numFmtId="55" fontId="2" fillId="3" borderId="2" xfId="0" applyNumberFormat="1" applyFont="1" applyFill="1" applyBorder="1" applyAlignment="1">
      <alignment horizontal="center" vertical="center"/>
    </xf>
    <xf numFmtId="201" fontId="15" fillId="2" borderId="0" xfId="0" applyNumberFormat="1" applyFont="1" applyFill="1" applyAlignment="1">
      <alignment horizontal="left" vertical="center"/>
    </xf>
    <xf numFmtId="190" fontId="15" fillId="2" borderId="0" xfId="0" applyNumberFormat="1" applyFont="1" applyFill="1" applyAlignment="1">
      <alignment horizontal="left" vertical="center"/>
    </xf>
    <xf numFmtId="202" fontId="15" fillId="2" borderId="0" xfId="0" applyNumberFormat="1" applyFont="1" applyFill="1" applyAlignment="1">
      <alignment horizontal="left" vertical="center"/>
    </xf>
    <xf numFmtId="191" fontId="15" fillId="2" borderId="0" xfId="0" applyNumberFormat="1" applyFont="1" applyFill="1" applyAlignment="1">
      <alignment horizontal="left" vertical="center"/>
    </xf>
    <xf numFmtId="203" fontId="15" fillId="2" borderId="0" xfId="0" applyNumberFormat="1" applyFont="1" applyFill="1" applyAlignment="1">
      <alignment horizontal="left" vertical="center"/>
    </xf>
    <xf numFmtId="204" fontId="15" fillId="2" borderId="0" xfId="0" applyNumberFormat="1" applyFont="1" applyFill="1" applyAlignment="1">
      <alignment horizontal="left" vertical="center"/>
    </xf>
    <xf numFmtId="205" fontId="15" fillId="2" borderId="0" xfId="0" applyNumberFormat="1" applyFont="1" applyFill="1" applyAlignment="1">
      <alignment horizontal="left" vertical="center"/>
    </xf>
    <xf numFmtId="206" fontId="15" fillId="2" borderId="0" xfId="0" applyNumberFormat="1" applyFont="1" applyFill="1" applyAlignment="1">
      <alignment horizontal="left" vertical="center"/>
    </xf>
    <xf numFmtId="195" fontId="15" fillId="2" borderId="0" xfId="0" applyNumberFormat="1" applyFont="1" applyFill="1" applyAlignment="1">
      <alignment horizontal="left" vertical="center"/>
    </xf>
    <xf numFmtId="196" fontId="15" fillId="2" borderId="0" xfId="0" applyNumberFormat="1" applyFont="1" applyFill="1" applyAlignment="1">
      <alignment horizontal="left" vertical="center"/>
    </xf>
    <xf numFmtId="197" fontId="15" fillId="2" borderId="0" xfId="0" applyNumberFormat="1" applyFont="1" applyFill="1" applyAlignment="1">
      <alignment horizontal="left" vertical="center"/>
    </xf>
    <xf numFmtId="207" fontId="15" fillId="2" borderId="0" xfId="0" applyNumberFormat="1" applyFont="1" applyFill="1" applyAlignment="1">
      <alignment horizontal="left" vertical="center"/>
    </xf>
    <xf numFmtId="208" fontId="15" fillId="2" borderId="0" xfId="0" applyNumberFormat="1" applyFont="1" applyFill="1" applyAlignment="1">
      <alignment horizontal="left" vertical="center"/>
    </xf>
    <xf numFmtId="209" fontId="15" fillId="2" borderId="0" xfId="0" applyNumberFormat="1" applyFont="1" applyFill="1" applyAlignment="1">
      <alignment horizontal="left" vertical="center"/>
    </xf>
    <xf numFmtId="210" fontId="15" fillId="2" borderId="0" xfId="0" applyNumberFormat="1" applyFont="1" applyFill="1" applyAlignment="1">
      <alignment horizontal="left" vertical="center"/>
    </xf>
    <xf numFmtId="198" fontId="15" fillId="2" borderId="0" xfId="0" applyNumberFormat="1" applyFont="1" applyFill="1" applyAlignment="1">
      <alignment horizontal="left" vertical="center"/>
    </xf>
    <xf numFmtId="199" fontId="15" fillId="2" borderId="0" xfId="0" applyNumberFormat="1" applyFont="1" applyFill="1" applyAlignment="1">
      <alignment horizontal="left" vertical="center"/>
    </xf>
    <xf numFmtId="200" fontId="15" fillId="2" borderId="0" xfId="0" applyNumberFormat="1" applyFont="1" applyFill="1" applyAlignment="1">
      <alignment horizontal="left" vertical="center"/>
    </xf>
    <xf numFmtId="0" fontId="21" fillId="0" borderId="7" xfId="74" applyFont="1" applyBorder="1">
      <alignment vertical="center"/>
    </xf>
    <xf numFmtId="0" fontId="21" fillId="0" borderId="6" xfId="74" applyFont="1" applyBorder="1">
      <alignment vertical="center"/>
    </xf>
    <xf numFmtId="0" fontId="21" fillId="0" borderId="8" xfId="74" applyFont="1" applyBorder="1">
      <alignment vertical="center"/>
    </xf>
    <xf numFmtId="0" fontId="21" fillId="0" borderId="25" xfId="49" applyFont="1" applyBorder="1" applyAlignment="1">
      <alignment vertical="center"/>
    </xf>
    <xf numFmtId="0" fontId="21" fillId="0" borderId="26" xfId="49" applyFont="1" applyBorder="1" applyAlignment="1">
      <alignment vertical="center"/>
    </xf>
    <xf numFmtId="0" fontId="21" fillId="0" borderId="27" xfId="49" applyFont="1" applyBorder="1" applyAlignment="1">
      <alignment vertical="center"/>
    </xf>
    <xf numFmtId="0" fontId="7" fillId="0" borderId="26" xfId="49" applyFont="1" applyBorder="1" applyAlignment="1">
      <alignment vertical="center" wrapText="1"/>
    </xf>
    <xf numFmtId="0" fontId="7" fillId="0" borderId="19" xfId="49" applyFont="1" applyBorder="1" applyAlignment="1">
      <alignment vertical="center" wrapText="1"/>
    </xf>
    <xf numFmtId="0" fontId="21" fillId="0" borderId="18" xfId="49" applyFont="1" applyBorder="1" applyAlignment="1">
      <alignment vertical="center"/>
    </xf>
    <xf numFmtId="0" fontId="21" fillId="0" borderId="19" xfId="49" applyFont="1" applyBorder="1" applyAlignment="1">
      <alignment vertical="center"/>
    </xf>
    <xf numFmtId="0" fontId="21" fillId="0" borderId="20" xfId="49" applyFont="1" applyBorder="1" applyAlignment="1">
      <alignment vertical="center"/>
    </xf>
    <xf numFmtId="0" fontId="21" fillId="0" borderId="21" xfId="49" applyFont="1" applyBorder="1" applyAlignment="1">
      <alignment vertical="center"/>
    </xf>
    <xf numFmtId="0" fontId="21" fillId="0" borderId="22" xfId="49" applyFont="1" applyBorder="1" applyAlignment="1">
      <alignment vertical="center"/>
    </xf>
    <xf numFmtId="0" fontId="21" fillId="0" borderId="23" xfId="49" applyFont="1" applyBorder="1" applyAlignment="1">
      <alignment vertical="center"/>
    </xf>
    <xf numFmtId="0" fontId="21" fillId="0" borderId="9" xfId="49" applyFont="1" applyBorder="1" applyAlignment="1">
      <alignment vertical="center"/>
    </xf>
    <xf numFmtId="0" fontId="21" fillId="0" borderId="0" xfId="49" applyFont="1" applyAlignment="1">
      <alignment vertical="center"/>
    </xf>
    <xf numFmtId="0" fontId="21" fillId="0" borderId="24" xfId="49" applyFont="1" applyBorder="1" applyAlignment="1">
      <alignment vertical="center"/>
    </xf>
    <xf numFmtId="0" fontId="21" fillId="0" borderId="11" xfId="49" applyFont="1" applyBorder="1" applyAlignment="1">
      <alignment vertical="center"/>
    </xf>
    <xf numFmtId="0" fontId="21" fillId="0" borderId="5" xfId="49" applyFont="1" applyBorder="1" applyAlignment="1">
      <alignment vertical="center"/>
    </xf>
    <xf numFmtId="0" fontId="21" fillId="0" borderId="37" xfId="49" applyFont="1" applyBorder="1" applyAlignment="1">
      <alignment vertical="center"/>
    </xf>
    <xf numFmtId="0" fontId="7" fillId="0" borderId="26" xfId="49" applyFont="1" applyBorder="1" applyAlignment="1">
      <alignment vertical="center" shrinkToFit="1"/>
    </xf>
    <xf numFmtId="0" fontId="7" fillId="0" borderId="28" xfId="49" applyFont="1" applyBorder="1" applyAlignment="1">
      <alignment vertical="center" shrinkToFit="1"/>
    </xf>
    <xf numFmtId="0" fontId="7" fillId="0" borderId="35" xfId="49" applyFont="1" applyBorder="1" applyAlignment="1">
      <alignment horizontal="center" vertical="center"/>
    </xf>
    <xf numFmtId="0" fontId="7" fillId="0" borderId="26" xfId="49" applyFont="1" applyBorder="1" applyAlignment="1">
      <alignment horizontal="center" vertical="center"/>
    </xf>
    <xf numFmtId="0" fontId="7" fillId="0" borderId="27" xfId="49" applyFont="1" applyBorder="1" applyAlignment="1">
      <alignment horizontal="center" vertical="center"/>
    </xf>
    <xf numFmtId="0" fontId="7" fillId="0" borderId="22" xfId="49" applyFont="1" applyBorder="1" applyAlignment="1">
      <alignment horizontal="center" vertical="center"/>
    </xf>
    <xf numFmtId="0" fontId="7" fillId="0" borderId="23" xfId="49" applyFont="1" applyBorder="1" applyAlignment="1">
      <alignment horizontal="center" vertical="center"/>
    </xf>
    <xf numFmtId="0" fontId="7" fillId="0" borderId="0" xfId="49" applyFont="1" applyAlignment="1">
      <alignment vertical="center" shrinkToFit="1"/>
    </xf>
    <xf numFmtId="0" fontId="7" fillId="0" borderId="36" xfId="49" applyFont="1" applyBorder="1" applyAlignment="1">
      <alignment horizontal="center" vertical="center"/>
    </xf>
    <xf numFmtId="0" fontId="7" fillId="3" borderId="26" xfId="49" applyFont="1" applyFill="1" applyBorder="1" applyAlignment="1">
      <alignment vertical="center" shrinkToFit="1"/>
    </xf>
    <xf numFmtId="0" fontId="7" fillId="3" borderId="27" xfId="49" applyFont="1" applyFill="1" applyBorder="1" applyAlignment="1">
      <alignment vertical="center" shrinkToFit="1"/>
    </xf>
    <xf numFmtId="0" fontId="7" fillId="0" borderId="18" xfId="49" applyFont="1" applyBorder="1" applyAlignment="1">
      <alignment vertical="center" wrapText="1"/>
    </xf>
    <xf numFmtId="0" fontId="7" fillId="0" borderId="20" xfId="49" applyFont="1" applyBorder="1" applyAlignment="1">
      <alignment vertical="center" wrapText="1"/>
    </xf>
    <xf numFmtId="0" fontId="7" fillId="0" borderId="21" xfId="49" applyFont="1" applyBorder="1" applyAlignment="1">
      <alignment vertical="center" wrapText="1"/>
    </xf>
    <xf numFmtId="0" fontId="7" fillId="0" borderId="22" xfId="49" applyFont="1" applyBorder="1" applyAlignment="1">
      <alignment vertical="center" wrapText="1"/>
    </xf>
    <xf numFmtId="0" fontId="7" fillId="0" borderId="23" xfId="49" applyFont="1" applyBorder="1" applyAlignment="1">
      <alignment vertical="center" wrapText="1"/>
    </xf>
    <xf numFmtId="0" fontId="7" fillId="0" borderId="9" xfId="49" applyFont="1" applyBorder="1" applyAlignment="1">
      <alignment vertical="center" wrapText="1"/>
    </xf>
    <xf numFmtId="0" fontId="7" fillId="0" borderId="0" xfId="49" applyFont="1" applyAlignment="1">
      <alignment vertical="center" wrapText="1"/>
    </xf>
    <xf numFmtId="0" fontId="7" fillId="0" borderId="24" xfId="49" applyFont="1" applyBorder="1" applyAlignment="1">
      <alignment vertical="center" wrapText="1"/>
    </xf>
    <xf numFmtId="0" fontId="7" fillId="0" borderId="22" xfId="49" applyFont="1" applyBorder="1" applyAlignment="1">
      <alignment vertical="center" shrinkToFit="1"/>
    </xf>
    <xf numFmtId="0" fontId="7" fillId="0" borderId="18" xfId="49" applyFont="1" applyBorder="1" applyAlignment="1">
      <alignment vertical="center"/>
    </xf>
    <xf numFmtId="0" fontId="7" fillId="0" borderId="19" xfId="49" applyFont="1" applyBorder="1" applyAlignment="1">
      <alignment vertical="center"/>
    </xf>
    <xf numFmtId="0" fontId="7" fillId="0" borderId="20" xfId="49" applyFont="1" applyBorder="1" applyAlignment="1">
      <alignment vertical="center"/>
    </xf>
    <xf numFmtId="0" fontId="7" fillId="0" borderId="9" xfId="49" applyFont="1" applyBorder="1" applyAlignment="1">
      <alignment vertical="center"/>
    </xf>
    <xf numFmtId="0" fontId="7" fillId="0" borderId="0" xfId="49" applyFont="1" applyAlignment="1">
      <alignment vertical="center"/>
    </xf>
    <xf numFmtId="0" fontId="7" fillId="0" borderId="24" xfId="49" applyFont="1" applyBorder="1" applyAlignment="1">
      <alignment vertical="center"/>
    </xf>
  </cellXfs>
  <cellStyles count="79">
    <cellStyle name="=C:\WINNT\SYSTEM32\COMMAND.COM" xfId="4" xr:uid="{00000000-0005-0000-0000-000000000000}"/>
    <cellStyle name="no dec" xfId="5" xr:uid="{00000000-0005-0000-0000-000001000000}"/>
    <cellStyle name="Normal_Book10" xfId="6" xr:uid="{00000000-0005-0000-0000-000002000000}"/>
    <cellStyle name="パーセント" xfId="73" builtinId="5"/>
    <cellStyle name="パーセント 2" xfId="7" xr:uid="{00000000-0005-0000-0000-000004000000}"/>
    <cellStyle name="パーセント 2 2" xfId="8" xr:uid="{00000000-0005-0000-0000-000005000000}"/>
    <cellStyle name="パーセント 2 3" xfId="9" xr:uid="{00000000-0005-0000-0000-000006000000}"/>
    <cellStyle name="パーセント 2 4" xfId="10" xr:uid="{00000000-0005-0000-0000-000007000000}"/>
    <cellStyle name="パーセント 3" xfId="11" xr:uid="{00000000-0005-0000-0000-000008000000}"/>
    <cellStyle name="パーセント 4" xfId="12" xr:uid="{00000000-0005-0000-0000-000009000000}"/>
    <cellStyle name="パーセント 5" xfId="13" xr:uid="{00000000-0005-0000-0000-00000A000000}"/>
    <cellStyle name="パーセント 6" xfId="14" xr:uid="{00000000-0005-0000-0000-00000B000000}"/>
    <cellStyle name="桁区切り" xfId="71" builtinId="6"/>
    <cellStyle name="桁区切り 11" xfId="15" xr:uid="{00000000-0005-0000-0000-00000D000000}"/>
    <cellStyle name="桁区切り 12" xfId="16" xr:uid="{00000000-0005-0000-0000-00000E000000}"/>
    <cellStyle name="桁区切り 13" xfId="17" xr:uid="{00000000-0005-0000-0000-00000F000000}"/>
    <cellStyle name="桁区切り 15" xfId="18" xr:uid="{00000000-0005-0000-0000-000010000000}"/>
    <cellStyle name="桁区切り 18" xfId="19" xr:uid="{00000000-0005-0000-0000-000011000000}"/>
    <cellStyle name="桁区切り 2" xfId="20" xr:uid="{00000000-0005-0000-0000-000012000000}"/>
    <cellStyle name="桁区切り 2 2" xfId="21" xr:uid="{00000000-0005-0000-0000-000013000000}"/>
    <cellStyle name="桁区切り 2 3" xfId="22" xr:uid="{00000000-0005-0000-0000-000014000000}"/>
    <cellStyle name="桁区切り 2 4" xfId="23" xr:uid="{00000000-0005-0000-0000-000015000000}"/>
    <cellStyle name="桁区切り 20" xfId="24" xr:uid="{00000000-0005-0000-0000-000016000000}"/>
    <cellStyle name="桁区切り 21" xfId="25" xr:uid="{00000000-0005-0000-0000-000017000000}"/>
    <cellStyle name="桁区切り 23" xfId="26" xr:uid="{00000000-0005-0000-0000-000018000000}"/>
    <cellStyle name="桁区切り 3" xfId="27" xr:uid="{00000000-0005-0000-0000-000019000000}"/>
    <cellStyle name="桁区切り 3 2" xfId="28" xr:uid="{00000000-0005-0000-0000-00001A000000}"/>
    <cellStyle name="桁区切り 4" xfId="29" xr:uid="{00000000-0005-0000-0000-00001B000000}"/>
    <cellStyle name="桁区切り 5" xfId="30" xr:uid="{00000000-0005-0000-0000-00001C000000}"/>
    <cellStyle name="桁区切り 5 2" xfId="31" xr:uid="{00000000-0005-0000-0000-00001D000000}"/>
    <cellStyle name="通貨" xfId="72" builtinId="7"/>
    <cellStyle name="通貨 10" xfId="32" xr:uid="{00000000-0005-0000-0000-00001F000000}"/>
    <cellStyle name="通貨 13" xfId="33" xr:uid="{00000000-0005-0000-0000-000020000000}"/>
    <cellStyle name="通貨 15" xfId="34" xr:uid="{00000000-0005-0000-0000-000021000000}"/>
    <cellStyle name="通貨 18" xfId="35" xr:uid="{00000000-0005-0000-0000-000022000000}"/>
    <cellStyle name="通貨 2" xfId="36" xr:uid="{00000000-0005-0000-0000-000023000000}"/>
    <cellStyle name="通貨 2 2" xfId="37" xr:uid="{00000000-0005-0000-0000-000024000000}"/>
    <cellStyle name="通貨 2 3" xfId="38" xr:uid="{00000000-0005-0000-0000-000025000000}"/>
    <cellStyle name="通貨 2 4" xfId="39" xr:uid="{00000000-0005-0000-0000-000026000000}"/>
    <cellStyle name="通貨 21" xfId="40" xr:uid="{00000000-0005-0000-0000-000027000000}"/>
    <cellStyle name="通貨 23" xfId="41" xr:uid="{00000000-0005-0000-0000-000028000000}"/>
    <cellStyle name="通貨 3" xfId="42" xr:uid="{00000000-0005-0000-0000-000029000000}"/>
    <cellStyle name="通貨 4" xfId="43" xr:uid="{00000000-0005-0000-0000-00002A000000}"/>
    <cellStyle name="通貨 5" xfId="44" xr:uid="{00000000-0005-0000-0000-00002B000000}"/>
    <cellStyle name="通貨 6" xfId="45" xr:uid="{00000000-0005-0000-0000-00002C000000}"/>
    <cellStyle name="通貨 7" xfId="46" xr:uid="{00000000-0005-0000-0000-00002D000000}"/>
    <cellStyle name="標準" xfId="0" builtinId="0"/>
    <cellStyle name="標準 10" xfId="2" xr:uid="{00000000-0005-0000-0000-00002F000000}"/>
    <cellStyle name="標準 11" xfId="75" xr:uid="{00000000-0005-0000-0000-000030000000}"/>
    <cellStyle name="標準 11 2" xfId="76" xr:uid="{00000000-0005-0000-0000-000031000000}"/>
    <cellStyle name="標準 12" xfId="77" xr:uid="{00000000-0005-0000-0000-000032000000}"/>
    <cellStyle name="標準 13" xfId="47" xr:uid="{00000000-0005-0000-0000-000033000000}"/>
    <cellStyle name="標準 14" xfId="78" xr:uid="{00000000-0005-0000-0000-000034000000}"/>
    <cellStyle name="標準 16" xfId="48" xr:uid="{00000000-0005-0000-0000-000035000000}"/>
    <cellStyle name="標準 2" xfId="1" xr:uid="{00000000-0005-0000-0000-000036000000}"/>
    <cellStyle name="標準 2 2" xfId="49" xr:uid="{00000000-0005-0000-0000-000037000000}"/>
    <cellStyle name="標準 2 2 2" xfId="50" xr:uid="{00000000-0005-0000-0000-000038000000}"/>
    <cellStyle name="標準 2 3" xfId="51" xr:uid="{00000000-0005-0000-0000-000039000000}"/>
    <cellStyle name="標準 2 3 2" xfId="52" xr:uid="{00000000-0005-0000-0000-00003A000000}"/>
    <cellStyle name="標準 2 4" xfId="53" xr:uid="{00000000-0005-0000-0000-00003B000000}"/>
    <cellStyle name="標準 2 5" xfId="54" xr:uid="{00000000-0005-0000-0000-00003C000000}"/>
    <cellStyle name="標準 2 6" xfId="55" xr:uid="{00000000-0005-0000-0000-00003D000000}"/>
    <cellStyle name="標準 2 7" xfId="56" xr:uid="{00000000-0005-0000-0000-00003E000000}"/>
    <cellStyle name="標準 2 7 2" xfId="57" xr:uid="{00000000-0005-0000-0000-00003F000000}"/>
    <cellStyle name="標準 2 7 3" xfId="58" xr:uid="{00000000-0005-0000-0000-000040000000}"/>
    <cellStyle name="標準 2 7 4" xfId="59" xr:uid="{00000000-0005-0000-0000-000041000000}"/>
    <cellStyle name="標準 21" xfId="60" xr:uid="{00000000-0005-0000-0000-000042000000}"/>
    <cellStyle name="標準 24" xfId="61" xr:uid="{00000000-0005-0000-0000-000043000000}"/>
    <cellStyle name="標準 3" xfId="3" xr:uid="{00000000-0005-0000-0000-000044000000}"/>
    <cellStyle name="標準 3 2" xfId="62" xr:uid="{00000000-0005-0000-0000-000045000000}"/>
    <cellStyle name="標準 4" xfId="63" xr:uid="{00000000-0005-0000-0000-000046000000}"/>
    <cellStyle name="標準 5" xfId="64" xr:uid="{00000000-0005-0000-0000-000047000000}"/>
    <cellStyle name="標準 6" xfId="65" xr:uid="{00000000-0005-0000-0000-000048000000}"/>
    <cellStyle name="標準 7" xfId="66" xr:uid="{00000000-0005-0000-0000-000049000000}"/>
    <cellStyle name="標準 7 2" xfId="67" xr:uid="{00000000-0005-0000-0000-00004A000000}"/>
    <cellStyle name="標準 8" xfId="68" xr:uid="{00000000-0005-0000-0000-00004B000000}"/>
    <cellStyle name="標準 9" xfId="69" xr:uid="{00000000-0005-0000-0000-00004C000000}"/>
    <cellStyle name="標準_Graph_Y&amp;G_CV0" xfId="74" xr:uid="{00000000-0005-0000-0000-00004D000000}"/>
    <cellStyle name="㼿㼿㼿㼿㼿" xfId="70" xr:uid="{00000000-0005-0000-0000-00004E000000}"/>
  </cellStyles>
  <dxfs count="36">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
      <border>
        <left/>
        <right/>
        <top/>
        <bottom style="thin">
          <color auto="1"/>
        </bottom>
        <vertical/>
        <horizontal/>
      </border>
    </dxf>
    <dxf>
      <border>
        <left/>
        <right/>
        <top style="hair">
          <color auto="1"/>
        </top>
        <bottom style="hair">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media!$F$4</c:f>
              <c:strCache>
                <c:ptCount val="1"/>
                <c:pt idx="0">
                  <c:v>クリック数</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(media!$A$9,media!$A$15,media!$A$21,media!$A$27)</c:f>
              <c:strCache>
                <c:ptCount val="4"/>
                <c:pt idx="0">
                  <c:v>Yahoo!スポンサードサーチ</c:v>
                </c:pt>
                <c:pt idx="1">
                  <c:v>Yahoo!ディスプレイネットワーク（YDN）</c:v>
                </c:pt>
                <c:pt idx="2">
                  <c:v>Google AdWords</c:v>
                </c:pt>
                <c:pt idx="3">
                  <c:v>Googleディスプレイネットワーク（GDN）</c:v>
                </c:pt>
              </c:strCache>
            </c:strRef>
          </c:cat>
          <c:val>
            <c:numRef>
              <c:f>(media!$F$11,media!$F$17,media!$F$23,media!$F$29)</c:f>
              <c:numCache>
                <c:formatCode>#,##0_);[Red]\(#,##0\)</c:formatCode>
                <c:ptCount val="4"/>
                <c:pt idx="0">
                  <c:v>495</c:v>
                </c:pt>
                <c:pt idx="1">
                  <c:v>0</c:v>
                </c:pt>
                <c:pt idx="2">
                  <c:v>0</c:v>
                </c:pt>
                <c:pt idx="3">
                  <c:v>0</c:v>
                </c:pt>
              </c:numCache>
            </c:numRef>
          </c:val>
          <c:extLst>
            <c:ext xmlns:c16="http://schemas.microsoft.com/office/drawing/2014/chart" uri="{C3380CC4-5D6E-409C-BE32-E72D297353CC}">
              <c16:uniqueId val="{00000000-2A56-4991-82BE-74A379F24FBE}"/>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ubbleChart>
        <c:varyColors val="0"/>
        <c:ser>
          <c:idx val="0"/>
          <c:order val="0"/>
          <c:tx>
            <c:strRef>
              <c:f>all!$A$6</c:f>
              <c:strCache>
                <c:ptCount val="1"/>
                <c:pt idx="0">
                  <c:v>2021年4月</c:v>
                </c:pt>
              </c:strCache>
            </c:strRef>
          </c:tx>
          <c:invertIfNegative val="0"/>
          <c:xVal>
            <c:numRef>
              <c:f>all!$R$6</c:f>
              <c:numCache>
                <c:formatCode>"¥"#,##0_);[Red]\("¥"#,##0\)</c:formatCode>
                <c:ptCount val="1"/>
                <c:pt idx="0">
                  <c:v>3487.5</c:v>
                </c:pt>
              </c:numCache>
            </c:numRef>
          </c:xVal>
          <c:yVal>
            <c:numRef>
              <c:f>all!$N$6</c:f>
              <c:numCache>
                <c:formatCode>#,##0_);[Red]\(#,##0\)</c:formatCode>
                <c:ptCount val="1"/>
                <c:pt idx="0">
                  <c:v>16</c:v>
                </c:pt>
              </c:numCache>
            </c:numRef>
          </c:yVal>
          <c:bubbleSize>
            <c:numRef>
              <c:f>all!$L$6</c:f>
              <c:numCache>
                <c:formatCode>"¥"#,##0_);[Red]\("¥"#,##0\)</c:formatCode>
                <c:ptCount val="1"/>
                <c:pt idx="0">
                  <c:v>55800</c:v>
                </c:pt>
              </c:numCache>
            </c:numRef>
          </c:bubbleSize>
          <c:bubble3D val="0"/>
          <c:extLst>
            <c:ext xmlns:c16="http://schemas.microsoft.com/office/drawing/2014/chart" uri="{C3380CC4-5D6E-409C-BE32-E72D297353CC}">
              <c16:uniqueId val="{00000000-C403-49C3-AFAD-56641C1035DE}"/>
            </c:ext>
          </c:extLst>
        </c:ser>
        <c:ser>
          <c:idx val="1"/>
          <c:order val="1"/>
          <c:tx>
            <c:strRef>
              <c:f>all!$A$8</c:f>
              <c:strCache>
                <c:ptCount val="1"/>
                <c:pt idx="0">
                  <c:v>2021年3月</c:v>
                </c:pt>
              </c:strCache>
            </c:strRef>
          </c:tx>
          <c:invertIfNegative val="0"/>
          <c:xVal>
            <c:numRef>
              <c:f>all!$R$8</c:f>
              <c:numCache>
                <c:formatCode>"¥"#,##0_);[Red]\("¥"#,##0\)</c:formatCode>
                <c:ptCount val="1"/>
                <c:pt idx="0">
                  <c:v>2295.6521739130435</c:v>
                </c:pt>
              </c:numCache>
            </c:numRef>
          </c:xVal>
          <c:yVal>
            <c:numRef>
              <c:f>all!$N$8</c:f>
              <c:numCache>
                <c:formatCode>#,##0_);[Red]\(#,##0\)</c:formatCode>
                <c:ptCount val="1"/>
                <c:pt idx="0">
                  <c:v>23</c:v>
                </c:pt>
              </c:numCache>
            </c:numRef>
          </c:yVal>
          <c:bubbleSize>
            <c:numRef>
              <c:f>all!$L$8</c:f>
              <c:numCache>
                <c:formatCode>"¥"#,##0_);[Red]\("¥"#,##0\)</c:formatCode>
                <c:ptCount val="1"/>
                <c:pt idx="0">
                  <c:v>52800</c:v>
                </c:pt>
              </c:numCache>
            </c:numRef>
          </c:bubbleSize>
          <c:bubble3D val="0"/>
          <c:extLst>
            <c:ext xmlns:c16="http://schemas.microsoft.com/office/drawing/2014/chart" uri="{C3380CC4-5D6E-409C-BE32-E72D297353CC}">
              <c16:uniqueId val="{00000001-C403-49C3-AFAD-56641C1035DE}"/>
            </c:ext>
          </c:extLst>
        </c:ser>
        <c:ser>
          <c:idx val="2"/>
          <c:order val="2"/>
          <c:tx>
            <c:strRef>
              <c:f>all!$A$9</c:f>
              <c:strCache>
                <c:ptCount val="1"/>
                <c:pt idx="0">
                  <c:v>2021年2月</c:v>
                </c:pt>
              </c:strCache>
            </c:strRef>
          </c:tx>
          <c:invertIfNegative val="0"/>
          <c:xVal>
            <c:numRef>
              <c:f>all!$R$9</c:f>
              <c:numCache>
                <c:formatCode>"¥"#,##0_);[Red]\("¥"#,##0\)</c:formatCode>
                <c:ptCount val="1"/>
                <c:pt idx="0">
                  <c:v>2285.7142857142858</c:v>
                </c:pt>
              </c:numCache>
            </c:numRef>
          </c:xVal>
          <c:yVal>
            <c:numRef>
              <c:f>all!$N$9</c:f>
              <c:numCache>
                <c:formatCode>#,##0_);[Red]\(#,##0\)</c:formatCode>
                <c:ptCount val="1"/>
                <c:pt idx="0">
                  <c:v>21</c:v>
                </c:pt>
              </c:numCache>
            </c:numRef>
          </c:yVal>
          <c:bubbleSize>
            <c:numRef>
              <c:f>all!$L$9</c:f>
              <c:numCache>
                <c:formatCode>"¥"#,##0_);[Red]\("¥"#,##0\)</c:formatCode>
                <c:ptCount val="1"/>
                <c:pt idx="0">
                  <c:v>48000</c:v>
                </c:pt>
              </c:numCache>
            </c:numRef>
          </c:bubbleSize>
          <c:bubble3D val="0"/>
          <c:extLst>
            <c:ext xmlns:c16="http://schemas.microsoft.com/office/drawing/2014/chart" uri="{C3380CC4-5D6E-409C-BE32-E72D297353CC}">
              <c16:uniqueId val="{00000002-C403-49C3-AFAD-56641C1035DE}"/>
            </c:ext>
          </c:extLst>
        </c:ser>
        <c:ser>
          <c:idx val="3"/>
          <c:order val="3"/>
          <c:tx>
            <c:strRef>
              <c:f>all!$A$10</c:f>
              <c:strCache>
                <c:ptCount val="1"/>
                <c:pt idx="0">
                  <c:v>2021年1月</c:v>
                </c:pt>
              </c:strCache>
            </c:strRef>
          </c:tx>
          <c:invertIfNegative val="0"/>
          <c:xVal>
            <c:numRef>
              <c:f>all!$R$10</c:f>
              <c:numCache>
                <c:formatCode>"¥"#,##0_);[Red]\("¥"#,##0\)</c:formatCode>
                <c:ptCount val="1"/>
                <c:pt idx="0">
                  <c:v>2273.6842105263158</c:v>
                </c:pt>
              </c:numCache>
            </c:numRef>
          </c:xVal>
          <c:yVal>
            <c:numRef>
              <c:f>all!$N$10</c:f>
              <c:numCache>
                <c:formatCode>#,##0_);[Red]\(#,##0\)</c:formatCode>
                <c:ptCount val="1"/>
                <c:pt idx="0">
                  <c:v>19</c:v>
                </c:pt>
              </c:numCache>
            </c:numRef>
          </c:yVal>
          <c:bubbleSize>
            <c:numRef>
              <c:f>all!$L$10</c:f>
              <c:numCache>
                <c:formatCode>"¥"#,##0_);[Red]\("¥"#,##0\)</c:formatCode>
                <c:ptCount val="1"/>
                <c:pt idx="0">
                  <c:v>43200</c:v>
                </c:pt>
              </c:numCache>
            </c:numRef>
          </c:bubbleSize>
          <c:bubble3D val="0"/>
          <c:extLst>
            <c:ext xmlns:c16="http://schemas.microsoft.com/office/drawing/2014/chart" uri="{C3380CC4-5D6E-409C-BE32-E72D297353CC}">
              <c16:uniqueId val="{00000003-C403-49C3-AFAD-56641C1035DE}"/>
            </c:ext>
          </c:extLst>
        </c:ser>
        <c:ser>
          <c:idx val="4"/>
          <c:order val="4"/>
          <c:tx>
            <c:strRef>
              <c:f>all!$A$11</c:f>
              <c:strCache>
                <c:ptCount val="1"/>
                <c:pt idx="0">
                  <c:v>2020年12月</c:v>
                </c:pt>
              </c:strCache>
            </c:strRef>
          </c:tx>
          <c:invertIfNegative val="0"/>
          <c:xVal>
            <c:numRef>
              <c:f>all!$R$11</c:f>
              <c:numCache>
                <c:formatCode>"¥"#,##0_);[Red]\("¥"#,##0\)</c:formatCode>
                <c:ptCount val="1"/>
                <c:pt idx="0">
                  <c:v>2258.8235294117649</c:v>
                </c:pt>
              </c:numCache>
            </c:numRef>
          </c:xVal>
          <c:yVal>
            <c:numRef>
              <c:f>all!$N$11</c:f>
              <c:numCache>
                <c:formatCode>#,##0_);[Red]\(#,##0\)</c:formatCode>
                <c:ptCount val="1"/>
                <c:pt idx="0">
                  <c:v>17</c:v>
                </c:pt>
              </c:numCache>
            </c:numRef>
          </c:yVal>
          <c:bubbleSize>
            <c:numRef>
              <c:f>all!$L$11</c:f>
              <c:numCache>
                <c:formatCode>"¥"#,##0_);[Red]\("¥"#,##0\)</c:formatCode>
                <c:ptCount val="1"/>
                <c:pt idx="0">
                  <c:v>38400</c:v>
                </c:pt>
              </c:numCache>
            </c:numRef>
          </c:bubbleSize>
          <c:bubble3D val="0"/>
          <c:extLst>
            <c:ext xmlns:c16="http://schemas.microsoft.com/office/drawing/2014/chart" uri="{C3380CC4-5D6E-409C-BE32-E72D297353CC}">
              <c16:uniqueId val="{00000004-C403-49C3-AFAD-56641C1035DE}"/>
            </c:ext>
          </c:extLst>
        </c:ser>
        <c:ser>
          <c:idx val="5"/>
          <c:order val="5"/>
          <c:tx>
            <c:strRef>
              <c:f>all!$A$12</c:f>
              <c:strCache>
                <c:ptCount val="1"/>
                <c:pt idx="0">
                  <c:v>2020年11月</c:v>
                </c:pt>
              </c:strCache>
            </c:strRef>
          </c:tx>
          <c:invertIfNegative val="0"/>
          <c:xVal>
            <c:numRef>
              <c:f>all!$R$12</c:f>
              <c:numCache>
                <c:formatCode>"¥"#,##0_);[Red]\("¥"#,##0\)</c:formatCode>
                <c:ptCount val="1"/>
                <c:pt idx="0">
                  <c:v>2240</c:v>
                </c:pt>
              </c:numCache>
            </c:numRef>
          </c:xVal>
          <c:yVal>
            <c:numRef>
              <c:f>all!$N$12</c:f>
              <c:numCache>
                <c:formatCode>#,##0_);[Red]\(#,##0\)</c:formatCode>
                <c:ptCount val="1"/>
                <c:pt idx="0">
                  <c:v>15</c:v>
                </c:pt>
              </c:numCache>
            </c:numRef>
          </c:yVal>
          <c:bubbleSize>
            <c:numRef>
              <c:f>all!$L$12</c:f>
              <c:numCache>
                <c:formatCode>"¥"#,##0_);[Red]\("¥"#,##0\)</c:formatCode>
                <c:ptCount val="1"/>
                <c:pt idx="0">
                  <c:v>33600</c:v>
                </c:pt>
              </c:numCache>
            </c:numRef>
          </c:bubbleSize>
          <c:bubble3D val="0"/>
          <c:extLst>
            <c:ext xmlns:c16="http://schemas.microsoft.com/office/drawing/2014/chart" uri="{C3380CC4-5D6E-409C-BE32-E72D297353CC}">
              <c16:uniqueId val="{00000005-C403-49C3-AFAD-56641C1035DE}"/>
            </c:ext>
          </c:extLst>
        </c:ser>
        <c:dLbls>
          <c:showLegendKey val="0"/>
          <c:showVal val="0"/>
          <c:showCatName val="0"/>
          <c:showSerName val="0"/>
          <c:showPercent val="0"/>
          <c:showBubbleSize val="0"/>
        </c:dLbls>
        <c:bubbleScale val="100"/>
        <c:showNegBubbles val="0"/>
        <c:axId val="61355648"/>
        <c:axId val="61356224"/>
      </c:bubbleChart>
      <c:valAx>
        <c:axId val="61355648"/>
        <c:scaling>
          <c:orientation val="minMax"/>
        </c:scaling>
        <c:delete val="0"/>
        <c:axPos val="b"/>
        <c:numFmt formatCode="&quot;¥&quot;#,##0_);[Red]\(&quot;¥&quot;#,##0\)" sourceLinked="1"/>
        <c:majorTickMark val="none"/>
        <c:minorTickMark val="none"/>
        <c:tickLblPos val="nextTo"/>
        <c:txPr>
          <a:bodyPr/>
          <a:lstStyle/>
          <a:p>
            <a:pPr>
              <a:defRPr sz="800"/>
            </a:pPr>
            <a:endParaRPr lang="ja-JP"/>
          </a:p>
        </c:txPr>
        <c:crossAx val="61356224"/>
        <c:crosses val="autoZero"/>
        <c:crossBetween val="midCat"/>
      </c:valAx>
      <c:valAx>
        <c:axId val="61356224"/>
        <c:scaling>
          <c:orientation val="minMax"/>
        </c:scaling>
        <c:delete val="0"/>
        <c:axPos val="l"/>
        <c:majorGridlines/>
        <c:numFmt formatCode="#,##0_);[Red]\(#,##0\)" sourceLinked="1"/>
        <c:majorTickMark val="out"/>
        <c:minorTickMark val="none"/>
        <c:tickLblPos val="nextTo"/>
        <c:spPr>
          <a:ln>
            <a:noFill/>
          </a:ln>
        </c:spPr>
        <c:txPr>
          <a:bodyPr/>
          <a:lstStyle/>
          <a:p>
            <a:pPr>
              <a:defRPr sz="800"/>
            </a:pPr>
            <a:endParaRPr lang="ja-JP"/>
          </a:p>
        </c:txPr>
        <c:crossAx val="61355648"/>
        <c:crosses val="autoZero"/>
        <c:crossBetween val="midCat"/>
      </c:valAx>
    </c:plotArea>
    <c:legend>
      <c:legendPos val="t"/>
      <c:overlay val="1"/>
      <c:spPr>
        <a:solidFill>
          <a:schemeClr val="bg1"/>
        </a:solidFill>
      </c:spPr>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yss!$L$5</c:f>
              <c:strCache>
                <c:ptCount val="1"/>
                <c:pt idx="0">
                  <c:v>ご利用額</c:v>
                </c:pt>
              </c:strCache>
            </c:strRef>
          </c:tx>
          <c:invertIfNegative val="0"/>
          <c:cat>
            <c:numRef>
              <c:f>(yss!$A$6,yss!$A$8,yss!$A$9,yss!$A$10,yss!$A$11,yss!$A$12)</c:f>
              <c:numCache>
                <c:formatCode>yyyy"年"m"月"</c:formatCode>
                <c:ptCount val="6"/>
                <c:pt idx="0">
                  <c:v>44287</c:v>
                </c:pt>
                <c:pt idx="1">
                  <c:v>44256</c:v>
                </c:pt>
                <c:pt idx="2">
                  <c:v>44228</c:v>
                </c:pt>
                <c:pt idx="3">
                  <c:v>44197</c:v>
                </c:pt>
                <c:pt idx="4">
                  <c:v>44166</c:v>
                </c:pt>
                <c:pt idx="5">
                  <c:v>44136</c:v>
                </c:pt>
              </c:numCache>
            </c:numRef>
          </c:cat>
          <c:val>
            <c:numRef>
              <c:f>(yss!$L$6,yss!$L$8,yss!$L$9,yss!$L$10,yss!$L$11,yss!$L$12)</c:f>
              <c:numCache>
                <c:formatCode>"¥"#,##0_);[Red]\("¥"#,##0\)</c:formatCode>
                <c:ptCount val="6"/>
                <c:pt idx="0">
                  <c:v>55800</c:v>
                </c:pt>
                <c:pt idx="1">
                  <c:v>52800</c:v>
                </c:pt>
                <c:pt idx="2">
                  <c:v>48000</c:v>
                </c:pt>
                <c:pt idx="3">
                  <c:v>43200</c:v>
                </c:pt>
                <c:pt idx="4">
                  <c:v>38400</c:v>
                </c:pt>
                <c:pt idx="5">
                  <c:v>33600</c:v>
                </c:pt>
              </c:numCache>
            </c:numRef>
          </c:val>
          <c:extLst>
            <c:ext xmlns:c16="http://schemas.microsoft.com/office/drawing/2014/chart" uri="{C3380CC4-5D6E-409C-BE32-E72D297353CC}">
              <c16:uniqueId val="{00000000-D289-41E9-829C-A6EEA73751E4}"/>
            </c:ext>
          </c:extLst>
        </c:ser>
        <c:dLbls>
          <c:showLegendKey val="0"/>
          <c:showVal val="0"/>
          <c:showCatName val="0"/>
          <c:showSerName val="0"/>
          <c:showPercent val="0"/>
          <c:showBubbleSize val="0"/>
        </c:dLbls>
        <c:gapWidth val="150"/>
        <c:axId val="549369344"/>
        <c:axId val="65372736"/>
      </c:barChart>
      <c:dateAx>
        <c:axId val="549369344"/>
        <c:scaling>
          <c:orientation val="minMax"/>
        </c:scaling>
        <c:delete val="0"/>
        <c:axPos val="b"/>
        <c:numFmt formatCode="m&quot;月&quot;" sourceLinked="0"/>
        <c:majorTickMark val="none"/>
        <c:minorTickMark val="none"/>
        <c:tickLblPos val="nextTo"/>
        <c:crossAx val="65372736"/>
        <c:crosses val="autoZero"/>
        <c:auto val="1"/>
        <c:lblOffset val="100"/>
        <c:baseTimeUnit val="months"/>
      </c:dateAx>
      <c:valAx>
        <c:axId val="65372736"/>
        <c:scaling>
          <c:orientation val="minMax"/>
        </c:scaling>
        <c:delete val="0"/>
        <c:axPos val="l"/>
        <c:majorGridlines/>
        <c:numFmt formatCode="&quot;¥&quot;#,##0_);[Red]\(&quot;¥&quot;#,##0\)" sourceLinked="1"/>
        <c:majorTickMark val="out"/>
        <c:minorTickMark val="none"/>
        <c:tickLblPos val="nextTo"/>
        <c:spPr>
          <a:ln>
            <a:noFill/>
          </a:ln>
        </c:spPr>
        <c:crossAx val="549369344"/>
        <c:crosses val="autoZero"/>
        <c:crossBetween val="between"/>
      </c:val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yss!$C$16</c:f>
              <c:strCache>
                <c:ptCount val="1"/>
                <c:pt idx="0">
                  <c:v>表示回数</c:v>
                </c:pt>
              </c:strCache>
            </c:strRef>
          </c:tx>
          <c:marker>
            <c:symbol val="circle"/>
            <c:size val="7"/>
          </c:marker>
          <c:cat>
            <c:strRef>
              <c:f>yss!$A$17:$A$47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yss!$C$17:$C$47</c:f>
              <c:numCache>
                <c:formatCode>#,##0_);[Red]\(#,##0\)</c:formatCode>
                <c:ptCount val="31"/>
                <c:pt idx="0">
                  <c:v>10</c:v>
                </c:pt>
                <c:pt idx="1">
                  <c:v>20</c:v>
                </c:pt>
                <c:pt idx="2">
                  <c:v>30</c:v>
                </c:pt>
                <c:pt idx="3">
                  <c:v>40</c:v>
                </c:pt>
                <c:pt idx="4">
                  <c:v>50</c:v>
                </c:pt>
                <c:pt idx="5">
                  <c:v>60</c:v>
                </c:pt>
                <c:pt idx="6">
                  <c:v>70</c:v>
                </c:pt>
                <c:pt idx="7">
                  <c:v>80</c:v>
                </c:pt>
                <c:pt idx="8">
                  <c:v>90</c:v>
                </c:pt>
                <c:pt idx="9">
                  <c:v>100</c:v>
                </c:pt>
                <c:pt idx="10">
                  <c:v>110</c:v>
                </c:pt>
                <c:pt idx="11">
                  <c:v>120</c:v>
                </c:pt>
                <c:pt idx="12">
                  <c:v>130</c:v>
                </c:pt>
                <c:pt idx="13">
                  <c:v>140</c:v>
                </c:pt>
                <c:pt idx="14">
                  <c:v>150</c:v>
                </c:pt>
                <c:pt idx="15">
                  <c:v>160</c:v>
                </c:pt>
                <c:pt idx="16">
                  <c:v>170</c:v>
                </c:pt>
                <c:pt idx="17">
                  <c:v>180</c:v>
                </c:pt>
                <c:pt idx="18">
                  <c:v>190</c:v>
                </c:pt>
                <c:pt idx="19">
                  <c:v>200</c:v>
                </c:pt>
                <c:pt idx="20">
                  <c:v>210</c:v>
                </c:pt>
                <c:pt idx="21">
                  <c:v>220</c:v>
                </c:pt>
                <c:pt idx="22">
                  <c:v>230</c:v>
                </c:pt>
                <c:pt idx="23">
                  <c:v>240</c:v>
                </c:pt>
                <c:pt idx="24">
                  <c:v>250</c:v>
                </c:pt>
                <c:pt idx="25">
                  <c:v>260</c:v>
                </c:pt>
                <c:pt idx="26">
                  <c:v>270</c:v>
                </c:pt>
                <c:pt idx="27">
                  <c:v>280</c:v>
                </c:pt>
                <c:pt idx="28">
                  <c:v>290</c:v>
                </c:pt>
                <c:pt idx="29">
                  <c:v>300</c:v>
                </c:pt>
                <c:pt idx="30">
                  <c:v>0</c:v>
                </c:pt>
              </c:numCache>
            </c:numRef>
          </c:val>
          <c:smooth val="0"/>
          <c:extLst>
            <c:ext xmlns:c16="http://schemas.microsoft.com/office/drawing/2014/chart" uri="{C3380CC4-5D6E-409C-BE32-E72D297353CC}">
              <c16:uniqueId val="{00000000-1B6C-43E1-BB05-0984E61FA272}"/>
            </c:ext>
          </c:extLst>
        </c:ser>
        <c:dLbls>
          <c:showLegendKey val="0"/>
          <c:showVal val="0"/>
          <c:showCatName val="0"/>
          <c:showSerName val="0"/>
          <c:showPercent val="0"/>
          <c:showBubbleSize val="0"/>
        </c:dLbls>
        <c:marker val="1"/>
        <c:smooth val="0"/>
        <c:axId val="61878272"/>
        <c:axId val="65374464"/>
      </c:lineChart>
      <c:lineChart>
        <c:grouping val="standard"/>
        <c:varyColors val="0"/>
        <c:ser>
          <c:idx val="1"/>
          <c:order val="1"/>
          <c:tx>
            <c:strRef>
              <c:f>yss!$E$16</c:f>
              <c:strCache>
                <c:ptCount val="1"/>
                <c:pt idx="0">
                  <c:v>クリック率</c:v>
                </c:pt>
              </c:strCache>
            </c:strRef>
          </c:tx>
          <c:marker>
            <c:symbol val="triangle"/>
            <c:size val="7"/>
          </c:marker>
          <c:cat>
            <c:strRef>
              <c:f>yss!$A$17:$A$47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yss!$E$17:$E$47</c:f>
              <c:numCache>
                <c:formatCode>0.00%</c:formatCode>
                <c:ptCount val="31"/>
                <c:pt idx="0">
                  <c:v>0.2</c:v>
                </c:pt>
                <c:pt idx="1">
                  <c:v>0.15</c:v>
                </c:pt>
                <c:pt idx="2">
                  <c:v>0.13333333333333333</c:v>
                </c:pt>
                <c:pt idx="3">
                  <c:v>0.125</c:v>
                </c:pt>
                <c:pt idx="4">
                  <c:v>0.12</c:v>
                </c:pt>
                <c:pt idx="5">
                  <c:v>0.11666666666666667</c:v>
                </c:pt>
                <c:pt idx="6">
                  <c:v>0.11428571428571428</c:v>
                </c:pt>
                <c:pt idx="7">
                  <c:v>0.1125</c:v>
                </c:pt>
                <c:pt idx="8">
                  <c:v>0.1111111111111111</c:v>
                </c:pt>
                <c:pt idx="9">
                  <c:v>0.11</c:v>
                </c:pt>
                <c:pt idx="10">
                  <c:v>0.10909090909090909</c:v>
                </c:pt>
                <c:pt idx="11">
                  <c:v>0.10833333333333334</c:v>
                </c:pt>
                <c:pt idx="12">
                  <c:v>0.1076923076923077</c:v>
                </c:pt>
                <c:pt idx="13">
                  <c:v>0.10714285714285714</c:v>
                </c:pt>
                <c:pt idx="14">
                  <c:v>0.10666666666666667</c:v>
                </c:pt>
                <c:pt idx="15">
                  <c:v>0.10625</c:v>
                </c:pt>
                <c:pt idx="16">
                  <c:v>0.10588235294117647</c:v>
                </c:pt>
                <c:pt idx="17">
                  <c:v>0.10555555555555556</c:v>
                </c:pt>
                <c:pt idx="18">
                  <c:v>0.10526315789473684</c:v>
                </c:pt>
                <c:pt idx="19">
                  <c:v>0.105</c:v>
                </c:pt>
                <c:pt idx="20">
                  <c:v>0.10476190476190476</c:v>
                </c:pt>
                <c:pt idx="21">
                  <c:v>0.10454545454545454</c:v>
                </c:pt>
                <c:pt idx="22">
                  <c:v>0.10434782608695652</c:v>
                </c:pt>
                <c:pt idx="23">
                  <c:v>0.10416666666666667</c:v>
                </c:pt>
                <c:pt idx="24">
                  <c:v>0.104</c:v>
                </c:pt>
                <c:pt idx="25">
                  <c:v>0.10384615384615385</c:v>
                </c:pt>
                <c:pt idx="26">
                  <c:v>0.1037037037037037</c:v>
                </c:pt>
                <c:pt idx="27">
                  <c:v>0.10357142857142858</c:v>
                </c:pt>
                <c:pt idx="28">
                  <c:v>0.10344827586206896</c:v>
                </c:pt>
                <c:pt idx="29">
                  <c:v>0.10333333333333333</c:v>
                </c:pt>
                <c:pt idx="30">
                  <c:v>0</c:v>
                </c:pt>
              </c:numCache>
            </c:numRef>
          </c:val>
          <c:smooth val="0"/>
          <c:extLst>
            <c:ext xmlns:c16="http://schemas.microsoft.com/office/drawing/2014/chart" uri="{C3380CC4-5D6E-409C-BE32-E72D297353CC}">
              <c16:uniqueId val="{00000001-1B6C-43E1-BB05-0984E61FA272}"/>
            </c:ext>
          </c:extLst>
        </c:ser>
        <c:dLbls>
          <c:showLegendKey val="0"/>
          <c:showVal val="0"/>
          <c:showCatName val="0"/>
          <c:showSerName val="0"/>
          <c:showPercent val="0"/>
          <c:showBubbleSize val="0"/>
        </c:dLbls>
        <c:marker val="1"/>
        <c:smooth val="0"/>
        <c:axId val="61879296"/>
        <c:axId val="65375040"/>
      </c:lineChart>
      <c:dateAx>
        <c:axId val="61878272"/>
        <c:scaling>
          <c:orientation val="minMax"/>
        </c:scaling>
        <c:delete val="0"/>
        <c:axPos val="b"/>
        <c:numFmt formatCode="m/d;@" sourceLinked="0"/>
        <c:majorTickMark val="none"/>
        <c:minorTickMark val="none"/>
        <c:tickLblPos val="nextTo"/>
        <c:crossAx val="65374464"/>
        <c:crosses val="autoZero"/>
        <c:auto val="1"/>
        <c:lblOffset val="100"/>
        <c:baseTimeUnit val="days"/>
      </c:dateAx>
      <c:valAx>
        <c:axId val="65374464"/>
        <c:scaling>
          <c:orientation val="minMax"/>
        </c:scaling>
        <c:delete val="0"/>
        <c:axPos val="l"/>
        <c:majorGridlines/>
        <c:numFmt formatCode="#,##0_);[Red]\(#,##0\)" sourceLinked="1"/>
        <c:majorTickMark val="out"/>
        <c:minorTickMark val="none"/>
        <c:tickLblPos val="nextTo"/>
        <c:spPr>
          <a:ln>
            <a:noFill/>
          </a:ln>
        </c:spPr>
        <c:crossAx val="61878272"/>
        <c:crosses val="autoZero"/>
        <c:crossBetween val="between"/>
      </c:valAx>
      <c:valAx>
        <c:axId val="65375040"/>
        <c:scaling>
          <c:orientation val="minMax"/>
        </c:scaling>
        <c:delete val="0"/>
        <c:axPos val="r"/>
        <c:numFmt formatCode="0.0%" sourceLinked="0"/>
        <c:majorTickMark val="out"/>
        <c:minorTickMark val="none"/>
        <c:tickLblPos val="nextTo"/>
        <c:spPr>
          <a:ln>
            <a:noFill/>
          </a:ln>
        </c:spPr>
        <c:crossAx val="61879296"/>
        <c:crosses val="max"/>
        <c:crossBetween val="between"/>
      </c:valAx>
      <c:dateAx>
        <c:axId val="61879296"/>
        <c:scaling>
          <c:orientation val="minMax"/>
        </c:scaling>
        <c:delete val="1"/>
        <c:axPos val="b"/>
        <c:numFmt formatCode="m/d;@" sourceLinked="1"/>
        <c:majorTickMark val="out"/>
        <c:minorTickMark val="none"/>
        <c:tickLblPos val="nextTo"/>
        <c:crossAx val="65375040"/>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yss!$N$5</c:f>
              <c:strCache>
                <c:ptCount val="1"/>
                <c:pt idx="0">
                  <c:v>獲得件数</c:v>
                </c:pt>
              </c:strCache>
            </c:strRef>
          </c:tx>
          <c:invertIfNegative val="0"/>
          <c:cat>
            <c:numRef>
              <c:f>(yss!$A$6,yss!$A$8,yss!$A$9,yss!$A$10,yss!$A$11,yss!$A$12)</c:f>
              <c:numCache>
                <c:formatCode>yyyy"年"m"月"</c:formatCode>
                <c:ptCount val="6"/>
                <c:pt idx="0">
                  <c:v>44287</c:v>
                </c:pt>
                <c:pt idx="1">
                  <c:v>44256</c:v>
                </c:pt>
                <c:pt idx="2">
                  <c:v>44228</c:v>
                </c:pt>
                <c:pt idx="3">
                  <c:v>44197</c:v>
                </c:pt>
                <c:pt idx="4">
                  <c:v>44166</c:v>
                </c:pt>
                <c:pt idx="5">
                  <c:v>44136</c:v>
                </c:pt>
              </c:numCache>
            </c:numRef>
          </c:cat>
          <c:val>
            <c:numRef>
              <c:f>(yss!$N$6,yss!$N$8,yss!$N$9,yss!$N$10,yss!$N$11,yss!$N$12)</c:f>
              <c:numCache>
                <c:formatCode>#,##0_);[Red]\(#,##0\)</c:formatCode>
                <c:ptCount val="6"/>
                <c:pt idx="0">
                  <c:v>16</c:v>
                </c:pt>
                <c:pt idx="1">
                  <c:v>23</c:v>
                </c:pt>
                <c:pt idx="2">
                  <c:v>21</c:v>
                </c:pt>
                <c:pt idx="3">
                  <c:v>19</c:v>
                </c:pt>
                <c:pt idx="4">
                  <c:v>17</c:v>
                </c:pt>
                <c:pt idx="5">
                  <c:v>15</c:v>
                </c:pt>
              </c:numCache>
            </c:numRef>
          </c:val>
          <c:extLst>
            <c:ext xmlns:c16="http://schemas.microsoft.com/office/drawing/2014/chart" uri="{C3380CC4-5D6E-409C-BE32-E72D297353CC}">
              <c16:uniqueId val="{00000000-D043-4752-801F-3CDF279A1078}"/>
            </c:ext>
          </c:extLst>
        </c:ser>
        <c:dLbls>
          <c:showLegendKey val="0"/>
          <c:showVal val="0"/>
          <c:showCatName val="0"/>
          <c:showSerName val="0"/>
          <c:showPercent val="0"/>
          <c:showBubbleSize val="0"/>
        </c:dLbls>
        <c:gapWidth val="150"/>
        <c:axId val="549370880"/>
        <c:axId val="65377344"/>
      </c:barChart>
      <c:lineChart>
        <c:grouping val="standard"/>
        <c:varyColors val="0"/>
        <c:ser>
          <c:idx val="1"/>
          <c:order val="1"/>
          <c:tx>
            <c:strRef>
              <c:f>yss!$R$5</c:f>
              <c:strCache>
                <c:ptCount val="1"/>
                <c:pt idx="0">
                  <c:v>獲得単価</c:v>
                </c:pt>
              </c:strCache>
            </c:strRef>
          </c:tx>
          <c:marker>
            <c:symbol val="circle"/>
            <c:size val="7"/>
          </c:marker>
          <c:cat>
            <c:numRef>
              <c:f>(yss!$A$6,yss!$A$8,yss!$A$9,yss!$A$10,yss!$A$11,yss!$A$12)</c:f>
              <c:numCache>
                <c:formatCode>yyyy"年"m"月"</c:formatCode>
                <c:ptCount val="6"/>
                <c:pt idx="0">
                  <c:v>44287</c:v>
                </c:pt>
                <c:pt idx="1">
                  <c:v>44256</c:v>
                </c:pt>
                <c:pt idx="2">
                  <c:v>44228</c:v>
                </c:pt>
                <c:pt idx="3">
                  <c:v>44197</c:v>
                </c:pt>
                <c:pt idx="4">
                  <c:v>44166</c:v>
                </c:pt>
                <c:pt idx="5">
                  <c:v>44136</c:v>
                </c:pt>
              </c:numCache>
            </c:numRef>
          </c:cat>
          <c:val>
            <c:numRef>
              <c:f>(yss!$R$6,yss!$R$8,yss!$R$9,yss!$R$10,yss!$R$11,yss!$R$12)</c:f>
              <c:numCache>
                <c:formatCode>"¥"#,##0_);[Red]\("¥"#,##0\)</c:formatCode>
                <c:ptCount val="6"/>
                <c:pt idx="0">
                  <c:v>3487.5</c:v>
                </c:pt>
                <c:pt idx="1">
                  <c:v>2295.6521739130435</c:v>
                </c:pt>
                <c:pt idx="2">
                  <c:v>2285.7142857142858</c:v>
                </c:pt>
                <c:pt idx="3">
                  <c:v>2273.6842105263158</c:v>
                </c:pt>
                <c:pt idx="4">
                  <c:v>2258.8235294117649</c:v>
                </c:pt>
                <c:pt idx="5">
                  <c:v>2240</c:v>
                </c:pt>
              </c:numCache>
            </c:numRef>
          </c:val>
          <c:smooth val="0"/>
          <c:extLst>
            <c:ext xmlns:c16="http://schemas.microsoft.com/office/drawing/2014/chart" uri="{C3380CC4-5D6E-409C-BE32-E72D297353CC}">
              <c16:uniqueId val="{00000001-D043-4752-801F-3CDF279A1078}"/>
            </c:ext>
          </c:extLst>
        </c:ser>
        <c:dLbls>
          <c:showLegendKey val="0"/>
          <c:showVal val="0"/>
          <c:showCatName val="0"/>
          <c:showSerName val="0"/>
          <c:showPercent val="0"/>
          <c:showBubbleSize val="0"/>
        </c:dLbls>
        <c:marker val="1"/>
        <c:smooth val="0"/>
        <c:axId val="61879808"/>
        <c:axId val="65377920"/>
      </c:lineChart>
      <c:dateAx>
        <c:axId val="549370880"/>
        <c:scaling>
          <c:orientation val="minMax"/>
        </c:scaling>
        <c:delete val="0"/>
        <c:axPos val="b"/>
        <c:numFmt formatCode="m&quot;月&quot;" sourceLinked="0"/>
        <c:majorTickMark val="none"/>
        <c:minorTickMark val="none"/>
        <c:tickLblPos val="nextTo"/>
        <c:crossAx val="65377344"/>
        <c:crosses val="autoZero"/>
        <c:auto val="1"/>
        <c:lblOffset val="100"/>
        <c:baseTimeUnit val="months"/>
      </c:dateAx>
      <c:valAx>
        <c:axId val="65377344"/>
        <c:scaling>
          <c:orientation val="minMax"/>
        </c:scaling>
        <c:delete val="0"/>
        <c:axPos val="l"/>
        <c:majorGridlines/>
        <c:numFmt formatCode="#,##0_);[Red]\(#,##0\)" sourceLinked="1"/>
        <c:majorTickMark val="out"/>
        <c:minorTickMark val="none"/>
        <c:tickLblPos val="nextTo"/>
        <c:spPr>
          <a:ln>
            <a:noFill/>
          </a:ln>
        </c:spPr>
        <c:crossAx val="549370880"/>
        <c:crosses val="autoZero"/>
        <c:crossBetween val="between"/>
      </c:valAx>
      <c:valAx>
        <c:axId val="65377920"/>
        <c:scaling>
          <c:orientation val="minMax"/>
        </c:scaling>
        <c:delete val="0"/>
        <c:axPos val="r"/>
        <c:numFmt formatCode="&quot;¥&quot;#,##0_);[Red]\(&quot;¥&quot;#,##0\)" sourceLinked="1"/>
        <c:majorTickMark val="out"/>
        <c:minorTickMark val="none"/>
        <c:tickLblPos val="nextTo"/>
        <c:spPr>
          <a:ln>
            <a:noFill/>
          </a:ln>
        </c:spPr>
        <c:crossAx val="61879808"/>
        <c:crosses val="max"/>
        <c:crossBetween val="between"/>
      </c:valAx>
      <c:dateAx>
        <c:axId val="61879808"/>
        <c:scaling>
          <c:orientation val="minMax"/>
        </c:scaling>
        <c:delete val="1"/>
        <c:axPos val="b"/>
        <c:numFmt formatCode="yyyy&quot;年&quot;m&quot;月&quot;" sourceLinked="1"/>
        <c:majorTickMark val="out"/>
        <c:minorTickMark val="none"/>
        <c:tickLblPos val="nextTo"/>
        <c:crossAx val="65377920"/>
        <c:crosses val="autoZero"/>
        <c:auto val="1"/>
        <c:lblOffset val="100"/>
        <c:baseTimeUnit val="month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yss!$F$16</c:f>
              <c:strCache>
                <c:ptCount val="1"/>
                <c:pt idx="0">
                  <c:v>クリック単価</c:v>
                </c:pt>
              </c:strCache>
            </c:strRef>
          </c:tx>
          <c:marker>
            <c:symbol val="circle"/>
            <c:size val="7"/>
          </c:marker>
          <c:cat>
            <c:strRef>
              <c:f>yss!$A$17:$A$47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yss!$F$17:$F$47</c:f>
              <c:numCache>
                <c:formatCode>"¥"#,##0_);[Red]\("¥"#,##0\)</c:formatCode>
                <c:ptCount val="31"/>
                <c:pt idx="0">
                  <c:v>60</c:v>
                </c:pt>
                <c:pt idx="1">
                  <c:v>80</c:v>
                </c:pt>
                <c:pt idx="2">
                  <c:v>90</c:v>
                </c:pt>
                <c:pt idx="3">
                  <c:v>96</c:v>
                </c:pt>
                <c:pt idx="4">
                  <c:v>100</c:v>
                </c:pt>
                <c:pt idx="5">
                  <c:v>102.85714285714286</c:v>
                </c:pt>
                <c:pt idx="6">
                  <c:v>105</c:v>
                </c:pt>
                <c:pt idx="7">
                  <c:v>106.66666666666667</c:v>
                </c:pt>
                <c:pt idx="8">
                  <c:v>108</c:v>
                </c:pt>
                <c:pt idx="9">
                  <c:v>109.09090909090909</c:v>
                </c:pt>
                <c:pt idx="10">
                  <c:v>110</c:v>
                </c:pt>
                <c:pt idx="11">
                  <c:v>110.76923076923077</c:v>
                </c:pt>
                <c:pt idx="12">
                  <c:v>111.42857142857143</c:v>
                </c:pt>
                <c:pt idx="13">
                  <c:v>112</c:v>
                </c:pt>
                <c:pt idx="14">
                  <c:v>112.5</c:v>
                </c:pt>
                <c:pt idx="15">
                  <c:v>112.94117647058823</c:v>
                </c:pt>
                <c:pt idx="16">
                  <c:v>113.33333333333333</c:v>
                </c:pt>
                <c:pt idx="17">
                  <c:v>113.68421052631579</c:v>
                </c:pt>
                <c:pt idx="18">
                  <c:v>114</c:v>
                </c:pt>
                <c:pt idx="19">
                  <c:v>114.28571428571429</c:v>
                </c:pt>
                <c:pt idx="20">
                  <c:v>114.54545454545455</c:v>
                </c:pt>
                <c:pt idx="21">
                  <c:v>114.78260869565217</c:v>
                </c:pt>
                <c:pt idx="22">
                  <c:v>115</c:v>
                </c:pt>
                <c:pt idx="23">
                  <c:v>115.2</c:v>
                </c:pt>
                <c:pt idx="24">
                  <c:v>115.38461538461539</c:v>
                </c:pt>
                <c:pt idx="25">
                  <c:v>115.55555555555556</c:v>
                </c:pt>
                <c:pt idx="26">
                  <c:v>115.71428571428571</c:v>
                </c:pt>
                <c:pt idx="27">
                  <c:v>115.86206896551724</c:v>
                </c:pt>
                <c:pt idx="28">
                  <c:v>116</c:v>
                </c:pt>
                <c:pt idx="29">
                  <c:v>116.12903225806451</c:v>
                </c:pt>
                <c:pt idx="30">
                  <c:v>0</c:v>
                </c:pt>
              </c:numCache>
            </c:numRef>
          </c:val>
          <c:smooth val="0"/>
          <c:extLst>
            <c:ext xmlns:c16="http://schemas.microsoft.com/office/drawing/2014/chart" uri="{C3380CC4-5D6E-409C-BE32-E72D297353CC}">
              <c16:uniqueId val="{00000000-3AA9-48FD-940A-D1BCBA37A008}"/>
            </c:ext>
          </c:extLst>
        </c:ser>
        <c:dLbls>
          <c:showLegendKey val="0"/>
          <c:showVal val="0"/>
          <c:showCatName val="0"/>
          <c:showSerName val="0"/>
          <c:showPercent val="0"/>
          <c:showBubbleSize val="0"/>
        </c:dLbls>
        <c:marker val="1"/>
        <c:smooth val="0"/>
        <c:axId val="61880320"/>
        <c:axId val="61841408"/>
      </c:lineChart>
      <c:lineChart>
        <c:grouping val="standard"/>
        <c:varyColors val="0"/>
        <c:ser>
          <c:idx val="1"/>
          <c:order val="1"/>
          <c:tx>
            <c:strRef>
              <c:f>yss!$I$16</c:f>
              <c:strCache>
                <c:ptCount val="1"/>
                <c:pt idx="0">
                  <c:v>獲得率</c:v>
                </c:pt>
              </c:strCache>
            </c:strRef>
          </c:tx>
          <c:marker>
            <c:symbol val="triangle"/>
            <c:size val="7"/>
          </c:marker>
          <c:cat>
            <c:strRef>
              <c:f>yss!$A$17:$A$47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yss!$I$17:$I$47</c:f>
              <c:numCache>
                <c:formatCode>0.00%</c:formatCode>
                <c:ptCount val="31"/>
                <c:pt idx="0">
                  <c:v>0</c:v>
                </c:pt>
                <c:pt idx="1">
                  <c:v>0.33333333333333331</c:v>
                </c:pt>
                <c:pt idx="2">
                  <c:v>0</c:v>
                </c:pt>
                <c:pt idx="3">
                  <c:v>0.4</c:v>
                </c:pt>
                <c:pt idx="4">
                  <c:v>0</c:v>
                </c:pt>
                <c:pt idx="5">
                  <c:v>0</c:v>
                </c:pt>
                <c:pt idx="6">
                  <c:v>0</c:v>
                </c:pt>
                <c:pt idx="7">
                  <c:v>0.22222222222222221</c:v>
                </c:pt>
                <c:pt idx="8">
                  <c:v>0</c:v>
                </c:pt>
                <c:pt idx="9">
                  <c:v>0</c:v>
                </c:pt>
                <c:pt idx="10">
                  <c:v>0</c:v>
                </c:pt>
                <c:pt idx="11">
                  <c:v>0</c:v>
                </c:pt>
                <c:pt idx="12">
                  <c:v>7.1428571428571425E-2</c:v>
                </c:pt>
                <c:pt idx="13">
                  <c:v>0</c:v>
                </c:pt>
                <c:pt idx="14">
                  <c:v>0</c:v>
                </c:pt>
                <c:pt idx="15">
                  <c:v>0</c:v>
                </c:pt>
                <c:pt idx="16">
                  <c:v>0</c:v>
                </c:pt>
                <c:pt idx="17">
                  <c:v>0.15789473684210525</c:v>
                </c:pt>
                <c:pt idx="18">
                  <c:v>0</c:v>
                </c:pt>
                <c:pt idx="19">
                  <c:v>0</c:v>
                </c:pt>
                <c:pt idx="20">
                  <c:v>0</c:v>
                </c:pt>
                <c:pt idx="21">
                  <c:v>0</c:v>
                </c:pt>
                <c:pt idx="22">
                  <c:v>0.25</c:v>
                </c:pt>
                <c:pt idx="23">
                  <c:v>0</c:v>
                </c:pt>
                <c:pt idx="24">
                  <c:v>0</c:v>
                </c:pt>
                <c:pt idx="25">
                  <c:v>0</c:v>
                </c:pt>
                <c:pt idx="26">
                  <c:v>0</c:v>
                </c:pt>
                <c:pt idx="27">
                  <c:v>3.4482758620689655E-2</c:v>
                </c:pt>
                <c:pt idx="28">
                  <c:v>0</c:v>
                </c:pt>
                <c:pt idx="29">
                  <c:v>0</c:v>
                </c:pt>
                <c:pt idx="30">
                  <c:v>0</c:v>
                </c:pt>
              </c:numCache>
            </c:numRef>
          </c:val>
          <c:smooth val="0"/>
          <c:extLst>
            <c:ext xmlns:c16="http://schemas.microsoft.com/office/drawing/2014/chart" uri="{C3380CC4-5D6E-409C-BE32-E72D297353CC}">
              <c16:uniqueId val="{00000001-3AA9-48FD-940A-D1BCBA37A008}"/>
            </c:ext>
          </c:extLst>
        </c:ser>
        <c:dLbls>
          <c:showLegendKey val="0"/>
          <c:showVal val="0"/>
          <c:showCatName val="0"/>
          <c:showSerName val="0"/>
          <c:showPercent val="0"/>
          <c:showBubbleSize val="0"/>
        </c:dLbls>
        <c:marker val="1"/>
        <c:smooth val="0"/>
        <c:axId val="61881344"/>
        <c:axId val="61841984"/>
      </c:lineChart>
      <c:dateAx>
        <c:axId val="61880320"/>
        <c:scaling>
          <c:orientation val="minMax"/>
        </c:scaling>
        <c:delete val="0"/>
        <c:axPos val="b"/>
        <c:numFmt formatCode="m/d;@" sourceLinked="0"/>
        <c:majorTickMark val="none"/>
        <c:minorTickMark val="none"/>
        <c:tickLblPos val="nextTo"/>
        <c:crossAx val="61841408"/>
        <c:crosses val="autoZero"/>
        <c:auto val="1"/>
        <c:lblOffset val="100"/>
        <c:baseTimeUnit val="days"/>
      </c:dateAx>
      <c:valAx>
        <c:axId val="61841408"/>
        <c:scaling>
          <c:orientation val="minMax"/>
        </c:scaling>
        <c:delete val="0"/>
        <c:axPos val="l"/>
        <c:majorGridlines/>
        <c:numFmt formatCode="&quot;¥&quot;#,##0_);[Red]\(&quot;¥&quot;#,##0\)" sourceLinked="1"/>
        <c:majorTickMark val="out"/>
        <c:minorTickMark val="none"/>
        <c:tickLblPos val="nextTo"/>
        <c:spPr>
          <a:ln>
            <a:noFill/>
          </a:ln>
        </c:spPr>
        <c:crossAx val="61880320"/>
        <c:crosses val="autoZero"/>
        <c:crossBetween val="between"/>
      </c:valAx>
      <c:valAx>
        <c:axId val="61841984"/>
        <c:scaling>
          <c:orientation val="minMax"/>
        </c:scaling>
        <c:delete val="0"/>
        <c:axPos val="r"/>
        <c:numFmt formatCode="0.0%" sourceLinked="0"/>
        <c:majorTickMark val="out"/>
        <c:minorTickMark val="none"/>
        <c:tickLblPos val="nextTo"/>
        <c:spPr>
          <a:ln>
            <a:noFill/>
          </a:ln>
        </c:spPr>
        <c:crossAx val="61881344"/>
        <c:crosses val="max"/>
        <c:crossBetween val="between"/>
      </c:valAx>
      <c:dateAx>
        <c:axId val="61881344"/>
        <c:scaling>
          <c:orientation val="minMax"/>
        </c:scaling>
        <c:delete val="1"/>
        <c:axPos val="b"/>
        <c:numFmt formatCode="m/d;@" sourceLinked="1"/>
        <c:majorTickMark val="out"/>
        <c:minorTickMark val="none"/>
        <c:tickLblPos val="nextTo"/>
        <c:crossAx val="61841984"/>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ydn!$L$5</c:f>
              <c:strCache>
                <c:ptCount val="1"/>
                <c:pt idx="0">
                  <c:v>ご利用額</c:v>
                </c:pt>
              </c:strCache>
            </c:strRef>
          </c:tx>
          <c:invertIfNegative val="0"/>
          <c:cat>
            <c:numRef>
              <c:f>(ydn!$A$6,ydn!$A$8,ydn!$A$9,ydn!$A$10,ydn!$A$11,ydn!$A$12)</c:f>
              <c:numCache>
                <c:formatCode>yyyy"年"m"月"</c:formatCode>
                <c:ptCount val="6"/>
                <c:pt idx="0">
                  <c:v>44287</c:v>
                </c:pt>
                <c:pt idx="1">
                  <c:v>44256</c:v>
                </c:pt>
                <c:pt idx="2">
                  <c:v>44228</c:v>
                </c:pt>
                <c:pt idx="3">
                  <c:v>44197</c:v>
                </c:pt>
                <c:pt idx="4">
                  <c:v>44166</c:v>
                </c:pt>
                <c:pt idx="5">
                  <c:v>44136</c:v>
                </c:pt>
              </c:numCache>
            </c:numRef>
          </c:cat>
          <c:val>
            <c:numRef>
              <c:f>(ydn!$L$6,ydn!$L$8,ydn!$L$9,ydn!$L$10,ydn!$L$11,ydn!$L$12)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F08-4C1F-B790-86D0234C433B}"/>
            </c:ext>
          </c:extLst>
        </c:ser>
        <c:dLbls>
          <c:showLegendKey val="0"/>
          <c:showVal val="0"/>
          <c:showCatName val="0"/>
          <c:showSerName val="0"/>
          <c:showPercent val="0"/>
          <c:showBubbleSize val="0"/>
        </c:dLbls>
        <c:gapWidth val="150"/>
        <c:axId val="549367808"/>
        <c:axId val="61844288"/>
      </c:barChart>
      <c:dateAx>
        <c:axId val="549367808"/>
        <c:scaling>
          <c:orientation val="minMax"/>
        </c:scaling>
        <c:delete val="0"/>
        <c:axPos val="b"/>
        <c:numFmt formatCode="m&quot;月&quot;" sourceLinked="0"/>
        <c:majorTickMark val="none"/>
        <c:minorTickMark val="none"/>
        <c:tickLblPos val="nextTo"/>
        <c:crossAx val="61844288"/>
        <c:crosses val="autoZero"/>
        <c:auto val="1"/>
        <c:lblOffset val="100"/>
        <c:baseTimeUnit val="months"/>
      </c:dateAx>
      <c:valAx>
        <c:axId val="61844288"/>
        <c:scaling>
          <c:orientation val="minMax"/>
        </c:scaling>
        <c:delete val="0"/>
        <c:axPos val="l"/>
        <c:majorGridlines/>
        <c:numFmt formatCode="&quot;¥&quot;#,##0_);[Red]\(&quot;¥&quot;#,##0\)" sourceLinked="1"/>
        <c:majorTickMark val="out"/>
        <c:minorTickMark val="none"/>
        <c:tickLblPos val="nextTo"/>
        <c:spPr>
          <a:ln>
            <a:noFill/>
          </a:ln>
        </c:spPr>
        <c:crossAx val="549367808"/>
        <c:crosses val="autoZero"/>
        <c:crossBetween val="between"/>
      </c:val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ydn!$C$16</c:f>
              <c:strCache>
                <c:ptCount val="1"/>
                <c:pt idx="0">
                  <c:v>表示回数</c:v>
                </c:pt>
              </c:strCache>
            </c:strRef>
          </c:tx>
          <c:marker>
            <c:symbol val="circle"/>
            <c:size val="7"/>
          </c:marker>
          <c:cat>
            <c:strRef>
              <c:f>ydn!$A$17:$A$47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ydn!$C$17:$C$47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2BEF-4FA5-B98A-D69A31186CE2}"/>
            </c:ext>
          </c:extLst>
        </c:ser>
        <c:dLbls>
          <c:showLegendKey val="0"/>
          <c:showVal val="0"/>
          <c:showCatName val="0"/>
          <c:showSerName val="0"/>
          <c:showPercent val="0"/>
          <c:showBubbleSize val="0"/>
        </c:dLbls>
        <c:marker val="1"/>
        <c:smooth val="0"/>
        <c:axId val="549783040"/>
        <c:axId val="61846016"/>
      </c:lineChart>
      <c:lineChart>
        <c:grouping val="standard"/>
        <c:varyColors val="0"/>
        <c:ser>
          <c:idx val="1"/>
          <c:order val="1"/>
          <c:tx>
            <c:strRef>
              <c:f>ydn!$E$16</c:f>
              <c:strCache>
                <c:ptCount val="1"/>
                <c:pt idx="0">
                  <c:v>クリック率</c:v>
                </c:pt>
              </c:strCache>
            </c:strRef>
          </c:tx>
          <c:marker>
            <c:symbol val="triangle"/>
            <c:size val="7"/>
          </c:marker>
          <c:cat>
            <c:strRef>
              <c:f>ydn!$A$17:$A$47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ydn!$E$17:$E$47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2BEF-4FA5-B98A-D69A31186CE2}"/>
            </c:ext>
          </c:extLst>
        </c:ser>
        <c:dLbls>
          <c:showLegendKey val="0"/>
          <c:showVal val="0"/>
          <c:showCatName val="0"/>
          <c:showSerName val="0"/>
          <c:showPercent val="0"/>
          <c:showBubbleSize val="0"/>
        </c:dLbls>
        <c:marker val="1"/>
        <c:smooth val="0"/>
        <c:axId val="549784064"/>
        <c:axId val="61846592"/>
      </c:lineChart>
      <c:dateAx>
        <c:axId val="549783040"/>
        <c:scaling>
          <c:orientation val="minMax"/>
        </c:scaling>
        <c:delete val="0"/>
        <c:axPos val="b"/>
        <c:numFmt formatCode="m/d;@" sourceLinked="0"/>
        <c:majorTickMark val="none"/>
        <c:minorTickMark val="none"/>
        <c:tickLblPos val="nextTo"/>
        <c:crossAx val="61846016"/>
        <c:crosses val="autoZero"/>
        <c:auto val="1"/>
        <c:lblOffset val="100"/>
        <c:baseTimeUnit val="days"/>
      </c:dateAx>
      <c:valAx>
        <c:axId val="61846016"/>
        <c:scaling>
          <c:orientation val="minMax"/>
        </c:scaling>
        <c:delete val="0"/>
        <c:axPos val="l"/>
        <c:majorGridlines/>
        <c:numFmt formatCode="#,##0_);[Red]\(#,##0\)" sourceLinked="1"/>
        <c:majorTickMark val="out"/>
        <c:minorTickMark val="none"/>
        <c:tickLblPos val="nextTo"/>
        <c:spPr>
          <a:ln>
            <a:noFill/>
          </a:ln>
        </c:spPr>
        <c:crossAx val="549783040"/>
        <c:crosses val="autoZero"/>
        <c:crossBetween val="between"/>
      </c:valAx>
      <c:valAx>
        <c:axId val="61846592"/>
        <c:scaling>
          <c:orientation val="minMax"/>
        </c:scaling>
        <c:delete val="0"/>
        <c:axPos val="r"/>
        <c:numFmt formatCode="0.0%" sourceLinked="0"/>
        <c:majorTickMark val="out"/>
        <c:minorTickMark val="none"/>
        <c:tickLblPos val="nextTo"/>
        <c:spPr>
          <a:ln>
            <a:noFill/>
          </a:ln>
        </c:spPr>
        <c:crossAx val="549784064"/>
        <c:crosses val="max"/>
        <c:crossBetween val="between"/>
      </c:valAx>
      <c:dateAx>
        <c:axId val="549784064"/>
        <c:scaling>
          <c:orientation val="minMax"/>
        </c:scaling>
        <c:delete val="1"/>
        <c:axPos val="b"/>
        <c:numFmt formatCode="m/d;@" sourceLinked="1"/>
        <c:majorTickMark val="out"/>
        <c:minorTickMark val="none"/>
        <c:tickLblPos val="nextTo"/>
        <c:crossAx val="61846592"/>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ydn!$N$5</c:f>
              <c:strCache>
                <c:ptCount val="1"/>
                <c:pt idx="0">
                  <c:v>獲得件数</c:v>
                </c:pt>
              </c:strCache>
            </c:strRef>
          </c:tx>
          <c:invertIfNegative val="0"/>
          <c:cat>
            <c:numRef>
              <c:f>(ydn!$A$6,ydn!$A$8,ydn!$A$9,ydn!$A$10,ydn!$A$11,ydn!$A$12)</c:f>
              <c:numCache>
                <c:formatCode>yyyy"年"m"月"</c:formatCode>
                <c:ptCount val="6"/>
                <c:pt idx="0">
                  <c:v>44287</c:v>
                </c:pt>
                <c:pt idx="1">
                  <c:v>44256</c:v>
                </c:pt>
                <c:pt idx="2">
                  <c:v>44228</c:v>
                </c:pt>
                <c:pt idx="3">
                  <c:v>44197</c:v>
                </c:pt>
                <c:pt idx="4">
                  <c:v>44166</c:v>
                </c:pt>
                <c:pt idx="5">
                  <c:v>44136</c:v>
                </c:pt>
              </c:numCache>
            </c:numRef>
          </c:cat>
          <c:val>
            <c:numRef>
              <c:f>(ydn!$N$6,ydn!$N$8,ydn!$N$9,ydn!$N$10,ydn!$N$11,ydn!$N$12)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9AE-40AB-B1BA-DCA7B52B2F2C}"/>
            </c:ext>
          </c:extLst>
        </c:ser>
        <c:dLbls>
          <c:showLegendKey val="0"/>
          <c:showVal val="0"/>
          <c:showCatName val="0"/>
          <c:showSerName val="0"/>
          <c:showPercent val="0"/>
          <c:showBubbleSize val="0"/>
        </c:dLbls>
        <c:gapWidth val="150"/>
        <c:axId val="549584896"/>
        <c:axId val="61848896"/>
      </c:barChart>
      <c:lineChart>
        <c:grouping val="standard"/>
        <c:varyColors val="0"/>
        <c:ser>
          <c:idx val="1"/>
          <c:order val="1"/>
          <c:tx>
            <c:strRef>
              <c:f>ydn!$R$5</c:f>
              <c:strCache>
                <c:ptCount val="1"/>
                <c:pt idx="0">
                  <c:v>獲得単価</c:v>
                </c:pt>
              </c:strCache>
            </c:strRef>
          </c:tx>
          <c:marker>
            <c:symbol val="circle"/>
            <c:size val="7"/>
          </c:marker>
          <c:cat>
            <c:numRef>
              <c:f>(ydn!$A$6,ydn!$A$8,ydn!$A$9,ydn!$A$10,ydn!$A$11,ydn!$A$12)</c:f>
              <c:numCache>
                <c:formatCode>yyyy"年"m"月"</c:formatCode>
                <c:ptCount val="6"/>
                <c:pt idx="0">
                  <c:v>44287</c:v>
                </c:pt>
                <c:pt idx="1">
                  <c:v>44256</c:v>
                </c:pt>
                <c:pt idx="2">
                  <c:v>44228</c:v>
                </c:pt>
                <c:pt idx="3">
                  <c:v>44197</c:v>
                </c:pt>
                <c:pt idx="4">
                  <c:v>44166</c:v>
                </c:pt>
                <c:pt idx="5">
                  <c:v>44136</c:v>
                </c:pt>
              </c:numCache>
            </c:numRef>
          </c:cat>
          <c:val>
            <c:numRef>
              <c:f>(ydn!$R$6,ydn!$R$8,ydn!$R$9,ydn!$R$10,ydn!$R$11,ydn!$R$12)</c:f>
              <c:numCache>
                <c:formatCode>"¥"#,##0_);[Red]\("¥"#,##0\)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19AE-40AB-B1BA-DCA7B52B2F2C}"/>
            </c:ext>
          </c:extLst>
        </c:ser>
        <c:dLbls>
          <c:showLegendKey val="0"/>
          <c:showVal val="0"/>
          <c:showCatName val="0"/>
          <c:showSerName val="0"/>
          <c:showPercent val="0"/>
          <c:showBubbleSize val="0"/>
        </c:dLbls>
        <c:marker val="1"/>
        <c:smooth val="0"/>
        <c:axId val="549585920"/>
        <c:axId val="549879808"/>
      </c:lineChart>
      <c:dateAx>
        <c:axId val="549584896"/>
        <c:scaling>
          <c:orientation val="minMax"/>
        </c:scaling>
        <c:delete val="0"/>
        <c:axPos val="b"/>
        <c:numFmt formatCode="m&quot;月&quot;" sourceLinked="0"/>
        <c:majorTickMark val="none"/>
        <c:minorTickMark val="none"/>
        <c:tickLblPos val="nextTo"/>
        <c:crossAx val="61848896"/>
        <c:crosses val="autoZero"/>
        <c:auto val="1"/>
        <c:lblOffset val="100"/>
        <c:baseTimeUnit val="months"/>
      </c:dateAx>
      <c:valAx>
        <c:axId val="61848896"/>
        <c:scaling>
          <c:orientation val="minMax"/>
        </c:scaling>
        <c:delete val="0"/>
        <c:axPos val="l"/>
        <c:majorGridlines/>
        <c:numFmt formatCode="#,##0_);[Red]\(#,##0\)" sourceLinked="1"/>
        <c:majorTickMark val="out"/>
        <c:minorTickMark val="none"/>
        <c:tickLblPos val="nextTo"/>
        <c:spPr>
          <a:ln>
            <a:noFill/>
          </a:ln>
        </c:spPr>
        <c:crossAx val="549584896"/>
        <c:crosses val="autoZero"/>
        <c:crossBetween val="between"/>
      </c:valAx>
      <c:valAx>
        <c:axId val="549879808"/>
        <c:scaling>
          <c:orientation val="minMax"/>
        </c:scaling>
        <c:delete val="0"/>
        <c:axPos val="r"/>
        <c:numFmt formatCode="&quot;¥&quot;#,##0_);[Red]\(&quot;¥&quot;#,##0\)" sourceLinked="1"/>
        <c:majorTickMark val="out"/>
        <c:minorTickMark val="none"/>
        <c:tickLblPos val="nextTo"/>
        <c:spPr>
          <a:ln>
            <a:noFill/>
          </a:ln>
        </c:spPr>
        <c:crossAx val="549585920"/>
        <c:crosses val="max"/>
        <c:crossBetween val="between"/>
      </c:valAx>
      <c:dateAx>
        <c:axId val="549585920"/>
        <c:scaling>
          <c:orientation val="minMax"/>
        </c:scaling>
        <c:delete val="1"/>
        <c:axPos val="b"/>
        <c:numFmt formatCode="yyyy&quot;年&quot;m&quot;月&quot;" sourceLinked="1"/>
        <c:majorTickMark val="out"/>
        <c:minorTickMark val="none"/>
        <c:tickLblPos val="nextTo"/>
        <c:crossAx val="549879808"/>
        <c:crosses val="autoZero"/>
        <c:auto val="1"/>
        <c:lblOffset val="100"/>
        <c:baseTimeUnit val="month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ydn!$F$16</c:f>
              <c:strCache>
                <c:ptCount val="1"/>
                <c:pt idx="0">
                  <c:v>クリック単価</c:v>
                </c:pt>
              </c:strCache>
            </c:strRef>
          </c:tx>
          <c:marker>
            <c:symbol val="circle"/>
            <c:size val="7"/>
          </c:marker>
          <c:cat>
            <c:strRef>
              <c:f>ydn!$A$17:$A$47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ydn!$F$17:$F$47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5550-4C41-B682-2296FBC97AA2}"/>
            </c:ext>
          </c:extLst>
        </c:ser>
        <c:dLbls>
          <c:showLegendKey val="0"/>
          <c:showVal val="0"/>
          <c:showCatName val="0"/>
          <c:showSerName val="0"/>
          <c:showPercent val="0"/>
          <c:showBubbleSize val="0"/>
        </c:dLbls>
        <c:marker val="1"/>
        <c:smooth val="0"/>
        <c:axId val="549784576"/>
        <c:axId val="549882112"/>
      </c:lineChart>
      <c:lineChart>
        <c:grouping val="standard"/>
        <c:varyColors val="0"/>
        <c:ser>
          <c:idx val="1"/>
          <c:order val="1"/>
          <c:tx>
            <c:strRef>
              <c:f>ydn!$I$16</c:f>
              <c:strCache>
                <c:ptCount val="1"/>
                <c:pt idx="0">
                  <c:v>獲得率</c:v>
                </c:pt>
              </c:strCache>
            </c:strRef>
          </c:tx>
          <c:marker>
            <c:symbol val="triangle"/>
            <c:size val="7"/>
          </c:marker>
          <c:cat>
            <c:strRef>
              <c:f>ydn!$A$17:$A$47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ydn!$I$17:$I$47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5550-4C41-B682-2296FBC97AA2}"/>
            </c:ext>
          </c:extLst>
        </c:ser>
        <c:dLbls>
          <c:showLegendKey val="0"/>
          <c:showVal val="0"/>
          <c:showCatName val="0"/>
          <c:showSerName val="0"/>
          <c:showPercent val="0"/>
          <c:showBubbleSize val="0"/>
        </c:dLbls>
        <c:marker val="1"/>
        <c:smooth val="0"/>
        <c:axId val="549586432"/>
        <c:axId val="549882688"/>
      </c:lineChart>
      <c:dateAx>
        <c:axId val="549784576"/>
        <c:scaling>
          <c:orientation val="minMax"/>
        </c:scaling>
        <c:delete val="0"/>
        <c:axPos val="b"/>
        <c:numFmt formatCode="m/d;@" sourceLinked="0"/>
        <c:majorTickMark val="none"/>
        <c:minorTickMark val="none"/>
        <c:tickLblPos val="nextTo"/>
        <c:crossAx val="549882112"/>
        <c:crosses val="autoZero"/>
        <c:auto val="1"/>
        <c:lblOffset val="100"/>
        <c:baseTimeUnit val="days"/>
      </c:dateAx>
      <c:valAx>
        <c:axId val="549882112"/>
        <c:scaling>
          <c:orientation val="minMax"/>
        </c:scaling>
        <c:delete val="0"/>
        <c:axPos val="l"/>
        <c:majorGridlines/>
        <c:numFmt formatCode="&quot;¥&quot;#,##0_);[Red]\(&quot;¥&quot;#,##0\)" sourceLinked="1"/>
        <c:majorTickMark val="out"/>
        <c:minorTickMark val="none"/>
        <c:tickLblPos val="nextTo"/>
        <c:spPr>
          <a:ln>
            <a:noFill/>
          </a:ln>
        </c:spPr>
        <c:crossAx val="549784576"/>
        <c:crosses val="autoZero"/>
        <c:crossBetween val="between"/>
      </c:valAx>
      <c:valAx>
        <c:axId val="549882688"/>
        <c:scaling>
          <c:orientation val="minMax"/>
        </c:scaling>
        <c:delete val="0"/>
        <c:axPos val="r"/>
        <c:numFmt formatCode="0.0%" sourceLinked="0"/>
        <c:majorTickMark val="out"/>
        <c:minorTickMark val="none"/>
        <c:tickLblPos val="nextTo"/>
        <c:spPr>
          <a:ln>
            <a:noFill/>
          </a:ln>
        </c:spPr>
        <c:crossAx val="549586432"/>
        <c:crosses val="max"/>
        <c:crossBetween val="between"/>
      </c:valAx>
      <c:dateAx>
        <c:axId val="549586432"/>
        <c:scaling>
          <c:orientation val="minMax"/>
        </c:scaling>
        <c:delete val="1"/>
        <c:axPos val="b"/>
        <c:numFmt formatCode="m/d;@" sourceLinked="1"/>
        <c:majorTickMark val="out"/>
        <c:minorTickMark val="none"/>
        <c:tickLblPos val="nextTo"/>
        <c:crossAx val="549882688"/>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gaw!$L$5</c:f>
              <c:strCache>
                <c:ptCount val="1"/>
                <c:pt idx="0">
                  <c:v>ご利用額</c:v>
                </c:pt>
              </c:strCache>
            </c:strRef>
          </c:tx>
          <c:invertIfNegative val="0"/>
          <c:cat>
            <c:numRef>
              <c:f>(gaw!$A$6,gaw!$A$8,gaw!$A$9,gaw!$A$10,gaw!$A$11,gaw!$A$12)</c:f>
              <c:numCache>
                <c:formatCode>yyyy"年"m"月"</c:formatCode>
                <c:ptCount val="6"/>
                <c:pt idx="0">
                  <c:v>44287</c:v>
                </c:pt>
                <c:pt idx="1">
                  <c:v>44256</c:v>
                </c:pt>
                <c:pt idx="2">
                  <c:v>44228</c:v>
                </c:pt>
                <c:pt idx="3">
                  <c:v>44197</c:v>
                </c:pt>
                <c:pt idx="4">
                  <c:v>44166</c:v>
                </c:pt>
                <c:pt idx="5">
                  <c:v>44136</c:v>
                </c:pt>
              </c:numCache>
            </c:numRef>
          </c:cat>
          <c:val>
            <c:numRef>
              <c:f>(gaw!$L$6,gaw!$L$8,gaw!$L$9,gaw!$L$10,gaw!$L$11,gaw!$L$12)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E48-41F6-8172-51666FA01173}"/>
            </c:ext>
          </c:extLst>
        </c:ser>
        <c:dLbls>
          <c:showLegendKey val="0"/>
          <c:showVal val="0"/>
          <c:showCatName val="0"/>
          <c:showSerName val="0"/>
          <c:showPercent val="0"/>
          <c:showBubbleSize val="0"/>
        </c:dLbls>
        <c:gapWidth val="150"/>
        <c:axId val="61881856"/>
        <c:axId val="549884992"/>
      </c:barChart>
      <c:dateAx>
        <c:axId val="61881856"/>
        <c:scaling>
          <c:orientation val="minMax"/>
        </c:scaling>
        <c:delete val="0"/>
        <c:axPos val="b"/>
        <c:numFmt formatCode="m&quot;月&quot;" sourceLinked="0"/>
        <c:majorTickMark val="none"/>
        <c:minorTickMark val="none"/>
        <c:tickLblPos val="nextTo"/>
        <c:crossAx val="549884992"/>
        <c:crosses val="autoZero"/>
        <c:auto val="1"/>
        <c:lblOffset val="100"/>
        <c:baseTimeUnit val="months"/>
      </c:dateAx>
      <c:valAx>
        <c:axId val="549884992"/>
        <c:scaling>
          <c:orientation val="minMax"/>
        </c:scaling>
        <c:delete val="0"/>
        <c:axPos val="l"/>
        <c:majorGridlines/>
        <c:numFmt formatCode="&quot;¥&quot;#,##0_);[Red]\(&quot;¥&quot;#,##0\)" sourceLinked="1"/>
        <c:majorTickMark val="out"/>
        <c:minorTickMark val="none"/>
        <c:tickLblPos val="nextTo"/>
        <c:spPr>
          <a:ln>
            <a:noFill/>
          </a:ln>
        </c:spPr>
        <c:crossAx val="61881856"/>
        <c:crosses val="autoZero"/>
        <c:crossBetween val="between"/>
      </c:val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media!$L$4</c:f>
              <c:strCache>
                <c:ptCount val="1"/>
                <c:pt idx="0">
                  <c:v>ご利用額</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(media!$A$9,media!$A$15,media!$A$21,media!$A$27)</c:f>
              <c:strCache>
                <c:ptCount val="4"/>
                <c:pt idx="0">
                  <c:v>Yahoo!スポンサードサーチ</c:v>
                </c:pt>
                <c:pt idx="1">
                  <c:v>Yahoo!ディスプレイネットワーク（YDN）</c:v>
                </c:pt>
                <c:pt idx="2">
                  <c:v>Google AdWords</c:v>
                </c:pt>
                <c:pt idx="3">
                  <c:v>Googleディスプレイネットワーク（GDN）</c:v>
                </c:pt>
              </c:strCache>
            </c:strRef>
          </c:cat>
          <c:val>
            <c:numRef>
              <c:f>(media!$L$11,media!$L$17,media!$L$23,media!$L$29)</c:f>
              <c:numCache>
                <c:formatCode>"¥"#,##0_);[Red]\("¥"#,##0\)</c:formatCode>
                <c:ptCount val="4"/>
                <c:pt idx="0">
                  <c:v>55800</c:v>
                </c:pt>
                <c:pt idx="1">
                  <c:v>0</c:v>
                </c:pt>
                <c:pt idx="2">
                  <c:v>0</c:v>
                </c:pt>
                <c:pt idx="3">
                  <c:v>0</c:v>
                </c:pt>
              </c:numCache>
            </c:numRef>
          </c:val>
          <c:extLst>
            <c:ext xmlns:c16="http://schemas.microsoft.com/office/drawing/2014/chart" uri="{C3380CC4-5D6E-409C-BE32-E72D297353CC}">
              <c16:uniqueId val="{00000000-52D5-43A1-AFFB-277695EA0EE9}"/>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gaw!$C$16</c:f>
              <c:strCache>
                <c:ptCount val="1"/>
                <c:pt idx="0">
                  <c:v>表示回数</c:v>
                </c:pt>
              </c:strCache>
            </c:strRef>
          </c:tx>
          <c:marker>
            <c:symbol val="circle"/>
            <c:size val="7"/>
          </c:marker>
          <c:cat>
            <c:strRef>
              <c:f>gaw!$A$17:$A$47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gaw!$C$17:$C$47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04A7-4746-AB42-0A45A017F0B9}"/>
            </c:ext>
          </c:extLst>
        </c:ser>
        <c:dLbls>
          <c:showLegendKey val="0"/>
          <c:showVal val="0"/>
          <c:showCatName val="0"/>
          <c:showSerName val="0"/>
          <c:showPercent val="0"/>
          <c:showBubbleSize val="0"/>
        </c:dLbls>
        <c:marker val="1"/>
        <c:smooth val="0"/>
        <c:axId val="549167616"/>
        <c:axId val="549886720"/>
      </c:lineChart>
      <c:lineChart>
        <c:grouping val="standard"/>
        <c:varyColors val="0"/>
        <c:ser>
          <c:idx val="1"/>
          <c:order val="1"/>
          <c:tx>
            <c:strRef>
              <c:f>gaw!$E$16</c:f>
              <c:strCache>
                <c:ptCount val="1"/>
                <c:pt idx="0">
                  <c:v>クリック率</c:v>
                </c:pt>
              </c:strCache>
            </c:strRef>
          </c:tx>
          <c:marker>
            <c:symbol val="triangle"/>
            <c:size val="7"/>
          </c:marker>
          <c:cat>
            <c:strRef>
              <c:f>gaw!$A$17:$A$47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gaw!$E$17:$E$47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04A7-4746-AB42-0A45A017F0B9}"/>
            </c:ext>
          </c:extLst>
        </c:ser>
        <c:dLbls>
          <c:showLegendKey val="0"/>
          <c:showVal val="0"/>
          <c:showCatName val="0"/>
          <c:showSerName val="0"/>
          <c:showPercent val="0"/>
          <c:showBubbleSize val="0"/>
        </c:dLbls>
        <c:marker val="1"/>
        <c:smooth val="0"/>
        <c:axId val="549588480"/>
        <c:axId val="549887296"/>
      </c:lineChart>
      <c:dateAx>
        <c:axId val="549167616"/>
        <c:scaling>
          <c:orientation val="minMax"/>
        </c:scaling>
        <c:delete val="0"/>
        <c:axPos val="b"/>
        <c:numFmt formatCode="m/d;@" sourceLinked="0"/>
        <c:majorTickMark val="none"/>
        <c:minorTickMark val="none"/>
        <c:tickLblPos val="nextTo"/>
        <c:crossAx val="549886720"/>
        <c:crosses val="autoZero"/>
        <c:auto val="1"/>
        <c:lblOffset val="100"/>
        <c:baseTimeUnit val="days"/>
      </c:dateAx>
      <c:valAx>
        <c:axId val="549886720"/>
        <c:scaling>
          <c:orientation val="minMax"/>
        </c:scaling>
        <c:delete val="0"/>
        <c:axPos val="l"/>
        <c:majorGridlines/>
        <c:numFmt formatCode="#,##0_);[Red]\(#,##0\)" sourceLinked="1"/>
        <c:majorTickMark val="out"/>
        <c:minorTickMark val="none"/>
        <c:tickLblPos val="nextTo"/>
        <c:spPr>
          <a:ln>
            <a:noFill/>
          </a:ln>
        </c:spPr>
        <c:crossAx val="549167616"/>
        <c:crosses val="autoZero"/>
        <c:crossBetween val="between"/>
      </c:valAx>
      <c:valAx>
        <c:axId val="549887296"/>
        <c:scaling>
          <c:orientation val="minMax"/>
        </c:scaling>
        <c:delete val="0"/>
        <c:axPos val="r"/>
        <c:numFmt formatCode="0.0%" sourceLinked="0"/>
        <c:majorTickMark val="out"/>
        <c:minorTickMark val="none"/>
        <c:tickLblPos val="nextTo"/>
        <c:spPr>
          <a:ln>
            <a:noFill/>
          </a:ln>
        </c:spPr>
        <c:crossAx val="549588480"/>
        <c:crosses val="max"/>
        <c:crossBetween val="between"/>
      </c:valAx>
      <c:dateAx>
        <c:axId val="549588480"/>
        <c:scaling>
          <c:orientation val="minMax"/>
        </c:scaling>
        <c:delete val="1"/>
        <c:axPos val="b"/>
        <c:numFmt formatCode="m/d;@" sourceLinked="1"/>
        <c:majorTickMark val="out"/>
        <c:minorTickMark val="none"/>
        <c:tickLblPos val="nextTo"/>
        <c:crossAx val="549887296"/>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gaw!$N$5</c:f>
              <c:strCache>
                <c:ptCount val="1"/>
                <c:pt idx="0">
                  <c:v>獲得件数</c:v>
                </c:pt>
              </c:strCache>
            </c:strRef>
          </c:tx>
          <c:invertIfNegative val="0"/>
          <c:cat>
            <c:numRef>
              <c:f>(gaw!$A$6,gaw!$A$8,gaw!$A$9,gaw!$A$10,gaw!$A$11,gaw!$A$12)</c:f>
              <c:numCache>
                <c:formatCode>yyyy"年"m"月"</c:formatCode>
                <c:ptCount val="6"/>
                <c:pt idx="0">
                  <c:v>44287</c:v>
                </c:pt>
                <c:pt idx="1">
                  <c:v>44256</c:v>
                </c:pt>
                <c:pt idx="2">
                  <c:v>44228</c:v>
                </c:pt>
                <c:pt idx="3">
                  <c:v>44197</c:v>
                </c:pt>
                <c:pt idx="4">
                  <c:v>44166</c:v>
                </c:pt>
                <c:pt idx="5">
                  <c:v>44136</c:v>
                </c:pt>
              </c:numCache>
            </c:numRef>
          </c:cat>
          <c:val>
            <c:numRef>
              <c:f>(gaw!$N$6,gaw!$N$8,gaw!$N$9,gaw!$N$10,gaw!$N$11,gaw!$N$12)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D55-496F-B05B-9853CE8A799C}"/>
            </c:ext>
          </c:extLst>
        </c:ser>
        <c:dLbls>
          <c:showLegendKey val="0"/>
          <c:showVal val="0"/>
          <c:showCatName val="0"/>
          <c:showSerName val="0"/>
          <c:showPercent val="0"/>
          <c:showBubbleSize val="0"/>
        </c:dLbls>
        <c:gapWidth val="150"/>
        <c:axId val="549168640"/>
        <c:axId val="549701312"/>
      </c:barChart>
      <c:lineChart>
        <c:grouping val="standard"/>
        <c:varyColors val="0"/>
        <c:ser>
          <c:idx val="1"/>
          <c:order val="1"/>
          <c:tx>
            <c:strRef>
              <c:f>gaw!$R$5</c:f>
              <c:strCache>
                <c:ptCount val="1"/>
                <c:pt idx="0">
                  <c:v>獲得単価</c:v>
                </c:pt>
              </c:strCache>
            </c:strRef>
          </c:tx>
          <c:marker>
            <c:symbol val="circle"/>
            <c:size val="7"/>
          </c:marker>
          <c:cat>
            <c:numRef>
              <c:f>(gaw!$A$6,gaw!$A$8,gaw!$A$9,gaw!$A$10,gaw!$A$11,gaw!$A$12)</c:f>
              <c:numCache>
                <c:formatCode>yyyy"年"m"月"</c:formatCode>
                <c:ptCount val="6"/>
                <c:pt idx="0">
                  <c:v>44287</c:v>
                </c:pt>
                <c:pt idx="1">
                  <c:v>44256</c:v>
                </c:pt>
                <c:pt idx="2">
                  <c:v>44228</c:v>
                </c:pt>
                <c:pt idx="3">
                  <c:v>44197</c:v>
                </c:pt>
                <c:pt idx="4">
                  <c:v>44166</c:v>
                </c:pt>
                <c:pt idx="5">
                  <c:v>44136</c:v>
                </c:pt>
              </c:numCache>
            </c:numRef>
          </c:cat>
          <c:val>
            <c:numRef>
              <c:f>(gaw!$R$6,gaw!$R$8,gaw!$R$9,gaw!$R$10,gaw!$R$11,gaw!$R$12)</c:f>
              <c:numCache>
                <c:formatCode>"¥"#,##0_);[Red]\("¥"#,##0\)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1D55-496F-B05B-9853CE8A799C}"/>
            </c:ext>
          </c:extLst>
        </c:ser>
        <c:dLbls>
          <c:showLegendKey val="0"/>
          <c:showVal val="0"/>
          <c:showCatName val="0"/>
          <c:showSerName val="0"/>
          <c:showPercent val="0"/>
          <c:showBubbleSize val="0"/>
        </c:dLbls>
        <c:marker val="1"/>
        <c:smooth val="0"/>
        <c:axId val="549169664"/>
        <c:axId val="549701888"/>
      </c:lineChart>
      <c:dateAx>
        <c:axId val="549168640"/>
        <c:scaling>
          <c:orientation val="minMax"/>
        </c:scaling>
        <c:delete val="0"/>
        <c:axPos val="b"/>
        <c:numFmt formatCode="m&quot;月&quot;" sourceLinked="0"/>
        <c:majorTickMark val="none"/>
        <c:minorTickMark val="none"/>
        <c:tickLblPos val="nextTo"/>
        <c:crossAx val="549701312"/>
        <c:crosses val="autoZero"/>
        <c:auto val="1"/>
        <c:lblOffset val="100"/>
        <c:baseTimeUnit val="months"/>
      </c:dateAx>
      <c:valAx>
        <c:axId val="549701312"/>
        <c:scaling>
          <c:orientation val="minMax"/>
        </c:scaling>
        <c:delete val="0"/>
        <c:axPos val="l"/>
        <c:majorGridlines/>
        <c:numFmt formatCode="#,##0_);[Red]\(#,##0\)" sourceLinked="1"/>
        <c:majorTickMark val="out"/>
        <c:minorTickMark val="none"/>
        <c:tickLblPos val="nextTo"/>
        <c:spPr>
          <a:ln>
            <a:noFill/>
          </a:ln>
        </c:spPr>
        <c:crossAx val="549168640"/>
        <c:crosses val="autoZero"/>
        <c:crossBetween val="between"/>
      </c:valAx>
      <c:valAx>
        <c:axId val="549701888"/>
        <c:scaling>
          <c:orientation val="minMax"/>
        </c:scaling>
        <c:delete val="0"/>
        <c:axPos val="r"/>
        <c:numFmt formatCode="&quot;¥&quot;#,##0_);[Red]\(&quot;¥&quot;#,##0\)" sourceLinked="1"/>
        <c:majorTickMark val="out"/>
        <c:minorTickMark val="none"/>
        <c:tickLblPos val="nextTo"/>
        <c:spPr>
          <a:ln>
            <a:noFill/>
          </a:ln>
        </c:spPr>
        <c:crossAx val="549169664"/>
        <c:crosses val="max"/>
        <c:crossBetween val="between"/>
      </c:valAx>
      <c:dateAx>
        <c:axId val="549169664"/>
        <c:scaling>
          <c:orientation val="minMax"/>
        </c:scaling>
        <c:delete val="1"/>
        <c:axPos val="b"/>
        <c:numFmt formatCode="yyyy&quot;年&quot;m&quot;月&quot;" sourceLinked="1"/>
        <c:majorTickMark val="out"/>
        <c:minorTickMark val="none"/>
        <c:tickLblPos val="nextTo"/>
        <c:crossAx val="549701888"/>
        <c:crosses val="autoZero"/>
        <c:auto val="1"/>
        <c:lblOffset val="100"/>
        <c:baseTimeUnit val="month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gaw!$F$16</c:f>
              <c:strCache>
                <c:ptCount val="1"/>
                <c:pt idx="0">
                  <c:v>クリック単価</c:v>
                </c:pt>
              </c:strCache>
            </c:strRef>
          </c:tx>
          <c:marker>
            <c:symbol val="circle"/>
            <c:size val="7"/>
          </c:marker>
          <c:cat>
            <c:strRef>
              <c:f>gaw!$A$17:$A$47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gaw!$F$17:$F$47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B95D-4E88-B9BE-A1965E900FA8}"/>
            </c:ext>
          </c:extLst>
        </c:ser>
        <c:dLbls>
          <c:showLegendKey val="0"/>
          <c:showVal val="0"/>
          <c:showCatName val="0"/>
          <c:showSerName val="0"/>
          <c:showPercent val="0"/>
          <c:showBubbleSize val="0"/>
        </c:dLbls>
        <c:marker val="1"/>
        <c:smooth val="0"/>
        <c:axId val="549170688"/>
        <c:axId val="549704192"/>
      </c:lineChart>
      <c:lineChart>
        <c:grouping val="standard"/>
        <c:varyColors val="0"/>
        <c:ser>
          <c:idx val="1"/>
          <c:order val="1"/>
          <c:tx>
            <c:strRef>
              <c:f>gaw!$I$16</c:f>
              <c:strCache>
                <c:ptCount val="1"/>
                <c:pt idx="0">
                  <c:v>獲得率</c:v>
                </c:pt>
              </c:strCache>
            </c:strRef>
          </c:tx>
          <c:marker>
            <c:symbol val="triangle"/>
            <c:size val="7"/>
          </c:marker>
          <c:cat>
            <c:strRef>
              <c:f>gaw!$A$17:$A$47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gaw!$I$17:$I$47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B95D-4E88-B9BE-A1965E900FA8}"/>
            </c:ext>
          </c:extLst>
        </c:ser>
        <c:dLbls>
          <c:showLegendKey val="0"/>
          <c:showVal val="0"/>
          <c:showCatName val="0"/>
          <c:showSerName val="0"/>
          <c:showPercent val="0"/>
          <c:showBubbleSize val="0"/>
        </c:dLbls>
        <c:marker val="1"/>
        <c:smooth val="0"/>
        <c:axId val="549982720"/>
        <c:axId val="549704768"/>
      </c:lineChart>
      <c:dateAx>
        <c:axId val="549170688"/>
        <c:scaling>
          <c:orientation val="minMax"/>
        </c:scaling>
        <c:delete val="0"/>
        <c:axPos val="b"/>
        <c:numFmt formatCode="m/d;@" sourceLinked="0"/>
        <c:majorTickMark val="none"/>
        <c:minorTickMark val="none"/>
        <c:tickLblPos val="nextTo"/>
        <c:crossAx val="549704192"/>
        <c:crosses val="autoZero"/>
        <c:auto val="1"/>
        <c:lblOffset val="100"/>
        <c:baseTimeUnit val="days"/>
      </c:dateAx>
      <c:valAx>
        <c:axId val="549704192"/>
        <c:scaling>
          <c:orientation val="minMax"/>
        </c:scaling>
        <c:delete val="0"/>
        <c:axPos val="l"/>
        <c:majorGridlines/>
        <c:numFmt formatCode="&quot;¥&quot;#,##0_);[Red]\(&quot;¥&quot;#,##0\)" sourceLinked="1"/>
        <c:majorTickMark val="out"/>
        <c:minorTickMark val="none"/>
        <c:tickLblPos val="nextTo"/>
        <c:spPr>
          <a:ln>
            <a:noFill/>
          </a:ln>
        </c:spPr>
        <c:crossAx val="549170688"/>
        <c:crosses val="autoZero"/>
        <c:crossBetween val="between"/>
      </c:valAx>
      <c:valAx>
        <c:axId val="549704768"/>
        <c:scaling>
          <c:orientation val="minMax"/>
        </c:scaling>
        <c:delete val="0"/>
        <c:axPos val="r"/>
        <c:numFmt formatCode="0.0%" sourceLinked="0"/>
        <c:majorTickMark val="out"/>
        <c:minorTickMark val="none"/>
        <c:tickLblPos val="nextTo"/>
        <c:spPr>
          <a:ln>
            <a:noFill/>
          </a:ln>
        </c:spPr>
        <c:crossAx val="549982720"/>
        <c:crosses val="max"/>
        <c:crossBetween val="between"/>
      </c:valAx>
      <c:dateAx>
        <c:axId val="549982720"/>
        <c:scaling>
          <c:orientation val="minMax"/>
        </c:scaling>
        <c:delete val="1"/>
        <c:axPos val="b"/>
        <c:numFmt formatCode="m/d;@" sourceLinked="1"/>
        <c:majorTickMark val="out"/>
        <c:minorTickMark val="none"/>
        <c:tickLblPos val="nextTo"/>
        <c:crossAx val="549704768"/>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gdn!$L$5</c:f>
              <c:strCache>
                <c:ptCount val="1"/>
                <c:pt idx="0">
                  <c:v>ご利用額</c:v>
                </c:pt>
              </c:strCache>
            </c:strRef>
          </c:tx>
          <c:invertIfNegative val="0"/>
          <c:cat>
            <c:numRef>
              <c:f>(gdn!$A$6,gdn!$A$8,gdn!$A$9,gdn!$A$10,gdn!$A$11,gdn!$A$12)</c:f>
              <c:numCache>
                <c:formatCode>yyyy"年"m"月"</c:formatCode>
                <c:ptCount val="6"/>
                <c:pt idx="0">
                  <c:v>44287</c:v>
                </c:pt>
                <c:pt idx="1">
                  <c:v>44256</c:v>
                </c:pt>
                <c:pt idx="2">
                  <c:v>44228</c:v>
                </c:pt>
                <c:pt idx="3">
                  <c:v>44197</c:v>
                </c:pt>
                <c:pt idx="4">
                  <c:v>44166</c:v>
                </c:pt>
                <c:pt idx="5">
                  <c:v>44136</c:v>
                </c:pt>
              </c:numCache>
            </c:numRef>
          </c:cat>
          <c:val>
            <c:numRef>
              <c:f>(gdn!$L$6,gdn!$L$8,gdn!$L$9,gdn!$L$10,gdn!$L$11,gdn!$L$12)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BF7-4A92-A350-0B1F24C1954D}"/>
            </c:ext>
          </c:extLst>
        </c:ser>
        <c:dLbls>
          <c:showLegendKey val="0"/>
          <c:showVal val="0"/>
          <c:showCatName val="0"/>
          <c:showSerName val="0"/>
          <c:showPercent val="0"/>
          <c:showBubbleSize val="0"/>
        </c:dLbls>
        <c:gapWidth val="150"/>
        <c:axId val="549586944"/>
        <c:axId val="549707072"/>
      </c:barChart>
      <c:dateAx>
        <c:axId val="549586944"/>
        <c:scaling>
          <c:orientation val="minMax"/>
        </c:scaling>
        <c:delete val="0"/>
        <c:axPos val="b"/>
        <c:numFmt formatCode="m&quot;月&quot;" sourceLinked="0"/>
        <c:majorTickMark val="none"/>
        <c:minorTickMark val="none"/>
        <c:tickLblPos val="nextTo"/>
        <c:crossAx val="549707072"/>
        <c:crosses val="autoZero"/>
        <c:auto val="1"/>
        <c:lblOffset val="100"/>
        <c:baseTimeUnit val="months"/>
      </c:dateAx>
      <c:valAx>
        <c:axId val="549707072"/>
        <c:scaling>
          <c:orientation val="minMax"/>
        </c:scaling>
        <c:delete val="0"/>
        <c:axPos val="l"/>
        <c:majorGridlines/>
        <c:numFmt formatCode="&quot;¥&quot;#,##0_);[Red]\(&quot;¥&quot;#,##0\)" sourceLinked="1"/>
        <c:majorTickMark val="out"/>
        <c:minorTickMark val="none"/>
        <c:tickLblPos val="nextTo"/>
        <c:spPr>
          <a:ln>
            <a:noFill/>
          </a:ln>
        </c:spPr>
        <c:crossAx val="549586944"/>
        <c:crosses val="autoZero"/>
        <c:crossBetween val="between"/>
      </c:val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gdn!$C$16</c:f>
              <c:strCache>
                <c:ptCount val="1"/>
                <c:pt idx="0">
                  <c:v>表示回数</c:v>
                </c:pt>
              </c:strCache>
            </c:strRef>
          </c:tx>
          <c:marker>
            <c:symbol val="circle"/>
            <c:size val="7"/>
          </c:marker>
          <c:cat>
            <c:strRef>
              <c:f>gdn!$A$17:$A$47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gdn!$C$17:$C$47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D37E-4F62-B104-2AD16DA35662}"/>
            </c:ext>
          </c:extLst>
        </c:ser>
        <c:dLbls>
          <c:showLegendKey val="0"/>
          <c:showVal val="0"/>
          <c:showCatName val="0"/>
          <c:showSerName val="0"/>
          <c:showPercent val="0"/>
          <c:showBubbleSize val="0"/>
        </c:dLbls>
        <c:marker val="1"/>
        <c:smooth val="0"/>
        <c:axId val="549984768"/>
        <c:axId val="549233792"/>
      </c:lineChart>
      <c:lineChart>
        <c:grouping val="standard"/>
        <c:varyColors val="0"/>
        <c:ser>
          <c:idx val="1"/>
          <c:order val="1"/>
          <c:tx>
            <c:strRef>
              <c:f>gdn!$E$16</c:f>
              <c:strCache>
                <c:ptCount val="1"/>
                <c:pt idx="0">
                  <c:v>クリック率</c:v>
                </c:pt>
              </c:strCache>
            </c:strRef>
          </c:tx>
          <c:marker>
            <c:symbol val="triangle"/>
            <c:size val="7"/>
          </c:marker>
          <c:cat>
            <c:strRef>
              <c:f>gdn!$A$17:$A$47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gdn!$E$17:$E$47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D37E-4F62-B104-2AD16DA35662}"/>
            </c:ext>
          </c:extLst>
        </c:ser>
        <c:dLbls>
          <c:showLegendKey val="0"/>
          <c:showVal val="0"/>
          <c:showCatName val="0"/>
          <c:showSerName val="0"/>
          <c:showPercent val="0"/>
          <c:showBubbleSize val="0"/>
        </c:dLbls>
        <c:marker val="1"/>
        <c:smooth val="0"/>
        <c:axId val="549985792"/>
        <c:axId val="549234368"/>
      </c:lineChart>
      <c:dateAx>
        <c:axId val="549984768"/>
        <c:scaling>
          <c:orientation val="minMax"/>
        </c:scaling>
        <c:delete val="0"/>
        <c:axPos val="b"/>
        <c:numFmt formatCode="m/d;@" sourceLinked="0"/>
        <c:majorTickMark val="none"/>
        <c:minorTickMark val="none"/>
        <c:tickLblPos val="nextTo"/>
        <c:crossAx val="549233792"/>
        <c:crosses val="autoZero"/>
        <c:auto val="1"/>
        <c:lblOffset val="100"/>
        <c:baseTimeUnit val="days"/>
      </c:dateAx>
      <c:valAx>
        <c:axId val="549233792"/>
        <c:scaling>
          <c:orientation val="minMax"/>
        </c:scaling>
        <c:delete val="0"/>
        <c:axPos val="l"/>
        <c:majorGridlines/>
        <c:numFmt formatCode="#,##0_);[Red]\(#,##0\)" sourceLinked="1"/>
        <c:majorTickMark val="out"/>
        <c:minorTickMark val="none"/>
        <c:tickLblPos val="nextTo"/>
        <c:spPr>
          <a:ln>
            <a:noFill/>
          </a:ln>
        </c:spPr>
        <c:crossAx val="549984768"/>
        <c:crosses val="autoZero"/>
        <c:crossBetween val="between"/>
      </c:valAx>
      <c:valAx>
        <c:axId val="549234368"/>
        <c:scaling>
          <c:orientation val="minMax"/>
        </c:scaling>
        <c:delete val="0"/>
        <c:axPos val="r"/>
        <c:numFmt formatCode="0.0%" sourceLinked="0"/>
        <c:majorTickMark val="out"/>
        <c:minorTickMark val="none"/>
        <c:tickLblPos val="nextTo"/>
        <c:spPr>
          <a:ln>
            <a:noFill/>
          </a:ln>
        </c:spPr>
        <c:crossAx val="549985792"/>
        <c:crosses val="max"/>
        <c:crossBetween val="between"/>
      </c:valAx>
      <c:dateAx>
        <c:axId val="549985792"/>
        <c:scaling>
          <c:orientation val="minMax"/>
        </c:scaling>
        <c:delete val="1"/>
        <c:axPos val="b"/>
        <c:numFmt formatCode="m/d;@" sourceLinked="1"/>
        <c:majorTickMark val="out"/>
        <c:minorTickMark val="none"/>
        <c:tickLblPos val="nextTo"/>
        <c:crossAx val="549234368"/>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gdn!$N$5</c:f>
              <c:strCache>
                <c:ptCount val="1"/>
                <c:pt idx="0">
                  <c:v>獲得件数</c:v>
                </c:pt>
              </c:strCache>
            </c:strRef>
          </c:tx>
          <c:invertIfNegative val="0"/>
          <c:cat>
            <c:numRef>
              <c:f>(gdn!$A$6,gdn!$A$8,gdn!$A$9,gdn!$A$10,gdn!$A$11,gdn!$A$12)</c:f>
              <c:numCache>
                <c:formatCode>yyyy"年"m"月"</c:formatCode>
                <c:ptCount val="6"/>
                <c:pt idx="0">
                  <c:v>44287</c:v>
                </c:pt>
                <c:pt idx="1">
                  <c:v>44256</c:v>
                </c:pt>
                <c:pt idx="2">
                  <c:v>44228</c:v>
                </c:pt>
                <c:pt idx="3">
                  <c:v>44197</c:v>
                </c:pt>
                <c:pt idx="4">
                  <c:v>44166</c:v>
                </c:pt>
                <c:pt idx="5">
                  <c:v>44136</c:v>
                </c:pt>
              </c:numCache>
            </c:numRef>
          </c:cat>
          <c:val>
            <c:numRef>
              <c:f>(gdn!$N$6,gdn!$N$8,gdn!$N$9,gdn!$N$10,gdn!$N$11,gdn!$N$12)</c:f>
              <c:numCache>
                <c:formatCode>#,##0_);[Red]\(#,##0\)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6BB-4436-93AD-3FD90584E460}"/>
            </c:ext>
          </c:extLst>
        </c:ser>
        <c:dLbls>
          <c:showLegendKey val="0"/>
          <c:showVal val="0"/>
          <c:showCatName val="0"/>
          <c:showSerName val="0"/>
          <c:showPercent val="0"/>
          <c:showBubbleSize val="0"/>
        </c:dLbls>
        <c:gapWidth val="150"/>
        <c:axId val="60719104"/>
        <c:axId val="549236672"/>
      </c:barChart>
      <c:lineChart>
        <c:grouping val="standard"/>
        <c:varyColors val="0"/>
        <c:ser>
          <c:idx val="1"/>
          <c:order val="1"/>
          <c:tx>
            <c:strRef>
              <c:f>gdn!$R$5</c:f>
              <c:strCache>
                <c:ptCount val="1"/>
                <c:pt idx="0">
                  <c:v>獲得単価</c:v>
                </c:pt>
              </c:strCache>
            </c:strRef>
          </c:tx>
          <c:marker>
            <c:symbol val="circle"/>
            <c:size val="7"/>
          </c:marker>
          <c:cat>
            <c:numRef>
              <c:f>(gdn!$A$6,gdn!$A$8,gdn!$A$9,gdn!$A$10,gdn!$A$11,gdn!$A$12)</c:f>
              <c:numCache>
                <c:formatCode>yyyy"年"m"月"</c:formatCode>
                <c:ptCount val="6"/>
                <c:pt idx="0">
                  <c:v>44287</c:v>
                </c:pt>
                <c:pt idx="1">
                  <c:v>44256</c:v>
                </c:pt>
                <c:pt idx="2">
                  <c:v>44228</c:v>
                </c:pt>
                <c:pt idx="3">
                  <c:v>44197</c:v>
                </c:pt>
                <c:pt idx="4">
                  <c:v>44166</c:v>
                </c:pt>
                <c:pt idx="5">
                  <c:v>44136</c:v>
                </c:pt>
              </c:numCache>
            </c:numRef>
          </c:cat>
          <c:val>
            <c:numRef>
              <c:f>(gdn!$R$6,gdn!$R$8,gdn!$R$9,gdn!$R$10,gdn!$R$11,gdn!$R$12)</c:f>
              <c:numCache>
                <c:formatCode>"¥"#,##0_);[Red]\("¥"#,##0\)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46BB-4436-93AD-3FD90584E460}"/>
            </c:ext>
          </c:extLst>
        </c:ser>
        <c:dLbls>
          <c:showLegendKey val="0"/>
          <c:showVal val="0"/>
          <c:showCatName val="0"/>
          <c:showSerName val="0"/>
          <c:showPercent val="0"/>
          <c:showBubbleSize val="0"/>
        </c:dLbls>
        <c:marker val="1"/>
        <c:smooth val="0"/>
        <c:axId val="60720128"/>
        <c:axId val="549237248"/>
      </c:lineChart>
      <c:dateAx>
        <c:axId val="60719104"/>
        <c:scaling>
          <c:orientation val="minMax"/>
        </c:scaling>
        <c:delete val="0"/>
        <c:axPos val="b"/>
        <c:numFmt formatCode="m&quot;月&quot;" sourceLinked="0"/>
        <c:majorTickMark val="none"/>
        <c:minorTickMark val="none"/>
        <c:tickLblPos val="nextTo"/>
        <c:crossAx val="549236672"/>
        <c:crosses val="autoZero"/>
        <c:auto val="1"/>
        <c:lblOffset val="100"/>
        <c:baseTimeUnit val="months"/>
      </c:dateAx>
      <c:valAx>
        <c:axId val="549236672"/>
        <c:scaling>
          <c:orientation val="minMax"/>
        </c:scaling>
        <c:delete val="0"/>
        <c:axPos val="l"/>
        <c:majorGridlines/>
        <c:numFmt formatCode="#,##0_);[Red]\(#,##0\)" sourceLinked="1"/>
        <c:majorTickMark val="out"/>
        <c:minorTickMark val="none"/>
        <c:tickLblPos val="nextTo"/>
        <c:spPr>
          <a:ln>
            <a:noFill/>
          </a:ln>
        </c:spPr>
        <c:crossAx val="60719104"/>
        <c:crosses val="autoZero"/>
        <c:crossBetween val="between"/>
      </c:valAx>
      <c:valAx>
        <c:axId val="549237248"/>
        <c:scaling>
          <c:orientation val="minMax"/>
        </c:scaling>
        <c:delete val="0"/>
        <c:axPos val="r"/>
        <c:numFmt formatCode="&quot;¥&quot;#,##0_);[Red]\(&quot;¥&quot;#,##0\)" sourceLinked="1"/>
        <c:majorTickMark val="out"/>
        <c:minorTickMark val="none"/>
        <c:tickLblPos val="nextTo"/>
        <c:spPr>
          <a:ln>
            <a:noFill/>
          </a:ln>
        </c:spPr>
        <c:crossAx val="60720128"/>
        <c:crosses val="max"/>
        <c:crossBetween val="between"/>
      </c:valAx>
      <c:dateAx>
        <c:axId val="60720128"/>
        <c:scaling>
          <c:orientation val="minMax"/>
        </c:scaling>
        <c:delete val="1"/>
        <c:axPos val="b"/>
        <c:numFmt formatCode="yyyy&quot;年&quot;m&quot;月&quot;" sourceLinked="1"/>
        <c:majorTickMark val="out"/>
        <c:minorTickMark val="none"/>
        <c:tickLblPos val="nextTo"/>
        <c:crossAx val="549237248"/>
        <c:crosses val="autoZero"/>
        <c:auto val="1"/>
        <c:lblOffset val="100"/>
        <c:baseTimeUnit val="month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gdn!$F$16</c:f>
              <c:strCache>
                <c:ptCount val="1"/>
                <c:pt idx="0">
                  <c:v>クリック単価</c:v>
                </c:pt>
              </c:strCache>
            </c:strRef>
          </c:tx>
          <c:marker>
            <c:symbol val="circle"/>
            <c:size val="7"/>
          </c:marker>
          <c:cat>
            <c:strRef>
              <c:f>gdn!$A$17:$A$47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gdn!$F$17:$F$47</c:f>
              <c:numCache>
                <c:formatCode>"¥"#,##0_);[Red]\("¥"#,##0\)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8759-4EC3-AC6A-C01B438DEE27}"/>
            </c:ext>
          </c:extLst>
        </c:ser>
        <c:dLbls>
          <c:showLegendKey val="0"/>
          <c:showVal val="0"/>
          <c:showCatName val="0"/>
          <c:showSerName val="0"/>
          <c:showPercent val="0"/>
          <c:showBubbleSize val="0"/>
        </c:dLbls>
        <c:marker val="1"/>
        <c:smooth val="0"/>
        <c:axId val="60720640"/>
        <c:axId val="549239552"/>
      </c:lineChart>
      <c:lineChart>
        <c:grouping val="standard"/>
        <c:varyColors val="0"/>
        <c:ser>
          <c:idx val="1"/>
          <c:order val="1"/>
          <c:tx>
            <c:strRef>
              <c:f>gdn!$I$16</c:f>
              <c:strCache>
                <c:ptCount val="1"/>
                <c:pt idx="0">
                  <c:v>獲得率</c:v>
                </c:pt>
              </c:strCache>
            </c:strRef>
          </c:tx>
          <c:marker>
            <c:symbol val="triangle"/>
            <c:size val="7"/>
          </c:marker>
          <c:cat>
            <c:strRef>
              <c:f>gdn!$A$17:$A$47</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gdn!$I$17:$I$47</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8759-4EC3-AC6A-C01B438DEE27}"/>
            </c:ext>
          </c:extLst>
        </c:ser>
        <c:dLbls>
          <c:showLegendKey val="0"/>
          <c:showVal val="0"/>
          <c:showCatName val="0"/>
          <c:showSerName val="0"/>
          <c:showPercent val="0"/>
          <c:showBubbleSize val="0"/>
        </c:dLbls>
        <c:marker val="1"/>
        <c:smooth val="0"/>
        <c:axId val="60721664"/>
        <c:axId val="549240128"/>
      </c:lineChart>
      <c:dateAx>
        <c:axId val="60720640"/>
        <c:scaling>
          <c:orientation val="minMax"/>
        </c:scaling>
        <c:delete val="0"/>
        <c:axPos val="b"/>
        <c:numFmt formatCode="m/d;@" sourceLinked="0"/>
        <c:majorTickMark val="none"/>
        <c:minorTickMark val="none"/>
        <c:tickLblPos val="nextTo"/>
        <c:crossAx val="549239552"/>
        <c:crosses val="autoZero"/>
        <c:auto val="1"/>
        <c:lblOffset val="100"/>
        <c:baseTimeUnit val="days"/>
      </c:dateAx>
      <c:valAx>
        <c:axId val="549239552"/>
        <c:scaling>
          <c:orientation val="minMax"/>
        </c:scaling>
        <c:delete val="0"/>
        <c:axPos val="l"/>
        <c:majorGridlines/>
        <c:numFmt formatCode="&quot;¥&quot;#,##0_);[Red]\(&quot;¥&quot;#,##0\)" sourceLinked="1"/>
        <c:majorTickMark val="out"/>
        <c:minorTickMark val="none"/>
        <c:tickLblPos val="nextTo"/>
        <c:spPr>
          <a:ln>
            <a:noFill/>
          </a:ln>
        </c:spPr>
        <c:crossAx val="60720640"/>
        <c:crosses val="autoZero"/>
        <c:crossBetween val="between"/>
      </c:valAx>
      <c:valAx>
        <c:axId val="549240128"/>
        <c:scaling>
          <c:orientation val="minMax"/>
        </c:scaling>
        <c:delete val="0"/>
        <c:axPos val="r"/>
        <c:numFmt formatCode="0.0%" sourceLinked="0"/>
        <c:majorTickMark val="out"/>
        <c:minorTickMark val="none"/>
        <c:tickLblPos val="nextTo"/>
        <c:spPr>
          <a:ln>
            <a:noFill/>
          </a:ln>
        </c:spPr>
        <c:crossAx val="60721664"/>
        <c:crosses val="max"/>
        <c:crossBetween val="between"/>
      </c:valAx>
      <c:dateAx>
        <c:axId val="60721664"/>
        <c:scaling>
          <c:orientation val="minMax"/>
        </c:scaling>
        <c:delete val="1"/>
        <c:axPos val="b"/>
        <c:numFmt formatCode="m/d;@" sourceLinked="1"/>
        <c:majorTickMark val="out"/>
        <c:minorTickMark val="none"/>
        <c:tickLblPos val="nextTo"/>
        <c:crossAx val="549240128"/>
        <c:crosses val="autoZero"/>
        <c:auto val="1"/>
        <c:lblOffset val="100"/>
        <c:baseTimeUnit val="days"/>
      </c:dateAx>
    </c:plotArea>
    <c:legend>
      <c:legendPos val="t"/>
      <c:overlay val="1"/>
      <c:spPr>
        <a:solidFill>
          <a:schemeClr val="bg1"/>
        </a:solidFill>
      </c:spPr>
    </c:legend>
    <c:plotVisOnly val="1"/>
    <c:dispBlanksAs val="gap"/>
    <c:showDLblsOverMax val="0"/>
  </c:chart>
  <c:spPr>
    <a:noFill/>
    <a:ln>
      <a:noFill/>
    </a:ln>
  </c:spPr>
  <c:txPr>
    <a:bodyPr/>
    <a:lstStyle/>
    <a:p>
      <a:pPr>
        <a:defRPr sz="800">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media!$N$4</c:f>
              <c:strCache>
                <c:ptCount val="1"/>
                <c:pt idx="0">
                  <c:v>獲得件数</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(media!$A$9,media!$A$15,media!$A$21,media!$A$27)</c:f>
              <c:strCache>
                <c:ptCount val="4"/>
                <c:pt idx="0">
                  <c:v>Yahoo!スポンサードサーチ</c:v>
                </c:pt>
                <c:pt idx="1">
                  <c:v>Yahoo!ディスプレイネットワーク（YDN）</c:v>
                </c:pt>
                <c:pt idx="2">
                  <c:v>Google AdWords</c:v>
                </c:pt>
                <c:pt idx="3">
                  <c:v>Googleディスプレイネットワーク（GDN）</c:v>
                </c:pt>
              </c:strCache>
            </c:strRef>
          </c:cat>
          <c:val>
            <c:numRef>
              <c:f>(media!$N$11,media!$N$17,media!$N$23,media!$N$29)</c:f>
              <c:numCache>
                <c:formatCode>#,##0_);[Red]\(#,##0\)</c:formatCode>
                <c:ptCount val="4"/>
                <c:pt idx="0">
                  <c:v>16</c:v>
                </c:pt>
                <c:pt idx="1">
                  <c:v>0</c:v>
                </c:pt>
                <c:pt idx="2">
                  <c:v>0</c:v>
                </c:pt>
                <c:pt idx="3">
                  <c:v>0</c:v>
                </c:pt>
              </c:numCache>
            </c:numRef>
          </c:val>
          <c:extLst>
            <c:ext xmlns:c16="http://schemas.microsoft.com/office/drawing/2014/chart" uri="{C3380CC4-5D6E-409C-BE32-E72D297353CC}">
              <c16:uniqueId val="{00000000-3A09-4288-A525-A87B94EBA62B}"/>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device!$F$4</c:f>
              <c:strCache>
                <c:ptCount val="1"/>
                <c:pt idx="0">
                  <c:v>クリック数</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(device!$A$5,device!$A$6,device!$A$7)</c:f>
              <c:strCache>
                <c:ptCount val="3"/>
                <c:pt idx="0">
                  <c:v>PC</c:v>
                </c:pt>
                <c:pt idx="1">
                  <c:v>スマートフォン</c:v>
                </c:pt>
                <c:pt idx="2">
                  <c:v>タブレット</c:v>
                </c:pt>
              </c:strCache>
            </c:strRef>
          </c:cat>
          <c:val>
            <c:numRef>
              <c:f>(device!$F$5,device!$F$6,device!$F$7)</c:f>
              <c:numCache>
                <c:formatCode>#,##0_);[Red]\(#,##0\)</c:formatCode>
                <c:ptCount val="3"/>
                <c:pt idx="0">
                  <c:v>430</c:v>
                </c:pt>
                <c:pt idx="1">
                  <c:v>55</c:v>
                </c:pt>
                <c:pt idx="2">
                  <c:v>10</c:v>
                </c:pt>
              </c:numCache>
            </c:numRef>
          </c:val>
          <c:extLst>
            <c:ext xmlns:c16="http://schemas.microsoft.com/office/drawing/2014/chart" uri="{C3380CC4-5D6E-409C-BE32-E72D297353CC}">
              <c16:uniqueId val="{00000000-A38C-4B55-8331-958DC9BFC589}"/>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device!$L$4</c:f>
              <c:strCache>
                <c:ptCount val="1"/>
                <c:pt idx="0">
                  <c:v>ご利用額</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(device!$A$5,device!$A$6,device!$A$7)</c:f>
              <c:strCache>
                <c:ptCount val="3"/>
                <c:pt idx="0">
                  <c:v>PC</c:v>
                </c:pt>
                <c:pt idx="1">
                  <c:v>スマートフォン</c:v>
                </c:pt>
                <c:pt idx="2">
                  <c:v>タブレット</c:v>
                </c:pt>
              </c:strCache>
            </c:strRef>
          </c:cat>
          <c:val>
            <c:numRef>
              <c:f>(device!$L$5,device!$L$6,device!$L$7)</c:f>
              <c:numCache>
                <c:formatCode>"¥"#,##0_);[Red]\("¥"#,##0\)</c:formatCode>
                <c:ptCount val="3"/>
                <c:pt idx="0">
                  <c:v>48000</c:v>
                </c:pt>
                <c:pt idx="1">
                  <c:v>6000</c:v>
                </c:pt>
                <c:pt idx="2">
                  <c:v>1800</c:v>
                </c:pt>
              </c:numCache>
            </c:numRef>
          </c:val>
          <c:extLst>
            <c:ext xmlns:c16="http://schemas.microsoft.com/office/drawing/2014/chart" uri="{C3380CC4-5D6E-409C-BE32-E72D297353CC}">
              <c16:uniqueId val="{00000000-04AB-46E4-ABD5-737980DF646F}"/>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layout>
        <c:manualLayout>
          <c:xMode val="edge"/>
          <c:yMode val="edge"/>
          <c:x val="1.568607188226482E-2"/>
          <c:y val="3.5555555555555556E-2"/>
        </c:manualLayout>
      </c:layout>
      <c:overlay val="1"/>
      <c:txPr>
        <a:bodyPr/>
        <a:lstStyle/>
        <a:p>
          <a:pPr>
            <a:defRPr sz="1000"/>
          </a:pPr>
          <a:endParaRPr lang="ja-JP"/>
        </a:p>
      </c:txPr>
    </c:title>
    <c:autoTitleDeleted val="0"/>
    <c:plotArea>
      <c:layout/>
      <c:doughnutChart>
        <c:varyColors val="1"/>
        <c:ser>
          <c:idx val="0"/>
          <c:order val="0"/>
          <c:tx>
            <c:strRef>
              <c:f>device!$N$4</c:f>
              <c:strCache>
                <c:ptCount val="1"/>
                <c:pt idx="0">
                  <c:v>獲得件数</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(device!$A$5,device!$A$6,device!$A$7)</c:f>
              <c:strCache>
                <c:ptCount val="3"/>
                <c:pt idx="0">
                  <c:v>PC</c:v>
                </c:pt>
                <c:pt idx="1">
                  <c:v>スマートフォン</c:v>
                </c:pt>
                <c:pt idx="2">
                  <c:v>タブレット</c:v>
                </c:pt>
              </c:strCache>
            </c:strRef>
          </c:cat>
          <c:val>
            <c:numRef>
              <c:f>(device!$N$5,device!$N$6,device!$N$7)</c:f>
              <c:numCache>
                <c:formatCode>#,##0_);[Red]\(#,##0\)</c:formatCode>
                <c:ptCount val="3"/>
                <c:pt idx="0">
                  <c:v>13</c:v>
                </c:pt>
                <c:pt idx="1">
                  <c:v>3</c:v>
                </c:pt>
                <c:pt idx="2">
                  <c:v>0</c:v>
                </c:pt>
              </c:numCache>
            </c:numRef>
          </c:val>
          <c:extLst>
            <c:ext xmlns:c16="http://schemas.microsoft.com/office/drawing/2014/chart" uri="{C3380CC4-5D6E-409C-BE32-E72D297353CC}">
              <c16:uniqueId val="{00000000-741A-424D-A39B-3F053854A6E7}"/>
            </c:ext>
          </c:extLst>
        </c:ser>
        <c:dLbls>
          <c:showLegendKey val="0"/>
          <c:showVal val="0"/>
          <c:showCatName val="0"/>
          <c:showSerName val="0"/>
          <c:showPercent val="0"/>
          <c:showBubbleSize val="0"/>
          <c:showLeaderLines val="1"/>
        </c:dLbls>
        <c:firstSliceAng val="0"/>
        <c:holeSize val="50"/>
      </c:doughnutChart>
    </c:plotArea>
    <c:legend>
      <c:legendPos val="r"/>
      <c:overlay val="0"/>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barChart>
        <c:barDir val="col"/>
        <c:grouping val="clustered"/>
        <c:varyColors val="0"/>
        <c:ser>
          <c:idx val="0"/>
          <c:order val="0"/>
          <c:tx>
            <c:strRef>
              <c:f>all!$N$5</c:f>
              <c:strCache>
                <c:ptCount val="1"/>
                <c:pt idx="0">
                  <c:v>獲得件数</c:v>
                </c:pt>
              </c:strCache>
            </c:strRef>
          </c:tx>
          <c:invertIfNegative val="0"/>
          <c:cat>
            <c:numRef>
              <c:f>(all!$A$6,all!$A$8,all!$A$9,all!$A$10,all!$A$11,all!$A$12)</c:f>
              <c:numCache>
                <c:formatCode>yyyy"年"m"月"</c:formatCode>
                <c:ptCount val="6"/>
                <c:pt idx="0">
                  <c:v>44287</c:v>
                </c:pt>
                <c:pt idx="1">
                  <c:v>44256</c:v>
                </c:pt>
                <c:pt idx="2">
                  <c:v>44228</c:v>
                </c:pt>
                <c:pt idx="3">
                  <c:v>44197</c:v>
                </c:pt>
                <c:pt idx="4">
                  <c:v>44166</c:v>
                </c:pt>
                <c:pt idx="5">
                  <c:v>44136</c:v>
                </c:pt>
              </c:numCache>
            </c:numRef>
          </c:cat>
          <c:val>
            <c:numRef>
              <c:f>(all!$N$6,all!$N$8,all!$N$9,all!$N$10,all!$N$11,all!$N$12)</c:f>
              <c:numCache>
                <c:formatCode>#,##0_);[Red]\(#,##0\)</c:formatCode>
                <c:ptCount val="6"/>
                <c:pt idx="0">
                  <c:v>16</c:v>
                </c:pt>
                <c:pt idx="1">
                  <c:v>23</c:v>
                </c:pt>
                <c:pt idx="2">
                  <c:v>21</c:v>
                </c:pt>
                <c:pt idx="3">
                  <c:v>19</c:v>
                </c:pt>
                <c:pt idx="4">
                  <c:v>17</c:v>
                </c:pt>
                <c:pt idx="5">
                  <c:v>15</c:v>
                </c:pt>
              </c:numCache>
            </c:numRef>
          </c:val>
          <c:extLst>
            <c:ext xmlns:c16="http://schemas.microsoft.com/office/drawing/2014/chart" uri="{C3380CC4-5D6E-409C-BE32-E72D297353CC}">
              <c16:uniqueId val="{00000000-C189-44D4-8DE1-902E95AE8AAA}"/>
            </c:ext>
          </c:extLst>
        </c:ser>
        <c:dLbls>
          <c:showLegendKey val="0"/>
          <c:showVal val="0"/>
          <c:showCatName val="0"/>
          <c:showSerName val="0"/>
          <c:showPercent val="0"/>
          <c:showBubbleSize val="0"/>
        </c:dLbls>
        <c:gapWidth val="150"/>
        <c:axId val="59565568"/>
        <c:axId val="60281920"/>
      </c:barChart>
      <c:lineChart>
        <c:grouping val="standard"/>
        <c:varyColors val="0"/>
        <c:ser>
          <c:idx val="1"/>
          <c:order val="1"/>
          <c:tx>
            <c:strRef>
              <c:f>all!$R$5</c:f>
              <c:strCache>
                <c:ptCount val="1"/>
                <c:pt idx="0">
                  <c:v>獲得単価</c:v>
                </c:pt>
              </c:strCache>
            </c:strRef>
          </c:tx>
          <c:marker>
            <c:symbol val="circle"/>
            <c:size val="7"/>
          </c:marker>
          <c:cat>
            <c:numRef>
              <c:f>(all!$A$6,all!$A$8,all!$A$9,all!$A$10,all!$A$11,all!$A$12)</c:f>
              <c:numCache>
                <c:formatCode>yyyy"年"m"月"</c:formatCode>
                <c:ptCount val="6"/>
                <c:pt idx="0">
                  <c:v>44287</c:v>
                </c:pt>
                <c:pt idx="1">
                  <c:v>44256</c:v>
                </c:pt>
                <c:pt idx="2">
                  <c:v>44228</c:v>
                </c:pt>
                <c:pt idx="3">
                  <c:v>44197</c:v>
                </c:pt>
                <c:pt idx="4">
                  <c:v>44166</c:v>
                </c:pt>
                <c:pt idx="5">
                  <c:v>44136</c:v>
                </c:pt>
              </c:numCache>
            </c:numRef>
          </c:cat>
          <c:val>
            <c:numRef>
              <c:f>(all!$R$6,all!$R$8,all!$R$9,all!$R$10,all!$R$11,all!$R$12)</c:f>
              <c:numCache>
                <c:formatCode>"¥"#,##0_);[Red]\("¥"#,##0\)</c:formatCode>
                <c:ptCount val="6"/>
                <c:pt idx="0">
                  <c:v>3487.5</c:v>
                </c:pt>
                <c:pt idx="1">
                  <c:v>2295.6521739130435</c:v>
                </c:pt>
                <c:pt idx="2">
                  <c:v>2285.7142857142858</c:v>
                </c:pt>
                <c:pt idx="3">
                  <c:v>2273.6842105263158</c:v>
                </c:pt>
                <c:pt idx="4">
                  <c:v>2258.8235294117649</c:v>
                </c:pt>
                <c:pt idx="5">
                  <c:v>2240</c:v>
                </c:pt>
              </c:numCache>
            </c:numRef>
          </c:val>
          <c:smooth val="0"/>
          <c:extLst>
            <c:ext xmlns:c16="http://schemas.microsoft.com/office/drawing/2014/chart" uri="{C3380CC4-5D6E-409C-BE32-E72D297353CC}">
              <c16:uniqueId val="{00000001-C189-44D4-8DE1-902E95AE8AAA}"/>
            </c:ext>
          </c:extLst>
        </c:ser>
        <c:dLbls>
          <c:showLegendKey val="0"/>
          <c:showVal val="0"/>
          <c:showCatName val="0"/>
          <c:showSerName val="0"/>
          <c:showPercent val="0"/>
          <c:showBubbleSize val="0"/>
        </c:dLbls>
        <c:marker val="1"/>
        <c:smooth val="0"/>
        <c:axId val="60623872"/>
        <c:axId val="60282496"/>
      </c:lineChart>
      <c:dateAx>
        <c:axId val="59565568"/>
        <c:scaling>
          <c:orientation val="minMax"/>
        </c:scaling>
        <c:delete val="0"/>
        <c:axPos val="b"/>
        <c:numFmt formatCode="m&quot;月&quot;" sourceLinked="0"/>
        <c:majorTickMark val="none"/>
        <c:minorTickMark val="none"/>
        <c:tickLblPos val="nextTo"/>
        <c:txPr>
          <a:bodyPr/>
          <a:lstStyle/>
          <a:p>
            <a:pPr>
              <a:defRPr sz="800"/>
            </a:pPr>
            <a:endParaRPr lang="ja-JP"/>
          </a:p>
        </c:txPr>
        <c:crossAx val="60281920"/>
        <c:crosses val="autoZero"/>
        <c:auto val="1"/>
        <c:lblOffset val="100"/>
        <c:baseTimeUnit val="months"/>
      </c:dateAx>
      <c:valAx>
        <c:axId val="60281920"/>
        <c:scaling>
          <c:orientation val="minMax"/>
        </c:scaling>
        <c:delete val="0"/>
        <c:axPos val="l"/>
        <c:majorGridlines/>
        <c:numFmt formatCode="#,##0_);[Red]\(#,##0\)" sourceLinked="1"/>
        <c:majorTickMark val="out"/>
        <c:minorTickMark val="none"/>
        <c:tickLblPos val="nextTo"/>
        <c:spPr>
          <a:ln>
            <a:noFill/>
          </a:ln>
        </c:spPr>
        <c:txPr>
          <a:bodyPr/>
          <a:lstStyle/>
          <a:p>
            <a:pPr>
              <a:defRPr sz="800"/>
            </a:pPr>
            <a:endParaRPr lang="ja-JP"/>
          </a:p>
        </c:txPr>
        <c:crossAx val="59565568"/>
        <c:crosses val="autoZero"/>
        <c:crossBetween val="between"/>
      </c:valAx>
      <c:valAx>
        <c:axId val="60282496"/>
        <c:scaling>
          <c:orientation val="minMax"/>
        </c:scaling>
        <c:delete val="0"/>
        <c:axPos val="r"/>
        <c:numFmt formatCode="&quot;¥&quot;#,##0_);[Red]\(&quot;¥&quot;#,##0\)" sourceLinked="1"/>
        <c:majorTickMark val="out"/>
        <c:minorTickMark val="none"/>
        <c:tickLblPos val="nextTo"/>
        <c:spPr>
          <a:ln>
            <a:noFill/>
          </a:ln>
        </c:spPr>
        <c:txPr>
          <a:bodyPr/>
          <a:lstStyle/>
          <a:p>
            <a:pPr>
              <a:defRPr sz="800"/>
            </a:pPr>
            <a:endParaRPr lang="ja-JP"/>
          </a:p>
        </c:txPr>
        <c:crossAx val="60623872"/>
        <c:crosses val="max"/>
        <c:crossBetween val="between"/>
      </c:valAx>
      <c:dateAx>
        <c:axId val="60623872"/>
        <c:scaling>
          <c:orientation val="minMax"/>
        </c:scaling>
        <c:delete val="1"/>
        <c:axPos val="b"/>
        <c:numFmt formatCode="yyyy&quot;年&quot;m&quot;月&quot;" sourceLinked="1"/>
        <c:majorTickMark val="out"/>
        <c:minorTickMark val="none"/>
        <c:tickLblPos val="nextTo"/>
        <c:crossAx val="60282496"/>
        <c:crosses val="autoZero"/>
        <c:auto val="1"/>
        <c:lblOffset val="100"/>
        <c:baseTimeUnit val="months"/>
      </c:dateAx>
    </c:plotArea>
    <c:legend>
      <c:legendPos val="t"/>
      <c:overlay val="1"/>
      <c:spPr>
        <a:solidFill>
          <a:schemeClr val="bg1"/>
        </a:solidFill>
      </c:spPr>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all!$V$9</c:f>
              <c:strCache>
                <c:ptCount val="1"/>
                <c:pt idx="0">
                  <c:v>表示回数</c:v>
                </c:pt>
              </c:strCache>
            </c:strRef>
          </c:tx>
          <c:marker>
            <c:symbol val="circle"/>
            <c:size val="7"/>
          </c:marker>
          <c:cat>
            <c:strRef>
              <c:f>all!$U$10:$U$40</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all!$V$10:$V$40</c:f>
              <c:numCache>
                <c:formatCode>#,##0_);[Red]\(#,##0\)</c:formatCode>
                <c:ptCount val="31"/>
                <c:pt idx="0">
                  <c:v>10</c:v>
                </c:pt>
                <c:pt idx="1">
                  <c:v>20</c:v>
                </c:pt>
                <c:pt idx="2">
                  <c:v>30</c:v>
                </c:pt>
                <c:pt idx="3">
                  <c:v>40</c:v>
                </c:pt>
                <c:pt idx="4">
                  <c:v>50</c:v>
                </c:pt>
                <c:pt idx="5">
                  <c:v>60</c:v>
                </c:pt>
                <c:pt idx="6">
                  <c:v>70</c:v>
                </c:pt>
                <c:pt idx="7">
                  <c:v>80</c:v>
                </c:pt>
                <c:pt idx="8">
                  <c:v>90</c:v>
                </c:pt>
                <c:pt idx="9">
                  <c:v>100</c:v>
                </c:pt>
                <c:pt idx="10">
                  <c:v>110</c:v>
                </c:pt>
                <c:pt idx="11">
                  <c:v>120</c:v>
                </c:pt>
                <c:pt idx="12">
                  <c:v>130</c:v>
                </c:pt>
                <c:pt idx="13">
                  <c:v>140</c:v>
                </c:pt>
                <c:pt idx="14">
                  <c:v>150</c:v>
                </c:pt>
                <c:pt idx="15">
                  <c:v>160</c:v>
                </c:pt>
                <c:pt idx="16">
                  <c:v>170</c:v>
                </c:pt>
                <c:pt idx="17">
                  <c:v>180</c:v>
                </c:pt>
                <c:pt idx="18">
                  <c:v>190</c:v>
                </c:pt>
                <c:pt idx="19">
                  <c:v>200</c:v>
                </c:pt>
                <c:pt idx="20">
                  <c:v>210</c:v>
                </c:pt>
                <c:pt idx="21">
                  <c:v>220</c:v>
                </c:pt>
                <c:pt idx="22">
                  <c:v>230</c:v>
                </c:pt>
                <c:pt idx="23">
                  <c:v>240</c:v>
                </c:pt>
                <c:pt idx="24">
                  <c:v>250</c:v>
                </c:pt>
                <c:pt idx="25">
                  <c:v>260</c:v>
                </c:pt>
                <c:pt idx="26">
                  <c:v>270</c:v>
                </c:pt>
                <c:pt idx="27">
                  <c:v>280</c:v>
                </c:pt>
                <c:pt idx="28">
                  <c:v>290</c:v>
                </c:pt>
                <c:pt idx="29">
                  <c:v>300</c:v>
                </c:pt>
                <c:pt idx="30">
                  <c:v>0</c:v>
                </c:pt>
              </c:numCache>
            </c:numRef>
          </c:val>
          <c:smooth val="0"/>
          <c:extLst>
            <c:ext xmlns:c16="http://schemas.microsoft.com/office/drawing/2014/chart" uri="{C3380CC4-5D6E-409C-BE32-E72D297353CC}">
              <c16:uniqueId val="{00000000-6EAE-47BA-A6B0-927C8AC1A9E5}"/>
            </c:ext>
          </c:extLst>
        </c:ser>
        <c:dLbls>
          <c:showLegendKey val="0"/>
          <c:showVal val="0"/>
          <c:showCatName val="0"/>
          <c:showSerName val="0"/>
          <c:showPercent val="0"/>
          <c:showBubbleSize val="0"/>
        </c:dLbls>
        <c:marker val="1"/>
        <c:smooth val="0"/>
        <c:axId val="60624384"/>
        <c:axId val="61349888"/>
      </c:lineChart>
      <c:lineChart>
        <c:grouping val="standard"/>
        <c:varyColors val="0"/>
        <c:ser>
          <c:idx val="1"/>
          <c:order val="1"/>
          <c:tx>
            <c:strRef>
              <c:f>all!$X$9</c:f>
              <c:strCache>
                <c:ptCount val="1"/>
                <c:pt idx="0">
                  <c:v>クリック率</c:v>
                </c:pt>
              </c:strCache>
            </c:strRef>
          </c:tx>
          <c:marker>
            <c:symbol val="triangle"/>
            <c:size val="7"/>
          </c:marker>
          <c:cat>
            <c:strRef>
              <c:f>all!$U$10:$U$40</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all!$X$10:$X$40</c:f>
              <c:numCache>
                <c:formatCode>0.00%</c:formatCode>
                <c:ptCount val="31"/>
                <c:pt idx="0">
                  <c:v>0.2</c:v>
                </c:pt>
                <c:pt idx="1">
                  <c:v>0.15</c:v>
                </c:pt>
                <c:pt idx="2">
                  <c:v>0.13333333333333333</c:v>
                </c:pt>
                <c:pt idx="3">
                  <c:v>0.125</c:v>
                </c:pt>
                <c:pt idx="4">
                  <c:v>0.12</c:v>
                </c:pt>
                <c:pt idx="5">
                  <c:v>0.11666666666666667</c:v>
                </c:pt>
                <c:pt idx="6">
                  <c:v>0.11428571428571428</c:v>
                </c:pt>
                <c:pt idx="7">
                  <c:v>0.1125</c:v>
                </c:pt>
                <c:pt idx="8">
                  <c:v>0.1111111111111111</c:v>
                </c:pt>
                <c:pt idx="9">
                  <c:v>0.11</c:v>
                </c:pt>
                <c:pt idx="10">
                  <c:v>0.10909090909090909</c:v>
                </c:pt>
                <c:pt idx="11">
                  <c:v>0.10833333333333334</c:v>
                </c:pt>
                <c:pt idx="12">
                  <c:v>0.1076923076923077</c:v>
                </c:pt>
                <c:pt idx="13">
                  <c:v>0.10714285714285714</c:v>
                </c:pt>
                <c:pt idx="14">
                  <c:v>0.10666666666666667</c:v>
                </c:pt>
                <c:pt idx="15">
                  <c:v>0.10625</c:v>
                </c:pt>
                <c:pt idx="16">
                  <c:v>0.10588235294117647</c:v>
                </c:pt>
                <c:pt idx="17">
                  <c:v>0.10555555555555556</c:v>
                </c:pt>
                <c:pt idx="18">
                  <c:v>0.10526315789473684</c:v>
                </c:pt>
                <c:pt idx="19">
                  <c:v>0.105</c:v>
                </c:pt>
                <c:pt idx="20">
                  <c:v>0.10476190476190476</c:v>
                </c:pt>
                <c:pt idx="21">
                  <c:v>0.10454545454545454</c:v>
                </c:pt>
                <c:pt idx="22">
                  <c:v>0.10434782608695652</c:v>
                </c:pt>
                <c:pt idx="23">
                  <c:v>0.10416666666666667</c:v>
                </c:pt>
                <c:pt idx="24">
                  <c:v>0.104</c:v>
                </c:pt>
                <c:pt idx="25">
                  <c:v>0.10384615384615385</c:v>
                </c:pt>
                <c:pt idx="26">
                  <c:v>0.1037037037037037</c:v>
                </c:pt>
                <c:pt idx="27">
                  <c:v>0.10357142857142858</c:v>
                </c:pt>
                <c:pt idx="28">
                  <c:v>0.10344827586206896</c:v>
                </c:pt>
                <c:pt idx="29">
                  <c:v>0.10333333333333333</c:v>
                </c:pt>
                <c:pt idx="30">
                  <c:v>0</c:v>
                </c:pt>
              </c:numCache>
            </c:numRef>
          </c:val>
          <c:smooth val="0"/>
          <c:extLst>
            <c:ext xmlns:c16="http://schemas.microsoft.com/office/drawing/2014/chart" uri="{C3380CC4-5D6E-409C-BE32-E72D297353CC}">
              <c16:uniqueId val="{00000001-6EAE-47BA-A6B0-927C8AC1A9E5}"/>
            </c:ext>
          </c:extLst>
        </c:ser>
        <c:dLbls>
          <c:showLegendKey val="0"/>
          <c:showVal val="0"/>
          <c:showCatName val="0"/>
          <c:showSerName val="0"/>
          <c:showPercent val="0"/>
          <c:showBubbleSize val="0"/>
        </c:dLbls>
        <c:marker val="1"/>
        <c:smooth val="0"/>
        <c:axId val="61411840"/>
        <c:axId val="61350464"/>
      </c:lineChart>
      <c:catAx>
        <c:axId val="60624384"/>
        <c:scaling>
          <c:orientation val="minMax"/>
        </c:scaling>
        <c:delete val="0"/>
        <c:axPos val="b"/>
        <c:numFmt formatCode="m/d;@" sourceLinked="0"/>
        <c:majorTickMark val="none"/>
        <c:minorTickMark val="none"/>
        <c:tickLblPos val="nextTo"/>
        <c:txPr>
          <a:bodyPr/>
          <a:lstStyle/>
          <a:p>
            <a:pPr>
              <a:defRPr sz="800"/>
            </a:pPr>
            <a:endParaRPr lang="ja-JP"/>
          </a:p>
        </c:txPr>
        <c:crossAx val="61349888"/>
        <c:crosses val="autoZero"/>
        <c:auto val="0"/>
        <c:lblAlgn val="ctr"/>
        <c:lblOffset val="100"/>
        <c:noMultiLvlLbl val="0"/>
      </c:catAx>
      <c:valAx>
        <c:axId val="61349888"/>
        <c:scaling>
          <c:orientation val="minMax"/>
        </c:scaling>
        <c:delete val="0"/>
        <c:axPos val="l"/>
        <c:majorGridlines/>
        <c:numFmt formatCode="#,##0_);[Red]\(#,##0\)" sourceLinked="1"/>
        <c:majorTickMark val="out"/>
        <c:minorTickMark val="none"/>
        <c:tickLblPos val="nextTo"/>
        <c:spPr>
          <a:ln>
            <a:noFill/>
          </a:ln>
        </c:spPr>
        <c:txPr>
          <a:bodyPr/>
          <a:lstStyle/>
          <a:p>
            <a:pPr>
              <a:defRPr sz="800"/>
            </a:pPr>
            <a:endParaRPr lang="ja-JP"/>
          </a:p>
        </c:txPr>
        <c:crossAx val="60624384"/>
        <c:crosses val="autoZero"/>
        <c:crossBetween val="between"/>
      </c:valAx>
      <c:valAx>
        <c:axId val="61350464"/>
        <c:scaling>
          <c:orientation val="minMax"/>
        </c:scaling>
        <c:delete val="0"/>
        <c:axPos val="r"/>
        <c:numFmt formatCode="0.0%" sourceLinked="0"/>
        <c:majorTickMark val="out"/>
        <c:minorTickMark val="none"/>
        <c:tickLblPos val="nextTo"/>
        <c:spPr>
          <a:ln>
            <a:noFill/>
          </a:ln>
        </c:spPr>
        <c:txPr>
          <a:bodyPr/>
          <a:lstStyle/>
          <a:p>
            <a:pPr>
              <a:defRPr sz="800"/>
            </a:pPr>
            <a:endParaRPr lang="ja-JP"/>
          </a:p>
        </c:txPr>
        <c:crossAx val="61411840"/>
        <c:crosses val="max"/>
        <c:crossBetween val="between"/>
      </c:valAx>
      <c:dateAx>
        <c:axId val="61411840"/>
        <c:scaling>
          <c:orientation val="minMax"/>
        </c:scaling>
        <c:delete val="1"/>
        <c:axPos val="b"/>
        <c:numFmt formatCode="m/d;@" sourceLinked="1"/>
        <c:majorTickMark val="out"/>
        <c:minorTickMark val="none"/>
        <c:tickLblPos val="nextTo"/>
        <c:crossAx val="61350464"/>
        <c:crosses val="autoZero"/>
        <c:auto val="1"/>
        <c:lblOffset val="100"/>
        <c:baseTimeUnit val="days"/>
      </c:dateAx>
    </c:plotArea>
    <c:legend>
      <c:legendPos val="t"/>
      <c:overlay val="1"/>
      <c:spPr>
        <a:solidFill>
          <a:schemeClr val="bg1"/>
        </a:solidFill>
      </c:spPr>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all!$Y$9</c:f>
              <c:strCache>
                <c:ptCount val="1"/>
                <c:pt idx="0">
                  <c:v>クリック単価</c:v>
                </c:pt>
              </c:strCache>
            </c:strRef>
          </c:tx>
          <c:marker>
            <c:symbol val="circle"/>
            <c:size val="7"/>
          </c:marker>
          <c:cat>
            <c:strRef>
              <c:f>all!$U$10:$U$40</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all!$Y$10:$Y$40</c:f>
              <c:numCache>
                <c:formatCode>"¥"#,##0_);[Red]\("¥"#,##0\)</c:formatCode>
                <c:ptCount val="31"/>
                <c:pt idx="0">
                  <c:v>60</c:v>
                </c:pt>
                <c:pt idx="1">
                  <c:v>80</c:v>
                </c:pt>
                <c:pt idx="2">
                  <c:v>90</c:v>
                </c:pt>
                <c:pt idx="3">
                  <c:v>96</c:v>
                </c:pt>
                <c:pt idx="4">
                  <c:v>100</c:v>
                </c:pt>
                <c:pt idx="5">
                  <c:v>102.85714285714286</c:v>
                </c:pt>
                <c:pt idx="6">
                  <c:v>105</c:v>
                </c:pt>
                <c:pt idx="7">
                  <c:v>106.66666666666667</c:v>
                </c:pt>
                <c:pt idx="8">
                  <c:v>108</c:v>
                </c:pt>
                <c:pt idx="9">
                  <c:v>109.09090909090909</c:v>
                </c:pt>
                <c:pt idx="10">
                  <c:v>110</c:v>
                </c:pt>
                <c:pt idx="11">
                  <c:v>110.76923076923077</c:v>
                </c:pt>
                <c:pt idx="12">
                  <c:v>111.42857142857143</c:v>
                </c:pt>
                <c:pt idx="13">
                  <c:v>112</c:v>
                </c:pt>
                <c:pt idx="14">
                  <c:v>112.5</c:v>
                </c:pt>
                <c:pt idx="15">
                  <c:v>112.94117647058823</c:v>
                </c:pt>
                <c:pt idx="16">
                  <c:v>113.33333333333333</c:v>
                </c:pt>
                <c:pt idx="17">
                  <c:v>113.68421052631579</c:v>
                </c:pt>
                <c:pt idx="18">
                  <c:v>114</c:v>
                </c:pt>
                <c:pt idx="19">
                  <c:v>114.28571428571429</c:v>
                </c:pt>
                <c:pt idx="20">
                  <c:v>114.54545454545455</c:v>
                </c:pt>
                <c:pt idx="21">
                  <c:v>114.78260869565217</c:v>
                </c:pt>
                <c:pt idx="22">
                  <c:v>115</c:v>
                </c:pt>
                <c:pt idx="23">
                  <c:v>115.2</c:v>
                </c:pt>
                <c:pt idx="24">
                  <c:v>115.38461538461539</c:v>
                </c:pt>
                <c:pt idx="25">
                  <c:v>115.55555555555556</c:v>
                </c:pt>
                <c:pt idx="26">
                  <c:v>115.71428571428571</c:v>
                </c:pt>
                <c:pt idx="27">
                  <c:v>115.86206896551724</c:v>
                </c:pt>
                <c:pt idx="28">
                  <c:v>116</c:v>
                </c:pt>
                <c:pt idx="29">
                  <c:v>116.12903225806451</c:v>
                </c:pt>
                <c:pt idx="30">
                  <c:v>0</c:v>
                </c:pt>
              </c:numCache>
            </c:numRef>
          </c:val>
          <c:smooth val="0"/>
          <c:extLst>
            <c:ext xmlns:c16="http://schemas.microsoft.com/office/drawing/2014/chart" uri="{C3380CC4-5D6E-409C-BE32-E72D297353CC}">
              <c16:uniqueId val="{00000000-B6EB-4ECA-B5D4-715DBB5748A1}"/>
            </c:ext>
          </c:extLst>
        </c:ser>
        <c:dLbls>
          <c:showLegendKey val="0"/>
          <c:showVal val="0"/>
          <c:showCatName val="0"/>
          <c:showSerName val="0"/>
          <c:showPercent val="0"/>
          <c:showBubbleSize val="0"/>
        </c:dLbls>
        <c:marker val="1"/>
        <c:smooth val="0"/>
        <c:axId val="61412864"/>
        <c:axId val="61352768"/>
      </c:lineChart>
      <c:lineChart>
        <c:grouping val="standard"/>
        <c:varyColors val="0"/>
        <c:ser>
          <c:idx val="1"/>
          <c:order val="1"/>
          <c:tx>
            <c:strRef>
              <c:f>all!$AB$9</c:f>
              <c:strCache>
                <c:ptCount val="1"/>
                <c:pt idx="0">
                  <c:v>獲得率</c:v>
                </c:pt>
              </c:strCache>
            </c:strRef>
          </c:tx>
          <c:marker>
            <c:symbol val="triangle"/>
            <c:size val="7"/>
          </c:marker>
          <c:cat>
            <c:strRef>
              <c:f>all!$U$10:$U$40</c:f>
              <c:strCache>
                <c:ptCount val="30"/>
                <c:pt idx="0">
                  <c:v>4/1</c:v>
                </c:pt>
                <c:pt idx="1">
                  <c:v>4/2</c:v>
                </c:pt>
                <c:pt idx="2">
                  <c:v>4/3</c:v>
                </c:pt>
                <c:pt idx="3">
                  <c:v>4/4</c:v>
                </c:pt>
                <c:pt idx="4">
                  <c:v>4/5</c:v>
                </c:pt>
                <c:pt idx="5">
                  <c:v>4/6</c:v>
                </c:pt>
                <c:pt idx="6">
                  <c:v>4/7</c:v>
                </c:pt>
                <c:pt idx="7">
                  <c:v>4/8</c:v>
                </c:pt>
                <c:pt idx="8">
                  <c:v>4/9</c:v>
                </c:pt>
                <c:pt idx="9">
                  <c:v>4/10</c:v>
                </c:pt>
                <c:pt idx="10">
                  <c:v>4/11</c:v>
                </c:pt>
                <c:pt idx="11">
                  <c:v>4/12</c:v>
                </c:pt>
                <c:pt idx="12">
                  <c:v>4/13</c:v>
                </c:pt>
                <c:pt idx="13">
                  <c:v>4/14</c:v>
                </c:pt>
                <c:pt idx="14">
                  <c:v>4/15</c:v>
                </c:pt>
                <c:pt idx="15">
                  <c:v>4/16</c:v>
                </c:pt>
                <c:pt idx="16">
                  <c:v>4/17</c:v>
                </c:pt>
                <c:pt idx="17">
                  <c:v>4/18</c:v>
                </c:pt>
                <c:pt idx="18">
                  <c:v>4/19</c:v>
                </c:pt>
                <c:pt idx="19">
                  <c:v>4/20</c:v>
                </c:pt>
                <c:pt idx="20">
                  <c:v>4/21</c:v>
                </c:pt>
                <c:pt idx="21">
                  <c:v>4/22</c:v>
                </c:pt>
                <c:pt idx="22">
                  <c:v>4/23</c:v>
                </c:pt>
                <c:pt idx="23">
                  <c:v>4/24</c:v>
                </c:pt>
                <c:pt idx="24">
                  <c:v>4/25</c:v>
                </c:pt>
                <c:pt idx="25">
                  <c:v>4/26</c:v>
                </c:pt>
                <c:pt idx="26">
                  <c:v>4/27</c:v>
                </c:pt>
                <c:pt idx="27">
                  <c:v>4/28</c:v>
                </c:pt>
                <c:pt idx="28">
                  <c:v>4/29</c:v>
                </c:pt>
                <c:pt idx="29">
                  <c:v>4/30</c:v>
                </c:pt>
              </c:strCache>
            </c:strRef>
          </c:cat>
          <c:val>
            <c:numRef>
              <c:f>all!$AB$10:$AB$40</c:f>
              <c:numCache>
                <c:formatCode>0.00%</c:formatCode>
                <c:ptCount val="31"/>
                <c:pt idx="0">
                  <c:v>0</c:v>
                </c:pt>
                <c:pt idx="1">
                  <c:v>0.33333333333333331</c:v>
                </c:pt>
                <c:pt idx="2">
                  <c:v>0</c:v>
                </c:pt>
                <c:pt idx="3">
                  <c:v>0.4</c:v>
                </c:pt>
                <c:pt idx="4">
                  <c:v>0</c:v>
                </c:pt>
                <c:pt idx="5">
                  <c:v>0</c:v>
                </c:pt>
                <c:pt idx="6">
                  <c:v>0</c:v>
                </c:pt>
                <c:pt idx="7">
                  <c:v>0.22222222222222221</c:v>
                </c:pt>
                <c:pt idx="8">
                  <c:v>0</c:v>
                </c:pt>
                <c:pt idx="9">
                  <c:v>0</c:v>
                </c:pt>
                <c:pt idx="10">
                  <c:v>0</c:v>
                </c:pt>
                <c:pt idx="11">
                  <c:v>0</c:v>
                </c:pt>
                <c:pt idx="12">
                  <c:v>7.1428571428571425E-2</c:v>
                </c:pt>
                <c:pt idx="13">
                  <c:v>0</c:v>
                </c:pt>
                <c:pt idx="14">
                  <c:v>0</c:v>
                </c:pt>
                <c:pt idx="15">
                  <c:v>0</c:v>
                </c:pt>
                <c:pt idx="16">
                  <c:v>0</c:v>
                </c:pt>
                <c:pt idx="17">
                  <c:v>0.15789473684210525</c:v>
                </c:pt>
                <c:pt idx="18">
                  <c:v>0</c:v>
                </c:pt>
                <c:pt idx="19">
                  <c:v>0</c:v>
                </c:pt>
                <c:pt idx="20">
                  <c:v>0</c:v>
                </c:pt>
                <c:pt idx="21">
                  <c:v>0</c:v>
                </c:pt>
                <c:pt idx="22">
                  <c:v>0.25</c:v>
                </c:pt>
                <c:pt idx="23">
                  <c:v>0</c:v>
                </c:pt>
                <c:pt idx="24">
                  <c:v>0</c:v>
                </c:pt>
                <c:pt idx="25">
                  <c:v>0</c:v>
                </c:pt>
                <c:pt idx="26">
                  <c:v>0</c:v>
                </c:pt>
                <c:pt idx="27">
                  <c:v>3.4482758620689655E-2</c:v>
                </c:pt>
                <c:pt idx="28">
                  <c:v>0</c:v>
                </c:pt>
                <c:pt idx="29">
                  <c:v>0</c:v>
                </c:pt>
                <c:pt idx="30">
                  <c:v>0</c:v>
                </c:pt>
              </c:numCache>
            </c:numRef>
          </c:val>
          <c:smooth val="0"/>
          <c:extLst>
            <c:ext xmlns:c16="http://schemas.microsoft.com/office/drawing/2014/chart" uri="{C3380CC4-5D6E-409C-BE32-E72D297353CC}">
              <c16:uniqueId val="{00000001-B6EB-4ECA-B5D4-715DBB5748A1}"/>
            </c:ext>
          </c:extLst>
        </c:ser>
        <c:dLbls>
          <c:showLegendKey val="0"/>
          <c:showVal val="0"/>
          <c:showCatName val="0"/>
          <c:showSerName val="0"/>
          <c:showPercent val="0"/>
          <c:showBubbleSize val="0"/>
        </c:dLbls>
        <c:marker val="1"/>
        <c:smooth val="0"/>
        <c:axId val="61413888"/>
        <c:axId val="61353344"/>
      </c:lineChart>
      <c:catAx>
        <c:axId val="61412864"/>
        <c:scaling>
          <c:orientation val="minMax"/>
        </c:scaling>
        <c:delete val="0"/>
        <c:axPos val="b"/>
        <c:numFmt formatCode="m/d;@" sourceLinked="0"/>
        <c:majorTickMark val="none"/>
        <c:minorTickMark val="none"/>
        <c:tickLblPos val="nextTo"/>
        <c:txPr>
          <a:bodyPr/>
          <a:lstStyle/>
          <a:p>
            <a:pPr>
              <a:defRPr sz="800"/>
            </a:pPr>
            <a:endParaRPr lang="ja-JP"/>
          </a:p>
        </c:txPr>
        <c:crossAx val="61352768"/>
        <c:crosses val="autoZero"/>
        <c:auto val="0"/>
        <c:lblAlgn val="ctr"/>
        <c:lblOffset val="100"/>
        <c:noMultiLvlLbl val="0"/>
      </c:catAx>
      <c:valAx>
        <c:axId val="61352768"/>
        <c:scaling>
          <c:orientation val="minMax"/>
        </c:scaling>
        <c:delete val="0"/>
        <c:axPos val="l"/>
        <c:majorGridlines/>
        <c:numFmt formatCode="&quot;¥&quot;#,##0_);[Red]\(&quot;¥&quot;#,##0\)" sourceLinked="1"/>
        <c:majorTickMark val="out"/>
        <c:minorTickMark val="none"/>
        <c:tickLblPos val="nextTo"/>
        <c:spPr>
          <a:ln>
            <a:noFill/>
          </a:ln>
        </c:spPr>
        <c:txPr>
          <a:bodyPr/>
          <a:lstStyle/>
          <a:p>
            <a:pPr>
              <a:defRPr sz="800"/>
            </a:pPr>
            <a:endParaRPr lang="ja-JP"/>
          </a:p>
        </c:txPr>
        <c:crossAx val="61412864"/>
        <c:crosses val="autoZero"/>
        <c:crossBetween val="between"/>
      </c:valAx>
      <c:valAx>
        <c:axId val="61353344"/>
        <c:scaling>
          <c:orientation val="minMax"/>
        </c:scaling>
        <c:delete val="0"/>
        <c:axPos val="r"/>
        <c:numFmt formatCode="0.0%" sourceLinked="0"/>
        <c:majorTickMark val="out"/>
        <c:minorTickMark val="none"/>
        <c:tickLblPos val="nextTo"/>
        <c:spPr>
          <a:ln>
            <a:noFill/>
          </a:ln>
        </c:spPr>
        <c:txPr>
          <a:bodyPr/>
          <a:lstStyle/>
          <a:p>
            <a:pPr>
              <a:defRPr sz="800"/>
            </a:pPr>
            <a:endParaRPr lang="ja-JP"/>
          </a:p>
        </c:txPr>
        <c:crossAx val="61413888"/>
        <c:crosses val="max"/>
        <c:crossBetween val="between"/>
      </c:valAx>
      <c:dateAx>
        <c:axId val="61413888"/>
        <c:scaling>
          <c:orientation val="minMax"/>
        </c:scaling>
        <c:delete val="1"/>
        <c:axPos val="b"/>
        <c:numFmt formatCode="m/d;@" sourceLinked="1"/>
        <c:majorTickMark val="out"/>
        <c:minorTickMark val="none"/>
        <c:tickLblPos val="nextTo"/>
        <c:crossAx val="61353344"/>
        <c:crosses val="autoZero"/>
        <c:auto val="1"/>
        <c:lblOffset val="100"/>
        <c:baseTimeUnit val="days"/>
      </c:dateAx>
    </c:plotArea>
    <c:legend>
      <c:legendPos val="t"/>
      <c:overlay val="1"/>
      <c:spPr>
        <a:solidFill>
          <a:schemeClr val="bg1"/>
        </a:solidFill>
      </c:spPr>
      <c:txPr>
        <a:bodyPr/>
        <a:lstStyle/>
        <a:p>
          <a:pPr>
            <a:defRPr sz="800"/>
          </a:pPr>
          <a:endParaRPr lang="ja-JP"/>
        </a:p>
      </c:txPr>
    </c:legend>
    <c:plotVisOnly val="1"/>
    <c:dispBlanksAs val="gap"/>
    <c:showDLblsOverMax val="0"/>
  </c:chart>
  <c:spPr>
    <a:noFill/>
    <a:ln>
      <a:noFill/>
    </a:ln>
  </c:spPr>
  <c:txPr>
    <a:bodyPr/>
    <a:lstStyle/>
    <a:p>
      <a:pPr>
        <a:defRPr>
          <a:latin typeface="メイリオ" pitchFamily="50" charset="-128"/>
          <a:ea typeface="メイリオ" pitchFamily="50" charset="-128"/>
          <a:cs typeface="メイリオ" pitchFamily="50" charset="-128"/>
        </a:defRPr>
      </a:pPr>
      <a:endParaRPr lang="ja-JP"/>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chart" Target="../charts/chart22.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chart" Target="../charts/chart26.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9.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10.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xdr:from>
      <xdr:col>0</xdr:col>
      <xdr:colOff>1</xdr:colOff>
      <xdr:row>31</xdr:row>
      <xdr:rowOff>0</xdr:rowOff>
    </xdr:from>
    <xdr:to>
      <xdr:col>6</xdr:col>
      <xdr:colOff>0</xdr:colOff>
      <xdr:row>40</xdr:row>
      <xdr:rowOff>190500</xdr:rowOff>
    </xdr:to>
    <xdr:graphicFrame macro="">
      <xdr:nvGraphicFramePr>
        <xdr:cNvPr id="6" name="グラフ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375048</xdr:colOff>
      <xdr:row>31</xdr:row>
      <xdr:rowOff>0</xdr:rowOff>
    </xdr:from>
    <xdr:to>
      <xdr:col>12</xdr:col>
      <xdr:colOff>375047</xdr:colOff>
      <xdr:row>40</xdr:row>
      <xdr:rowOff>190500</xdr:rowOff>
    </xdr:to>
    <xdr:graphicFrame macro="">
      <xdr:nvGraphicFramePr>
        <xdr:cNvPr id="3" name="グラフ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750094</xdr:colOff>
      <xdr:row>31</xdr:row>
      <xdr:rowOff>0</xdr:rowOff>
    </xdr:from>
    <xdr:to>
      <xdr:col>18</xdr:col>
      <xdr:colOff>750093</xdr:colOff>
      <xdr:row>40</xdr:row>
      <xdr:rowOff>190500</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187524</xdr:colOff>
      <xdr:row>32</xdr:row>
      <xdr:rowOff>0</xdr:rowOff>
    </xdr:from>
    <xdr:to>
      <xdr:col>6</xdr:col>
      <xdr:colOff>187524</xdr:colOff>
      <xdr:row>40</xdr:row>
      <xdr:rowOff>0</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a:off x="5045274" y="8489156"/>
          <a:ext cx="0" cy="1905000"/>
        </a:xfrm>
        <a:prstGeom prst="line">
          <a:avLst/>
        </a:prstGeom>
        <a:ln w="25400">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562571</xdr:colOff>
      <xdr:row>32</xdr:row>
      <xdr:rowOff>0</xdr:rowOff>
    </xdr:from>
    <xdr:to>
      <xdr:col>12</xdr:col>
      <xdr:colOff>562571</xdr:colOff>
      <xdr:row>40</xdr:row>
      <xdr:rowOff>0</xdr:rowOff>
    </xdr:to>
    <xdr:cxnSp macro="">
      <xdr:nvCxnSpPr>
        <xdr:cNvPr id="7" name="直線コネクタ 6">
          <a:extLst>
            <a:ext uri="{FF2B5EF4-FFF2-40B4-BE49-F238E27FC236}">
              <a16:creationId xmlns:a16="http://schemas.microsoft.com/office/drawing/2014/main" id="{00000000-0008-0000-0600-000007000000}"/>
            </a:ext>
          </a:extLst>
        </xdr:cNvPr>
        <xdr:cNvCxnSpPr/>
      </xdr:nvCxnSpPr>
      <xdr:spPr>
        <a:xfrm>
          <a:off x="10278071" y="8489156"/>
          <a:ext cx="0" cy="1905000"/>
        </a:xfrm>
        <a:prstGeom prst="line">
          <a:avLst/>
        </a:prstGeom>
        <a:ln w="25400">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30</xdr:row>
      <xdr:rowOff>214312</xdr:rowOff>
    </xdr:from>
    <xdr:to>
      <xdr:col>6</xdr:col>
      <xdr:colOff>0</xdr:colOff>
      <xdr:row>41</xdr:row>
      <xdr:rowOff>214312</xdr:rowOff>
    </xdr:to>
    <xdr:graphicFrame macro="">
      <xdr:nvGraphicFramePr>
        <xdr:cNvPr id="2" name="グラフ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375048</xdr:colOff>
      <xdr:row>30</xdr:row>
      <xdr:rowOff>214312</xdr:rowOff>
    </xdr:from>
    <xdr:to>
      <xdr:col>12</xdr:col>
      <xdr:colOff>375047</xdr:colOff>
      <xdr:row>41</xdr:row>
      <xdr:rowOff>214312</xdr:rowOff>
    </xdr:to>
    <xdr:graphicFrame macro="">
      <xdr:nvGraphicFramePr>
        <xdr:cNvPr id="3" name="グラフ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750094</xdr:colOff>
      <xdr:row>30</xdr:row>
      <xdr:rowOff>214312</xdr:rowOff>
    </xdr:from>
    <xdr:to>
      <xdr:col>18</xdr:col>
      <xdr:colOff>750093</xdr:colOff>
      <xdr:row>41</xdr:row>
      <xdr:rowOff>214312</xdr:rowOff>
    </xdr:to>
    <xdr:graphicFrame macro="">
      <xdr:nvGraphicFramePr>
        <xdr:cNvPr id="4" name="グラフ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187524</xdr:colOff>
      <xdr:row>32</xdr:row>
      <xdr:rowOff>11906</xdr:rowOff>
    </xdr:from>
    <xdr:to>
      <xdr:col>6</xdr:col>
      <xdr:colOff>187524</xdr:colOff>
      <xdr:row>41</xdr:row>
      <xdr:rowOff>0</xdr:rowOff>
    </xdr:to>
    <xdr:cxnSp macro="">
      <xdr:nvCxnSpPr>
        <xdr:cNvPr id="5" name="直線コネクタ 4">
          <a:extLst>
            <a:ext uri="{FF2B5EF4-FFF2-40B4-BE49-F238E27FC236}">
              <a16:creationId xmlns:a16="http://schemas.microsoft.com/office/drawing/2014/main" id="{00000000-0008-0000-0700-000005000000}"/>
            </a:ext>
          </a:extLst>
        </xdr:cNvPr>
        <xdr:cNvCxnSpPr/>
      </xdr:nvCxnSpPr>
      <xdr:spPr>
        <a:xfrm>
          <a:off x="5045274" y="8262937"/>
          <a:ext cx="0" cy="2131219"/>
        </a:xfrm>
        <a:prstGeom prst="line">
          <a:avLst/>
        </a:prstGeom>
        <a:ln w="25400">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562571</xdr:colOff>
      <xdr:row>32</xdr:row>
      <xdr:rowOff>11906</xdr:rowOff>
    </xdr:from>
    <xdr:to>
      <xdr:col>12</xdr:col>
      <xdr:colOff>562571</xdr:colOff>
      <xdr:row>40</xdr:row>
      <xdr:rowOff>11906</xdr:rowOff>
    </xdr:to>
    <xdr:cxnSp macro="">
      <xdr:nvCxnSpPr>
        <xdr:cNvPr id="6" name="直線コネクタ 5">
          <a:extLst>
            <a:ext uri="{FF2B5EF4-FFF2-40B4-BE49-F238E27FC236}">
              <a16:creationId xmlns:a16="http://schemas.microsoft.com/office/drawing/2014/main" id="{00000000-0008-0000-0700-000006000000}"/>
            </a:ext>
          </a:extLst>
        </xdr:cNvPr>
        <xdr:cNvCxnSpPr/>
      </xdr:nvCxnSpPr>
      <xdr:spPr>
        <a:xfrm>
          <a:off x="10278071" y="8262937"/>
          <a:ext cx="0" cy="1905000"/>
        </a:xfrm>
        <a:prstGeom prst="line">
          <a:avLst/>
        </a:prstGeom>
        <a:ln w="25400">
          <a:solidFill>
            <a:schemeClr val="bg1">
              <a:lumMod val="9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17</xdr:row>
      <xdr:rowOff>1</xdr:rowOff>
    </xdr:from>
    <xdr:to>
      <xdr:col>9</xdr:col>
      <xdr:colOff>0</xdr:colOff>
      <xdr:row>26</xdr:row>
      <xdr:rowOff>1</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0</xdr:rowOff>
    </xdr:from>
    <xdr:to>
      <xdr:col>9</xdr:col>
      <xdr:colOff>0</xdr:colOff>
      <xdr:row>39</xdr:row>
      <xdr:rowOff>0</xdr:rowOff>
    </xdr:to>
    <xdr:graphicFrame macro="">
      <xdr:nvGraphicFramePr>
        <xdr:cNvPr id="3" name="グラフ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30</xdr:row>
      <xdr:rowOff>0</xdr:rowOff>
    </xdr:from>
    <xdr:to>
      <xdr:col>19</xdr:col>
      <xdr:colOff>0</xdr:colOff>
      <xdr:row>39</xdr:row>
      <xdr:rowOff>0</xdr:rowOff>
    </xdr:to>
    <xdr:graphicFrame macro="">
      <xdr:nvGraphicFramePr>
        <xdr:cNvPr id="4" name="グラフ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17</xdr:row>
      <xdr:rowOff>0</xdr:rowOff>
    </xdr:from>
    <xdr:to>
      <xdr:col>19</xdr:col>
      <xdr:colOff>0</xdr:colOff>
      <xdr:row>26</xdr:row>
      <xdr:rowOff>0</xdr:rowOff>
    </xdr:to>
    <xdr:graphicFrame macro="">
      <xdr:nvGraphicFramePr>
        <xdr:cNvPr id="5" name="グラフ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15</xdr:row>
      <xdr:rowOff>0</xdr:rowOff>
    </xdr:from>
    <xdr:to>
      <xdr:col>15</xdr:col>
      <xdr:colOff>0</xdr:colOff>
      <xdr:row>27</xdr:row>
      <xdr:rowOff>0</xdr:rowOff>
    </xdr:to>
    <xdr:graphicFrame macro="">
      <xdr:nvGraphicFramePr>
        <xdr:cNvPr id="6" name="グラフ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797719</xdr:colOff>
      <xdr:row>28</xdr:row>
      <xdr:rowOff>0</xdr:rowOff>
    </xdr:from>
    <xdr:to>
      <xdr:col>18</xdr:col>
      <xdr:colOff>797719</xdr:colOff>
      <xdr:row>37</xdr:row>
      <xdr:rowOff>0</xdr:rowOff>
    </xdr:to>
    <xdr:graphicFrame macro="">
      <xdr:nvGraphicFramePr>
        <xdr:cNvPr id="9" name="グラフ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797719</xdr:colOff>
      <xdr:row>15</xdr:row>
      <xdr:rowOff>0</xdr:rowOff>
    </xdr:from>
    <xdr:to>
      <xdr:col>18</xdr:col>
      <xdr:colOff>797719</xdr:colOff>
      <xdr:row>27</xdr:row>
      <xdr:rowOff>0</xdr:rowOff>
    </xdr:to>
    <xdr:graphicFrame macro="">
      <xdr:nvGraphicFramePr>
        <xdr:cNvPr id="12" name="グラフ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797719</xdr:colOff>
      <xdr:row>37</xdr:row>
      <xdr:rowOff>178594</xdr:rowOff>
    </xdr:from>
    <xdr:to>
      <xdr:col>18</xdr:col>
      <xdr:colOff>797719</xdr:colOff>
      <xdr:row>46</xdr:row>
      <xdr:rowOff>178594</xdr:rowOff>
    </xdr:to>
    <xdr:graphicFrame macro="">
      <xdr:nvGraphicFramePr>
        <xdr:cNvPr id="13" name="グラフ 12">
          <a:extLst>
            <a:ext uri="{FF2B5EF4-FFF2-40B4-BE49-F238E27FC236}">
              <a16:creationId xmlns:a16="http://schemas.microsoft.com/office/drawing/2014/main"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15</xdr:row>
      <xdr:rowOff>0</xdr:rowOff>
    </xdr:from>
    <xdr:to>
      <xdr:col>15</xdr:col>
      <xdr:colOff>0</xdr:colOff>
      <xdr:row>27</xdr:row>
      <xdr:rowOff>0</xdr:rowOff>
    </xdr:to>
    <xdr:graphicFrame macro="">
      <xdr:nvGraphicFramePr>
        <xdr:cNvPr id="2" name="グラフ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797719</xdr:colOff>
      <xdr:row>28</xdr:row>
      <xdr:rowOff>0</xdr:rowOff>
    </xdr:from>
    <xdr:to>
      <xdr:col>18</xdr:col>
      <xdr:colOff>797719</xdr:colOff>
      <xdr:row>37</xdr:row>
      <xdr:rowOff>0</xdr:rowOff>
    </xdr:to>
    <xdr:graphicFrame macro="">
      <xdr:nvGraphicFramePr>
        <xdr:cNvPr id="3" name="グラフ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797719</xdr:colOff>
      <xdr:row>15</xdr:row>
      <xdr:rowOff>0</xdr:rowOff>
    </xdr:from>
    <xdr:to>
      <xdr:col>18</xdr:col>
      <xdr:colOff>797719</xdr:colOff>
      <xdr:row>27</xdr:row>
      <xdr:rowOff>0</xdr:rowOff>
    </xdr:to>
    <xdr:graphicFrame macro="">
      <xdr:nvGraphicFramePr>
        <xdr:cNvPr id="4" name="グラフ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797719</xdr:colOff>
      <xdr:row>37</xdr:row>
      <xdr:rowOff>178594</xdr:rowOff>
    </xdr:from>
    <xdr:to>
      <xdr:col>18</xdr:col>
      <xdr:colOff>797719</xdr:colOff>
      <xdr:row>46</xdr:row>
      <xdr:rowOff>178594</xdr:rowOff>
    </xdr:to>
    <xdr:graphicFrame macro="">
      <xdr:nvGraphicFramePr>
        <xdr:cNvPr id="5" name="グラフ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15</xdr:row>
      <xdr:rowOff>0</xdr:rowOff>
    </xdr:from>
    <xdr:to>
      <xdr:col>15</xdr:col>
      <xdr:colOff>0</xdr:colOff>
      <xdr:row>27</xdr:row>
      <xdr:rowOff>0</xdr:rowOff>
    </xdr:to>
    <xdr:graphicFrame macro="">
      <xdr:nvGraphicFramePr>
        <xdr:cNvPr id="2" name="グラフ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797719</xdr:colOff>
      <xdr:row>28</xdr:row>
      <xdr:rowOff>0</xdr:rowOff>
    </xdr:from>
    <xdr:to>
      <xdr:col>18</xdr:col>
      <xdr:colOff>797719</xdr:colOff>
      <xdr:row>37</xdr:row>
      <xdr:rowOff>0</xdr:rowOff>
    </xdr:to>
    <xdr:graphicFrame macro="">
      <xdr:nvGraphicFramePr>
        <xdr:cNvPr id="3" name="グラフ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797719</xdr:colOff>
      <xdr:row>15</xdr:row>
      <xdr:rowOff>0</xdr:rowOff>
    </xdr:from>
    <xdr:to>
      <xdr:col>18</xdr:col>
      <xdr:colOff>797719</xdr:colOff>
      <xdr:row>27</xdr:row>
      <xdr:rowOff>0</xdr:rowOff>
    </xdr:to>
    <xdr:graphicFrame macro="">
      <xdr:nvGraphicFramePr>
        <xdr:cNvPr id="4" name="グラフ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797719</xdr:colOff>
      <xdr:row>37</xdr:row>
      <xdr:rowOff>178594</xdr:rowOff>
    </xdr:from>
    <xdr:to>
      <xdr:col>18</xdr:col>
      <xdr:colOff>797719</xdr:colOff>
      <xdr:row>46</xdr:row>
      <xdr:rowOff>178594</xdr:rowOff>
    </xdr:to>
    <xdr:graphicFrame macro="">
      <xdr:nvGraphicFramePr>
        <xdr:cNvPr id="5" name="グラフ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15</xdr:row>
      <xdr:rowOff>0</xdr:rowOff>
    </xdr:from>
    <xdr:to>
      <xdr:col>15</xdr:col>
      <xdr:colOff>0</xdr:colOff>
      <xdr:row>27</xdr:row>
      <xdr:rowOff>0</xdr:rowOff>
    </xdr:to>
    <xdr:graphicFrame macro="">
      <xdr:nvGraphicFramePr>
        <xdr:cNvPr id="2" name="グラフ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797719</xdr:colOff>
      <xdr:row>28</xdr:row>
      <xdr:rowOff>0</xdr:rowOff>
    </xdr:from>
    <xdr:to>
      <xdr:col>18</xdr:col>
      <xdr:colOff>797719</xdr:colOff>
      <xdr:row>37</xdr:row>
      <xdr:rowOff>0</xdr:rowOff>
    </xdr:to>
    <xdr:graphicFrame macro="">
      <xdr:nvGraphicFramePr>
        <xdr:cNvPr id="3" name="グラフ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797719</xdr:colOff>
      <xdr:row>15</xdr:row>
      <xdr:rowOff>0</xdr:rowOff>
    </xdr:from>
    <xdr:to>
      <xdr:col>18</xdr:col>
      <xdr:colOff>797719</xdr:colOff>
      <xdr:row>27</xdr:row>
      <xdr:rowOff>0</xdr:rowOff>
    </xdr:to>
    <xdr:graphicFrame macro="">
      <xdr:nvGraphicFramePr>
        <xdr:cNvPr id="4" name="グラフ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797719</xdr:colOff>
      <xdr:row>37</xdr:row>
      <xdr:rowOff>178594</xdr:rowOff>
    </xdr:from>
    <xdr:to>
      <xdr:col>18</xdr:col>
      <xdr:colOff>797719</xdr:colOff>
      <xdr:row>46</xdr:row>
      <xdr:rowOff>178594</xdr:rowOff>
    </xdr:to>
    <xdr:graphicFrame macro="">
      <xdr:nvGraphicFramePr>
        <xdr:cNvPr id="5" name="グラフ 4">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2762250</xdr:colOff>
          <xdr:row>6</xdr:row>
          <xdr:rowOff>75906</xdr:rowOff>
        </xdr:to>
        <xdr:pic>
          <xdr:nvPicPr>
            <xdr:cNvPr id="2" name="図 1">
              <a:extLst>
                <a:ext uri="{FF2B5EF4-FFF2-40B4-BE49-F238E27FC236}">
                  <a16:creationId xmlns:a16="http://schemas.microsoft.com/office/drawing/2014/main" id="{00000000-0008-0000-1400-000002000000}"/>
                </a:ext>
              </a:extLst>
            </xdr:cNvPr>
            <xdr:cNvPicPr>
              <a:picLocks noChangeAspect="1" noChangeArrowheads="1"/>
              <a:extLst>
                <a:ext uri="{84589F7E-364E-4C9E-8A38-B11213B215E9}">
                  <a14:cameraTool cellRange="ydn_raw!$CR$4" spid="_x0000_s44724"/>
                </a:ext>
              </a:extLst>
            </xdr:cNvPicPr>
          </xdr:nvPicPr>
          <xdr:blipFill>
            <a:blip xmlns:r="http://schemas.openxmlformats.org/officeDocument/2006/relationships" r:embed="rId1"/>
            <a:srcRect/>
            <a:stretch>
              <a:fillRect/>
            </a:stretch>
          </xdr:blipFill>
          <xdr:spPr bwMode="auto">
            <a:xfrm>
              <a:off x="571500" y="15049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2762250</xdr:colOff>
          <xdr:row>7</xdr:row>
          <xdr:rowOff>75908</xdr:rowOff>
        </xdr:to>
        <xdr:pic>
          <xdr:nvPicPr>
            <xdr:cNvPr id="3" name="図 2">
              <a:extLst>
                <a:ext uri="{FF2B5EF4-FFF2-40B4-BE49-F238E27FC236}">
                  <a16:creationId xmlns:a16="http://schemas.microsoft.com/office/drawing/2014/main" id="{00000000-0008-0000-1400-000003000000}"/>
                </a:ext>
              </a:extLst>
            </xdr:cNvPr>
            <xdr:cNvPicPr>
              <a:picLocks noChangeAspect="1" noChangeArrowheads="1"/>
              <a:extLst>
                <a:ext uri="{84589F7E-364E-4C9E-8A38-B11213B215E9}">
                  <a14:cameraTool cellRange="ydn_raw!$CR$5" spid="_x0000_s44725"/>
                </a:ext>
              </a:extLst>
            </xdr:cNvPicPr>
          </xdr:nvPicPr>
          <xdr:blipFill>
            <a:blip xmlns:r="http://schemas.openxmlformats.org/officeDocument/2006/relationships" r:embed="rId2"/>
            <a:srcRect/>
            <a:stretch>
              <a:fillRect/>
            </a:stretch>
          </xdr:blipFill>
          <xdr:spPr bwMode="auto">
            <a:xfrm>
              <a:off x="571500" y="39243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2762250</xdr:colOff>
          <xdr:row>8</xdr:row>
          <xdr:rowOff>75906</xdr:rowOff>
        </xdr:to>
        <xdr:pic>
          <xdr:nvPicPr>
            <xdr:cNvPr id="5" name="図 4">
              <a:extLst>
                <a:ext uri="{FF2B5EF4-FFF2-40B4-BE49-F238E27FC236}">
                  <a16:creationId xmlns:a16="http://schemas.microsoft.com/office/drawing/2014/main" id="{00000000-0008-0000-1400-000005000000}"/>
                </a:ext>
              </a:extLst>
            </xdr:cNvPr>
            <xdr:cNvPicPr>
              <a:picLocks noChangeAspect="1" noChangeArrowheads="1"/>
              <a:extLst>
                <a:ext uri="{84589F7E-364E-4C9E-8A38-B11213B215E9}">
                  <a14:cameraTool cellRange="ydn_raw!$CR$6" spid="_x0000_s44726"/>
                </a:ext>
              </a:extLst>
            </xdr:cNvPicPr>
          </xdr:nvPicPr>
          <xdr:blipFill>
            <a:blip xmlns:r="http://schemas.openxmlformats.org/officeDocument/2006/relationships" r:embed="rId3"/>
            <a:srcRect/>
            <a:stretch>
              <a:fillRect/>
            </a:stretch>
          </xdr:blipFill>
          <xdr:spPr bwMode="auto">
            <a:xfrm>
              <a:off x="571500" y="63436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2762250</xdr:colOff>
          <xdr:row>9</xdr:row>
          <xdr:rowOff>75907</xdr:rowOff>
        </xdr:to>
        <xdr:pic>
          <xdr:nvPicPr>
            <xdr:cNvPr id="6" name="図 5">
              <a:extLst>
                <a:ext uri="{FF2B5EF4-FFF2-40B4-BE49-F238E27FC236}">
                  <a16:creationId xmlns:a16="http://schemas.microsoft.com/office/drawing/2014/main" id="{00000000-0008-0000-1400-000006000000}"/>
                </a:ext>
              </a:extLst>
            </xdr:cNvPr>
            <xdr:cNvPicPr>
              <a:picLocks noChangeAspect="1" noChangeArrowheads="1"/>
              <a:extLst>
                <a:ext uri="{84589F7E-364E-4C9E-8A38-B11213B215E9}">
                  <a14:cameraTool cellRange="ydn_raw!$CR$7" spid="_x0000_s44727"/>
                </a:ext>
              </a:extLst>
            </xdr:cNvPicPr>
          </xdr:nvPicPr>
          <xdr:blipFill>
            <a:blip xmlns:r="http://schemas.openxmlformats.org/officeDocument/2006/relationships" r:embed="rId3"/>
            <a:srcRect/>
            <a:stretch>
              <a:fillRect/>
            </a:stretch>
          </xdr:blipFill>
          <xdr:spPr bwMode="auto">
            <a:xfrm>
              <a:off x="571500" y="87630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2762250</xdr:colOff>
          <xdr:row>10</xdr:row>
          <xdr:rowOff>75906</xdr:rowOff>
        </xdr:to>
        <xdr:pic>
          <xdr:nvPicPr>
            <xdr:cNvPr id="7" name="図 6">
              <a:extLst>
                <a:ext uri="{FF2B5EF4-FFF2-40B4-BE49-F238E27FC236}">
                  <a16:creationId xmlns:a16="http://schemas.microsoft.com/office/drawing/2014/main" id="{00000000-0008-0000-1400-000007000000}"/>
                </a:ext>
              </a:extLst>
            </xdr:cNvPr>
            <xdr:cNvPicPr>
              <a:picLocks noChangeAspect="1" noChangeArrowheads="1"/>
              <a:extLst>
                <a:ext uri="{84589F7E-364E-4C9E-8A38-B11213B215E9}">
                  <a14:cameraTool cellRange="ydn_raw!$CR$8" spid="_x0000_s44728"/>
                </a:ext>
              </a:extLst>
            </xdr:cNvPicPr>
          </xdr:nvPicPr>
          <xdr:blipFill>
            <a:blip xmlns:r="http://schemas.openxmlformats.org/officeDocument/2006/relationships" r:embed="rId3"/>
            <a:srcRect/>
            <a:stretch>
              <a:fillRect/>
            </a:stretch>
          </xdr:blipFill>
          <xdr:spPr bwMode="auto">
            <a:xfrm>
              <a:off x="571500" y="111823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2762250</xdr:colOff>
          <xdr:row>11</xdr:row>
          <xdr:rowOff>75908</xdr:rowOff>
        </xdr:to>
        <xdr:pic>
          <xdr:nvPicPr>
            <xdr:cNvPr id="8" name="図 7">
              <a:extLst>
                <a:ext uri="{FF2B5EF4-FFF2-40B4-BE49-F238E27FC236}">
                  <a16:creationId xmlns:a16="http://schemas.microsoft.com/office/drawing/2014/main" id="{00000000-0008-0000-1400-000008000000}"/>
                </a:ext>
              </a:extLst>
            </xdr:cNvPr>
            <xdr:cNvPicPr>
              <a:picLocks noChangeAspect="1" noChangeArrowheads="1"/>
              <a:extLst>
                <a:ext uri="{84589F7E-364E-4C9E-8A38-B11213B215E9}">
                  <a14:cameraTool cellRange="ydn_raw!$CR$9" spid="_x0000_s44729"/>
                </a:ext>
              </a:extLst>
            </xdr:cNvPicPr>
          </xdr:nvPicPr>
          <xdr:blipFill>
            <a:blip xmlns:r="http://schemas.openxmlformats.org/officeDocument/2006/relationships" r:embed="rId4"/>
            <a:srcRect/>
            <a:stretch>
              <a:fillRect/>
            </a:stretch>
          </xdr:blipFill>
          <xdr:spPr bwMode="auto">
            <a:xfrm>
              <a:off x="571500" y="136017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2762250</xdr:colOff>
          <xdr:row>12</xdr:row>
          <xdr:rowOff>75906</xdr:rowOff>
        </xdr:to>
        <xdr:pic>
          <xdr:nvPicPr>
            <xdr:cNvPr id="9" name="図 8">
              <a:extLst>
                <a:ext uri="{FF2B5EF4-FFF2-40B4-BE49-F238E27FC236}">
                  <a16:creationId xmlns:a16="http://schemas.microsoft.com/office/drawing/2014/main" id="{00000000-0008-0000-1400-000009000000}"/>
                </a:ext>
              </a:extLst>
            </xdr:cNvPr>
            <xdr:cNvPicPr>
              <a:picLocks noChangeAspect="1" noChangeArrowheads="1"/>
              <a:extLst>
                <a:ext uri="{84589F7E-364E-4C9E-8A38-B11213B215E9}">
                  <a14:cameraTool cellRange="ydn_raw!$CR$10" spid="_x0000_s44730"/>
                </a:ext>
              </a:extLst>
            </xdr:cNvPicPr>
          </xdr:nvPicPr>
          <xdr:blipFill>
            <a:blip xmlns:r="http://schemas.openxmlformats.org/officeDocument/2006/relationships" r:embed="rId3"/>
            <a:srcRect/>
            <a:stretch>
              <a:fillRect/>
            </a:stretch>
          </xdr:blipFill>
          <xdr:spPr bwMode="auto">
            <a:xfrm>
              <a:off x="571500" y="160210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2762250</xdr:colOff>
          <xdr:row>13</xdr:row>
          <xdr:rowOff>75907</xdr:rowOff>
        </xdr:to>
        <xdr:pic>
          <xdr:nvPicPr>
            <xdr:cNvPr id="10" name="図 9">
              <a:extLst>
                <a:ext uri="{FF2B5EF4-FFF2-40B4-BE49-F238E27FC236}">
                  <a16:creationId xmlns:a16="http://schemas.microsoft.com/office/drawing/2014/main" id="{00000000-0008-0000-1400-00000A000000}"/>
                </a:ext>
              </a:extLst>
            </xdr:cNvPr>
            <xdr:cNvPicPr>
              <a:picLocks noChangeAspect="1" noChangeArrowheads="1"/>
              <a:extLst>
                <a:ext uri="{84589F7E-364E-4C9E-8A38-B11213B215E9}">
                  <a14:cameraTool cellRange="ydn_raw!$CR$11" spid="_x0000_s44731"/>
                </a:ext>
              </a:extLst>
            </xdr:cNvPicPr>
          </xdr:nvPicPr>
          <xdr:blipFill>
            <a:blip xmlns:r="http://schemas.openxmlformats.org/officeDocument/2006/relationships" r:embed="rId3"/>
            <a:srcRect/>
            <a:stretch>
              <a:fillRect/>
            </a:stretch>
          </xdr:blipFill>
          <xdr:spPr bwMode="auto">
            <a:xfrm>
              <a:off x="571500" y="184404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2762250</xdr:colOff>
          <xdr:row>14</xdr:row>
          <xdr:rowOff>75906</xdr:rowOff>
        </xdr:to>
        <xdr:pic>
          <xdr:nvPicPr>
            <xdr:cNvPr id="11" name="図 10">
              <a:extLst>
                <a:ext uri="{FF2B5EF4-FFF2-40B4-BE49-F238E27FC236}">
                  <a16:creationId xmlns:a16="http://schemas.microsoft.com/office/drawing/2014/main" id="{00000000-0008-0000-1400-00000B000000}"/>
                </a:ext>
              </a:extLst>
            </xdr:cNvPr>
            <xdr:cNvPicPr>
              <a:picLocks noChangeAspect="1" noChangeArrowheads="1"/>
              <a:extLst>
                <a:ext uri="{84589F7E-364E-4C9E-8A38-B11213B215E9}">
                  <a14:cameraTool cellRange="ydn_raw!$CR$12" spid="_x0000_s44732"/>
                </a:ext>
              </a:extLst>
            </xdr:cNvPicPr>
          </xdr:nvPicPr>
          <xdr:blipFill>
            <a:blip xmlns:r="http://schemas.openxmlformats.org/officeDocument/2006/relationships" r:embed="rId3"/>
            <a:srcRect/>
            <a:stretch>
              <a:fillRect/>
            </a:stretch>
          </xdr:blipFill>
          <xdr:spPr bwMode="auto">
            <a:xfrm>
              <a:off x="571500" y="208597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2762250</xdr:colOff>
          <xdr:row>15</xdr:row>
          <xdr:rowOff>75908</xdr:rowOff>
        </xdr:to>
        <xdr:pic>
          <xdr:nvPicPr>
            <xdr:cNvPr id="12" name="図 11">
              <a:extLst>
                <a:ext uri="{FF2B5EF4-FFF2-40B4-BE49-F238E27FC236}">
                  <a16:creationId xmlns:a16="http://schemas.microsoft.com/office/drawing/2014/main" id="{00000000-0008-0000-1400-00000C000000}"/>
                </a:ext>
              </a:extLst>
            </xdr:cNvPr>
            <xdr:cNvPicPr>
              <a:picLocks noChangeAspect="1" noChangeArrowheads="1"/>
              <a:extLst>
                <a:ext uri="{84589F7E-364E-4C9E-8A38-B11213B215E9}">
                  <a14:cameraTool cellRange="ydn_raw!$CR$13" spid="_x0000_s44733"/>
                </a:ext>
              </a:extLst>
            </xdr:cNvPicPr>
          </xdr:nvPicPr>
          <xdr:blipFill>
            <a:blip xmlns:r="http://schemas.openxmlformats.org/officeDocument/2006/relationships" r:embed="rId4"/>
            <a:srcRect/>
            <a:stretch>
              <a:fillRect/>
            </a:stretch>
          </xdr:blipFill>
          <xdr:spPr bwMode="auto">
            <a:xfrm>
              <a:off x="571500" y="232791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2762250</xdr:colOff>
          <xdr:row>16</xdr:row>
          <xdr:rowOff>75906</xdr:rowOff>
        </xdr:to>
        <xdr:pic>
          <xdr:nvPicPr>
            <xdr:cNvPr id="13" name="図 12">
              <a:extLst>
                <a:ext uri="{FF2B5EF4-FFF2-40B4-BE49-F238E27FC236}">
                  <a16:creationId xmlns:a16="http://schemas.microsoft.com/office/drawing/2014/main" id="{00000000-0008-0000-1400-00000D000000}"/>
                </a:ext>
              </a:extLst>
            </xdr:cNvPr>
            <xdr:cNvPicPr>
              <a:picLocks noChangeAspect="1" noChangeArrowheads="1"/>
              <a:extLst>
                <a:ext uri="{84589F7E-364E-4C9E-8A38-B11213B215E9}">
                  <a14:cameraTool cellRange="ydn_raw!$CR$14" spid="_x0000_s44734"/>
                </a:ext>
              </a:extLst>
            </xdr:cNvPicPr>
          </xdr:nvPicPr>
          <xdr:blipFill>
            <a:blip xmlns:r="http://schemas.openxmlformats.org/officeDocument/2006/relationships" r:embed="rId4"/>
            <a:srcRect/>
            <a:stretch>
              <a:fillRect/>
            </a:stretch>
          </xdr:blipFill>
          <xdr:spPr bwMode="auto">
            <a:xfrm>
              <a:off x="571500" y="256984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2762250</xdr:colOff>
          <xdr:row>17</xdr:row>
          <xdr:rowOff>75907</xdr:rowOff>
        </xdr:to>
        <xdr:pic>
          <xdr:nvPicPr>
            <xdr:cNvPr id="14" name="図 13">
              <a:extLst>
                <a:ext uri="{FF2B5EF4-FFF2-40B4-BE49-F238E27FC236}">
                  <a16:creationId xmlns:a16="http://schemas.microsoft.com/office/drawing/2014/main" id="{00000000-0008-0000-1400-00000E000000}"/>
                </a:ext>
              </a:extLst>
            </xdr:cNvPr>
            <xdr:cNvPicPr>
              <a:picLocks noChangeAspect="1" noChangeArrowheads="1"/>
              <a:extLst>
                <a:ext uri="{84589F7E-364E-4C9E-8A38-B11213B215E9}">
                  <a14:cameraTool cellRange="ydn_raw!$CR$15" spid="_x0000_s44735"/>
                </a:ext>
              </a:extLst>
            </xdr:cNvPicPr>
          </xdr:nvPicPr>
          <xdr:blipFill>
            <a:blip xmlns:r="http://schemas.openxmlformats.org/officeDocument/2006/relationships" r:embed="rId4"/>
            <a:srcRect/>
            <a:stretch>
              <a:fillRect/>
            </a:stretch>
          </xdr:blipFill>
          <xdr:spPr bwMode="auto">
            <a:xfrm>
              <a:off x="571500" y="281178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2762250</xdr:colOff>
          <xdr:row>18</xdr:row>
          <xdr:rowOff>75906</xdr:rowOff>
        </xdr:to>
        <xdr:pic>
          <xdr:nvPicPr>
            <xdr:cNvPr id="15" name="図 14">
              <a:extLst>
                <a:ext uri="{FF2B5EF4-FFF2-40B4-BE49-F238E27FC236}">
                  <a16:creationId xmlns:a16="http://schemas.microsoft.com/office/drawing/2014/main" id="{00000000-0008-0000-1400-00000F000000}"/>
                </a:ext>
              </a:extLst>
            </xdr:cNvPr>
            <xdr:cNvPicPr>
              <a:picLocks noChangeAspect="1" noChangeArrowheads="1"/>
              <a:extLst>
                <a:ext uri="{84589F7E-364E-4C9E-8A38-B11213B215E9}">
                  <a14:cameraTool cellRange="ydn_raw!$CR$16" spid="_x0000_s44736"/>
                </a:ext>
              </a:extLst>
            </xdr:cNvPicPr>
          </xdr:nvPicPr>
          <xdr:blipFill>
            <a:blip xmlns:r="http://schemas.openxmlformats.org/officeDocument/2006/relationships" r:embed="rId4"/>
            <a:srcRect/>
            <a:stretch>
              <a:fillRect/>
            </a:stretch>
          </xdr:blipFill>
          <xdr:spPr bwMode="auto">
            <a:xfrm>
              <a:off x="571500" y="305371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2762250</xdr:colOff>
          <xdr:row>19</xdr:row>
          <xdr:rowOff>75908</xdr:rowOff>
        </xdr:to>
        <xdr:pic>
          <xdr:nvPicPr>
            <xdr:cNvPr id="16" name="図 15">
              <a:extLst>
                <a:ext uri="{FF2B5EF4-FFF2-40B4-BE49-F238E27FC236}">
                  <a16:creationId xmlns:a16="http://schemas.microsoft.com/office/drawing/2014/main" id="{00000000-0008-0000-1400-000010000000}"/>
                </a:ext>
              </a:extLst>
            </xdr:cNvPr>
            <xdr:cNvPicPr>
              <a:picLocks noChangeAspect="1" noChangeArrowheads="1"/>
              <a:extLst>
                <a:ext uri="{84589F7E-364E-4C9E-8A38-B11213B215E9}">
                  <a14:cameraTool cellRange="ydn_raw!$CR$17" spid="_x0000_s44737"/>
                </a:ext>
              </a:extLst>
            </xdr:cNvPicPr>
          </xdr:nvPicPr>
          <xdr:blipFill>
            <a:blip xmlns:r="http://schemas.openxmlformats.org/officeDocument/2006/relationships" r:embed="rId4"/>
            <a:srcRect/>
            <a:stretch>
              <a:fillRect/>
            </a:stretch>
          </xdr:blipFill>
          <xdr:spPr bwMode="auto">
            <a:xfrm>
              <a:off x="571500" y="3295650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2762250</xdr:colOff>
          <xdr:row>20</xdr:row>
          <xdr:rowOff>75906</xdr:rowOff>
        </xdr:to>
        <xdr:pic>
          <xdr:nvPicPr>
            <xdr:cNvPr id="17" name="図 16">
              <a:extLst>
                <a:ext uri="{FF2B5EF4-FFF2-40B4-BE49-F238E27FC236}">
                  <a16:creationId xmlns:a16="http://schemas.microsoft.com/office/drawing/2014/main" id="{00000000-0008-0000-1400-000011000000}"/>
                </a:ext>
              </a:extLst>
            </xdr:cNvPr>
            <xdr:cNvPicPr>
              <a:picLocks noChangeAspect="1" noChangeArrowheads="1"/>
              <a:extLst>
                <a:ext uri="{84589F7E-364E-4C9E-8A38-B11213B215E9}">
                  <a14:cameraTool cellRange="ydn_raw!$CR$18" spid="_x0000_s44738"/>
                </a:ext>
              </a:extLst>
            </xdr:cNvPicPr>
          </xdr:nvPicPr>
          <xdr:blipFill>
            <a:blip xmlns:r="http://schemas.openxmlformats.org/officeDocument/2006/relationships" r:embed="rId4"/>
            <a:srcRect/>
            <a:stretch>
              <a:fillRect/>
            </a:stretch>
          </xdr:blipFill>
          <xdr:spPr bwMode="auto">
            <a:xfrm>
              <a:off x="571500" y="35375850"/>
              <a:ext cx="2762250" cy="245953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2</xdr:col>
          <xdr:colOff>21395</xdr:colOff>
          <xdr:row>6</xdr:row>
          <xdr:rowOff>114300</xdr:rowOff>
        </xdr:to>
        <xdr:pic>
          <xdr:nvPicPr>
            <xdr:cNvPr id="18" name="図 17">
              <a:extLst>
                <a:ext uri="{FF2B5EF4-FFF2-40B4-BE49-F238E27FC236}">
                  <a16:creationId xmlns:a16="http://schemas.microsoft.com/office/drawing/2014/main" id="{00000000-0008-0000-1C00-000012000000}"/>
                </a:ext>
              </a:extLst>
            </xdr:cNvPr>
            <xdr:cNvPicPr>
              <a:picLocks noChangeAspect="1" noChangeArrowheads="1"/>
              <a:extLst>
                <a:ext uri="{84589F7E-364E-4C9E-8A38-B11213B215E9}">
                  <a14:cameraTool cellRange="gdn_raw!$CR$4" spid="_x0000_s43701"/>
                </a:ext>
              </a:extLst>
            </xdr:cNvPicPr>
          </xdr:nvPicPr>
          <xdr:blipFill>
            <a:blip xmlns:r="http://schemas.openxmlformats.org/officeDocument/2006/relationships" r:embed="rId1"/>
            <a:srcRect/>
            <a:stretch>
              <a:fillRect/>
            </a:stretch>
          </xdr:blipFill>
          <xdr:spPr bwMode="auto">
            <a:xfrm>
              <a:off x="571500" y="15049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21395</xdr:colOff>
          <xdr:row>7</xdr:row>
          <xdr:rowOff>114300</xdr:rowOff>
        </xdr:to>
        <xdr:pic>
          <xdr:nvPicPr>
            <xdr:cNvPr id="19" name="図 18">
              <a:extLst>
                <a:ext uri="{FF2B5EF4-FFF2-40B4-BE49-F238E27FC236}">
                  <a16:creationId xmlns:a16="http://schemas.microsoft.com/office/drawing/2014/main" id="{00000000-0008-0000-1C00-000013000000}"/>
                </a:ext>
              </a:extLst>
            </xdr:cNvPr>
            <xdr:cNvPicPr>
              <a:picLocks noChangeAspect="1" noChangeArrowheads="1"/>
              <a:extLst>
                <a:ext uri="{84589F7E-364E-4C9E-8A38-B11213B215E9}">
                  <a14:cameraTool cellRange="gdn_raw!$CR$5" spid="_x0000_s43702"/>
                </a:ext>
              </a:extLst>
            </xdr:cNvPicPr>
          </xdr:nvPicPr>
          <xdr:blipFill>
            <a:blip xmlns:r="http://schemas.openxmlformats.org/officeDocument/2006/relationships" r:embed="rId2"/>
            <a:srcRect/>
            <a:stretch>
              <a:fillRect/>
            </a:stretch>
          </xdr:blipFill>
          <xdr:spPr bwMode="auto">
            <a:xfrm>
              <a:off x="571500" y="39243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2</xdr:col>
          <xdr:colOff>21395</xdr:colOff>
          <xdr:row>8</xdr:row>
          <xdr:rowOff>114300</xdr:rowOff>
        </xdr:to>
        <xdr:pic>
          <xdr:nvPicPr>
            <xdr:cNvPr id="20" name="図 19">
              <a:extLst>
                <a:ext uri="{FF2B5EF4-FFF2-40B4-BE49-F238E27FC236}">
                  <a16:creationId xmlns:a16="http://schemas.microsoft.com/office/drawing/2014/main" id="{00000000-0008-0000-1C00-000014000000}"/>
                </a:ext>
              </a:extLst>
            </xdr:cNvPr>
            <xdr:cNvPicPr>
              <a:picLocks noChangeAspect="1" noChangeArrowheads="1"/>
              <a:extLst>
                <a:ext uri="{84589F7E-364E-4C9E-8A38-B11213B215E9}">
                  <a14:cameraTool cellRange="gdn_raw!$CR$6" spid="_x0000_s43703"/>
                </a:ext>
              </a:extLst>
            </xdr:cNvPicPr>
          </xdr:nvPicPr>
          <xdr:blipFill>
            <a:blip xmlns:r="http://schemas.openxmlformats.org/officeDocument/2006/relationships" r:embed="rId3"/>
            <a:srcRect/>
            <a:stretch>
              <a:fillRect/>
            </a:stretch>
          </xdr:blipFill>
          <xdr:spPr bwMode="auto">
            <a:xfrm>
              <a:off x="571500" y="63436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2</xdr:col>
          <xdr:colOff>21395</xdr:colOff>
          <xdr:row>9</xdr:row>
          <xdr:rowOff>114300</xdr:rowOff>
        </xdr:to>
        <xdr:pic>
          <xdr:nvPicPr>
            <xdr:cNvPr id="21" name="図 20">
              <a:extLst>
                <a:ext uri="{FF2B5EF4-FFF2-40B4-BE49-F238E27FC236}">
                  <a16:creationId xmlns:a16="http://schemas.microsoft.com/office/drawing/2014/main" id="{00000000-0008-0000-1C00-000015000000}"/>
                </a:ext>
              </a:extLst>
            </xdr:cNvPr>
            <xdr:cNvPicPr>
              <a:picLocks noChangeAspect="1" noChangeArrowheads="1"/>
              <a:extLst>
                <a:ext uri="{84589F7E-364E-4C9E-8A38-B11213B215E9}">
                  <a14:cameraTool cellRange="gdn_raw!$CR$7" spid="_x0000_s43704"/>
                </a:ext>
              </a:extLst>
            </xdr:cNvPicPr>
          </xdr:nvPicPr>
          <xdr:blipFill>
            <a:blip xmlns:r="http://schemas.openxmlformats.org/officeDocument/2006/relationships" r:embed="rId3"/>
            <a:srcRect/>
            <a:stretch>
              <a:fillRect/>
            </a:stretch>
          </xdr:blipFill>
          <xdr:spPr bwMode="auto">
            <a:xfrm>
              <a:off x="571500" y="87630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21395</xdr:colOff>
          <xdr:row>10</xdr:row>
          <xdr:rowOff>114300</xdr:rowOff>
        </xdr:to>
        <xdr:pic>
          <xdr:nvPicPr>
            <xdr:cNvPr id="22" name="図 21">
              <a:extLst>
                <a:ext uri="{FF2B5EF4-FFF2-40B4-BE49-F238E27FC236}">
                  <a16:creationId xmlns:a16="http://schemas.microsoft.com/office/drawing/2014/main" id="{00000000-0008-0000-1C00-000016000000}"/>
                </a:ext>
              </a:extLst>
            </xdr:cNvPr>
            <xdr:cNvPicPr>
              <a:picLocks noChangeAspect="1" noChangeArrowheads="1"/>
              <a:extLst>
                <a:ext uri="{84589F7E-364E-4C9E-8A38-B11213B215E9}">
                  <a14:cameraTool cellRange="gdn_raw!$CR$8" spid="_x0000_s43705"/>
                </a:ext>
              </a:extLst>
            </xdr:cNvPicPr>
          </xdr:nvPicPr>
          <xdr:blipFill>
            <a:blip xmlns:r="http://schemas.openxmlformats.org/officeDocument/2006/relationships" r:embed="rId3"/>
            <a:srcRect/>
            <a:stretch>
              <a:fillRect/>
            </a:stretch>
          </xdr:blipFill>
          <xdr:spPr bwMode="auto">
            <a:xfrm>
              <a:off x="571500" y="111823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21395</xdr:colOff>
          <xdr:row>11</xdr:row>
          <xdr:rowOff>114300</xdr:rowOff>
        </xdr:to>
        <xdr:pic>
          <xdr:nvPicPr>
            <xdr:cNvPr id="23" name="図 22">
              <a:extLst>
                <a:ext uri="{FF2B5EF4-FFF2-40B4-BE49-F238E27FC236}">
                  <a16:creationId xmlns:a16="http://schemas.microsoft.com/office/drawing/2014/main" id="{00000000-0008-0000-1C00-000017000000}"/>
                </a:ext>
              </a:extLst>
            </xdr:cNvPr>
            <xdr:cNvPicPr>
              <a:picLocks noChangeAspect="1" noChangeArrowheads="1"/>
              <a:extLst>
                <a:ext uri="{84589F7E-364E-4C9E-8A38-B11213B215E9}">
                  <a14:cameraTool cellRange="gdn_raw!$CR$9" spid="_x0000_s43706"/>
                </a:ext>
              </a:extLst>
            </xdr:cNvPicPr>
          </xdr:nvPicPr>
          <xdr:blipFill>
            <a:blip xmlns:r="http://schemas.openxmlformats.org/officeDocument/2006/relationships" r:embed="rId4"/>
            <a:srcRect/>
            <a:stretch>
              <a:fillRect/>
            </a:stretch>
          </xdr:blipFill>
          <xdr:spPr bwMode="auto">
            <a:xfrm>
              <a:off x="571500" y="136017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21395</xdr:colOff>
          <xdr:row>12</xdr:row>
          <xdr:rowOff>114300</xdr:rowOff>
        </xdr:to>
        <xdr:pic>
          <xdr:nvPicPr>
            <xdr:cNvPr id="24" name="図 23">
              <a:extLst>
                <a:ext uri="{FF2B5EF4-FFF2-40B4-BE49-F238E27FC236}">
                  <a16:creationId xmlns:a16="http://schemas.microsoft.com/office/drawing/2014/main" id="{00000000-0008-0000-1C00-000018000000}"/>
                </a:ext>
              </a:extLst>
            </xdr:cNvPr>
            <xdr:cNvPicPr>
              <a:picLocks noChangeAspect="1" noChangeArrowheads="1"/>
              <a:extLst>
                <a:ext uri="{84589F7E-364E-4C9E-8A38-B11213B215E9}">
                  <a14:cameraTool cellRange="gdn_raw!$CR$10" spid="_x0000_s43707"/>
                </a:ext>
              </a:extLst>
            </xdr:cNvPicPr>
          </xdr:nvPicPr>
          <xdr:blipFill>
            <a:blip xmlns:r="http://schemas.openxmlformats.org/officeDocument/2006/relationships" r:embed="rId3"/>
            <a:srcRect/>
            <a:stretch>
              <a:fillRect/>
            </a:stretch>
          </xdr:blipFill>
          <xdr:spPr bwMode="auto">
            <a:xfrm>
              <a:off x="571500" y="160210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21395</xdr:colOff>
          <xdr:row>13</xdr:row>
          <xdr:rowOff>114300</xdr:rowOff>
        </xdr:to>
        <xdr:pic>
          <xdr:nvPicPr>
            <xdr:cNvPr id="25" name="図 24">
              <a:extLst>
                <a:ext uri="{FF2B5EF4-FFF2-40B4-BE49-F238E27FC236}">
                  <a16:creationId xmlns:a16="http://schemas.microsoft.com/office/drawing/2014/main" id="{00000000-0008-0000-1C00-000019000000}"/>
                </a:ext>
              </a:extLst>
            </xdr:cNvPr>
            <xdr:cNvPicPr>
              <a:picLocks noChangeAspect="1" noChangeArrowheads="1"/>
              <a:extLst>
                <a:ext uri="{84589F7E-364E-4C9E-8A38-B11213B215E9}">
                  <a14:cameraTool cellRange="gdn_raw!$CR$11" spid="_x0000_s43708"/>
                </a:ext>
              </a:extLst>
            </xdr:cNvPicPr>
          </xdr:nvPicPr>
          <xdr:blipFill>
            <a:blip xmlns:r="http://schemas.openxmlformats.org/officeDocument/2006/relationships" r:embed="rId3"/>
            <a:srcRect/>
            <a:stretch>
              <a:fillRect/>
            </a:stretch>
          </xdr:blipFill>
          <xdr:spPr bwMode="auto">
            <a:xfrm>
              <a:off x="571500" y="184404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21395</xdr:colOff>
          <xdr:row>14</xdr:row>
          <xdr:rowOff>114300</xdr:rowOff>
        </xdr:to>
        <xdr:pic>
          <xdr:nvPicPr>
            <xdr:cNvPr id="26" name="図 25">
              <a:extLst>
                <a:ext uri="{FF2B5EF4-FFF2-40B4-BE49-F238E27FC236}">
                  <a16:creationId xmlns:a16="http://schemas.microsoft.com/office/drawing/2014/main" id="{00000000-0008-0000-1C00-00001A000000}"/>
                </a:ext>
              </a:extLst>
            </xdr:cNvPr>
            <xdr:cNvPicPr>
              <a:picLocks noChangeAspect="1" noChangeArrowheads="1"/>
              <a:extLst>
                <a:ext uri="{84589F7E-364E-4C9E-8A38-B11213B215E9}">
                  <a14:cameraTool cellRange="gdn_raw!$CR$12" spid="_x0000_s43709"/>
                </a:ext>
              </a:extLst>
            </xdr:cNvPicPr>
          </xdr:nvPicPr>
          <xdr:blipFill>
            <a:blip xmlns:r="http://schemas.openxmlformats.org/officeDocument/2006/relationships" r:embed="rId3"/>
            <a:srcRect/>
            <a:stretch>
              <a:fillRect/>
            </a:stretch>
          </xdr:blipFill>
          <xdr:spPr bwMode="auto">
            <a:xfrm>
              <a:off x="571500" y="208597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21395</xdr:colOff>
          <xdr:row>15</xdr:row>
          <xdr:rowOff>114300</xdr:rowOff>
        </xdr:to>
        <xdr:pic>
          <xdr:nvPicPr>
            <xdr:cNvPr id="27" name="図 26">
              <a:extLst>
                <a:ext uri="{FF2B5EF4-FFF2-40B4-BE49-F238E27FC236}">
                  <a16:creationId xmlns:a16="http://schemas.microsoft.com/office/drawing/2014/main" id="{00000000-0008-0000-1C00-00001B000000}"/>
                </a:ext>
              </a:extLst>
            </xdr:cNvPr>
            <xdr:cNvPicPr>
              <a:picLocks noChangeAspect="1" noChangeArrowheads="1"/>
              <a:extLst>
                <a:ext uri="{84589F7E-364E-4C9E-8A38-B11213B215E9}">
                  <a14:cameraTool cellRange="gdn_raw!$CR$13" spid="_x0000_s43710"/>
                </a:ext>
              </a:extLst>
            </xdr:cNvPicPr>
          </xdr:nvPicPr>
          <xdr:blipFill>
            <a:blip xmlns:r="http://schemas.openxmlformats.org/officeDocument/2006/relationships" r:embed="rId4"/>
            <a:srcRect/>
            <a:stretch>
              <a:fillRect/>
            </a:stretch>
          </xdr:blipFill>
          <xdr:spPr bwMode="auto">
            <a:xfrm>
              <a:off x="571500" y="232791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21395</xdr:colOff>
          <xdr:row>16</xdr:row>
          <xdr:rowOff>114300</xdr:rowOff>
        </xdr:to>
        <xdr:pic>
          <xdr:nvPicPr>
            <xdr:cNvPr id="28" name="図 27">
              <a:extLst>
                <a:ext uri="{FF2B5EF4-FFF2-40B4-BE49-F238E27FC236}">
                  <a16:creationId xmlns:a16="http://schemas.microsoft.com/office/drawing/2014/main" id="{00000000-0008-0000-1C00-00001C000000}"/>
                </a:ext>
              </a:extLst>
            </xdr:cNvPr>
            <xdr:cNvPicPr>
              <a:picLocks noChangeAspect="1" noChangeArrowheads="1"/>
              <a:extLst>
                <a:ext uri="{84589F7E-364E-4C9E-8A38-B11213B215E9}">
                  <a14:cameraTool cellRange="gdn_raw!$CR$14" spid="_x0000_s43711"/>
                </a:ext>
              </a:extLst>
            </xdr:cNvPicPr>
          </xdr:nvPicPr>
          <xdr:blipFill>
            <a:blip xmlns:r="http://schemas.openxmlformats.org/officeDocument/2006/relationships" r:embed="rId4"/>
            <a:srcRect/>
            <a:stretch>
              <a:fillRect/>
            </a:stretch>
          </xdr:blipFill>
          <xdr:spPr bwMode="auto">
            <a:xfrm>
              <a:off x="571500" y="256984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21395</xdr:colOff>
          <xdr:row>17</xdr:row>
          <xdr:rowOff>114300</xdr:rowOff>
        </xdr:to>
        <xdr:pic>
          <xdr:nvPicPr>
            <xdr:cNvPr id="29" name="図 28">
              <a:extLst>
                <a:ext uri="{FF2B5EF4-FFF2-40B4-BE49-F238E27FC236}">
                  <a16:creationId xmlns:a16="http://schemas.microsoft.com/office/drawing/2014/main" id="{00000000-0008-0000-1C00-00001D000000}"/>
                </a:ext>
              </a:extLst>
            </xdr:cNvPr>
            <xdr:cNvPicPr>
              <a:picLocks noChangeAspect="1" noChangeArrowheads="1"/>
              <a:extLst>
                <a:ext uri="{84589F7E-364E-4C9E-8A38-B11213B215E9}">
                  <a14:cameraTool cellRange="gdn_raw!$CR$15" spid="_x0000_s43712"/>
                </a:ext>
              </a:extLst>
            </xdr:cNvPicPr>
          </xdr:nvPicPr>
          <xdr:blipFill>
            <a:blip xmlns:r="http://schemas.openxmlformats.org/officeDocument/2006/relationships" r:embed="rId4"/>
            <a:srcRect/>
            <a:stretch>
              <a:fillRect/>
            </a:stretch>
          </xdr:blipFill>
          <xdr:spPr bwMode="auto">
            <a:xfrm>
              <a:off x="571500" y="281178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21395</xdr:colOff>
          <xdr:row>18</xdr:row>
          <xdr:rowOff>114300</xdr:rowOff>
        </xdr:to>
        <xdr:pic>
          <xdr:nvPicPr>
            <xdr:cNvPr id="30" name="図 29">
              <a:extLst>
                <a:ext uri="{FF2B5EF4-FFF2-40B4-BE49-F238E27FC236}">
                  <a16:creationId xmlns:a16="http://schemas.microsoft.com/office/drawing/2014/main" id="{00000000-0008-0000-1C00-00001E000000}"/>
                </a:ext>
              </a:extLst>
            </xdr:cNvPr>
            <xdr:cNvPicPr>
              <a:picLocks noChangeAspect="1" noChangeArrowheads="1"/>
              <a:extLst>
                <a:ext uri="{84589F7E-364E-4C9E-8A38-B11213B215E9}">
                  <a14:cameraTool cellRange="gdn_raw!$CR$16" spid="_x0000_s43713"/>
                </a:ext>
              </a:extLst>
            </xdr:cNvPicPr>
          </xdr:nvPicPr>
          <xdr:blipFill>
            <a:blip xmlns:r="http://schemas.openxmlformats.org/officeDocument/2006/relationships" r:embed="rId4"/>
            <a:srcRect/>
            <a:stretch>
              <a:fillRect/>
            </a:stretch>
          </xdr:blipFill>
          <xdr:spPr bwMode="auto">
            <a:xfrm>
              <a:off x="571500" y="305371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21395</xdr:colOff>
          <xdr:row>19</xdr:row>
          <xdr:rowOff>114300</xdr:rowOff>
        </xdr:to>
        <xdr:pic>
          <xdr:nvPicPr>
            <xdr:cNvPr id="31" name="図 30">
              <a:extLst>
                <a:ext uri="{FF2B5EF4-FFF2-40B4-BE49-F238E27FC236}">
                  <a16:creationId xmlns:a16="http://schemas.microsoft.com/office/drawing/2014/main" id="{00000000-0008-0000-1C00-00001F000000}"/>
                </a:ext>
              </a:extLst>
            </xdr:cNvPr>
            <xdr:cNvPicPr>
              <a:picLocks noChangeAspect="1" noChangeArrowheads="1"/>
              <a:extLst>
                <a:ext uri="{84589F7E-364E-4C9E-8A38-B11213B215E9}">
                  <a14:cameraTool cellRange="gdn_raw!$CR$17" spid="_x0000_s43714"/>
                </a:ext>
              </a:extLst>
            </xdr:cNvPicPr>
          </xdr:nvPicPr>
          <xdr:blipFill>
            <a:blip xmlns:r="http://schemas.openxmlformats.org/officeDocument/2006/relationships" r:embed="rId4"/>
            <a:srcRect/>
            <a:stretch>
              <a:fillRect/>
            </a:stretch>
          </xdr:blipFill>
          <xdr:spPr bwMode="auto">
            <a:xfrm>
              <a:off x="571500" y="3295650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21395</xdr:colOff>
          <xdr:row>20</xdr:row>
          <xdr:rowOff>114300</xdr:rowOff>
        </xdr:to>
        <xdr:pic>
          <xdr:nvPicPr>
            <xdr:cNvPr id="32" name="図 31">
              <a:extLst>
                <a:ext uri="{FF2B5EF4-FFF2-40B4-BE49-F238E27FC236}">
                  <a16:creationId xmlns:a16="http://schemas.microsoft.com/office/drawing/2014/main" id="{00000000-0008-0000-1C00-000020000000}"/>
                </a:ext>
              </a:extLst>
            </xdr:cNvPr>
            <xdr:cNvPicPr>
              <a:picLocks noChangeAspect="1" noChangeArrowheads="1"/>
              <a:extLst>
                <a:ext uri="{84589F7E-364E-4C9E-8A38-B11213B215E9}">
                  <a14:cameraTool cellRange="gdn_raw!$CR$18" spid="_x0000_s43715"/>
                </a:ext>
              </a:extLst>
            </xdr:cNvPicPr>
          </xdr:nvPicPr>
          <xdr:blipFill>
            <a:blip xmlns:r="http://schemas.openxmlformats.org/officeDocument/2006/relationships" r:embed="rId4"/>
            <a:srcRect/>
            <a:stretch>
              <a:fillRect/>
            </a:stretch>
          </xdr:blipFill>
          <xdr:spPr bwMode="auto">
            <a:xfrm>
              <a:off x="571500" y="35375850"/>
              <a:ext cx="2802695" cy="2495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BP57"/>
  <sheetViews>
    <sheetView zoomScale="85" zoomScaleNormal="85" workbookViewId="0"/>
  </sheetViews>
  <sheetFormatPr defaultColWidth="9" defaultRowHeight="13" x14ac:dyDescent="0.2"/>
  <cols>
    <col min="1" max="1" width="9" style="140"/>
    <col min="2" max="3" width="26.90625" style="140" customWidth="1"/>
    <col min="4" max="11" width="9" style="140"/>
    <col min="12" max="13" width="26.90625" style="140" customWidth="1"/>
    <col min="14" max="16" width="9" style="140"/>
    <col min="17" max="18" width="26.90625" style="140" customWidth="1"/>
    <col min="19" max="26" width="9" style="140"/>
    <col min="27" max="28" width="26.90625" style="140" customWidth="1"/>
    <col min="29" max="37" width="9" style="140"/>
    <col min="38" max="39" width="26.90625" style="140" customWidth="1"/>
    <col min="40" max="55" width="9" style="140"/>
    <col min="56" max="57" width="26.90625" style="140" customWidth="1"/>
    <col min="58" max="58" width="21.90625" style="140" bestFit="1" customWidth="1"/>
    <col min="59" max="16384" width="9" style="140"/>
  </cols>
  <sheetData>
    <row r="2" spans="2:68" ht="14.5" x14ac:dyDescent="0.35">
      <c r="B2" s="148" t="s">
        <v>171</v>
      </c>
      <c r="C2" s="148"/>
      <c r="D2" s="148"/>
      <c r="E2" s="148"/>
      <c r="F2" s="148"/>
      <c r="G2" s="148"/>
      <c r="H2" s="148"/>
      <c r="I2" s="148"/>
      <c r="J2" s="148"/>
      <c r="K2" s="148"/>
      <c r="L2" s="148" t="s">
        <v>198</v>
      </c>
      <c r="M2" s="148"/>
      <c r="N2" s="148"/>
      <c r="O2" s="148"/>
      <c r="P2" s="148"/>
      <c r="Q2" s="148" t="s">
        <v>199</v>
      </c>
      <c r="R2" s="148"/>
      <c r="S2" s="148"/>
      <c r="T2" s="148"/>
      <c r="U2" s="148"/>
      <c r="V2" s="148"/>
      <c r="W2" s="148"/>
      <c r="X2" s="148"/>
      <c r="Y2" s="148"/>
      <c r="Z2" s="148"/>
      <c r="AA2" s="148" t="s">
        <v>207</v>
      </c>
      <c r="AB2" s="148"/>
      <c r="AC2" s="148"/>
      <c r="AD2" s="148"/>
      <c r="AE2" s="148"/>
      <c r="AF2" s="148"/>
      <c r="AG2" s="148"/>
      <c r="AH2" s="148"/>
      <c r="AI2" s="148"/>
      <c r="AJ2" s="148"/>
      <c r="AK2" s="148"/>
      <c r="AL2" s="148" t="s">
        <v>208</v>
      </c>
      <c r="AM2" s="148"/>
      <c r="AN2" s="148"/>
      <c r="AO2" s="148"/>
      <c r="AP2" s="148"/>
      <c r="AQ2" s="148"/>
      <c r="AR2" s="148"/>
      <c r="AS2" s="148"/>
      <c r="AT2" s="148"/>
      <c r="AU2" s="148"/>
      <c r="AV2" s="148"/>
      <c r="AW2" s="148"/>
      <c r="AX2" s="148"/>
      <c r="AY2" s="148"/>
      <c r="AZ2" s="148"/>
      <c r="BA2" s="148"/>
      <c r="BB2" s="148"/>
      <c r="BC2" s="148"/>
      <c r="BD2" s="148" t="s">
        <v>209</v>
      </c>
      <c r="BE2" s="148"/>
      <c r="BF2" s="148"/>
      <c r="BG2" s="148"/>
      <c r="BH2" s="148"/>
      <c r="BI2" s="148"/>
      <c r="BJ2" s="148"/>
      <c r="BK2" s="148"/>
      <c r="BL2" s="148"/>
      <c r="BM2" s="148"/>
      <c r="BN2" s="148"/>
      <c r="BO2" s="148"/>
      <c r="BP2" s="148"/>
    </row>
    <row r="3" spans="2:68" ht="14.5" x14ac:dyDescent="0.35">
      <c r="B3" s="149" t="s">
        <v>1</v>
      </c>
      <c r="C3" s="149" t="s">
        <v>2</v>
      </c>
      <c r="D3" s="149" t="s">
        <v>3</v>
      </c>
      <c r="E3" s="149" t="s">
        <v>197</v>
      </c>
      <c r="F3" s="149" t="s">
        <v>168</v>
      </c>
      <c r="G3" s="149" t="s">
        <v>217</v>
      </c>
      <c r="H3" s="149" t="s">
        <v>170</v>
      </c>
      <c r="I3" s="149" t="s">
        <v>169</v>
      </c>
      <c r="J3" s="149" t="s">
        <v>216</v>
      </c>
      <c r="K3" s="148"/>
      <c r="L3" s="149" t="s">
        <v>6</v>
      </c>
      <c r="M3" s="149" t="s">
        <v>46</v>
      </c>
      <c r="N3" s="149" t="s">
        <v>47</v>
      </c>
      <c r="O3" s="149" t="s">
        <v>48</v>
      </c>
      <c r="P3" s="148"/>
      <c r="Q3" s="149" t="s">
        <v>7</v>
      </c>
      <c r="R3" s="149" t="s">
        <v>2</v>
      </c>
      <c r="S3" s="149" t="s">
        <v>3</v>
      </c>
      <c r="T3" s="149" t="s">
        <v>197</v>
      </c>
      <c r="U3" s="149" t="s">
        <v>168</v>
      </c>
      <c r="V3" s="149" t="s">
        <v>217</v>
      </c>
      <c r="W3" s="149" t="s">
        <v>170</v>
      </c>
      <c r="X3" s="149" t="s">
        <v>169</v>
      </c>
      <c r="Y3" s="149" t="s">
        <v>216</v>
      </c>
      <c r="Z3" s="148"/>
      <c r="AA3" s="149" t="s">
        <v>7</v>
      </c>
      <c r="AB3" s="149" t="s">
        <v>8</v>
      </c>
      <c r="AC3" s="149" t="s">
        <v>2</v>
      </c>
      <c r="AD3" s="149" t="s">
        <v>3</v>
      </c>
      <c r="AE3" s="149" t="s">
        <v>197</v>
      </c>
      <c r="AF3" s="149" t="s">
        <v>168</v>
      </c>
      <c r="AG3" s="149" t="s">
        <v>217</v>
      </c>
      <c r="AH3" s="149" t="s">
        <v>170</v>
      </c>
      <c r="AI3" s="149" t="s">
        <v>169</v>
      </c>
      <c r="AJ3" s="149" t="s">
        <v>216</v>
      </c>
      <c r="AK3" s="148"/>
      <c r="AL3" s="149" t="s">
        <v>7</v>
      </c>
      <c r="AM3" s="149" t="s">
        <v>8</v>
      </c>
      <c r="AN3" s="149" t="s">
        <v>9</v>
      </c>
      <c r="AO3" s="149" t="s">
        <v>10</v>
      </c>
      <c r="AP3" s="149" t="s">
        <v>11</v>
      </c>
      <c r="AQ3" s="149" t="s">
        <v>12</v>
      </c>
      <c r="AR3" s="149" t="s">
        <v>13</v>
      </c>
      <c r="AS3" s="149" t="s">
        <v>136</v>
      </c>
      <c r="AT3" s="149" t="s">
        <v>137</v>
      </c>
      <c r="AU3" s="149" t="s">
        <v>2</v>
      </c>
      <c r="AV3" s="149" t="s">
        <v>3</v>
      </c>
      <c r="AW3" s="149" t="s">
        <v>197</v>
      </c>
      <c r="AX3" s="149" t="s">
        <v>168</v>
      </c>
      <c r="AY3" s="149" t="s">
        <v>217</v>
      </c>
      <c r="AZ3" s="149" t="s">
        <v>170</v>
      </c>
      <c r="BA3" s="149" t="s">
        <v>169</v>
      </c>
      <c r="BB3" s="149" t="s">
        <v>216</v>
      </c>
      <c r="BC3" s="148"/>
      <c r="BD3" s="149" t="s">
        <v>7</v>
      </c>
      <c r="BE3" s="149" t="s">
        <v>8</v>
      </c>
      <c r="BF3" s="149" t="s">
        <v>15</v>
      </c>
      <c r="BG3" s="149" t="s">
        <v>16</v>
      </c>
      <c r="BH3" s="149" t="s">
        <v>135</v>
      </c>
      <c r="BI3" s="149" t="s">
        <v>2</v>
      </c>
      <c r="BJ3" s="149" t="s">
        <v>3</v>
      </c>
      <c r="BK3" s="149" t="s">
        <v>197</v>
      </c>
      <c r="BL3" s="149" t="s">
        <v>168</v>
      </c>
      <c r="BM3" s="149" t="s">
        <v>217</v>
      </c>
      <c r="BN3" s="149" t="s">
        <v>170</v>
      </c>
      <c r="BO3" s="149" t="s">
        <v>169</v>
      </c>
      <c r="BP3" s="149" t="s">
        <v>216</v>
      </c>
    </row>
    <row r="4" spans="2:68" ht="14.5" x14ac:dyDescent="0.35">
      <c r="B4" s="158">
        <f>DATEVALUE("2021/04/01")</f>
        <v>44287</v>
      </c>
      <c r="C4" s="159">
        <v>10</v>
      </c>
      <c r="D4" s="159">
        <v>2</v>
      </c>
      <c r="E4" s="160">
        <v>100</v>
      </c>
      <c r="F4" s="160">
        <f>E4*1.2</f>
        <v>120</v>
      </c>
      <c r="G4" s="161">
        <v>0.82399999999999995</v>
      </c>
      <c r="H4" s="159">
        <v>0</v>
      </c>
      <c r="I4" s="159">
        <v>0</v>
      </c>
      <c r="J4" s="161">
        <v>0.72799999999999998</v>
      </c>
      <c r="K4" s="148"/>
      <c r="L4" s="159" t="s">
        <v>229</v>
      </c>
      <c r="M4" s="159" t="s">
        <v>231</v>
      </c>
      <c r="N4" s="159" t="s">
        <v>230</v>
      </c>
      <c r="O4" s="160">
        <v>60000</v>
      </c>
      <c r="P4" s="148"/>
      <c r="Q4" s="159" t="s">
        <v>232</v>
      </c>
      <c r="R4" s="159">
        <v>2000</v>
      </c>
      <c r="S4" s="159">
        <v>280</v>
      </c>
      <c r="T4" s="160">
        <v>18000</v>
      </c>
      <c r="U4" s="160">
        <f>T4*1.2</f>
        <v>21600</v>
      </c>
      <c r="V4" s="161">
        <v>0.89303999999999994</v>
      </c>
      <c r="W4" s="159">
        <v>6</v>
      </c>
      <c r="X4" s="159">
        <v>6</v>
      </c>
      <c r="Y4" s="161">
        <v>0.79835</v>
      </c>
      <c r="Z4" s="148"/>
      <c r="AA4" s="159" t="s">
        <v>232</v>
      </c>
      <c r="AB4" s="159" t="s">
        <v>232</v>
      </c>
      <c r="AC4" s="159">
        <v>2000</v>
      </c>
      <c r="AD4" s="159">
        <v>280</v>
      </c>
      <c r="AE4" s="160">
        <v>18000</v>
      </c>
      <c r="AF4" s="160">
        <f>AE4*1.2</f>
        <v>21600</v>
      </c>
      <c r="AG4" s="161">
        <v>0.89303999999999994</v>
      </c>
      <c r="AH4" s="159">
        <v>6</v>
      </c>
      <c r="AI4" s="159">
        <v>6</v>
      </c>
      <c r="AJ4" s="161">
        <v>0.79835</v>
      </c>
      <c r="AK4" s="148"/>
      <c r="AL4" s="159" t="s">
        <v>232</v>
      </c>
      <c r="AM4" s="159" t="s">
        <v>232</v>
      </c>
      <c r="AN4" s="159" t="s">
        <v>234</v>
      </c>
      <c r="AO4" s="159" t="s">
        <v>237</v>
      </c>
      <c r="AP4" s="159" t="s">
        <v>240</v>
      </c>
      <c r="AQ4" s="159" t="s">
        <v>239</v>
      </c>
      <c r="AR4" s="159" t="s">
        <v>239</v>
      </c>
      <c r="AS4" s="159" t="s">
        <v>235</v>
      </c>
      <c r="AT4" s="159" t="s">
        <v>236</v>
      </c>
      <c r="AU4" s="159">
        <f>R4*0.6</f>
        <v>1200</v>
      </c>
      <c r="AV4" s="159">
        <f t="shared" ref="AV4:AX4" si="0">S4*0.6</f>
        <v>168</v>
      </c>
      <c r="AW4" s="160">
        <f t="shared" si="0"/>
        <v>10800</v>
      </c>
      <c r="AX4" s="160">
        <f t="shared" si="0"/>
        <v>12960</v>
      </c>
      <c r="AY4" s="161">
        <v>0.94093000000000004</v>
      </c>
      <c r="AZ4" s="159">
        <v>4</v>
      </c>
      <c r="BA4" s="159">
        <v>4</v>
      </c>
      <c r="BB4" s="161">
        <v>0.77536000000000005</v>
      </c>
      <c r="BC4" s="148"/>
      <c r="BD4" s="159" t="s">
        <v>232</v>
      </c>
      <c r="BE4" s="159" t="s">
        <v>232</v>
      </c>
      <c r="BF4" s="159" t="s">
        <v>242</v>
      </c>
      <c r="BG4" s="159" t="s">
        <v>241</v>
      </c>
      <c r="BH4" s="159">
        <v>3</v>
      </c>
      <c r="BI4" s="159">
        <f>R4*0.2</f>
        <v>400</v>
      </c>
      <c r="BJ4" s="159">
        <f t="shared" ref="BJ4:BL4" si="1">S4*0.2</f>
        <v>56</v>
      </c>
      <c r="BK4" s="160">
        <f t="shared" si="1"/>
        <v>3600</v>
      </c>
      <c r="BL4" s="160">
        <f t="shared" si="1"/>
        <v>4320</v>
      </c>
      <c r="BM4" s="161">
        <v>0.92271999999999998</v>
      </c>
      <c r="BN4" s="159">
        <v>1</v>
      </c>
      <c r="BO4" s="159">
        <v>1</v>
      </c>
      <c r="BP4" s="161">
        <v>0.76566999999999996</v>
      </c>
    </row>
    <row r="5" spans="2:68" x14ac:dyDescent="0.2">
      <c r="B5" s="158">
        <f>DATEVALUE("2021/04/02")</f>
        <v>44288</v>
      </c>
      <c r="C5" s="159">
        <v>20</v>
      </c>
      <c r="D5" s="159">
        <v>3</v>
      </c>
      <c r="E5" s="160">
        <v>200</v>
      </c>
      <c r="F5" s="160">
        <f t="shared" ref="F5:F33" si="2">E5*1.2</f>
        <v>240</v>
      </c>
      <c r="G5" s="161">
        <v>0.94294999999999995</v>
      </c>
      <c r="H5" s="159">
        <v>1</v>
      </c>
      <c r="I5" s="159">
        <v>1</v>
      </c>
      <c r="J5" s="161">
        <v>0.87170000000000003</v>
      </c>
      <c r="Q5" s="159" t="s">
        <v>233</v>
      </c>
      <c r="R5" s="159">
        <v>2650</v>
      </c>
      <c r="S5" s="159">
        <v>215</v>
      </c>
      <c r="T5" s="160">
        <v>28500</v>
      </c>
      <c r="U5" s="160">
        <f>T5*1.2</f>
        <v>34200</v>
      </c>
      <c r="V5" s="161">
        <v>1</v>
      </c>
      <c r="W5" s="159">
        <v>10</v>
      </c>
      <c r="X5" s="159">
        <v>10</v>
      </c>
      <c r="Y5" s="161">
        <v>0.98924999999999996</v>
      </c>
      <c r="AA5" s="159" t="s">
        <v>233</v>
      </c>
      <c r="AB5" s="159" t="s">
        <v>233</v>
      </c>
      <c r="AC5" s="159">
        <v>2650</v>
      </c>
      <c r="AD5" s="159">
        <v>215</v>
      </c>
      <c r="AE5" s="160">
        <v>28500</v>
      </c>
      <c r="AF5" s="160">
        <f>AE5*1.2</f>
        <v>34200</v>
      </c>
      <c r="AG5" s="161">
        <v>1</v>
      </c>
      <c r="AH5" s="159">
        <v>10</v>
      </c>
      <c r="AI5" s="159">
        <v>10</v>
      </c>
      <c r="AJ5" s="161">
        <v>0.98924999999999996</v>
      </c>
      <c r="AL5" s="159" t="s">
        <v>232</v>
      </c>
      <c r="AM5" s="159" t="s">
        <v>232</v>
      </c>
      <c r="AN5" s="159" t="s">
        <v>234</v>
      </c>
      <c r="AO5" s="159" t="s">
        <v>238</v>
      </c>
      <c r="AP5" s="159" t="s">
        <v>239</v>
      </c>
      <c r="AQ5" s="159" t="s">
        <v>239</v>
      </c>
      <c r="AR5" s="159" t="s">
        <v>239</v>
      </c>
      <c r="AS5" s="159" t="s">
        <v>235</v>
      </c>
      <c r="AT5" s="159" t="s">
        <v>236</v>
      </c>
      <c r="AU5" s="159">
        <f>R4*0.4</f>
        <v>800</v>
      </c>
      <c r="AV5" s="159">
        <f t="shared" ref="AV5:AX5" si="3">S4*0.4</f>
        <v>112</v>
      </c>
      <c r="AW5" s="160">
        <f t="shared" si="3"/>
        <v>7200</v>
      </c>
      <c r="AX5" s="160">
        <f t="shared" si="3"/>
        <v>8640</v>
      </c>
      <c r="AY5" s="161">
        <v>0.87055000000000005</v>
      </c>
      <c r="AZ5" s="159">
        <v>2</v>
      </c>
      <c r="BA5" s="159">
        <v>2</v>
      </c>
      <c r="BB5" s="161">
        <v>0.84433999999999998</v>
      </c>
      <c r="BD5" s="159" t="s">
        <v>232</v>
      </c>
      <c r="BE5" s="159" t="s">
        <v>232</v>
      </c>
      <c r="BF5" s="159" t="s">
        <v>244</v>
      </c>
      <c r="BG5" s="159" t="s">
        <v>241</v>
      </c>
      <c r="BH5" s="159">
        <v>2</v>
      </c>
      <c r="BI5" s="159">
        <f>R4*0.3</f>
        <v>600</v>
      </c>
      <c r="BJ5" s="159">
        <f t="shared" ref="BJ5:BL5" si="4">S4*0.3</f>
        <v>84</v>
      </c>
      <c r="BK5" s="160">
        <f t="shared" si="4"/>
        <v>5400</v>
      </c>
      <c r="BL5" s="160">
        <f t="shared" si="4"/>
        <v>6480</v>
      </c>
      <c r="BM5" s="161">
        <v>1</v>
      </c>
      <c r="BN5" s="159">
        <v>2</v>
      </c>
      <c r="BO5" s="159">
        <v>2</v>
      </c>
      <c r="BP5" s="161">
        <v>0.97789999999999999</v>
      </c>
    </row>
    <row r="6" spans="2:68" ht="14.5" x14ac:dyDescent="0.35">
      <c r="B6" s="158">
        <f>DATEVALUE("2021/04/03")</f>
        <v>44289</v>
      </c>
      <c r="C6" s="159">
        <v>30</v>
      </c>
      <c r="D6" s="159">
        <v>4</v>
      </c>
      <c r="E6" s="160">
        <v>300</v>
      </c>
      <c r="F6" s="160">
        <f t="shared" si="2"/>
        <v>360</v>
      </c>
      <c r="G6" s="161">
        <v>0.97682000000000002</v>
      </c>
      <c r="H6" s="159">
        <v>0</v>
      </c>
      <c r="I6" s="159">
        <v>0</v>
      </c>
      <c r="J6" s="161">
        <v>0.92908999999999997</v>
      </c>
      <c r="K6" s="148"/>
      <c r="L6" s="148"/>
      <c r="M6" s="148"/>
      <c r="N6" s="148"/>
      <c r="O6" s="148"/>
      <c r="P6" s="148"/>
      <c r="Q6" s="159" t="s">
        <v>163</v>
      </c>
      <c r="R6" s="159">
        <f>SUM(R4:R5)</f>
        <v>4650</v>
      </c>
      <c r="S6" s="159">
        <f t="shared" ref="S6:U6" si="5">SUM(S4:S5)</f>
        <v>495</v>
      </c>
      <c r="T6" s="160">
        <f t="shared" si="5"/>
        <v>46500</v>
      </c>
      <c r="U6" s="160">
        <f t="shared" si="5"/>
        <v>55800</v>
      </c>
      <c r="V6" s="161">
        <v>0.89748000000000006</v>
      </c>
      <c r="W6" s="159">
        <f t="shared" ref="W6:X6" si="6">SUM(W4:W5)</f>
        <v>16</v>
      </c>
      <c r="X6" s="159">
        <f t="shared" si="6"/>
        <v>16</v>
      </c>
      <c r="Y6" s="161">
        <v>0.80628</v>
      </c>
      <c r="Z6" s="148"/>
      <c r="AA6" s="159" t="s">
        <v>163</v>
      </c>
      <c r="AB6" s="159" t="s">
        <v>151</v>
      </c>
      <c r="AC6" s="159">
        <f>SUM(AC4:AC5)</f>
        <v>4650</v>
      </c>
      <c r="AD6" s="159">
        <f t="shared" ref="AD6" si="7">SUM(AD4:AD5)</f>
        <v>495</v>
      </c>
      <c r="AE6" s="160">
        <f t="shared" ref="AE6" si="8">SUM(AE4:AE5)</f>
        <v>46500</v>
      </c>
      <c r="AF6" s="160">
        <f t="shared" ref="AF6" si="9">SUM(AF4:AF5)</f>
        <v>55800</v>
      </c>
      <c r="AG6" s="161">
        <v>0.89748000000000006</v>
      </c>
      <c r="AH6" s="159">
        <f t="shared" ref="AH6" si="10">SUM(AH4:AH5)</f>
        <v>16</v>
      </c>
      <c r="AI6" s="159">
        <f t="shared" ref="AI6" si="11">SUM(AI4:AI5)</f>
        <v>16</v>
      </c>
      <c r="AJ6" s="161">
        <v>0.80628</v>
      </c>
      <c r="AK6" s="148"/>
      <c r="AL6" s="159" t="s">
        <v>233</v>
      </c>
      <c r="AM6" s="159" t="s">
        <v>233</v>
      </c>
      <c r="AN6" s="159" t="s">
        <v>234</v>
      </c>
      <c r="AO6" s="159" t="s">
        <v>237</v>
      </c>
      <c r="AP6" s="159" t="s">
        <v>239</v>
      </c>
      <c r="AQ6" s="159" t="s">
        <v>239</v>
      </c>
      <c r="AR6" s="159" t="s">
        <v>239</v>
      </c>
      <c r="AS6" s="159" t="s">
        <v>235</v>
      </c>
      <c r="AT6" s="159" t="s">
        <v>236</v>
      </c>
      <c r="AU6" s="159">
        <f>R5*0.6</f>
        <v>1590</v>
      </c>
      <c r="AV6" s="159">
        <f t="shared" ref="AV6:AX6" si="12">S5*0.6</f>
        <v>129</v>
      </c>
      <c r="AW6" s="160">
        <f t="shared" si="12"/>
        <v>17100</v>
      </c>
      <c r="AX6" s="160">
        <f t="shared" si="12"/>
        <v>20520</v>
      </c>
      <c r="AY6" s="161">
        <v>1</v>
      </c>
      <c r="AZ6" s="159">
        <f t="shared" ref="AZ6:BA6" si="13">W5*0.6</f>
        <v>6</v>
      </c>
      <c r="BA6" s="159">
        <f t="shared" si="13"/>
        <v>6</v>
      </c>
      <c r="BB6" s="161">
        <v>1</v>
      </c>
      <c r="BC6" s="148"/>
      <c r="BD6" s="159" t="s">
        <v>232</v>
      </c>
      <c r="BE6" s="159" t="s">
        <v>232</v>
      </c>
      <c r="BF6" s="159" t="s">
        <v>246</v>
      </c>
      <c r="BG6" s="159" t="s">
        <v>241</v>
      </c>
      <c r="BH6" s="159">
        <v>3</v>
      </c>
      <c r="BI6" s="159">
        <f>R4*0.1</f>
        <v>200</v>
      </c>
      <c r="BJ6" s="159">
        <f t="shared" ref="BJ6:BL6" si="14">S4*0.1</f>
        <v>28</v>
      </c>
      <c r="BK6" s="160">
        <f t="shared" si="14"/>
        <v>1800</v>
      </c>
      <c r="BL6" s="160">
        <f t="shared" si="14"/>
        <v>2160</v>
      </c>
      <c r="BM6" s="161">
        <v>0.97726999999999997</v>
      </c>
      <c r="BN6" s="159">
        <v>1</v>
      </c>
      <c r="BO6" s="159">
        <v>1</v>
      </c>
      <c r="BP6" s="161">
        <v>0.97726999999999997</v>
      </c>
    </row>
    <row r="7" spans="2:68" ht="14.5" x14ac:dyDescent="0.35">
      <c r="B7" s="158">
        <f>DATEVALUE("2021/04/04")</f>
        <v>44290</v>
      </c>
      <c r="C7" s="159">
        <v>40</v>
      </c>
      <c r="D7" s="159">
        <v>5</v>
      </c>
      <c r="E7" s="160">
        <v>400</v>
      </c>
      <c r="F7" s="160">
        <f t="shared" si="2"/>
        <v>480</v>
      </c>
      <c r="G7" s="161">
        <v>0.90290000000000004</v>
      </c>
      <c r="H7" s="159">
        <v>2</v>
      </c>
      <c r="I7" s="159">
        <v>2</v>
      </c>
      <c r="J7" s="161">
        <v>0.74339</v>
      </c>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59" t="s">
        <v>233</v>
      </c>
      <c r="AM7" s="159" t="s">
        <v>233</v>
      </c>
      <c r="AN7" s="159" t="s">
        <v>234</v>
      </c>
      <c r="AO7" s="159" t="s">
        <v>238</v>
      </c>
      <c r="AP7" s="159" t="s">
        <v>239</v>
      </c>
      <c r="AQ7" s="159" t="s">
        <v>239</v>
      </c>
      <c r="AR7" s="159" t="s">
        <v>239</v>
      </c>
      <c r="AS7" s="159" t="s">
        <v>235</v>
      </c>
      <c r="AT7" s="159" t="s">
        <v>236</v>
      </c>
      <c r="AU7" s="159">
        <f>R5*0.4</f>
        <v>1060</v>
      </c>
      <c r="AV7" s="159">
        <f t="shared" ref="AV7:AX7" si="15">S5*0.4</f>
        <v>86</v>
      </c>
      <c r="AW7" s="160">
        <f t="shared" si="15"/>
        <v>11400</v>
      </c>
      <c r="AX7" s="160">
        <f t="shared" si="15"/>
        <v>13680</v>
      </c>
      <c r="AY7" s="161">
        <v>1</v>
      </c>
      <c r="AZ7" s="159">
        <f t="shared" ref="AZ7:BA7" si="16">W5*0.4</f>
        <v>4</v>
      </c>
      <c r="BA7" s="159">
        <f t="shared" si="16"/>
        <v>4</v>
      </c>
      <c r="BB7" s="161">
        <v>1</v>
      </c>
      <c r="BC7" s="148"/>
      <c r="BD7" s="159" t="s">
        <v>232</v>
      </c>
      <c r="BE7" s="159" t="s">
        <v>232</v>
      </c>
      <c r="BF7" s="159" t="s">
        <v>248</v>
      </c>
      <c r="BG7" s="159" t="s">
        <v>241</v>
      </c>
      <c r="BH7" s="159">
        <v>8</v>
      </c>
      <c r="BI7" s="159">
        <f>R4*0.4</f>
        <v>800</v>
      </c>
      <c r="BJ7" s="159">
        <f t="shared" ref="BJ7:BL7" si="17">S4*0.4</f>
        <v>112</v>
      </c>
      <c r="BK7" s="160">
        <f t="shared" si="17"/>
        <v>7200</v>
      </c>
      <c r="BL7" s="160">
        <f t="shared" si="17"/>
        <v>8640</v>
      </c>
      <c r="BM7" s="161">
        <v>1</v>
      </c>
      <c r="BN7" s="159">
        <v>2</v>
      </c>
      <c r="BO7" s="159">
        <v>2</v>
      </c>
      <c r="BP7" s="161">
        <v>0.95</v>
      </c>
    </row>
    <row r="8" spans="2:68" ht="14.5" x14ac:dyDescent="0.35">
      <c r="B8" s="158">
        <f>DATEVALUE("2021/04/05")</f>
        <v>44291</v>
      </c>
      <c r="C8" s="159">
        <v>50</v>
      </c>
      <c r="D8" s="159">
        <v>6</v>
      </c>
      <c r="E8" s="160">
        <v>500</v>
      </c>
      <c r="F8" s="160">
        <f t="shared" si="2"/>
        <v>600</v>
      </c>
      <c r="G8" s="161">
        <v>0.93223999999999996</v>
      </c>
      <c r="H8" s="159">
        <v>0</v>
      </c>
      <c r="I8" s="159">
        <v>0</v>
      </c>
      <c r="J8" s="161">
        <v>0.79812000000000005</v>
      </c>
      <c r="K8" s="148"/>
      <c r="L8" s="148"/>
      <c r="M8" s="148"/>
      <c r="N8" s="148"/>
      <c r="O8" s="148"/>
      <c r="P8" s="148"/>
      <c r="Q8" s="148"/>
      <c r="R8" s="148"/>
      <c r="S8" s="148"/>
      <c r="T8" s="148"/>
      <c r="U8" s="148"/>
      <c r="V8" s="148"/>
      <c r="W8" s="148"/>
      <c r="X8" s="148"/>
      <c r="Y8" s="148"/>
      <c r="Z8" s="148"/>
      <c r="AK8" s="148"/>
      <c r="AL8" s="159" t="s">
        <v>163</v>
      </c>
      <c r="AM8" s="159" t="s">
        <v>151</v>
      </c>
      <c r="AN8" s="159" t="s">
        <v>151</v>
      </c>
      <c r="AO8" s="159" t="s">
        <v>151</v>
      </c>
      <c r="AP8" s="159" t="s">
        <v>151</v>
      </c>
      <c r="AQ8" s="159" t="s">
        <v>151</v>
      </c>
      <c r="AR8" s="159" t="s">
        <v>151</v>
      </c>
      <c r="AS8" s="159" t="s">
        <v>151</v>
      </c>
      <c r="AT8" s="159" t="s">
        <v>151</v>
      </c>
      <c r="AU8" s="159">
        <v>4650</v>
      </c>
      <c r="AV8" s="159">
        <v>495</v>
      </c>
      <c r="AW8" s="160">
        <v>46500</v>
      </c>
      <c r="AX8" s="160">
        <v>55800</v>
      </c>
      <c r="AY8" s="161">
        <v>0.89748000000000006</v>
      </c>
      <c r="AZ8" s="159">
        <v>16</v>
      </c>
      <c r="BA8" s="159">
        <v>16</v>
      </c>
      <c r="BB8" s="161">
        <v>0.80628</v>
      </c>
      <c r="BC8" s="148"/>
      <c r="BD8" s="159" t="s">
        <v>233</v>
      </c>
      <c r="BE8" s="159" t="s">
        <v>233</v>
      </c>
      <c r="BF8" s="159" t="s">
        <v>243</v>
      </c>
      <c r="BG8" s="159" t="s">
        <v>241</v>
      </c>
      <c r="BH8" s="159">
        <v>3</v>
      </c>
      <c r="BI8" s="159">
        <f>R5*0.3</f>
        <v>795</v>
      </c>
      <c r="BJ8" s="159">
        <f t="shared" ref="BJ8:BL8" si="18">S5*0.3</f>
        <v>64.5</v>
      </c>
      <c r="BK8" s="160">
        <f t="shared" si="18"/>
        <v>8550</v>
      </c>
      <c r="BL8" s="160">
        <f t="shared" si="18"/>
        <v>10260</v>
      </c>
      <c r="BM8" s="161">
        <v>0.93628999999999996</v>
      </c>
      <c r="BN8" s="159">
        <f t="shared" ref="BN8:BO8" si="19">W5*0.3</f>
        <v>3</v>
      </c>
      <c r="BO8" s="159">
        <f t="shared" si="19"/>
        <v>3</v>
      </c>
      <c r="BP8" s="161">
        <v>0.91512000000000004</v>
      </c>
    </row>
    <row r="9" spans="2:68" ht="14.5" x14ac:dyDescent="0.35">
      <c r="B9" s="158">
        <f>DATEVALUE("2021/04/06")</f>
        <v>44292</v>
      </c>
      <c r="C9" s="159">
        <v>60</v>
      </c>
      <c r="D9" s="159">
        <v>7</v>
      </c>
      <c r="E9" s="160">
        <v>600</v>
      </c>
      <c r="F9" s="160">
        <f t="shared" si="2"/>
        <v>720</v>
      </c>
      <c r="G9" s="161">
        <v>0.89142999999999994</v>
      </c>
      <c r="H9" s="159">
        <v>0</v>
      </c>
      <c r="I9" s="159">
        <v>0</v>
      </c>
      <c r="J9" s="161">
        <v>0.73762000000000005</v>
      </c>
      <c r="AA9" s="148"/>
      <c r="AB9" s="148"/>
      <c r="AC9" s="148"/>
      <c r="AD9" s="148"/>
      <c r="AE9" s="148"/>
      <c r="AF9" s="148"/>
      <c r="AG9" s="148"/>
      <c r="AH9" s="148"/>
      <c r="AI9" s="148"/>
      <c r="AJ9" s="148"/>
      <c r="BD9" s="159" t="s">
        <v>233</v>
      </c>
      <c r="BE9" s="159" t="s">
        <v>233</v>
      </c>
      <c r="BF9" s="159" t="s">
        <v>245</v>
      </c>
      <c r="BG9" s="159" t="s">
        <v>241</v>
      </c>
      <c r="BH9" s="159">
        <v>3</v>
      </c>
      <c r="BI9" s="159">
        <f>R5*0.2</f>
        <v>530</v>
      </c>
      <c r="BJ9" s="159">
        <f t="shared" ref="BJ9:BL9" si="20">S5*0.2</f>
        <v>43</v>
      </c>
      <c r="BK9" s="160">
        <f t="shared" si="20"/>
        <v>5700</v>
      </c>
      <c r="BL9" s="160">
        <f t="shared" si="20"/>
        <v>6840</v>
      </c>
      <c r="BM9" s="161">
        <v>0.98765000000000003</v>
      </c>
      <c r="BN9" s="159">
        <f t="shared" ref="BN9:BO9" si="21">W5*0.2</f>
        <v>2</v>
      </c>
      <c r="BO9" s="159">
        <f t="shared" si="21"/>
        <v>2</v>
      </c>
      <c r="BP9" s="161">
        <v>0.94443999999999995</v>
      </c>
    </row>
    <row r="10" spans="2:68" ht="14.5" x14ac:dyDescent="0.35">
      <c r="B10" s="158">
        <f>DATEVALUE("2021/04/07")</f>
        <v>44293</v>
      </c>
      <c r="C10" s="159">
        <v>70</v>
      </c>
      <c r="D10" s="159">
        <v>8</v>
      </c>
      <c r="E10" s="160">
        <v>700</v>
      </c>
      <c r="F10" s="160">
        <f t="shared" si="2"/>
        <v>840</v>
      </c>
      <c r="G10" s="161">
        <v>0.88876999999999995</v>
      </c>
      <c r="H10" s="159">
        <v>0</v>
      </c>
      <c r="I10" s="159">
        <v>0</v>
      </c>
      <c r="J10" s="161">
        <v>0.86492999999999998</v>
      </c>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BC10" s="148"/>
      <c r="BD10" s="159" t="s">
        <v>233</v>
      </c>
      <c r="BE10" s="159" t="s">
        <v>233</v>
      </c>
      <c r="BF10" s="159" t="s">
        <v>247</v>
      </c>
      <c r="BG10" s="159" t="s">
        <v>241</v>
      </c>
      <c r="BH10" s="159">
        <v>3</v>
      </c>
      <c r="BI10" s="159">
        <f>R5*0.5</f>
        <v>1325</v>
      </c>
      <c r="BJ10" s="159">
        <f t="shared" ref="BJ10:BL10" si="22">S5*0.5</f>
        <v>107.5</v>
      </c>
      <c r="BK10" s="160">
        <f t="shared" si="22"/>
        <v>14250</v>
      </c>
      <c r="BL10" s="160">
        <f t="shared" si="22"/>
        <v>17100</v>
      </c>
      <c r="BM10" s="161">
        <v>0.9</v>
      </c>
      <c r="BN10" s="159">
        <f t="shared" ref="BN10:BO10" si="23">W5*0.5</f>
        <v>5</v>
      </c>
      <c r="BO10" s="159">
        <f t="shared" si="23"/>
        <v>5</v>
      </c>
      <c r="BP10" s="161">
        <v>0.9</v>
      </c>
    </row>
    <row r="11" spans="2:68" ht="14.5" x14ac:dyDescent="0.35">
      <c r="B11" s="158">
        <f>DATEVALUE("2021/04/08")</f>
        <v>44294</v>
      </c>
      <c r="C11" s="159">
        <v>80</v>
      </c>
      <c r="D11" s="159">
        <v>9</v>
      </c>
      <c r="E11" s="160">
        <v>800</v>
      </c>
      <c r="F11" s="160">
        <f t="shared" si="2"/>
        <v>960</v>
      </c>
      <c r="G11" s="161">
        <v>0.91205000000000003</v>
      </c>
      <c r="H11" s="159">
        <v>2</v>
      </c>
      <c r="I11" s="159">
        <v>2</v>
      </c>
      <c r="J11" s="161">
        <v>0.79771000000000003</v>
      </c>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BC11" s="148"/>
      <c r="BD11" s="159" t="s">
        <v>163</v>
      </c>
      <c r="BE11" s="159" t="s">
        <v>151</v>
      </c>
      <c r="BF11" s="159" t="s">
        <v>151</v>
      </c>
      <c r="BG11" s="159" t="s">
        <v>151</v>
      </c>
      <c r="BH11" s="159" t="s">
        <v>151</v>
      </c>
      <c r="BI11" s="159">
        <v>4650</v>
      </c>
      <c r="BJ11" s="159">
        <v>495</v>
      </c>
      <c r="BK11" s="160">
        <v>46500</v>
      </c>
      <c r="BL11" s="160">
        <v>55800</v>
      </c>
      <c r="BM11" s="161">
        <v>0.89748000000000006</v>
      </c>
      <c r="BN11" s="159">
        <v>16</v>
      </c>
      <c r="BO11" s="159">
        <v>16</v>
      </c>
      <c r="BP11" s="161">
        <v>0.80628</v>
      </c>
    </row>
    <row r="12" spans="2:68" ht="14.5" x14ac:dyDescent="0.35">
      <c r="B12" s="158">
        <f>DATEVALUE("2021/04/09")</f>
        <v>44295</v>
      </c>
      <c r="C12" s="159">
        <v>90</v>
      </c>
      <c r="D12" s="159">
        <v>10</v>
      </c>
      <c r="E12" s="160">
        <v>900</v>
      </c>
      <c r="F12" s="160">
        <f t="shared" si="2"/>
        <v>1080</v>
      </c>
      <c r="G12" s="161">
        <v>0.92100000000000004</v>
      </c>
      <c r="H12" s="159">
        <v>0</v>
      </c>
      <c r="I12" s="159">
        <v>0</v>
      </c>
      <c r="J12" s="161">
        <v>0.78700000000000003</v>
      </c>
      <c r="K12" s="148"/>
      <c r="L12" s="148"/>
      <c r="M12" s="148"/>
      <c r="N12" s="148"/>
      <c r="O12" s="148"/>
      <c r="P12" s="148"/>
      <c r="Q12" s="148"/>
      <c r="R12" s="148"/>
      <c r="S12" s="148"/>
      <c r="T12" s="148"/>
      <c r="U12" s="148"/>
      <c r="V12" s="148"/>
      <c r="W12" s="148"/>
      <c r="X12" s="148"/>
      <c r="Y12" s="148"/>
      <c r="Z12" s="148"/>
      <c r="AK12" s="148"/>
      <c r="BC12" s="148"/>
    </row>
    <row r="13" spans="2:68" x14ac:dyDescent="0.2">
      <c r="B13" s="158">
        <f>DATEVALUE("2021/04/10")</f>
        <v>44296</v>
      </c>
      <c r="C13" s="159">
        <v>100</v>
      </c>
      <c r="D13" s="159">
        <v>11</v>
      </c>
      <c r="E13" s="160">
        <v>1000</v>
      </c>
      <c r="F13" s="160">
        <f t="shared" si="2"/>
        <v>1200</v>
      </c>
      <c r="G13" s="161">
        <v>0.68759000000000003</v>
      </c>
      <c r="H13" s="159">
        <v>0</v>
      </c>
      <c r="I13" s="159">
        <v>0</v>
      </c>
      <c r="J13" s="161">
        <v>0.61907999999999996</v>
      </c>
    </row>
    <row r="14" spans="2:68" x14ac:dyDescent="0.2">
      <c r="B14" s="158">
        <f>DATEVALUE("2021/04/11")</f>
        <v>44297</v>
      </c>
      <c r="C14" s="159">
        <v>110</v>
      </c>
      <c r="D14" s="159">
        <v>12</v>
      </c>
      <c r="E14" s="160">
        <v>1100</v>
      </c>
      <c r="F14" s="160">
        <f t="shared" si="2"/>
        <v>1320</v>
      </c>
      <c r="G14" s="161">
        <v>0.88300000000000001</v>
      </c>
      <c r="H14" s="159">
        <v>0</v>
      </c>
      <c r="I14" s="159">
        <v>0</v>
      </c>
      <c r="J14" s="161">
        <v>0.79849999999999999</v>
      </c>
    </row>
    <row r="15" spans="2:68" x14ac:dyDescent="0.2">
      <c r="B15" s="158">
        <f>DATEVALUE("2021/04/12")</f>
        <v>44298</v>
      </c>
      <c r="C15" s="159">
        <v>120</v>
      </c>
      <c r="D15" s="159">
        <v>13</v>
      </c>
      <c r="E15" s="160">
        <v>1200</v>
      </c>
      <c r="F15" s="160">
        <f t="shared" si="2"/>
        <v>1440</v>
      </c>
      <c r="G15" s="161">
        <v>0.96530000000000005</v>
      </c>
      <c r="H15" s="159">
        <v>0</v>
      </c>
      <c r="I15" s="159">
        <v>0</v>
      </c>
      <c r="J15" s="161">
        <v>0.80915999999999999</v>
      </c>
    </row>
    <row r="16" spans="2:68" x14ac:dyDescent="0.2">
      <c r="B16" s="158">
        <f>DATEVALUE("2021/04/13")</f>
        <v>44299</v>
      </c>
      <c r="C16" s="159">
        <v>130</v>
      </c>
      <c r="D16" s="159">
        <v>14</v>
      </c>
      <c r="E16" s="160">
        <v>1300</v>
      </c>
      <c r="F16" s="160">
        <f t="shared" si="2"/>
        <v>1560</v>
      </c>
      <c r="G16" s="161">
        <v>0.91361000000000003</v>
      </c>
      <c r="H16" s="159">
        <v>1</v>
      </c>
      <c r="I16" s="159">
        <v>1</v>
      </c>
      <c r="J16" s="161">
        <v>0.76605000000000001</v>
      </c>
    </row>
    <row r="17" spans="2:10" x14ac:dyDescent="0.2">
      <c r="B17" s="158">
        <f>DATEVALUE("2021/04/14")</f>
        <v>44300</v>
      </c>
      <c r="C17" s="159">
        <v>140</v>
      </c>
      <c r="D17" s="159">
        <v>15</v>
      </c>
      <c r="E17" s="160">
        <v>1400</v>
      </c>
      <c r="F17" s="160">
        <f t="shared" si="2"/>
        <v>1680</v>
      </c>
      <c r="G17" s="161">
        <v>0.95726</v>
      </c>
      <c r="H17" s="159">
        <v>0</v>
      </c>
      <c r="I17" s="159">
        <v>0</v>
      </c>
      <c r="J17" s="161">
        <v>0.94025999999999998</v>
      </c>
    </row>
    <row r="18" spans="2:10" x14ac:dyDescent="0.2">
      <c r="B18" s="158">
        <f>DATEVALUE("2021/04/15")</f>
        <v>44301</v>
      </c>
      <c r="C18" s="159">
        <v>150</v>
      </c>
      <c r="D18" s="159">
        <v>16</v>
      </c>
      <c r="E18" s="160">
        <v>1500</v>
      </c>
      <c r="F18" s="160">
        <f t="shared" si="2"/>
        <v>1800</v>
      </c>
      <c r="G18" s="161">
        <v>0.81079999999999997</v>
      </c>
      <c r="H18" s="159">
        <v>0</v>
      </c>
      <c r="I18" s="159">
        <v>0</v>
      </c>
      <c r="J18" s="161">
        <v>0.73340000000000005</v>
      </c>
    </row>
    <row r="19" spans="2:10" x14ac:dyDescent="0.2">
      <c r="B19" s="158">
        <f>DATEVALUE("2021/04/16")</f>
        <v>44302</v>
      </c>
      <c r="C19" s="159">
        <v>160</v>
      </c>
      <c r="D19" s="159">
        <v>17</v>
      </c>
      <c r="E19" s="160">
        <v>1600</v>
      </c>
      <c r="F19" s="160">
        <f t="shared" si="2"/>
        <v>1920</v>
      </c>
      <c r="G19" s="161">
        <v>0.91273000000000004</v>
      </c>
      <c r="H19" s="159">
        <v>0</v>
      </c>
      <c r="I19" s="159">
        <v>0</v>
      </c>
      <c r="J19" s="161">
        <v>0.83242000000000005</v>
      </c>
    </row>
    <row r="20" spans="2:10" x14ac:dyDescent="0.2">
      <c r="B20" s="158">
        <f>DATEVALUE("2021/04/17")</f>
        <v>44303</v>
      </c>
      <c r="C20" s="159">
        <v>170</v>
      </c>
      <c r="D20" s="159">
        <v>18</v>
      </c>
      <c r="E20" s="160">
        <v>1700</v>
      </c>
      <c r="F20" s="160">
        <f t="shared" si="2"/>
        <v>2040</v>
      </c>
      <c r="G20" s="161">
        <v>0.75653000000000004</v>
      </c>
      <c r="H20" s="159">
        <v>0</v>
      </c>
      <c r="I20" s="159">
        <v>0</v>
      </c>
      <c r="J20" s="161">
        <v>0.71857000000000004</v>
      </c>
    </row>
    <row r="21" spans="2:10" x14ac:dyDescent="0.2">
      <c r="B21" s="158">
        <f>DATEVALUE("2021/04/18")</f>
        <v>44304</v>
      </c>
      <c r="C21" s="159">
        <v>180</v>
      </c>
      <c r="D21" s="159">
        <v>19</v>
      </c>
      <c r="E21" s="160">
        <v>1800</v>
      </c>
      <c r="F21" s="160">
        <f t="shared" si="2"/>
        <v>2160</v>
      </c>
      <c r="G21" s="161">
        <v>0.88529000000000002</v>
      </c>
      <c r="H21" s="159">
        <v>3</v>
      </c>
      <c r="I21" s="159">
        <v>3</v>
      </c>
      <c r="J21" s="161">
        <v>0.72470999999999997</v>
      </c>
    </row>
    <row r="22" spans="2:10" x14ac:dyDescent="0.2">
      <c r="B22" s="158">
        <f>DATEVALUE("2021/04/19")</f>
        <v>44305</v>
      </c>
      <c r="C22" s="159">
        <v>190</v>
      </c>
      <c r="D22" s="159">
        <v>20</v>
      </c>
      <c r="E22" s="160">
        <v>1900</v>
      </c>
      <c r="F22" s="160">
        <f t="shared" si="2"/>
        <v>2280</v>
      </c>
      <c r="G22" s="161">
        <v>0.98346</v>
      </c>
      <c r="H22" s="159">
        <v>0</v>
      </c>
      <c r="I22" s="159">
        <v>0</v>
      </c>
      <c r="J22" s="161">
        <v>0.95038</v>
      </c>
    </row>
    <row r="23" spans="2:10" x14ac:dyDescent="0.2">
      <c r="B23" s="158">
        <f>DATEVALUE("2021/04/20")</f>
        <v>44306</v>
      </c>
      <c r="C23" s="159">
        <v>200</v>
      </c>
      <c r="D23" s="159">
        <v>21</v>
      </c>
      <c r="E23" s="160">
        <v>2000</v>
      </c>
      <c r="F23" s="160">
        <f t="shared" si="2"/>
        <v>2400</v>
      </c>
      <c r="G23" s="161">
        <v>0.89548000000000005</v>
      </c>
      <c r="H23" s="159">
        <v>0</v>
      </c>
      <c r="I23" s="159">
        <v>0</v>
      </c>
      <c r="J23" s="161">
        <v>0.81710000000000005</v>
      </c>
    </row>
    <row r="24" spans="2:10" x14ac:dyDescent="0.2">
      <c r="B24" s="158">
        <f>DATEVALUE("2021/04/21")</f>
        <v>44307</v>
      </c>
      <c r="C24" s="159">
        <v>210</v>
      </c>
      <c r="D24" s="159">
        <v>22</v>
      </c>
      <c r="E24" s="160">
        <v>2100</v>
      </c>
      <c r="F24" s="160">
        <f t="shared" si="2"/>
        <v>2520</v>
      </c>
      <c r="G24" s="161">
        <v>0.93654000000000004</v>
      </c>
      <c r="H24" s="159">
        <v>0</v>
      </c>
      <c r="I24" s="159">
        <v>0</v>
      </c>
      <c r="J24" s="161">
        <v>0.87372000000000005</v>
      </c>
    </row>
    <row r="25" spans="2:10" x14ac:dyDescent="0.2">
      <c r="B25" s="158">
        <f>DATEVALUE("2021/04/22")</f>
        <v>44308</v>
      </c>
      <c r="C25" s="159">
        <v>220</v>
      </c>
      <c r="D25" s="159">
        <v>23</v>
      </c>
      <c r="E25" s="160">
        <v>2200</v>
      </c>
      <c r="F25" s="160">
        <f t="shared" si="2"/>
        <v>2640</v>
      </c>
      <c r="G25" s="161">
        <v>0.91276000000000002</v>
      </c>
      <c r="H25" s="159">
        <v>0</v>
      </c>
      <c r="I25" s="159">
        <v>0</v>
      </c>
      <c r="J25" s="161">
        <v>0.81886000000000003</v>
      </c>
    </row>
    <row r="26" spans="2:10" x14ac:dyDescent="0.2">
      <c r="B26" s="158">
        <f>DATEVALUE("2021/04/23")</f>
        <v>44309</v>
      </c>
      <c r="C26" s="159">
        <v>230</v>
      </c>
      <c r="D26" s="159">
        <v>24</v>
      </c>
      <c r="E26" s="160">
        <v>2300</v>
      </c>
      <c r="F26" s="160">
        <f t="shared" si="2"/>
        <v>2760</v>
      </c>
      <c r="G26" s="161">
        <v>0.86692999999999998</v>
      </c>
      <c r="H26" s="159">
        <v>6</v>
      </c>
      <c r="I26" s="159">
        <v>6</v>
      </c>
      <c r="J26" s="161">
        <v>0.81467000000000001</v>
      </c>
    </row>
    <row r="27" spans="2:10" x14ac:dyDescent="0.2">
      <c r="B27" s="158">
        <f>DATEVALUE("2021/04/24")</f>
        <v>44310</v>
      </c>
      <c r="C27" s="159">
        <v>240</v>
      </c>
      <c r="D27" s="159">
        <v>25</v>
      </c>
      <c r="E27" s="160">
        <v>2400</v>
      </c>
      <c r="F27" s="160">
        <f t="shared" si="2"/>
        <v>2880</v>
      </c>
      <c r="G27" s="161">
        <v>0.88278999999999996</v>
      </c>
      <c r="H27" s="159">
        <v>0</v>
      </c>
      <c r="I27" s="159">
        <v>0</v>
      </c>
      <c r="J27" s="161">
        <v>0.6986</v>
      </c>
    </row>
    <row r="28" spans="2:10" x14ac:dyDescent="0.2">
      <c r="B28" s="158">
        <f>DATEVALUE("2021/04/25")</f>
        <v>44311</v>
      </c>
      <c r="C28" s="159">
        <v>250</v>
      </c>
      <c r="D28" s="159">
        <v>26</v>
      </c>
      <c r="E28" s="160">
        <v>2500</v>
      </c>
      <c r="F28" s="160">
        <f t="shared" si="2"/>
        <v>3000</v>
      </c>
      <c r="G28" s="161">
        <v>0.83838000000000001</v>
      </c>
      <c r="H28" s="159">
        <v>0</v>
      </c>
      <c r="I28" s="159">
        <v>0</v>
      </c>
      <c r="J28" s="161">
        <v>0.75783999999999996</v>
      </c>
    </row>
    <row r="29" spans="2:10" x14ac:dyDescent="0.2">
      <c r="B29" s="158">
        <f>DATEVALUE("2021/04/26")</f>
        <v>44312</v>
      </c>
      <c r="C29" s="159">
        <v>260</v>
      </c>
      <c r="D29" s="159">
        <v>27</v>
      </c>
      <c r="E29" s="160">
        <v>2600</v>
      </c>
      <c r="F29" s="160">
        <f t="shared" si="2"/>
        <v>3120</v>
      </c>
      <c r="G29" s="161">
        <v>0.94867000000000001</v>
      </c>
      <c r="H29" s="159">
        <v>0</v>
      </c>
      <c r="I29" s="159">
        <v>0</v>
      </c>
      <c r="J29" s="161">
        <v>0.87168999999999996</v>
      </c>
    </row>
    <row r="30" spans="2:10" x14ac:dyDescent="0.2">
      <c r="B30" s="158">
        <f>DATEVALUE("2021/04/27")</f>
        <v>44313</v>
      </c>
      <c r="C30" s="159">
        <v>270</v>
      </c>
      <c r="D30" s="159">
        <v>28</v>
      </c>
      <c r="E30" s="160">
        <v>2700</v>
      </c>
      <c r="F30" s="160">
        <f t="shared" si="2"/>
        <v>3240</v>
      </c>
      <c r="G30" s="161">
        <v>0.88937999999999995</v>
      </c>
      <c r="H30" s="159">
        <v>0</v>
      </c>
      <c r="I30" s="159">
        <v>0</v>
      </c>
      <c r="J30" s="161">
        <v>0.77925999999999995</v>
      </c>
    </row>
    <row r="31" spans="2:10" x14ac:dyDescent="0.2">
      <c r="B31" s="158">
        <f>DATEVALUE("2021/04/28")</f>
        <v>44314</v>
      </c>
      <c r="C31" s="159">
        <v>280</v>
      </c>
      <c r="D31" s="159">
        <v>29</v>
      </c>
      <c r="E31" s="160">
        <v>2800</v>
      </c>
      <c r="F31" s="160">
        <f t="shared" si="2"/>
        <v>3360</v>
      </c>
      <c r="G31" s="161">
        <v>0.90029000000000003</v>
      </c>
      <c r="H31" s="159">
        <v>1</v>
      </c>
      <c r="I31" s="159">
        <v>1</v>
      </c>
      <c r="J31" s="161">
        <v>0.85629</v>
      </c>
    </row>
    <row r="32" spans="2:10" x14ac:dyDescent="0.2">
      <c r="B32" s="158">
        <f>DATEVALUE("2021/04/29")</f>
        <v>44315</v>
      </c>
      <c r="C32" s="159">
        <v>290</v>
      </c>
      <c r="D32" s="159">
        <v>30</v>
      </c>
      <c r="E32" s="160">
        <v>2900</v>
      </c>
      <c r="F32" s="160">
        <f t="shared" si="2"/>
        <v>3480</v>
      </c>
      <c r="G32" s="161">
        <v>0.86692999999999998</v>
      </c>
      <c r="H32" s="159">
        <v>0</v>
      </c>
      <c r="I32" s="159">
        <v>0</v>
      </c>
      <c r="J32" s="161">
        <v>0.81886000000000003</v>
      </c>
    </row>
    <row r="33" spans="2:10" x14ac:dyDescent="0.2">
      <c r="B33" s="158">
        <f>DATEVALUE("2021/04/30")</f>
        <v>44316</v>
      </c>
      <c r="C33" s="159">
        <v>300</v>
      </c>
      <c r="D33" s="159">
        <v>31</v>
      </c>
      <c r="E33" s="160">
        <v>3000</v>
      </c>
      <c r="F33" s="160">
        <f t="shared" si="2"/>
        <v>3600</v>
      </c>
      <c r="G33" s="161">
        <v>0.88278999999999996</v>
      </c>
      <c r="H33" s="159">
        <v>0</v>
      </c>
      <c r="I33" s="159">
        <v>0</v>
      </c>
      <c r="J33" s="161">
        <v>0.81467000000000001</v>
      </c>
    </row>
    <row r="36" spans="2:10" ht="14.5" x14ac:dyDescent="0.35">
      <c r="B36" s="148" t="s">
        <v>174</v>
      </c>
      <c r="C36" s="148"/>
      <c r="D36" s="148"/>
      <c r="E36" s="148"/>
      <c r="F36" s="148"/>
      <c r="G36" s="148"/>
      <c r="H36" s="148"/>
      <c r="I36" s="148"/>
      <c r="J36" s="148"/>
    </row>
    <row r="37" spans="2:10" ht="14.5" x14ac:dyDescent="0.35">
      <c r="B37" s="149" t="s">
        <v>6</v>
      </c>
      <c r="C37" s="149" t="s">
        <v>2</v>
      </c>
      <c r="D37" s="149" t="s">
        <v>3</v>
      </c>
      <c r="E37" s="149" t="s">
        <v>197</v>
      </c>
      <c r="F37" s="149" t="s">
        <v>168</v>
      </c>
      <c r="G37" s="149" t="s">
        <v>217</v>
      </c>
      <c r="H37" s="149" t="s">
        <v>170</v>
      </c>
      <c r="I37" s="149" t="s">
        <v>169</v>
      </c>
      <c r="J37" s="149" t="s">
        <v>216</v>
      </c>
    </row>
    <row r="38" spans="2:10" x14ac:dyDescent="0.2">
      <c r="B38" s="159" t="s">
        <v>218</v>
      </c>
      <c r="C38" s="159">
        <v>1000</v>
      </c>
      <c r="D38" s="159">
        <v>40</v>
      </c>
      <c r="E38" s="160">
        <f>E4*40</f>
        <v>4000</v>
      </c>
      <c r="F38" s="160">
        <f>E38*1.2</f>
        <v>4800</v>
      </c>
      <c r="G38" s="161">
        <v>0.57106400000000002</v>
      </c>
      <c r="H38" s="159">
        <v>3</v>
      </c>
      <c r="I38" s="159">
        <v>3</v>
      </c>
      <c r="J38" s="161">
        <v>0.35139999999999999</v>
      </c>
    </row>
    <row r="39" spans="2:10" x14ac:dyDescent="0.2">
      <c r="B39" s="159" t="s">
        <v>219</v>
      </c>
      <c r="C39" s="159">
        <v>2000</v>
      </c>
      <c r="D39" s="159">
        <v>60</v>
      </c>
      <c r="E39" s="160">
        <f t="shared" ref="E39:E48" si="24">E5*40</f>
        <v>8000</v>
      </c>
      <c r="F39" s="160">
        <f t="shared" ref="F39:F48" si="25">E39*1.2</f>
        <v>9600</v>
      </c>
      <c r="G39" s="161">
        <v>0.6727280000000001</v>
      </c>
      <c r="H39" s="159">
        <v>5</v>
      </c>
      <c r="I39" s="159">
        <v>5</v>
      </c>
      <c r="J39" s="161">
        <v>0.54884000000000011</v>
      </c>
    </row>
    <row r="40" spans="2:10" x14ac:dyDescent="0.2">
      <c r="B40" s="159" t="s">
        <v>220</v>
      </c>
      <c r="C40" s="159">
        <v>3000</v>
      </c>
      <c r="D40" s="159">
        <v>80</v>
      </c>
      <c r="E40" s="160">
        <f t="shared" si="24"/>
        <v>12000</v>
      </c>
      <c r="F40" s="160">
        <f t="shared" si="25"/>
        <v>14400</v>
      </c>
      <c r="G40" s="161">
        <v>0.70607200000000003</v>
      </c>
      <c r="H40" s="159">
        <v>7</v>
      </c>
      <c r="I40" s="159">
        <v>7</v>
      </c>
      <c r="J40" s="161">
        <v>0.61405600000000005</v>
      </c>
    </row>
    <row r="41" spans="2:10" x14ac:dyDescent="0.2">
      <c r="B41" s="159" t="s">
        <v>221</v>
      </c>
      <c r="C41" s="159">
        <v>4000</v>
      </c>
      <c r="D41" s="159">
        <v>100</v>
      </c>
      <c r="E41" s="160">
        <f t="shared" si="24"/>
        <v>16000</v>
      </c>
      <c r="F41" s="160">
        <f t="shared" si="25"/>
        <v>19200</v>
      </c>
      <c r="G41" s="161">
        <v>0.68774400000000002</v>
      </c>
      <c r="H41" s="159">
        <v>9</v>
      </c>
      <c r="I41" s="159">
        <v>9</v>
      </c>
      <c r="J41" s="161">
        <v>0.60532800000000009</v>
      </c>
    </row>
    <row r="42" spans="2:10" x14ac:dyDescent="0.2">
      <c r="B42" s="159" t="s">
        <v>222</v>
      </c>
      <c r="C42" s="159">
        <v>5000</v>
      </c>
      <c r="D42" s="159">
        <v>120</v>
      </c>
      <c r="E42" s="160">
        <f t="shared" si="24"/>
        <v>20000</v>
      </c>
      <c r="F42" s="160">
        <f t="shared" si="25"/>
        <v>24000</v>
      </c>
      <c r="G42" s="161">
        <v>0.70015200000000011</v>
      </c>
      <c r="H42" s="159">
        <v>11</v>
      </c>
      <c r="I42" s="159">
        <v>11</v>
      </c>
      <c r="J42" s="161">
        <v>0.61763199999999996</v>
      </c>
    </row>
    <row r="43" spans="2:10" x14ac:dyDescent="0.2">
      <c r="B43" s="159" t="s">
        <v>223</v>
      </c>
      <c r="C43" s="159">
        <v>6000</v>
      </c>
      <c r="D43" s="159">
        <v>140</v>
      </c>
      <c r="E43" s="160">
        <f t="shared" si="24"/>
        <v>24000</v>
      </c>
      <c r="F43" s="160">
        <f t="shared" si="25"/>
        <v>28800</v>
      </c>
      <c r="G43" s="161">
        <v>0.67864000000000013</v>
      </c>
      <c r="H43" s="159">
        <v>13</v>
      </c>
      <c r="I43" s="159">
        <v>13</v>
      </c>
      <c r="J43" s="161">
        <v>0.59095200000000003</v>
      </c>
    </row>
    <row r="44" spans="2:10" x14ac:dyDescent="0.2">
      <c r="B44" s="159" t="s">
        <v>224</v>
      </c>
      <c r="C44" s="159">
        <v>7000</v>
      </c>
      <c r="D44" s="159">
        <v>160</v>
      </c>
      <c r="E44" s="160">
        <f t="shared" si="24"/>
        <v>28000</v>
      </c>
      <c r="F44" s="160">
        <f t="shared" si="25"/>
        <v>33600</v>
      </c>
      <c r="G44" s="161">
        <v>0.68664800000000004</v>
      </c>
      <c r="H44" s="159">
        <v>15</v>
      </c>
      <c r="I44" s="159">
        <v>15</v>
      </c>
      <c r="J44" s="161">
        <v>0.61028800000000005</v>
      </c>
    </row>
    <row r="45" spans="2:10" x14ac:dyDescent="0.2">
      <c r="B45" s="159" t="s">
        <v>225</v>
      </c>
      <c r="C45" s="159">
        <v>8000</v>
      </c>
      <c r="D45" s="159">
        <v>180</v>
      </c>
      <c r="E45" s="160">
        <f t="shared" si="24"/>
        <v>32000</v>
      </c>
      <c r="F45" s="160">
        <f t="shared" si="25"/>
        <v>38400</v>
      </c>
      <c r="G45" s="161">
        <v>0.72167199999999998</v>
      </c>
      <c r="H45" s="159">
        <v>17</v>
      </c>
      <c r="I45" s="159">
        <v>17</v>
      </c>
      <c r="J45" s="161">
        <v>0.67684800000000012</v>
      </c>
    </row>
    <row r="46" spans="2:10" x14ac:dyDescent="0.2">
      <c r="B46" s="159" t="s">
        <v>226</v>
      </c>
      <c r="C46" s="159">
        <v>9000</v>
      </c>
      <c r="D46" s="159">
        <v>200</v>
      </c>
      <c r="E46" s="160">
        <f t="shared" si="24"/>
        <v>36000</v>
      </c>
      <c r="F46" s="160">
        <f t="shared" si="25"/>
        <v>43200</v>
      </c>
      <c r="G46" s="161">
        <v>0.7413280000000001</v>
      </c>
      <c r="H46" s="159">
        <v>19</v>
      </c>
      <c r="I46" s="159">
        <v>19</v>
      </c>
      <c r="J46" s="161">
        <v>0.66730400000000012</v>
      </c>
    </row>
    <row r="47" spans="2:10" x14ac:dyDescent="0.2">
      <c r="B47" s="159" t="s">
        <v>227</v>
      </c>
      <c r="C47" s="159">
        <v>10000</v>
      </c>
      <c r="D47" s="159">
        <v>220</v>
      </c>
      <c r="E47" s="160">
        <f t="shared" si="24"/>
        <v>40000</v>
      </c>
      <c r="F47" s="160">
        <f t="shared" si="25"/>
        <v>48000</v>
      </c>
      <c r="G47" s="161">
        <v>0.72540800000000005</v>
      </c>
      <c r="H47" s="159">
        <v>21</v>
      </c>
      <c r="I47" s="159">
        <v>21</v>
      </c>
      <c r="J47" s="161">
        <v>0.64692800000000006</v>
      </c>
    </row>
    <row r="48" spans="2:10" x14ac:dyDescent="0.2">
      <c r="B48" s="159" t="s">
        <v>228</v>
      </c>
      <c r="C48" s="159">
        <v>11000</v>
      </c>
      <c r="D48" s="159">
        <v>240</v>
      </c>
      <c r="E48" s="160">
        <f t="shared" si="24"/>
        <v>44000</v>
      </c>
      <c r="F48" s="160">
        <f t="shared" si="25"/>
        <v>52800</v>
      </c>
      <c r="G48" s="161">
        <v>0.72732000000000008</v>
      </c>
      <c r="H48" s="159">
        <v>23</v>
      </c>
      <c r="I48" s="159">
        <v>23</v>
      </c>
      <c r="J48" s="161">
        <v>0.63267200000000001</v>
      </c>
    </row>
    <row r="49" spans="2:10" x14ac:dyDescent="0.2">
      <c r="B49" s="159" t="s">
        <v>229</v>
      </c>
      <c r="C49" s="159">
        <v>4650</v>
      </c>
      <c r="D49" s="159">
        <v>495</v>
      </c>
      <c r="E49" s="160">
        <v>46500</v>
      </c>
      <c r="F49" s="160">
        <v>55800</v>
      </c>
      <c r="G49" s="161">
        <v>0.89748000000000006</v>
      </c>
      <c r="H49" s="159">
        <v>16</v>
      </c>
      <c r="I49" s="159">
        <v>16</v>
      </c>
      <c r="J49" s="161">
        <v>0.80627000000000004</v>
      </c>
    </row>
    <row r="50" spans="2:10" x14ac:dyDescent="0.2">
      <c r="B50" s="159" t="s">
        <v>163</v>
      </c>
      <c r="C50" s="159">
        <f>SUM(C38:C49)</f>
        <v>70650</v>
      </c>
      <c r="D50" s="159">
        <f>SUM(D38:D49)</f>
        <v>2035</v>
      </c>
      <c r="E50" s="160">
        <f t="shared" ref="E50:F50" si="26">SUM(E38:E49)</f>
        <v>310500</v>
      </c>
      <c r="F50" s="160">
        <f t="shared" si="26"/>
        <v>372600</v>
      </c>
      <c r="G50" s="161">
        <v>0.83116000000000001</v>
      </c>
      <c r="H50" s="159">
        <f t="shared" ref="H50:I50" si="27">SUM(H38:H49)</f>
        <v>159</v>
      </c>
      <c r="I50" s="159">
        <f t="shared" si="27"/>
        <v>159</v>
      </c>
      <c r="J50" s="161">
        <v>0.67418999999999996</v>
      </c>
    </row>
    <row r="52" spans="2:10" ht="14.5" x14ac:dyDescent="0.35">
      <c r="B52" s="148" t="s">
        <v>175</v>
      </c>
      <c r="C52" s="148"/>
      <c r="D52" s="148"/>
      <c r="E52" s="148"/>
      <c r="F52" s="148"/>
      <c r="G52" s="148"/>
      <c r="H52" s="148"/>
      <c r="I52" s="148"/>
      <c r="J52" s="148"/>
    </row>
    <row r="53" spans="2:10" ht="14.5" x14ac:dyDescent="0.35">
      <c r="B53" s="149" t="s">
        <v>14</v>
      </c>
      <c r="C53" s="149" t="s">
        <v>2</v>
      </c>
      <c r="D53" s="149" t="s">
        <v>3</v>
      </c>
      <c r="E53" s="149" t="s">
        <v>197</v>
      </c>
      <c r="F53" s="149" t="s">
        <v>168</v>
      </c>
      <c r="G53" s="149" t="s">
        <v>217</v>
      </c>
      <c r="H53" s="149" t="s">
        <v>170</v>
      </c>
      <c r="I53" s="149" t="s">
        <v>169</v>
      </c>
      <c r="J53" s="149" t="s">
        <v>216</v>
      </c>
    </row>
    <row r="54" spans="2:10" x14ac:dyDescent="0.2">
      <c r="B54" s="159" t="s">
        <v>129</v>
      </c>
      <c r="C54" s="159">
        <v>4000</v>
      </c>
      <c r="D54" s="159">
        <v>430</v>
      </c>
      <c r="E54" s="160">
        <f>40000</f>
        <v>40000</v>
      </c>
      <c r="F54" s="160">
        <f>E54*1.2</f>
        <v>48000</v>
      </c>
      <c r="G54" s="161">
        <v>0.88429999999999997</v>
      </c>
      <c r="H54" s="159">
        <v>13</v>
      </c>
      <c r="I54" s="159">
        <v>13</v>
      </c>
      <c r="J54" s="161">
        <v>0.77729000000000004</v>
      </c>
    </row>
    <row r="55" spans="2:10" x14ac:dyDescent="0.2">
      <c r="B55" s="159" t="s">
        <v>130</v>
      </c>
      <c r="C55" s="159">
        <v>500</v>
      </c>
      <c r="D55" s="159">
        <v>55</v>
      </c>
      <c r="E55" s="160">
        <v>5000</v>
      </c>
      <c r="F55" s="160">
        <f t="shared" ref="F55:F56" si="28">E55*1.2</f>
        <v>6000</v>
      </c>
      <c r="G55" s="161">
        <v>0.94923999999999997</v>
      </c>
      <c r="H55" s="159">
        <v>3</v>
      </c>
      <c r="I55" s="159">
        <v>3</v>
      </c>
      <c r="J55" s="161">
        <v>0.92091999999999996</v>
      </c>
    </row>
    <row r="56" spans="2:10" x14ac:dyDescent="0.2">
      <c r="B56" s="159" t="s">
        <v>134</v>
      </c>
      <c r="C56" s="159">
        <v>150</v>
      </c>
      <c r="D56" s="159">
        <v>10</v>
      </c>
      <c r="E56" s="160">
        <v>1500</v>
      </c>
      <c r="F56" s="160">
        <f t="shared" si="28"/>
        <v>1800</v>
      </c>
      <c r="G56" s="161">
        <v>1</v>
      </c>
      <c r="H56" s="159">
        <v>0</v>
      </c>
      <c r="I56" s="159">
        <v>0</v>
      </c>
      <c r="J56" s="161">
        <v>1</v>
      </c>
    </row>
    <row r="57" spans="2:10" x14ac:dyDescent="0.2">
      <c r="B57" s="159" t="s">
        <v>163</v>
      </c>
      <c r="C57" s="159">
        <v>4650</v>
      </c>
      <c r="D57" s="159">
        <v>495</v>
      </c>
      <c r="E57" s="160">
        <v>46500</v>
      </c>
      <c r="F57" s="160">
        <v>55800</v>
      </c>
      <c r="G57" s="161">
        <v>0.89748000000000006</v>
      </c>
      <c r="H57" s="159">
        <v>16</v>
      </c>
      <c r="I57" s="159">
        <v>16</v>
      </c>
      <c r="J57" s="161">
        <v>0.80628</v>
      </c>
    </row>
  </sheetData>
  <autoFilter ref="BD3:BP10" xr:uid="{47FAA815-C7CC-4F68-A2E5-A7564A3ACF84}">
    <sortState xmlns:xlrd2="http://schemas.microsoft.com/office/spreadsheetml/2017/richdata2" ref="BD4:BP11">
      <sortCondition ref="BD3:BD10"/>
    </sortState>
  </autoFilter>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S47"/>
  <sheetViews>
    <sheetView showGridLines="0" view="pageBreakPreview" zoomScale="60" zoomScaleNormal="80" zoomScalePageLayoutView="50" workbookViewId="0">
      <selection sqref="A1:S1"/>
    </sheetView>
  </sheetViews>
  <sheetFormatPr defaultColWidth="9" defaultRowHeight="17.5" x14ac:dyDescent="0.2"/>
  <cols>
    <col min="1" max="19" width="10.6328125" style="1" customWidth="1"/>
    <col min="20" max="16384" width="9" style="1"/>
  </cols>
  <sheetData>
    <row r="1" spans="1:19" ht="40.5" customHeight="1" x14ac:dyDescent="0.2">
      <c r="A1" s="238">
        <v>44287</v>
      </c>
      <c r="B1" s="238"/>
      <c r="C1" s="238"/>
      <c r="D1" s="238"/>
      <c r="E1" s="238"/>
      <c r="F1" s="238"/>
      <c r="G1" s="238"/>
      <c r="H1" s="238"/>
      <c r="I1" s="238"/>
      <c r="J1" s="238"/>
      <c r="K1" s="238"/>
      <c r="L1" s="238"/>
      <c r="M1" s="238"/>
      <c r="N1" s="238"/>
      <c r="O1" s="238"/>
      <c r="P1" s="238"/>
      <c r="Q1" s="238"/>
      <c r="R1" s="238"/>
      <c r="S1" s="238"/>
    </row>
    <row r="3" spans="1:19" ht="26" thickBot="1" x14ac:dyDescent="0.25">
      <c r="A3" s="5" t="s">
        <v>35</v>
      </c>
      <c r="B3" s="16"/>
      <c r="C3" s="16"/>
      <c r="D3" s="6"/>
      <c r="E3" s="6"/>
      <c r="F3" s="6"/>
      <c r="G3" s="6"/>
      <c r="H3" s="6"/>
      <c r="I3" s="6"/>
      <c r="J3" s="6"/>
      <c r="K3" s="6"/>
      <c r="L3" s="6"/>
      <c r="M3" s="6"/>
      <c r="N3" s="6"/>
      <c r="O3" s="6"/>
      <c r="P3" s="6"/>
      <c r="Q3" s="6"/>
      <c r="R3" s="6"/>
      <c r="S3" s="6"/>
    </row>
    <row r="5" spans="1:19" x14ac:dyDescent="0.2">
      <c r="A5" s="20" t="s">
        <v>23</v>
      </c>
      <c r="B5" s="20"/>
      <c r="C5" s="20"/>
      <c r="D5" s="20" t="s">
        <v>24</v>
      </c>
      <c r="E5" s="20"/>
      <c r="F5" s="20" t="s">
        <v>25</v>
      </c>
      <c r="G5" s="20"/>
      <c r="H5" s="20" t="s">
        <v>26</v>
      </c>
      <c r="I5" s="20"/>
      <c r="J5" s="20" t="s">
        <v>27</v>
      </c>
      <c r="K5" s="20"/>
      <c r="L5" s="20" t="s">
        <v>28</v>
      </c>
      <c r="M5" s="20"/>
      <c r="N5" s="20" t="s">
        <v>29</v>
      </c>
      <c r="O5" s="20"/>
      <c r="P5" s="20" t="s">
        <v>30</v>
      </c>
      <c r="Q5" s="20"/>
      <c r="R5" s="20" t="s">
        <v>31</v>
      </c>
      <c r="S5" s="20"/>
    </row>
    <row r="6" spans="1:19" ht="22.5" x14ac:dyDescent="0.2">
      <c r="A6" s="206">
        <f>$A$1</f>
        <v>44287</v>
      </c>
      <c r="B6" s="206"/>
      <c r="C6" s="206"/>
      <c r="D6" s="207">
        <f ca="1">IFERROR(VLOOKUP(TEXT($A6,"yyyy/mm"),INDIRECT("yss_raw!B:J"),2,0),"")</f>
        <v>4650</v>
      </c>
      <c r="E6" s="207"/>
      <c r="F6" s="207">
        <f ca="1">IFERROR(VLOOKUP(TEXT($A6,"yyyy/mm"),INDIRECT("yss_raw!B:J"),3,0),"")</f>
        <v>495</v>
      </c>
      <c r="G6" s="207"/>
      <c r="H6" s="208">
        <f ca="1">IFERROR(F6/D6,"")</f>
        <v>0.1064516129032258</v>
      </c>
      <c r="I6" s="208"/>
      <c r="J6" s="209">
        <f ca="1">IFERROR(L6/F6,"")</f>
        <v>112.72727272727273</v>
      </c>
      <c r="K6" s="210"/>
      <c r="L6" s="211">
        <f ca="1">IFERROR(VLOOKUP(TEXT($A6,"yyyy/mm"),INDIRECT("yss_raw!B:J"),5,0),"")</f>
        <v>55800</v>
      </c>
      <c r="M6" s="211"/>
      <c r="N6" s="207">
        <f ca="1">IFERROR(VLOOKUP(TEXT($A6,"yyyy/mm"),INDIRECT("yss_raw!B:J"),8,0),"")</f>
        <v>16</v>
      </c>
      <c r="O6" s="207"/>
      <c r="P6" s="208">
        <f ca="1">IFERROR(N6/F6,"")</f>
        <v>3.2323232323232323E-2</v>
      </c>
      <c r="Q6" s="208"/>
      <c r="R6" s="209">
        <f ca="1">IFERROR(L6/N6,"")</f>
        <v>3487.5</v>
      </c>
      <c r="S6" s="210"/>
    </row>
    <row r="7" spans="1:19" x14ac:dyDescent="0.2">
      <c r="B7" s="25" t="s">
        <v>42</v>
      </c>
      <c r="C7" s="25"/>
      <c r="D7" s="230">
        <f ca="1">IFERROR(D6-D8,"")</f>
        <v>-6350</v>
      </c>
      <c r="E7" s="230"/>
      <c r="F7" s="230">
        <f ca="1">IFERROR(F6-F8,"")</f>
        <v>255</v>
      </c>
      <c r="G7" s="230"/>
      <c r="H7" s="231">
        <f ca="1">IFERROR(H6-H8,"")</f>
        <v>8.4633431085043981E-2</v>
      </c>
      <c r="I7" s="231"/>
      <c r="J7" s="232">
        <f ca="1">IFERROR(J6-J8,"")</f>
        <v>-107.27272727272727</v>
      </c>
      <c r="K7" s="232"/>
      <c r="L7" s="232">
        <f ca="1">IFERROR(L6-L8,"")</f>
        <v>3000</v>
      </c>
      <c r="M7" s="232"/>
      <c r="N7" s="233">
        <f ca="1">IFERROR(N6-N8,"")</f>
        <v>-7</v>
      </c>
      <c r="O7" s="233"/>
      <c r="P7" s="231">
        <f ca="1">IFERROR(P6-P8,"")</f>
        <v>-6.3510101010101017E-2</v>
      </c>
      <c r="Q7" s="231"/>
      <c r="R7" s="234">
        <f ca="1">IFERROR(R6-R8,"")</f>
        <v>1191.8478260869565</v>
      </c>
      <c r="S7" s="234"/>
    </row>
    <row r="8" spans="1:19" x14ac:dyDescent="0.2">
      <c r="A8" s="226">
        <f>DATE(YEAR(A6),MONTH(A6)-1,1)</f>
        <v>44256</v>
      </c>
      <c r="B8" s="226"/>
      <c r="C8" s="226"/>
      <c r="D8" s="227">
        <f t="shared" ref="D8:D12" ca="1" si="0">IFERROR(VLOOKUP(TEXT($A8,"yyyy/mm"),INDIRECT("yss_raw!B:J"),2,0),"")</f>
        <v>11000</v>
      </c>
      <c r="E8" s="227"/>
      <c r="F8" s="227">
        <f t="shared" ref="F8:F12" ca="1" si="1">IFERROR(VLOOKUP(TEXT($A8,"yyyy/mm"),INDIRECT("yss_raw!B:J"),3,0),"")</f>
        <v>240</v>
      </c>
      <c r="G8" s="227"/>
      <c r="H8" s="228">
        <f t="shared" ref="H8:H12" ca="1" si="2">IFERROR(F8/D8,"")</f>
        <v>2.181818181818182E-2</v>
      </c>
      <c r="I8" s="228"/>
      <c r="J8" s="229">
        <f t="shared" ref="J8:J12" ca="1" si="3">IFERROR(L8/F8,"")</f>
        <v>220</v>
      </c>
      <c r="K8" s="229"/>
      <c r="L8" s="229">
        <f t="shared" ref="L8:L12" ca="1" si="4">IFERROR(VLOOKUP(TEXT($A8,"yyyy/mm"),INDIRECT("yss_raw!B:J"),5,0),"")</f>
        <v>52800</v>
      </c>
      <c r="M8" s="229"/>
      <c r="N8" s="227">
        <f t="shared" ref="N8:N12" ca="1" si="5">IFERROR(VLOOKUP(TEXT($A8,"yyyy/mm"),INDIRECT("yss_raw!B:J"),8,0),"")</f>
        <v>23</v>
      </c>
      <c r="O8" s="227"/>
      <c r="P8" s="228">
        <f t="shared" ref="P8:P12" ca="1" si="6">IFERROR(N8/F8,"")</f>
        <v>9.583333333333334E-2</v>
      </c>
      <c r="Q8" s="228"/>
      <c r="R8" s="229">
        <f t="shared" ref="R8:R12" ca="1" si="7">IFERROR(L8/N8,"")</f>
        <v>2295.6521739130435</v>
      </c>
      <c r="S8" s="229"/>
    </row>
    <row r="9" spans="1:19" x14ac:dyDescent="0.2">
      <c r="A9" s="204">
        <f>DATE(YEAR(A8),MONTH(A8)-1,1)</f>
        <v>44228</v>
      </c>
      <c r="B9" s="204"/>
      <c r="C9" s="204"/>
      <c r="D9" s="235">
        <f t="shared" ca="1" si="0"/>
        <v>10000</v>
      </c>
      <c r="E9" s="235"/>
      <c r="F9" s="235">
        <f t="shared" ca="1" si="1"/>
        <v>220</v>
      </c>
      <c r="G9" s="235"/>
      <c r="H9" s="236">
        <f t="shared" ca="1" si="2"/>
        <v>2.1999999999999999E-2</v>
      </c>
      <c r="I9" s="236"/>
      <c r="J9" s="234">
        <f t="shared" ca="1" si="3"/>
        <v>218.18181818181819</v>
      </c>
      <c r="K9" s="234"/>
      <c r="L9" s="234">
        <f t="shared" ca="1" si="4"/>
        <v>48000</v>
      </c>
      <c r="M9" s="234"/>
      <c r="N9" s="235">
        <f t="shared" ca="1" si="5"/>
        <v>21</v>
      </c>
      <c r="O9" s="235"/>
      <c r="P9" s="236">
        <f t="shared" ca="1" si="6"/>
        <v>9.5454545454545459E-2</v>
      </c>
      <c r="Q9" s="236"/>
      <c r="R9" s="234">
        <f t="shared" ca="1" si="7"/>
        <v>2285.7142857142858</v>
      </c>
      <c r="S9" s="234"/>
    </row>
    <row r="10" spans="1:19" x14ac:dyDescent="0.2">
      <c r="A10" s="226">
        <f t="shared" ref="A10:A12" si="8">DATE(YEAR(A9),MONTH(A9)-1,1)</f>
        <v>44197</v>
      </c>
      <c r="B10" s="226"/>
      <c r="C10" s="226"/>
      <c r="D10" s="227">
        <f t="shared" ca="1" si="0"/>
        <v>9000</v>
      </c>
      <c r="E10" s="227"/>
      <c r="F10" s="227">
        <f t="shared" ca="1" si="1"/>
        <v>200</v>
      </c>
      <c r="G10" s="227"/>
      <c r="H10" s="228">
        <f t="shared" ca="1" si="2"/>
        <v>2.2222222222222223E-2</v>
      </c>
      <c r="I10" s="228"/>
      <c r="J10" s="229">
        <f t="shared" ca="1" si="3"/>
        <v>216</v>
      </c>
      <c r="K10" s="229"/>
      <c r="L10" s="229">
        <f t="shared" ca="1" si="4"/>
        <v>43200</v>
      </c>
      <c r="M10" s="229"/>
      <c r="N10" s="227">
        <f t="shared" ca="1" si="5"/>
        <v>19</v>
      </c>
      <c r="O10" s="227"/>
      <c r="P10" s="228">
        <f t="shared" ca="1" si="6"/>
        <v>9.5000000000000001E-2</v>
      </c>
      <c r="Q10" s="228"/>
      <c r="R10" s="229">
        <f t="shared" ca="1" si="7"/>
        <v>2273.6842105263158</v>
      </c>
      <c r="S10" s="229"/>
    </row>
    <row r="11" spans="1:19" x14ac:dyDescent="0.2">
      <c r="A11" s="204">
        <f t="shared" si="8"/>
        <v>44166</v>
      </c>
      <c r="B11" s="204"/>
      <c r="C11" s="204"/>
      <c r="D11" s="235">
        <f t="shared" ca="1" si="0"/>
        <v>8000</v>
      </c>
      <c r="E11" s="235"/>
      <c r="F11" s="235">
        <f t="shared" ca="1" si="1"/>
        <v>180</v>
      </c>
      <c r="G11" s="235"/>
      <c r="H11" s="236">
        <f t="shared" ca="1" si="2"/>
        <v>2.2499999999999999E-2</v>
      </c>
      <c r="I11" s="236"/>
      <c r="J11" s="234">
        <f t="shared" ca="1" si="3"/>
        <v>213.33333333333334</v>
      </c>
      <c r="K11" s="234"/>
      <c r="L11" s="234">
        <f t="shared" ca="1" si="4"/>
        <v>38400</v>
      </c>
      <c r="M11" s="234"/>
      <c r="N11" s="235">
        <f t="shared" ca="1" si="5"/>
        <v>17</v>
      </c>
      <c r="O11" s="235"/>
      <c r="P11" s="236">
        <f t="shared" ca="1" si="6"/>
        <v>9.4444444444444442E-2</v>
      </c>
      <c r="Q11" s="236"/>
      <c r="R11" s="234">
        <f t="shared" ca="1" si="7"/>
        <v>2258.8235294117649</v>
      </c>
      <c r="S11" s="234"/>
    </row>
    <row r="12" spans="1:19" x14ac:dyDescent="0.2">
      <c r="A12" s="237">
        <f t="shared" si="8"/>
        <v>44136</v>
      </c>
      <c r="B12" s="237"/>
      <c r="C12" s="237"/>
      <c r="D12" s="213">
        <f t="shared" ca="1" si="0"/>
        <v>7000</v>
      </c>
      <c r="E12" s="213"/>
      <c r="F12" s="213">
        <f t="shared" ca="1" si="1"/>
        <v>160</v>
      </c>
      <c r="G12" s="213"/>
      <c r="H12" s="214">
        <f t="shared" ca="1" si="2"/>
        <v>2.2857142857142857E-2</v>
      </c>
      <c r="I12" s="214"/>
      <c r="J12" s="215">
        <f t="shared" ca="1" si="3"/>
        <v>210</v>
      </c>
      <c r="K12" s="215"/>
      <c r="L12" s="215">
        <f t="shared" ca="1" si="4"/>
        <v>33600</v>
      </c>
      <c r="M12" s="215"/>
      <c r="N12" s="213">
        <f t="shared" ca="1" si="5"/>
        <v>15</v>
      </c>
      <c r="O12" s="213"/>
      <c r="P12" s="214">
        <f t="shared" ca="1" si="6"/>
        <v>9.375E-2</v>
      </c>
      <c r="Q12" s="214"/>
      <c r="R12" s="215">
        <f t="shared" ca="1" si="7"/>
        <v>2240</v>
      </c>
      <c r="S12" s="215"/>
    </row>
    <row r="13" spans="1:19" x14ac:dyDescent="0.2">
      <c r="C13" s="26"/>
    </row>
    <row r="14" spans="1:19" ht="23" thickBot="1" x14ac:dyDescent="0.25">
      <c r="A14" s="5" t="s">
        <v>44</v>
      </c>
      <c r="B14" s="6"/>
      <c r="C14" s="6"/>
      <c r="D14" s="6"/>
      <c r="E14" s="6"/>
      <c r="F14" s="6"/>
      <c r="G14" s="6"/>
      <c r="H14" s="6"/>
      <c r="I14" s="6"/>
      <c r="J14" s="6"/>
      <c r="L14" s="5" t="s">
        <v>45</v>
      </c>
      <c r="M14" s="6"/>
      <c r="N14" s="6"/>
      <c r="O14" s="6"/>
      <c r="P14" s="6"/>
      <c r="Q14" s="21"/>
      <c r="R14" s="21"/>
      <c r="S14" s="6"/>
    </row>
    <row r="16" spans="1:19" x14ac:dyDescent="0.2">
      <c r="A16" s="27" t="s">
        <v>39</v>
      </c>
      <c r="B16" s="27" t="s">
        <v>43</v>
      </c>
      <c r="C16" s="27" t="s">
        <v>24</v>
      </c>
      <c r="D16" s="27" t="s">
        <v>25</v>
      </c>
      <c r="E16" s="27" t="s">
        <v>26</v>
      </c>
      <c r="F16" s="27" t="s">
        <v>27</v>
      </c>
      <c r="G16" s="27" t="s">
        <v>28</v>
      </c>
      <c r="H16" s="27" t="s">
        <v>29</v>
      </c>
      <c r="I16" s="27" t="s">
        <v>30</v>
      </c>
      <c r="J16" s="27" t="s">
        <v>31</v>
      </c>
    </row>
    <row r="17" spans="1:19" ht="15.75" customHeight="1" x14ac:dyDescent="0.2">
      <c r="A17" s="28">
        <f>DATE(YEAR(A1),MONTH(A1),1)</f>
        <v>44287</v>
      </c>
      <c r="B17" s="29" t="str">
        <f>TEXT(A17,"aaa")</f>
        <v>木</v>
      </c>
      <c r="C17" s="30">
        <f ca="1">IFERROR(VLOOKUP($A17,INDIRECT("yss_raw!B:J"),2,0),"")</f>
        <v>10</v>
      </c>
      <c r="D17" s="30">
        <f ca="1">IFERROR(VLOOKUP($A17,INDIRECT("yss_raw!B:J"),3,0),"")</f>
        <v>2</v>
      </c>
      <c r="E17" s="31">
        <f ca="1">IFERROR(D17/C17,"")</f>
        <v>0.2</v>
      </c>
      <c r="F17" s="32">
        <f ca="1">IFERROR(G17/D17,"")</f>
        <v>60</v>
      </c>
      <c r="G17" s="32">
        <f ca="1">IFERROR(VLOOKUP($A17,INDIRECT("yss_raw!B:J"),5,0),"")</f>
        <v>120</v>
      </c>
      <c r="H17" s="30">
        <f ca="1">IFERROR(VLOOKUP($A17,INDIRECT("yss_raw!B:J"),8,0),"")</f>
        <v>0</v>
      </c>
      <c r="I17" s="33">
        <f ca="1">IFERROR(H17/D17,"")</f>
        <v>0</v>
      </c>
      <c r="J17" s="32" t="str">
        <f ca="1">IFERROR(G17/H17,"")</f>
        <v/>
      </c>
    </row>
    <row r="18" spans="1:19" ht="15.75" customHeight="1" x14ac:dyDescent="0.2">
      <c r="A18" s="34">
        <f t="shared" ref="A18:A27" si="9">A17+1</f>
        <v>44288</v>
      </c>
      <c r="B18" s="35" t="str">
        <f t="shared" ref="B18:B47" si="10">TEXT(A18,"aaa")</f>
        <v>金</v>
      </c>
      <c r="C18" s="36">
        <f t="shared" ref="C18:C47" ca="1" si="11">IFERROR(VLOOKUP($A18,INDIRECT("yss_raw!B:J"),2,0),"")</f>
        <v>20</v>
      </c>
      <c r="D18" s="36">
        <f t="shared" ref="D18:D47" ca="1" si="12">IFERROR(VLOOKUP($A18,INDIRECT("yss_raw!B:J"),3,0),"")</f>
        <v>3</v>
      </c>
      <c r="E18" s="37">
        <f t="shared" ref="E18:E47" ca="1" si="13">IFERROR(D18/C18,"")</f>
        <v>0.15</v>
      </c>
      <c r="F18" s="38">
        <f t="shared" ref="F18:F47" ca="1" si="14">IFERROR(G18/D18,"")</f>
        <v>80</v>
      </c>
      <c r="G18" s="38">
        <f t="shared" ref="G18:G47" ca="1" si="15">IFERROR(VLOOKUP($A18,INDIRECT("yss_raw!B:J"),5,0),"")</f>
        <v>240</v>
      </c>
      <c r="H18" s="36">
        <f t="shared" ref="H18:H47" ca="1" si="16">IFERROR(VLOOKUP($A18,INDIRECT("yss_raw!B:J"),8,0),"")</f>
        <v>1</v>
      </c>
      <c r="I18" s="39">
        <f t="shared" ref="I18:I47" ca="1" si="17">IFERROR(H18/D18,"")</f>
        <v>0.33333333333333331</v>
      </c>
      <c r="J18" s="38">
        <f t="shared" ref="J18:J47" ca="1" si="18">IFERROR(G18/H18,"")</f>
        <v>240</v>
      </c>
    </row>
    <row r="19" spans="1:19" ht="15.75" customHeight="1" x14ac:dyDescent="0.2">
      <c r="A19" s="28">
        <f t="shared" si="9"/>
        <v>44289</v>
      </c>
      <c r="B19" s="29" t="str">
        <f t="shared" si="10"/>
        <v>土</v>
      </c>
      <c r="C19" s="30">
        <f t="shared" ca="1" si="11"/>
        <v>30</v>
      </c>
      <c r="D19" s="30">
        <f t="shared" ca="1" si="12"/>
        <v>4</v>
      </c>
      <c r="E19" s="31">
        <f t="shared" ca="1" si="13"/>
        <v>0.13333333333333333</v>
      </c>
      <c r="F19" s="32">
        <f t="shared" ca="1" si="14"/>
        <v>90</v>
      </c>
      <c r="G19" s="32">
        <f t="shared" ca="1" si="15"/>
        <v>360</v>
      </c>
      <c r="H19" s="30">
        <f t="shared" ca="1" si="16"/>
        <v>0</v>
      </c>
      <c r="I19" s="33">
        <f t="shared" ca="1" si="17"/>
        <v>0</v>
      </c>
      <c r="J19" s="32" t="str">
        <f t="shared" ca="1" si="18"/>
        <v/>
      </c>
    </row>
    <row r="20" spans="1:19" ht="15.75" customHeight="1" x14ac:dyDescent="0.2">
      <c r="A20" s="34">
        <f t="shared" si="9"/>
        <v>44290</v>
      </c>
      <c r="B20" s="35" t="str">
        <f t="shared" si="10"/>
        <v>日</v>
      </c>
      <c r="C20" s="36">
        <f t="shared" ca="1" si="11"/>
        <v>40</v>
      </c>
      <c r="D20" s="36">
        <f t="shared" ca="1" si="12"/>
        <v>5</v>
      </c>
      <c r="E20" s="37">
        <f t="shared" ca="1" si="13"/>
        <v>0.125</v>
      </c>
      <c r="F20" s="38">
        <f t="shared" ca="1" si="14"/>
        <v>96</v>
      </c>
      <c r="G20" s="38">
        <f t="shared" ca="1" si="15"/>
        <v>480</v>
      </c>
      <c r="H20" s="36">
        <f t="shared" ca="1" si="16"/>
        <v>2</v>
      </c>
      <c r="I20" s="39">
        <f t="shared" ca="1" si="17"/>
        <v>0.4</v>
      </c>
      <c r="J20" s="38">
        <f t="shared" ca="1" si="18"/>
        <v>240</v>
      </c>
    </row>
    <row r="21" spans="1:19" ht="15.75" customHeight="1" x14ac:dyDescent="0.2">
      <c r="A21" s="28">
        <f t="shared" si="9"/>
        <v>44291</v>
      </c>
      <c r="B21" s="29" t="str">
        <f t="shared" si="10"/>
        <v>月</v>
      </c>
      <c r="C21" s="30">
        <f t="shared" ca="1" si="11"/>
        <v>50</v>
      </c>
      <c r="D21" s="30">
        <f t="shared" ca="1" si="12"/>
        <v>6</v>
      </c>
      <c r="E21" s="31">
        <f t="shared" ca="1" si="13"/>
        <v>0.12</v>
      </c>
      <c r="F21" s="32">
        <f t="shared" ca="1" si="14"/>
        <v>100</v>
      </c>
      <c r="G21" s="32">
        <f t="shared" ca="1" si="15"/>
        <v>600</v>
      </c>
      <c r="H21" s="30">
        <f t="shared" ca="1" si="16"/>
        <v>0</v>
      </c>
      <c r="I21" s="33">
        <f t="shared" ca="1" si="17"/>
        <v>0</v>
      </c>
      <c r="J21" s="32" t="str">
        <f t="shared" ca="1" si="18"/>
        <v/>
      </c>
    </row>
    <row r="22" spans="1:19" ht="15.75" customHeight="1" x14ac:dyDescent="0.2">
      <c r="A22" s="34">
        <f t="shared" si="9"/>
        <v>44292</v>
      </c>
      <c r="B22" s="35" t="str">
        <f t="shared" si="10"/>
        <v>火</v>
      </c>
      <c r="C22" s="36">
        <f t="shared" ca="1" si="11"/>
        <v>60</v>
      </c>
      <c r="D22" s="36">
        <f t="shared" ca="1" si="12"/>
        <v>7</v>
      </c>
      <c r="E22" s="37">
        <f t="shared" ca="1" si="13"/>
        <v>0.11666666666666667</v>
      </c>
      <c r="F22" s="38">
        <f t="shared" ca="1" si="14"/>
        <v>102.85714285714286</v>
      </c>
      <c r="G22" s="38">
        <f t="shared" ca="1" si="15"/>
        <v>720</v>
      </c>
      <c r="H22" s="36">
        <f t="shared" ca="1" si="16"/>
        <v>0</v>
      </c>
      <c r="I22" s="39">
        <f t="shared" ca="1" si="17"/>
        <v>0</v>
      </c>
      <c r="J22" s="38" t="str">
        <f t="shared" ca="1" si="18"/>
        <v/>
      </c>
    </row>
    <row r="23" spans="1:19" ht="15.75" customHeight="1" x14ac:dyDescent="0.2">
      <c r="A23" s="28">
        <f t="shared" si="9"/>
        <v>44293</v>
      </c>
      <c r="B23" s="29" t="str">
        <f t="shared" si="10"/>
        <v>水</v>
      </c>
      <c r="C23" s="30">
        <f t="shared" ca="1" si="11"/>
        <v>70</v>
      </c>
      <c r="D23" s="30">
        <f t="shared" ca="1" si="12"/>
        <v>8</v>
      </c>
      <c r="E23" s="31">
        <f t="shared" ca="1" si="13"/>
        <v>0.11428571428571428</v>
      </c>
      <c r="F23" s="32">
        <f t="shared" ca="1" si="14"/>
        <v>105</v>
      </c>
      <c r="G23" s="32">
        <f t="shared" ca="1" si="15"/>
        <v>840</v>
      </c>
      <c r="H23" s="30">
        <f t="shared" ca="1" si="16"/>
        <v>0</v>
      </c>
      <c r="I23" s="33">
        <f t="shared" ca="1" si="17"/>
        <v>0</v>
      </c>
      <c r="J23" s="32" t="str">
        <f t="shared" ca="1" si="18"/>
        <v/>
      </c>
    </row>
    <row r="24" spans="1:19" ht="15.75" customHeight="1" x14ac:dyDescent="0.2">
      <c r="A24" s="34">
        <f t="shared" si="9"/>
        <v>44294</v>
      </c>
      <c r="B24" s="35" t="str">
        <f t="shared" si="10"/>
        <v>木</v>
      </c>
      <c r="C24" s="36">
        <f t="shared" ca="1" si="11"/>
        <v>80</v>
      </c>
      <c r="D24" s="36">
        <f t="shared" ca="1" si="12"/>
        <v>9</v>
      </c>
      <c r="E24" s="37">
        <f t="shared" ca="1" si="13"/>
        <v>0.1125</v>
      </c>
      <c r="F24" s="38">
        <f t="shared" ca="1" si="14"/>
        <v>106.66666666666667</v>
      </c>
      <c r="G24" s="38">
        <f t="shared" ca="1" si="15"/>
        <v>960</v>
      </c>
      <c r="H24" s="36">
        <f t="shared" ca="1" si="16"/>
        <v>2</v>
      </c>
      <c r="I24" s="39">
        <f t="shared" ca="1" si="17"/>
        <v>0.22222222222222221</v>
      </c>
      <c r="J24" s="38">
        <f t="shared" ca="1" si="18"/>
        <v>480</v>
      </c>
    </row>
    <row r="25" spans="1:19" ht="15.75" customHeight="1" x14ac:dyDescent="0.2">
      <c r="A25" s="28">
        <f t="shared" si="9"/>
        <v>44295</v>
      </c>
      <c r="B25" s="29" t="str">
        <f t="shared" si="10"/>
        <v>金</v>
      </c>
      <c r="C25" s="30">
        <f t="shared" ca="1" si="11"/>
        <v>90</v>
      </c>
      <c r="D25" s="30">
        <f t="shared" ca="1" si="12"/>
        <v>10</v>
      </c>
      <c r="E25" s="31">
        <f t="shared" ca="1" si="13"/>
        <v>0.1111111111111111</v>
      </c>
      <c r="F25" s="32">
        <f t="shared" ca="1" si="14"/>
        <v>108</v>
      </c>
      <c r="G25" s="32">
        <f t="shared" ca="1" si="15"/>
        <v>1080</v>
      </c>
      <c r="H25" s="30">
        <f t="shared" ca="1" si="16"/>
        <v>0</v>
      </c>
      <c r="I25" s="33">
        <f t="shared" ca="1" si="17"/>
        <v>0</v>
      </c>
      <c r="J25" s="32" t="str">
        <f t="shared" ca="1" si="18"/>
        <v/>
      </c>
    </row>
    <row r="26" spans="1:19" ht="15.75" customHeight="1" x14ac:dyDescent="0.2">
      <c r="A26" s="34">
        <f t="shared" si="9"/>
        <v>44296</v>
      </c>
      <c r="B26" s="35" t="str">
        <f t="shared" si="10"/>
        <v>土</v>
      </c>
      <c r="C26" s="36">
        <f t="shared" ca="1" si="11"/>
        <v>100</v>
      </c>
      <c r="D26" s="36">
        <f t="shared" ca="1" si="12"/>
        <v>11</v>
      </c>
      <c r="E26" s="37">
        <f t="shared" ca="1" si="13"/>
        <v>0.11</v>
      </c>
      <c r="F26" s="38">
        <f t="shared" ca="1" si="14"/>
        <v>109.09090909090909</v>
      </c>
      <c r="G26" s="38">
        <f t="shared" ca="1" si="15"/>
        <v>1200</v>
      </c>
      <c r="H26" s="36">
        <f t="shared" ca="1" si="16"/>
        <v>0</v>
      </c>
      <c r="I26" s="39">
        <f t="shared" ca="1" si="17"/>
        <v>0</v>
      </c>
      <c r="J26" s="38" t="str">
        <f t="shared" ca="1" si="18"/>
        <v/>
      </c>
    </row>
    <row r="27" spans="1:19" ht="15.75" customHeight="1" thickBot="1" x14ac:dyDescent="0.25">
      <c r="A27" s="28">
        <f t="shared" si="9"/>
        <v>44297</v>
      </c>
      <c r="B27" s="29" t="str">
        <f t="shared" si="10"/>
        <v>日</v>
      </c>
      <c r="C27" s="30">
        <f t="shared" ca="1" si="11"/>
        <v>110</v>
      </c>
      <c r="D27" s="30">
        <f t="shared" ca="1" si="12"/>
        <v>12</v>
      </c>
      <c r="E27" s="31">
        <f t="shared" ca="1" si="13"/>
        <v>0.10909090909090909</v>
      </c>
      <c r="F27" s="32">
        <f t="shared" ca="1" si="14"/>
        <v>110</v>
      </c>
      <c r="G27" s="32">
        <f t="shared" ca="1" si="15"/>
        <v>1320</v>
      </c>
      <c r="H27" s="30">
        <f t="shared" ca="1" si="16"/>
        <v>0</v>
      </c>
      <c r="I27" s="33">
        <f t="shared" ca="1" si="17"/>
        <v>0</v>
      </c>
      <c r="J27" s="32" t="str">
        <f t="shared" ca="1" si="18"/>
        <v/>
      </c>
    </row>
    <row r="28" spans="1:19" ht="15.75" customHeight="1" x14ac:dyDescent="0.2">
      <c r="A28" s="34">
        <f t="shared" ref="A28:A35" si="19">A27+1</f>
        <v>44298</v>
      </c>
      <c r="B28" s="35" t="str">
        <f t="shared" si="10"/>
        <v>月</v>
      </c>
      <c r="C28" s="36">
        <f t="shared" ca="1" si="11"/>
        <v>120</v>
      </c>
      <c r="D28" s="36">
        <f t="shared" ca="1" si="12"/>
        <v>13</v>
      </c>
      <c r="E28" s="37">
        <f t="shared" ca="1" si="13"/>
        <v>0.10833333333333334</v>
      </c>
      <c r="F28" s="38">
        <f t="shared" ca="1" si="14"/>
        <v>110.76923076923077</v>
      </c>
      <c r="G28" s="38">
        <f t="shared" ca="1" si="15"/>
        <v>1440</v>
      </c>
      <c r="H28" s="36">
        <f t="shared" ca="1" si="16"/>
        <v>0</v>
      </c>
      <c r="I28" s="39">
        <f t="shared" ca="1" si="17"/>
        <v>0</v>
      </c>
      <c r="J28" s="38" t="str">
        <f t="shared" ca="1" si="18"/>
        <v/>
      </c>
      <c r="L28" s="108"/>
      <c r="M28" s="108"/>
      <c r="N28" s="108"/>
      <c r="O28" s="108"/>
      <c r="P28" s="108"/>
      <c r="Q28" s="108"/>
      <c r="R28" s="108"/>
      <c r="S28" s="108"/>
    </row>
    <row r="29" spans="1:19" ht="15.75" customHeight="1" x14ac:dyDescent="0.2">
      <c r="A29" s="28">
        <f t="shared" si="19"/>
        <v>44299</v>
      </c>
      <c r="B29" s="29" t="str">
        <f t="shared" si="10"/>
        <v>火</v>
      </c>
      <c r="C29" s="30">
        <f t="shared" ca="1" si="11"/>
        <v>130</v>
      </c>
      <c r="D29" s="30">
        <f t="shared" ca="1" si="12"/>
        <v>14</v>
      </c>
      <c r="E29" s="31">
        <f t="shared" ca="1" si="13"/>
        <v>0.1076923076923077</v>
      </c>
      <c r="F29" s="32">
        <f t="shared" ca="1" si="14"/>
        <v>111.42857142857143</v>
      </c>
      <c r="G29" s="32">
        <f t="shared" ca="1" si="15"/>
        <v>1560</v>
      </c>
      <c r="H29" s="30">
        <f t="shared" ca="1" si="16"/>
        <v>1</v>
      </c>
      <c r="I29" s="33">
        <f t="shared" ca="1" si="17"/>
        <v>7.1428571428571425E-2</v>
      </c>
      <c r="J29" s="32">
        <f t="shared" ca="1" si="18"/>
        <v>1560</v>
      </c>
    </row>
    <row r="30" spans="1:19" ht="15.75" customHeight="1" x14ac:dyDescent="0.2">
      <c r="A30" s="34">
        <f t="shared" si="19"/>
        <v>44300</v>
      </c>
      <c r="B30" s="35" t="str">
        <f t="shared" si="10"/>
        <v>水</v>
      </c>
      <c r="C30" s="36">
        <f t="shared" ca="1" si="11"/>
        <v>140</v>
      </c>
      <c r="D30" s="36">
        <f t="shared" ca="1" si="12"/>
        <v>15</v>
      </c>
      <c r="E30" s="37">
        <f t="shared" ca="1" si="13"/>
        <v>0.10714285714285714</v>
      </c>
      <c r="F30" s="38">
        <f t="shared" ca="1" si="14"/>
        <v>112</v>
      </c>
      <c r="G30" s="38">
        <f t="shared" ca="1" si="15"/>
        <v>1680</v>
      </c>
      <c r="H30" s="36">
        <f t="shared" ca="1" si="16"/>
        <v>0</v>
      </c>
      <c r="I30" s="39">
        <f t="shared" ca="1" si="17"/>
        <v>0</v>
      </c>
      <c r="J30" s="38" t="str">
        <f t="shared" ca="1" si="18"/>
        <v/>
      </c>
    </row>
    <row r="31" spans="1:19" ht="15.75" customHeight="1" x14ac:dyDescent="0.2">
      <c r="A31" s="28">
        <f t="shared" si="19"/>
        <v>44301</v>
      </c>
      <c r="B31" s="29" t="str">
        <f t="shared" si="10"/>
        <v>木</v>
      </c>
      <c r="C31" s="30">
        <f t="shared" ca="1" si="11"/>
        <v>150</v>
      </c>
      <c r="D31" s="30">
        <f t="shared" ca="1" si="12"/>
        <v>16</v>
      </c>
      <c r="E31" s="31">
        <f t="shared" ca="1" si="13"/>
        <v>0.10666666666666667</v>
      </c>
      <c r="F31" s="32">
        <f t="shared" ca="1" si="14"/>
        <v>112.5</v>
      </c>
      <c r="G31" s="32">
        <f t="shared" ca="1" si="15"/>
        <v>1800</v>
      </c>
      <c r="H31" s="30">
        <f t="shared" ca="1" si="16"/>
        <v>0</v>
      </c>
      <c r="I31" s="33">
        <f t="shared" ca="1" si="17"/>
        <v>0</v>
      </c>
      <c r="J31" s="32" t="str">
        <f t="shared" ca="1" si="18"/>
        <v/>
      </c>
    </row>
    <row r="32" spans="1:19" ht="15.75" customHeight="1" x14ac:dyDescent="0.2">
      <c r="A32" s="34">
        <f t="shared" si="19"/>
        <v>44302</v>
      </c>
      <c r="B32" s="35" t="str">
        <f t="shared" si="10"/>
        <v>金</v>
      </c>
      <c r="C32" s="36">
        <f t="shared" ca="1" si="11"/>
        <v>160</v>
      </c>
      <c r="D32" s="36">
        <f t="shared" ca="1" si="12"/>
        <v>17</v>
      </c>
      <c r="E32" s="37">
        <f t="shared" ca="1" si="13"/>
        <v>0.10625</v>
      </c>
      <c r="F32" s="38">
        <f t="shared" ca="1" si="14"/>
        <v>112.94117647058823</v>
      </c>
      <c r="G32" s="38">
        <f t="shared" ca="1" si="15"/>
        <v>1920</v>
      </c>
      <c r="H32" s="36">
        <f t="shared" ca="1" si="16"/>
        <v>0</v>
      </c>
      <c r="I32" s="39">
        <f t="shared" ca="1" si="17"/>
        <v>0</v>
      </c>
      <c r="J32" s="38" t="str">
        <f t="shared" ca="1" si="18"/>
        <v/>
      </c>
    </row>
    <row r="33" spans="1:19" ht="15.75" customHeight="1" x14ac:dyDescent="0.2">
      <c r="A33" s="28">
        <f t="shared" si="19"/>
        <v>44303</v>
      </c>
      <c r="B33" s="29" t="str">
        <f t="shared" si="10"/>
        <v>土</v>
      </c>
      <c r="C33" s="30">
        <f t="shared" ca="1" si="11"/>
        <v>170</v>
      </c>
      <c r="D33" s="30">
        <f t="shared" ca="1" si="12"/>
        <v>18</v>
      </c>
      <c r="E33" s="31">
        <f t="shared" ca="1" si="13"/>
        <v>0.10588235294117647</v>
      </c>
      <c r="F33" s="32">
        <f t="shared" ca="1" si="14"/>
        <v>113.33333333333333</v>
      </c>
      <c r="G33" s="32">
        <f t="shared" ca="1" si="15"/>
        <v>2040</v>
      </c>
      <c r="H33" s="30">
        <f t="shared" ca="1" si="16"/>
        <v>0</v>
      </c>
      <c r="I33" s="33">
        <f t="shared" ca="1" si="17"/>
        <v>0</v>
      </c>
      <c r="J33" s="32" t="str">
        <f t="shared" ca="1" si="18"/>
        <v/>
      </c>
    </row>
    <row r="34" spans="1:19" ht="15.75" customHeight="1" x14ac:dyDescent="0.2">
      <c r="A34" s="34">
        <f t="shared" si="19"/>
        <v>44304</v>
      </c>
      <c r="B34" s="35" t="str">
        <f t="shared" si="10"/>
        <v>日</v>
      </c>
      <c r="C34" s="36">
        <f t="shared" ca="1" si="11"/>
        <v>180</v>
      </c>
      <c r="D34" s="36">
        <f t="shared" ca="1" si="12"/>
        <v>19</v>
      </c>
      <c r="E34" s="37">
        <f t="shared" ca="1" si="13"/>
        <v>0.10555555555555556</v>
      </c>
      <c r="F34" s="38">
        <f t="shared" ca="1" si="14"/>
        <v>113.68421052631579</v>
      </c>
      <c r="G34" s="38">
        <f t="shared" ca="1" si="15"/>
        <v>2160</v>
      </c>
      <c r="H34" s="36">
        <f t="shared" ca="1" si="16"/>
        <v>3</v>
      </c>
      <c r="I34" s="39">
        <f t="shared" ca="1" si="17"/>
        <v>0.15789473684210525</v>
      </c>
      <c r="J34" s="38">
        <f t="shared" ca="1" si="18"/>
        <v>720</v>
      </c>
    </row>
    <row r="35" spans="1:19" ht="15.75" customHeight="1" x14ac:dyDescent="0.2">
      <c r="A35" s="28">
        <f t="shared" si="19"/>
        <v>44305</v>
      </c>
      <c r="B35" s="29" t="str">
        <f t="shared" si="10"/>
        <v>月</v>
      </c>
      <c r="C35" s="30">
        <f t="shared" ca="1" si="11"/>
        <v>190</v>
      </c>
      <c r="D35" s="30">
        <f t="shared" ca="1" si="12"/>
        <v>20</v>
      </c>
      <c r="E35" s="31">
        <f t="shared" ca="1" si="13"/>
        <v>0.10526315789473684</v>
      </c>
      <c r="F35" s="32">
        <f t="shared" ca="1" si="14"/>
        <v>114</v>
      </c>
      <c r="G35" s="32">
        <f t="shared" ca="1" si="15"/>
        <v>2280</v>
      </c>
      <c r="H35" s="30">
        <f t="shared" ca="1" si="16"/>
        <v>0</v>
      </c>
      <c r="I35" s="33">
        <f t="shared" ca="1" si="17"/>
        <v>0</v>
      </c>
      <c r="J35" s="32" t="str">
        <f t="shared" ca="1" si="18"/>
        <v/>
      </c>
    </row>
    <row r="36" spans="1:19" ht="15.75" customHeight="1" x14ac:dyDescent="0.2">
      <c r="A36" s="34">
        <f t="shared" ref="A36:A44" si="20">A35+1</f>
        <v>44306</v>
      </c>
      <c r="B36" s="35" t="str">
        <f t="shared" si="10"/>
        <v>火</v>
      </c>
      <c r="C36" s="36">
        <f t="shared" ca="1" si="11"/>
        <v>200</v>
      </c>
      <c r="D36" s="36">
        <f t="shared" ca="1" si="12"/>
        <v>21</v>
      </c>
      <c r="E36" s="37">
        <f t="shared" ca="1" si="13"/>
        <v>0.105</v>
      </c>
      <c r="F36" s="38">
        <f t="shared" ca="1" si="14"/>
        <v>114.28571428571429</v>
      </c>
      <c r="G36" s="38">
        <f t="shared" ca="1" si="15"/>
        <v>2400</v>
      </c>
      <c r="H36" s="36">
        <f t="shared" ca="1" si="16"/>
        <v>0</v>
      </c>
      <c r="I36" s="39">
        <f t="shared" ca="1" si="17"/>
        <v>0</v>
      </c>
      <c r="J36" s="38" t="str">
        <f t="shared" ca="1" si="18"/>
        <v/>
      </c>
    </row>
    <row r="37" spans="1:19" ht="15.75" customHeight="1" thickBot="1" x14ac:dyDescent="0.25">
      <c r="A37" s="28">
        <f t="shared" si="20"/>
        <v>44307</v>
      </c>
      <c r="B37" s="29" t="str">
        <f t="shared" si="10"/>
        <v>水</v>
      </c>
      <c r="C37" s="30">
        <f t="shared" ca="1" si="11"/>
        <v>210</v>
      </c>
      <c r="D37" s="30">
        <f t="shared" ca="1" si="12"/>
        <v>22</v>
      </c>
      <c r="E37" s="31">
        <f t="shared" ca="1" si="13"/>
        <v>0.10476190476190476</v>
      </c>
      <c r="F37" s="32">
        <f t="shared" ca="1" si="14"/>
        <v>114.54545454545455</v>
      </c>
      <c r="G37" s="32">
        <f t="shared" ca="1" si="15"/>
        <v>2520</v>
      </c>
      <c r="H37" s="30">
        <f t="shared" ca="1" si="16"/>
        <v>0</v>
      </c>
      <c r="I37" s="33">
        <f t="shared" ca="1" si="17"/>
        <v>0</v>
      </c>
      <c r="J37" s="32" t="str">
        <f t="shared" ca="1" si="18"/>
        <v/>
      </c>
    </row>
    <row r="38" spans="1:19" ht="15.75" customHeight="1" x14ac:dyDescent="0.2">
      <c r="A38" s="34">
        <f t="shared" si="20"/>
        <v>44308</v>
      </c>
      <c r="B38" s="35" t="str">
        <f t="shared" si="10"/>
        <v>木</v>
      </c>
      <c r="C38" s="36">
        <f t="shared" ca="1" si="11"/>
        <v>220</v>
      </c>
      <c r="D38" s="36">
        <f t="shared" ca="1" si="12"/>
        <v>23</v>
      </c>
      <c r="E38" s="37">
        <f t="shared" ca="1" si="13"/>
        <v>0.10454545454545454</v>
      </c>
      <c r="F38" s="38">
        <f t="shared" ca="1" si="14"/>
        <v>114.78260869565217</v>
      </c>
      <c r="G38" s="38">
        <f t="shared" ca="1" si="15"/>
        <v>2640</v>
      </c>
      <c r="H38" s="36">
        <f t="shared" ca="1" si="16"/>
        <v>0</v>
      </c>
      <c r="I38" s="39">
        <f t="shared" ca="1" si="17"/>
        <v>0</v>
      </c>
      <c r="J38" s="38" t="str">
        <f t="shared" ca="1" si="18"/>
        <v/>
      </c>
      <c r="L38" s="108"/>
      <c r="M38" s="108"/>
      <c r="N38" s="108"/>
      <c r="O38" s="108"/>
      <c r="P38" s="108"/>
      <c r="Q38" s="108"/>
      <c r="R38" s="108"/>
      <c r="S38" s="108"/>
    </row>
    <row r="39" spans="1:19" ht="15.75" customHeight="1" x14ac:dyDescent="0.2">
      <c r="A39" s="28">
        <f t="shared" si="20"/>
        <v>44309</v>
      </c>
      <c r="B39" s="29" t="str">
        <f t="shared" si="10"/>
        <v>金</v>
      </c>
      <c r="C39" s="30">
        <f t="shared" ca="1" si="11"/>
        <v>230</v>
      </c>
      <c r="D39" s="30">
        <f t="shared" ca="1" si="12"/>
        <v>24</v>
      </c>
      <c r="E39" s="31">
        <f t="shared" ca="1" si="13"/>
        <v>0.10434782608695652</v>
      </c>
      <c r="F39" s="32">
        <f t="shared" ca="1" si="14"/>
        <v>115</v>
      </c>
      <c r="G39" s="32">
        <f t="shared" ca="1" si="15"/>
        <v>2760</v>
      </c>
      <c r="H39" s="30">
        <f t="shared" ca="1" si="16"/>
        <v>6</v>
      </c>
      <c r="I39" s="33">
        <f t="shared" ca="1" si="17"/>
        <v>0.25</v>
      </c>
      <c r="J39" s="32">
        <f t="shared" ca="1" si="18"/>
        <v>460</v>
      </c>
    </row>
    <row r="40" spans="1:19" ht="15.75" customHeight="1" x14ac:dyDescent="0.2">
      <c r="A40" s="34">
        <f t="shared" si="20"/>
        <v>44310</v>
      </c>
      <c r="B40" s="35" t="str">
        <f t="shared" si="10"/>
        <v>土</v>
      </c>
      <c r="C40" s="36">
        <f t="shared" ca="1" si="11"/>
        <v>240</v>
      </c>
      <c r="D40" s="36">
        <f t="shared" ca="1" si="12"/>
        <v>25</v>
      </c>
      <c r="E40" s="37">
        <f t="shared" ca="1" si="13"/>
        <v>0.10416666666666667</v>
      </c>
      <c r="F40" s="38">
        <f t="shared" ca="1" si="14"/>
        <v>115.2</v>
      </c>
      <c r="G40" s="38">
        <f t="shared" ca="1" si="15"/>
        <v>2880</v>
      </c>
      <c r="H40" s="36">
        <f t="shared" ca="1" si="16"/>
        <v>0</v>
      </c>
      <c r="I40" s="39">
        <f t="shared" ca="1" si="17"/>
        <v>0</v>
      </c>
      <c r="J40" s="38" t="str">
        <f t="shared" ca="1" si="18"/>
        <v/>
      </c>
    </row>
    <row r="41" spans="1:19" ht="15.75" customHeight="1" x14ac:dyDescent="0.2">
      <c r="A41" s="28">
        <f t="shared" si="20"/>
        <v>44311</v>
      </c>
      <c r="B41" s="29" t="str">
        <f t="shared" si="10"/>
        <v>日</v>
      </c>
      <c r="C41" s="30">
        <f t="shared" ca="1" si="11"/>
        <v>250</v>
      </c>
      <c r="D41" s="30">
        <f t="shared" ca="1" si="12"/>
        <v>26</v>
      </c>
      <c r="E41" s="31">
        <f t="shared" ca="1" si="13"/>
        <v>0.104</v>
      </c>
      <c r="F41" s="32">
        <f t="shared" ca="1" si="14"/>
        <v>115.38461538461539</v>
      </c>
      <c r="G41" s="32">
        <f t="shared" ca="1" si="15"/>
        <v>3000</v>
      </c>
      <c r="H41" s="30">
        <f t="shared" ca="1" si="16"/>
        <v>0</v>
      </c>
      <c r="I41" s="33">
        <f t="shared" ca="1" si="17"/>
        <v>0</v>
      </c>
      <c r="J41" s="32" t="str">
        <f t="shared" ca="1" si="18"/>
        <v/>
      </c>
    </row>
    <row r="42" spans="1:19" ht="15.75" customHeight="1" x14ac:dyDescent="0.2">
      <c r="A42" s="34">
        <f t="shared" si="20"/>
        <v>44312</v>
      </c>
      <c r="B42" s="35" t="str">
        <f t="shared" si="10"/>
        <v>月</v>
      </c>
      <c r="C42" s="36">
        <f t="shared" ca="1" si="11"/>
        <v>260</v>
      </c>
      <c r="D42" s="36">
        <f t="shared" ca="1" si="12"/>
        <v>27</v>
      </c>
      <c r="E42" s="37">
        <f t="shared" ca="1" si="13"/>
        <v>0.10384615384615385</v>
      </c>
      <c r="F42" s="38">
        <f t="shared" ca="1" si="14"/>
        <v>115.55555555555556</v>
      </c>
      <c r="G42" s="38">
        <f t="shared" ca="1" si="15"/>
        <v>3120</v>
      </c>
      <c r="H42" s="36">
        <f t="shared" ca="1" si="16"/>
        <v>0</v>
      </c>
      <c r="I42" s="39">
        <f t="shared" ca="1" si="17"/>
        <v>0</v>
      </c>
      <c r="J42" s="38" t="str">
        <f t="shared" ca="1" si="18"/>
        <v/>
      </c>
    </row>
    <row r="43" spans="1:19" ht="15.75" customHeight="1" x14ac:dyDescent="0.2">
      <c r="A43" s="28">
        <f t="shared" si="20"/>
        <v>44313</v>
      </c>
      <c r="B43" s="29" t="str">
        <f t="shared" si="10"/>
        <v>火</v>
      </c>
      <c r="C43" s="30">
        <f t="shared" ca="1" si="11"/>
        <v>270</v>
      </c>
      <c r="D43" s="30">
        <f t="shared" ca="1" si="12"/>
        <v>28</v>
      </c>
      <c r="E43" s="31">
        <f t="shared" ca="1" si="13"/>
        <v>0.1037037037037037</v>
      </c>
      <c r="F43" s="32">
        <f t="shared" ca="1" si="14"/>
        <v>115.71428571428571</v>
      </c>
      <c r="G43" s="32">
        <f t="shared" ca="1" si="15"/>
        <v>3240</v>
      </c>
      <c r="H43" s="30">
        <f t="shared" ca="1" si="16"/>
        <v>0</v>
      </c>
      <c r="I43" s="33">
        <f t="shared" ca="1" si="17"/>
        <v>0</v>
      </c>
      <c r="J43" s="32" t="str">
        <f t="shared" ca="1" si="18"/>
        <v/>
      </c>
    </row>
    <row r="44" spans="1:19" ht="15.75" customHeight="1" x14ac:dyDescent="0.2">
      <c r="A44" s="34">
        <f t="shared" si="20"/>
        <v>44314</v>
      </c>
      <c r="B44" s="35" t="str">
        <f t="shared" si="10"/>
        <v>水</v>
      </c>
      <c r="C44" s="36">
        <f t="shared" ca="1" si="11"/>
        <v>280</v>
      </c>
      <c r="D44" s="36">
        <f t="shared" ca="1" si="12"/>
        <v>29</v>
      </c>
      <c r="E44" s="37">
        <f t="shared" ca="1" si="13"/>
        <v>0.10357142857142858</v>
      </c>
      <c r="F44" s="38">
        <f t="shared" ca="1" si="14"/>
        <v>115.86206896551724</v>
      </c>
      <c r="G44" s="38">
        <f t="shared" ca="1" si="15"/>
        <v>3360</v>
      </c>
      <c r="H44" s="36">
        <f t="shared" ca="1" si="16"/>
        <v>1</v>
      </c>
      <c r="I44" s="39">
        <f t="shared" ca="1" si="17"/>
        <v>3.4482758620689655E-2</v>
      </c>
      <c r="J44" s="38">
        <f t="shared" ca="1" si="18"/>
        <v>3360</v>
      </c>
    </row>
    <row r="45" spans="1:19" ht="15.75" customHeight="1" x14ac:dyDescent="0.2">
      <c r="A45" s="28">
        <f>IF(DAY(A44+1)&lt;&gt;29,"",A44+1)</f>
        <v>44315</v>
      </c>
      <c r="B45" s="29" t="str">
        <f t="shared" si="10"/>
        <v>木</v>
      </c>
      <c r="C45" s="30">
        <f t="shared" ca="1" si="11"/>
        <v>290</v>
      </c>
      <c r="D45" s="30">
        <f t="shared" ca="1" si="12"/>
        <v>30</v>
      </c>
      <c r="E45" s="31">
        <f t="shared" ca="1" si="13"/>
        <v>0.10344827586206896</v>
      </c>
      <c r="F45" s="32">
        <f t="shared" ca="1" si="14"/>
        <v>116</v>
      </c>
      <c r="G45" s="32">
        <f t="shared" ca="1" si="15"/>
        <v>3480</v>
      </c>
      <c r="H45" s="30">
        <f t="shared" ca="1" si="16"/>
        <v>0</v>
      </c>
      <c r="I45" s="33">
        <f t="shared" ca="1" si="17"/>
        <v>0</v>
      </c>
      <c r="J45" s="32" t="str">
        <f t="shared" ca="1" si="18"/>
        <v/>
      </c>
    </row>
    <row r="46" spans="1:19" ht="15.75" customHeight="1" x14ac:dyDescent="0.2">
      <c r="A46" s="34">
        <f>IF(DAY(A44+2)&lt;&gt;30,"",A44+2)</f>
        <v>44316</v>
      </c>
      <c r="B46" s="35" t="str">
        <f t="shared" si="10"/>
        <v>金</v>
      </c>
      <c r="C46" s="36">
        <f t="shared" ca="1" si="11"/>
        <v>300</v>
      </c>
      <c r="D46" s="36">
        <f t="shared" ca="1" si="12"/>
        <v>31</v>
      </c>
      <c r="E46" s="37">
        <f t="shared" ca="1" si="13"/>
        <v>0.10333333333333333</v>
      </c>
      <c r="F46" s="38">
        <f t="shared" ca="1" si="14"/>
        <v>116.12903225806451</v>
      </c>
      <c r="G46" s="38">
        <f t="shared" ca="1" si="15"/>
        <v>3600</v>
      </c>
      <c r="H46" s="36">
        <f t="shared" ca="1" si="16"/>
        <v>0</v>
      </c>
      <c r="I46" s="39">
        <f t="shared" ca="1" si="17"/>
        <v>0</v>
      </c>
      <c r="J46" s="38" t="str">
        <f t="shared" ca="1" si="18"/>
        <v/>
      </c>
    </row>
    <row r="47" spans="1:19" ht="15.75" customHeight="1" x14ac:dyDescent="0.2">
      <c r="A47" s="40" t="str">
        <f>IF(DAY(A44+3)&lt;&gt;31,"",A44+3)</f>
        <v/>
      </c>
      <c r="B47" s="41" t="str">
        <f t="shared" si="10"/>
        <v/>
      </c>
      <c r="C47" s="42" t="str">
        <f t="shared" ca="1" si="11"/>
        <v/>
      </c>
      <c r="D47" s="42" t="str">
        <f t="shared" ca="1" si="12"/>
        <v/>
      </c>
      <c r="E47" s="43" t="str">
        <f t="shared" ca="1" si="13"/>
        <v/>
      </c>
      <c r="F47" s="44" t="str">
        <f t="shared" ca="1" si="14"/>
        <v/>
      </c>
      <c r="G47" s="44" t="str">
        <f t="shared" ca="1" si="15"/>
        <v/>
      </c>
      <c r="H47" s="42" t="str">
        <f t="shared" ca="1" si="16"/>
        <v/>
      </c>
      <c r="I47" s="43" t="str">
        <f t="shared" ca="1" si="17"/>
        <v/>
      </c>
      <c r="J47" s="44" t="str">
        <f t="shared" ca="1" si="18"/>
        <v/>
      </c>
    </row>
  </sheetData>
  <mergeCells count="63">
    <mergeCell ref="A10:C10"/>
    <mergeCell ref="A11:C11"/>
    <mergeCell ref="R12:S12"/>
    <mergeCell ref="P11:Q11"/>
    <mergeCell ref="R11:S11"/>
    <mergeCell ref="A12:C12"/>
    <mergeCell ref="D12:E12"/>
    <mergeCell ref="F12:G12"/>
    <mergeCell ref="H12:I12"/>
    <mergeCell ref="J12:K12"/>
    <mergeCell ref="L12:M12"/>
    <mergeCell ref="N12:O12"/>
    <mergeCell ref="P12:Q12"/>
    <mergeCell ref="N11:O11"/>
    <mergeCell ref="D10:E10"/>
    <mergeCell ref="F10:G10"/>
    <mergeCell ref="H10:I10"/>
    <mergeCell ref="J10:K10"/>
    <mergeCell ref="L10:M10"/>
    <mergeCell ref="D11:E11"/>
    <mergeCell ref="F11:G11"/>
    <mergeCell ref="H11:I11"/>
    <mergeCell ref="J11:K11"/>
    <mergeCell ref="L11:M11"/>
    <mergeCell ref="N10:O10"/>
    <mergeCell ref="L8:M8"/>
    <mergeCell ref="N8:O8"/>
    <mergeCell ref="P8:Q8"/>
    <mergeCell ref="R8:S8"/>
    <mergeCell ref="L9:M9"/>
    <mergeCell ref="N9:O9"/>
    <mergeCell ref="P9:Q9"/>
    <mergeCell ref="R9:S9"/>
    <mergeCell ref="P10:Q10"/>
    <mergeCell ref="R10:S10"/>
    <mergeCell ref="A9:C9"/>
    <mergeCell ref="D9:E9"/>
    <mergeCell ref="F9:G9"/>
    <mergeCell ref="H9:I9"/>
    <mergeCell ref="J9:K9"/>
    <mergeCell ref="N7:O7"/>
    <mergeCell ref="P7:Q7"/>
    <mergeCell ref="R7:S7"/>
    <mergeCell ref="L6:M6"/>
    <mergeCell ref="A8:C8"/>
    <mergeCell ref="D8:E8"/>
    <mergeCell ref="F8:G8"/>
    <mergeCell ref="H8:I8"/>
    <mergeCell ref="J8:K8"/>
    <mergeCell ref="D7:E7"/>
    <mergeCell ref="F7:G7"/>
    <mergeCell ref="H7:I7"/>
    <mergeCell ref="J7:K7"/>
    <mergeCell ref="L7:M7"/>
    <mergeCell ref="A1:S1"/>
    <mergeCell ref="A6:C6"/>
    <mergeCell ref="D6:E6"/>
    <mergeCell ref="F6:G6"/>
    <mergeCell ref="H6:I6"/>
    <mergeCell ref="J6:K6"/>
    <mergeCell ref="N6:O6"/>
    <mergeCell ref="P6:Q6"/>
    <mergeCell ref="R6:S6"/>
  </mergeCells>
  <phoneticPr fontId="3"/>
  <printOptions horizontalCentered="1"/>
  <pageMargins left="0.59055118110236227" right="0.59055118110236227" top="0.59055118110236227" bottom="0.59055118110236227" header="0.31496062992125984" footer="0.31496062992125984"/>
  <pageSetup paperSize="9" scale="67" orientation="landscape" r:id="rId1"/>
  <ignoredErrors>
    <ignoredError sqref="D7:S7"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S47"/>
  <sheetViews>
    <sheetView showGridLines="0" view="pageBreakPreview" zoomScale="60" zoomScaleNormal="80" zoomScalePageLayoutView="50" workbookViewId="0">
      <selection activeCell="S47" sqref="S47"/>
    </sheetView>
  </sheetViews>
  <sheetFormatPr defaultColWidth="9" defaultRowHeight="17.5" x14ac:dyDescent="0.2"/>
  <cols>
    <col min="1" max="19" width="10.6328125" style="1" customWidth="1"/>
    <col min="20" max="16384" width="9" style="1"/>
  </cols>
  <sheetData>
    <row r="1" spans="1:19" ht="40.5" customHeight="1" x14ac:dyDescent="0.2">
      <c r="A1" s="239">
        <v>44287</v>
      </c>
      <c r="B1" s="239"/>
      <c r="C1" s="239"/>
      <c r="D1" s="239"/>
      <c r="E1" s="239"/>
      <c r="F1" s="239"/>
      <c r="G1" s="239"/>
      <c r="H1" s="239"/>
      <c r="I1" s="239"/>
      <c r="J1" s="239"/>
      <c r="K1" s="239"/>
      <c r="L1" s="239"/>
      <c r="M1" s="239"/>
      <c r="N1" s="239"/>
      <c r="O1" s="239"/>
      <c r="P1" s="239"/>
      <c r="Q1" s="239"/>
      <c r="R1" s="239"/>
      <c r="S1" s="239"/>
    </row>
    <row r="3" spans="1:19" ht="26" thickBot="1" x14ac:dyDescent="0.25">
      <c r="A3" s="5" t="s">
        <v>35</v>
      </c>
      <c r="B3" s="16"/>
      <c r="C3" s="16"/>
      <c r="D3" s="6"/>
      <c r="E3" s="6"/>
      <c r="F3" s="6"/>
      <c r="G3" s="6"/>
      <c r="H3" s="6"/>
      <c r="I3" s="6"/>
      <c r="J3" s="6"/>
      <c r="K3" s="6"/>
      <c r="L3" s="6"/>
      <c r="M3" s="6"/>
      <c r="N3" s="6"/>
      <c r="O3" s="6"/>
      <c r="P3" s="6"/>
      <c r="Q3" s="6"/>
      <c r="R3" s="6"/>
      <c r="S3" s="6"/>
    </row>
    <row r="5" spans="1:19" x14ac:dyDescent="0.2">
      <c r="A5" s="20" t="s">
        <v>23</v>
      </c>
      <c r="B5" s="20"/>
      <c r="C5" s="20"/>
      <c r="D5" s="20" t="s">
        <v>24</v>
      </c>
      <c r="E5" s="20"/>
      <c r="F5" s="20" t="s">
        <v>25</v>
      </c>
      <c r="G5" s="20"/>
      <c r="H5" s="20" t="s">
        <v>26</v>
      </c>
      <c r="I5" s="20"/>
      <c r="J5" s="20" t="s">
        <v>27</v>
      </c>
      <c r="K5" s="20"/>
      <c r="L5" s="20" t="s">
        <v>28</v>
      </c>
      <c r="M5" s="20"/>
      <c r="N5" s="20" t="s">
        <v>29</v>
      </c>
      <c r="O5" s="20"/>
      <c r="P5" s="20" t="s">
        <v>30</v>
      </c>
      <c r="Q5" s="20"/>
      <c r="R5" s="20" t="s">
        <v>31</v>
      </c>
      <c r="S5" s="20"/>
    </row>
    <row r="6" spans="1:19" ht="22.5" x14ac:dyDescent="0.2">
      <c r="A6" s="206">
        <f>$A$1</f>
        <v>44287</v>
      </c>
      <c r="B6" s="206"/>
      <c r="C6" s="206"/>
      <c r="D6" s="207" t="str">
        <f ca="1">IFERROR(VLOOKUP(TEXT($A6,"yyyy/mm"),INDIRECT("ydn_raw!B:J"),2,0),"")</f>
        <v/>
      </c>
      <c r="E6" s="207"/>
      <c r="F6" s="207" t="str">
        <f ca="1">IFERROR(VLOOKUP(TEXT($A6,"yyyy/mm"),INDIRECT("ydn_raw!B:J"),3,0),"")</f>
        <v/>
      </c>
      <c r="G6" s="207"/>
      <c r="H6" s="208" t="str">
        <f ca="1">IFERROR(F6/D6,"")</f>
        <v/>
      </c>
      <c r="I6" s="208"/>
      <c r="J6" s="209" t="str">
        <f ca="1">IFERROR(L6/F6,"")</f>
        <v/>
      </c>
      <c r="K6" s="210"/>
      <c r="L6" s="211" t="str">
        <f ca="1">IFERROR(VLOOKUP(TEXT($A6,"yyyy/mm"),INDIRECT("ydn_raw!B:J"),5,0),"")</f>
        <v/>
      </c>
      <c r="M6" s="211"/>
      <c r="N6" s="207" t="str">
        <f ca="1">IFERROR(VLOOKUP(TEXT($A6,"yyyy/mm"),INDIRECT("ydn_raw!B:J"),8,0),"")</f>
        <v/>
      </c>
      <c r="O6" s="207"/>
      <c r="P6" s="208" t="str">
        <f ca="1">IFERROR(N6/F6,"")</f>
        <v/>
      </c>
      <c r="Q6" s="208"/>
      <c r="R6" s="209" t="str">
        <f ca="1">IFERROR(L6/N6,"")</f>
        <v/>
      </c>
      <c r="S6" s="210"/>
    </row>
    <row r="7" spans="1:19" x14ac:dyDescent="0.2">
      <c r="B7" s="25" t="s">
        <v>42</v>
      </c>
      <c r="C7" s="25"/>
      <c r="D7" s="230" t="str">
        <f ca="1">IFERROR(D6-D8,"")</f>
        <v/>
      </c>
      <c r="E7" s="230"/>
      <c r="F7" s="230" t="str">
        <f ca="1">IFERROR(F6-F8,"")</f>
        <v/>
      </c>
      <c r="G7" s="230"/>
      <c r="H7" s="231" t="str">
        <f ca="1">IFERROR(H6-H8,"")</f>
        <v/>
      </c>
      <c r="I7" s="231"/>
      <c r="J7" s="232" t="str">
        <f ca="1">IFERROR(J6-J8,"")</f>
        <v/>
      </c>
      <c r="K7" s="232"/>
      <c r="L7" s="232" t="str">
        <f ca="1">IFERROR(L6-L8,"")</f>
        <v/>
      </c>
      <c r="M7" s="232"/>
      <c r="N7" s="233" t="str">
        <f ca="1">IFERROR(N6-N8,"")</f>
        <v/>
      </c>
      <c r="O7" s="233"/>
      <c r="P7" s="231" t="str">
        <f ca="1">IFERROR(P6-P8,"")</f>
        <v/>
      </c>
      <c r="Q7" s="231"/>
      <c r="R7" s="234" t="str">
        <f ca="1">IFERROR(R6-R8,"")</f>
        <v/>
      </c>
      <c r="S7" s="234"/>
    </row>
    <row r="8" spans="1:19" x14ac:dyDescent="0.2">
      <c r="A8" s="226">
        <f>DATE(YEAR(A6),MONTH(A6)-1,1)</f>
        <v>44256</v>
      </c>
      <c r="B8" s="226"/>
      <c r="C8" s="226"/>
      <c r="D8" s="227" t="str">
        <f ca="1">IFERROR(VLOOKUP(TEXT($A8,"yyyy/mm"),INDIRECT("ydn_raw!B:J"),2,0),"")</f>
        <v/>
      </c>
      <c r="E8" s="227"/>
      <c r="F8" s="227" t="str">
        <f ca="1">IFERROR(VLOOKUP(TEXT($A8,"yyyy/mm"),INDIRECT("ydn_raw!B:J"),3,0),"")</f>
        <v/>
      </c>
      <c r="G8" s="227"/>
      <c r="H8" s="228" t="str">
        <f t="shared" ref="H8:H12" ca="1" si="0">IFERROR(F8/D8,"")</f>
        <v/>
      </c>
      <c r="I8" s="228"/>
      <c r="J8" s="229" t="str">
        <f t="shared" ref="J8:J12" ca="1" si="1">IFERROR(L8/F8,"")</f>
        <v/>
      </c>
      <c r="K8" s="229"/>
      <c r="L8" s="229" t="str">
        <f ca="1">IFERROR(VLOOKUP(TEXT($A8,"yyyy/mm"),INDIRECT("ydn_raw!B:J"),5,0),"")</f>
        <v/>
      </c>
      <c r="M8" s="229"/>
      <c r="N8" s="227" t="str">
        <f ca="1">IFERROR(VLOOKUP(TEXT($A8,"yyyy/mm"),INDIRECT("ydn_raw!B:J"),8,0),"")</f>
        <v/>
      </c>
      <c r="O8" s="227"/>
      <c r="P8" s="228" t="str">
        <f t="shared" ref="P8:P12" ca="1" si="2">IFERROR(N8/F8,"")</f>
        <v/>
      </c>
      <c r="Q8" s="228"/>
      <c r="R8" s="229" t="str">
        <f t="shared" ref="R8:R12" ca="1" si="3">IFERROR(L8/N8,"")</f>
        <v/>
      </c>
      <c r="S8" s="229"/>
    </row>
    <row r="9" spans="1:19" x14ac:dyDescent="0.2">
      <c r="A9" s="204">
        <f>DATE(YEAR(A8),MONTH(A8)-1,1)</f>
        <v>44228</v>
      </c>
      <c r="B9" s="204"/>
      <c r="C9" s="204"/>
      <c r="D9" s="235" t="str">
        <f ca="1">IFERROR(VLOOKUP(TEXT($A9,"yyyy/mm"),INDIRECT("ydn_raw!B:J"),2,0),"")</f>
        <v/>
      </c>
      <c r="E9" s="235"/>
      <c r="F9" s="235" t="str">
        <f ca="1">IFERROR(VLOOKUP(TEXT($A9,"yyyy/mm"),INDIRECT("ydn_raw!B:J"),3,0),"")</f>
        <v/>
      </c>
      <c r="G9" s="235"/>
      <c r="H9" s="236" t="str">
        <f t="shared" ca="1" si="0"/>
        <v/>
      </c>
      <c r="I9" s="236"/>
      <c r="J9" s="234" t="str">
        <f t="shared" ca="1" si="1"/>
        <v/>
      </c>
      <c r="K9" s="234"/>
      <c r="L9" s="234" t="str">
        <f ca="1">IFERROR(VLOOKUP(TEXT($A9,"yyyy/mm"),INDIRECT("ydn_raw!B:J"),5,0),"")</f>
        <v/>
      </c>
      <c r="M9" s="234"/>
      <c r="N9" s="235" t="str">
        <f ca="1">IFERROR(VLOOKUP(TEXT($A9,"yyyy/mm"),INDIRECT("ydn_raw!B:J"),8,0),"")</f>
        <v/>
      </c>
      <c r="O9" s="235"/>
      <c r="P9" s="236" t="str">
        <f t="shared" ca="1" si="2"/>
        <v/>
      </c>
      <c r="Q9" s="236"/>
      <c r="R9" s="234" t="str">
        <f t="shared" ca="1" si="3"/>
        <v/>
      </c>
      <c r="S9" s="234"/>
    </row>
    <row r="10" spans="1:19" x14ac:dyDescent="0.2">
      <c r="A10" s="226">
        <f t="shared" ref="A10:A12" si="4">DATE(YEAR(A9),MONTH(A9)-1,1)</f>
        <v>44197</v>
      </c>
      <c r="B10" s="226"/>
      <c r="C10" s="226"/>
      <c r="D10" s="227" t="str">
        <f ca="1">IFERROR(VLOOKUP(TEXT($A10,"yyyy/mm"),INDIRECT("ydn_raw!B:J"),2,0),"")</f>
        <v/>
      </c>
      <c r="E10" s="227"/>
      <c r="F10" s="227" t="str">
        <f ca="1">IFERROR(VLOOKUP(TEXT($A10,"yyyy/mm"),INDIRECT("ydn_raw!B:J"),3,0),"")</f>
        <v/>
      </c>
      <c r="G10" s="227"/>
      <c r="H10" s="228" t="str">
        <f t="shared" ca="1" si="0"/>
        <v/>
      </c>
      <c r="I10" s="228"/>
      <c r="J10" s="229" t="str">
        <f t="shared" ca="1" si="1"/>
        <v/>
      </c>
      <c r="K10" s="229"/>
      <c r="L10" s="229" t="str">
        <f ca="1">IFERROR(VLOOKUP(TEXT($A10,"yyyy/mm"),INDIRECT("ydn_raw!B:J"),5,0),"")</f>
        <v/>
      </c>
      <c r="M10" s="229"/>
      <c r="N10" s="227" t="str">
        <f ca="1">IFERROR(VLOOKUP(TEXT($A10,"yyyy/mm"),INDIRECT("ydn_raw!B:J"),8,0),"")</f>
        <v/>
      </c>
      <c r="O10" s="227"/>
      <c r="P10" s="228" t="str">
        <f t="shared" ca="1" si="2"/>
        <v/>
      </c>
      <c r="Q10" s="228"/>
      <c r="R10" s="229" t="str">
        <f t="shared" ca="1" si="3"/>
        <v/>
      </c>
      <c r="S10" s="229"/>
    </row>
    <row r="11" spans="1:19" x14ac:dyDescent="0.2">
      <c r="A11" s="204">
        <f t="shared" si="4"/>
        <v>44166</v>
      </c>
      <c r="B11" s="204"/>
      <c r="C11" s="204"/>
      <c r="D11" s="235" t="str">
        <f ca="1">IFERROR(VLOOKUP(TEXT($A11,"yyyy/mm"),INDIRECT("ydn_raw!B:J"),2,0),"")</f>
        <v/>
      </c>
      <c r="E11" s="235"/>
      <c r="F11" s="235" t="str">
        <f ca="1">IFERROR(VLOOKUP(TEXT($A11,"yyyy/mm"),INDIRECT("ydn_raw!B:J"),3,0),"")</f>
        <v/>
      </c>
      <c r="G11" s="235"/>
      <c r="H11" s="236" t="str">
        <f t="shared" ca="1" si="0"/>
        <v/>
      </c>
      <c r="I11" s="236"/>
      <c r="J11" s="234" t="str">
        <f t="shared" ca="1" si="1"/>
        <v/>
      </c>
      <c r="K11" s="234"/>
      <c r="L11" s="234" t="str">
        <f ca="1">IFERROR(VLOOKUP(TEXT($A11,"yyyy/mm"),INDIRECT("ydn_raw!B:J"),5,0),"")</f>
        <v/>
      </c>
      <c r="M11" s="234"/>
      <c r="N11" s="235" t="str">
        <f ca="1">IFERROR(VLOOKUP(TEXT($A11,"yyyy/mm"),INDIRECT("ydn_raw!B:J"),8,0),"")</f>
        <v/>
      </c>
      <c r="O11" s="235"/>
      <c r="P11" s="236" t="str">
        <f t="shared" ca="1" si="2"/>
        <v/>
      </c>
      <c r="Q11" s="236"/>
      <c r="R11" s="234" t="str">
        <f t="shared" ca="1" si="3"/>
        <v/>
      </c>
      <c r="S11" s="234"/>
    </row>
    <row r="12" spans="1:19" x14ac:dyDescent="0.2">
      <c r="A12" s="237">
        <f t="shared" si="4"/>
        <v>44136</v>
      </c>
      <c r="B12" s="237"/>
      <c r="C12" s="237"/>
      <c r="D12" s="213" t="str">
        <f ca="1">IFERROR(VLOOKUP(TEXT($A12,"yyyy/mm"),INDIRECT("ydn_raw!B:J"),2,0),"")</f>
        <v/>
      </c>
      <c r="E12" s="213"/>
      <c r="F12" s="213" t="str">
        <f ca="1">IFERROR(VLOOKUP(TEXT($A12,"yyyy/mm"),INDIRECT("ydn_raw!B:J"),3,0),"")</f>
        <v/>
      </c>
      <c r="G12" s="213"/>
      <c r="H12" s="214" t="str">
        <f t="shared" ca="1" si="0"/>
        <v/>
      </c>
      <c r="I12" s="214"/>
      <c r="J12" s="215" t="str">
        <f t="shared" ca="1" si="1"/>
        <v/>
      </c>
      <c r="K12" s="215"/>
      <c r="L12" s="215" t="str">
        <f ca="1">IFERROR(VLOOKUP(TEXT($A12,"yyyy/mm"),INDIRECT("ydn_raw!B:J"),5,0),"")</f>
        <v/>
      </c>
      <c r="M12" s="215"/>
      <c r="N12" s="213" t="str">
        <f ca="1">IFERROR(VLOOKUP(TEXT($A12,"yyyy/mm"),INDIRECT("ydn_raw!B:J"),8,0),"")</f>
        <v/>
      </c>
      <c r="O12" s="213"/>
      <c r="P12" s="214" t="str">
        <f t="shared" ca="1" si="2"/>
        <v/>
      </c>
      <c r="Q12" s="214"/>
      <c r="R12" s="215" t="str">
        <f t="shared" ca="1" si="3"/>
        <v/>
      </c>
      <c r="S12" s="215"/>
    </row>
    <row r="13" spans="1:19" x14ac:dyDescent="0.2">
      <c r="C13" s="26"/>
    </row>
    <row r="14" spans="1:19" ht="23" thickBot="1" x14ac:dyDescent="0.25">
      <c r="A14" s="5" t="s">
        <v>44</v>
      </c>
      <c r="B14" s="6"/>
      <c r="C14" s="6"/>
      <c r="D14" s="6"/>
      <c r="E14" s="6"/>
      <c r="F14" s="6"/>
      <c r="G14" s="6"/>
      <c r="H14" s="6"/>
      <c r="I14" s="6"/>
      <c r="J14" s="6"/>
      <c r="L14" s="5" t="s">
        <v>45</v>
      </c>
      <c r="M14" s="6"/>
      <c r="N14" s="6"/>
      <c r="O14" s="6"/>
      <c r="P14" s="6"/>
      <c r="Q14" s="21"/>
      <c r="R14" s="21"/>
      <c r="S14" s="6"/>
    </row>
    <row r="16" spans="1:19" x14ac:dyDescent="0.2">
      <c r="A16" s="27" t="s">
        <v>39</v>
      </c>
      <c r="B16" s="27" t="s">
        <v>43</v>
      </c>
      <c r="C16" s="27" t="s">
        <v>24</v>
      </c>
      <c r="D16" s="27" t="s">
        <v>25</v>
      </c>
      <c r="E16" s="27" t="s">
        <v>26</v>
      </c>
      <c r="F16" s="27" t="s">
        <v>27</v>
      </c>
      <c r="G16" s="27" t="s">
        <v>28</v>
      </c>
      <c r="H16" s="27" t="s">
        <v>29</v>
      </c>
      <c r="I16" s="27" t="s">
        <v>30</v>
      </c>
      <c r="J16" s="27" t="s">
        <v>31</v>
      </c>
    </row>
    <row r="17" spans="1:19" ht="15.75" customHeight="1" x14ac:dyDescent="0.2">
      <c r="A17" s="28">
        <f>DATE(YEAR(A1),MONTH(A1),1)</f>
        <v>44287</v>
      </c>
      <c r="B17" s="29" t="str">
        <f>TEXT(A17,"aaa")</f>
        <v>木</v>
      </c>
      <c r="C17" s="30" t="str">
        <f t="shared" ref="C17:C47" ca="1" si="5">IFERROR(VLOOKUP($A17,INDIRECT("ydn_raw!B:J"),2,0),"")</f>
        <v/>
      </c>
      <c r="D17" s="30" t="str">
        <f t="shared" ref="D17:D47" ca="1" si="6">IFERROR(VLOOKUP($A17,INDIRECT("ydn_raw!B:J"),3,0),"")</f>
        <v/>
      </c>
      <c r="E17" s="31" t="str">
        <f ca="1">IFERROR(D17/C17,"")</f>
        <v/>
      </c>
      <c r="F17" s="32" t="str">
        <f ca="1">IFERROR(G17/D17,"")</f>
        <v/>
      </c>
      <c r="G17" s="32" t="str">
        <f t="shared" ref="G17:G47" ca="1" si="7">IFERROR(VLOOKUP($A17,INDIRECT("ydn_raw!B:J"),5,0),"")</f>
        <v/>
      </c>
      <c r="H17" s="30" t="str">
        <f t="shared" ref="H17:H47" ca="1" si="8">IFERROR(VLOOKUP($A17,INDIRECT("ydn_raw!B:J"),8,0),"")</f>
        <v/>
      </c>
      <c r="I17" s="33" t="str">
        <f ca="1">IFERROR(H17/D17,"")</f>
        <v/>
      </c>
      <c r="J17" s="32" t="str">
        <f ca="1">IFERROR(G17/H17,"")</f>
        <v/>
      </c>
    </row>
    <row r="18" spans="1:19" ht="15.75" customHeight="1" x14ac:dyDescent="0.2">
      <c r="A18" s="34">
        <f t="shared" ref="A18:A44" si="9">A17+1</f>
        <v>44288</v>
      </c>
      <c r="B18" s="35" t="str">
        <f t="shared" ref="B18:B47" si="10">TEXT(A18,"aaa")</f>
        <v>金</v>
      </c>
      <c r="C18" s="36" t="str">
        <f t="shared" ca="1" si="5"/>
        <v/>
      </c>
      <c r="D18" s="36" t="str">
        <f t="shared" ca="1" si="6"/>
        <v/>
      </c>
      <c r="E18" s="37" t="str">
        <f t="shared" ref="E18:E47" ca="1" si="11">IFERROR(D18/C18,"")</f>
        <v/>
      </c>
      <c r="F18" s="38" t="str">
        <f t="shared" ref="F18:F47" ca="1" si="12">IFERROR(G18/D18,"")</f>
        <v/>
      </c>
      <c r="G18" s="38" t="str">
        <f t="shared" ca="1" si="7"/>
        <v/>
      </c>
      <c r="H18" s="36" t="str">
        <f t="shared" ca="1" si="8"/>
        <v/>
      </c>
      <c r="I18" s="39" t="str">
        <f t="shared" ref="I18:I47" ca="1" si="13">IFERROR(H18/D18,"")</f>
        <v/>
      </c>
      <c r="J18" s="38" t="str">
        <f t="shared" ref="J18:J47" ca="1" si="14">IFERROR(G18/H18,"")</f>
        <v/>
      </c>
    </row>
    <row r="19" spans="1:19" ht="15.75" customHeight="1" x14ac:dyDescent="0.2">
      <c r="A19" s="28">
        <f t="shared" si="9"/>
        <v>44289</v>
      </c>
      <c r="B19" s="29" t="str">
        <f t="shared" si="10"/>
        <v>土</v>
      </c>
      <c r="C19" s="30" t="str">
        <f t="shared" ca="1" si="5"/>
        <v/>
      </c>
      <c r="D19" s="30" t="str">
        <f t="shared" ca="1" si="6"/>
        <v/>
      </c>
      <c r="E19" s="31" t="str">
        <f t="shared" ca="1" si="11"/>
        <v/>
      </c>
      <c r="F19" s="32" t="str">
        <f t="shared" ca="1" si="12"/>
        <v/>
      </c>
      <c r="G19" s="32" t="str">
        <f t="shared" ca="1" si="7"/>
        <v/>
      </c>
      <c r="H19" s="30" t="str">
        <f t="shared" ca="1" si="8"/>
        <v/>
      </c>
      <c r="I19" s="33" t="str">
        <f t="shared" ca="1" si="13"/>
        <v/>
      </c>
      <c r="J19" s="32" t="str">
        <f t="shared" ca="1" si="14"/>
        <v/>
      </c>
    </row>
    <row r="20" spans="1:19" ht="15.75" customHeight="1" x14ac:dyDescent="0.2">
      <c r="A20" s="34">
        <f t="shared" si="9"/>
        <v>44290</v>
      </c>
      <c r="B20" s="35" t="str">
        <f t="shared" si="10"/>
        <v>日</v>
      </c>
      <c r="C20" s="36" t="str">
        <f t="shared" ca="1" si="5"/>
        <v/>
      </c>
      <c r="D20" s="36" t="str">
        <f t="shared" ca="1" si="6"/>
        <v/>
      </c>
      <c r="E20" s="37" t="str">
        <f t="shared" ca="1" si="11"/>
        <v/>
      </c>
      <c r="F20" s="38" t="str">
        <f t="shared" ca="1" si="12"/>
        <v/>
      </c>
      <c r="G20" s="38" t="str">
        <f t="shared" ca="1" si="7"/>
        <v/>
      </c>
      <c r="H20" s="36" t="str">
        <f t="shared" ca="1" si="8"/>
        <v/>
      </c>
      <c r="I20" s="39" t="str">
        <f t="shared" ca="1" si="13"/>
        <v/>
      </c>
      <c r="J20" s="38" t="str">
        <f t="shared" ca="1" si="14"/>
        <v/>
      </c>
    </row>
    <row r="21" spans="1:19" ht="15.75" customHeight="1" x14ac:dyDescent="0.2">
      <c r="A21" s="28">
        <f t="shared" si="9"/>
        <v>44291</v>
      </c>
      <c r="B21" s="29" t="str">
        <f t="shared" si="10"/>
        <v>月</v>
      </c>
      <c r="C21" s="30" t="str">
        <f t="shared" ca="1" si="5"/>
        <v/>
      </c>
      <c r="D21" s="30" t="str">
        <f t="shared" ca="1" si="6"/>
        <v/>
      </c>
      <c r="E21" s="31" t="str">
        <f t="shared" ca="1" si="11"/>
        <v/>
      </c>
      <c r="F21" s="32" t="str">
        <f t="shared" ca="1" si="12"/>
        <v/>
      </c>
      <c r="G21" s="32" t="str">
        <f t="shared" ca="1" si="7"/>
        <v/>
      </c>
      <c r="H21" s="30" t="str">
        <f t="shared" ca="1" si="8"/>
        <v/>
      </c>
      <c r="I21" s="33" t="str">
        <f t="shared" ca="1" si="13"/>
        <v/>
      </c>
      <c r="J21" s="32" t="str">
        <f t="shared" ca="1" si="14"/>
        <v/>
      </c>
    </row>
    <row r="22" spans="1:19" ht="15.75" customHeight="1" x14ac:dyDescent="0.2">
      <c r="A22" s="34">
        <f t="shared" si="9"/>
        <v>44292</v>
      </c>
      <c r="B22" s="35" t="str">
        <f t="shared" si="10"/>
        <v>火</v>
      </c>
      <c r="C22" s="36" t="str">
        <f t="shared" ca="1" si="5"/>
        <v/>
      </c>
      <c r="D22" s="36" t="str">
        <f t="shared" ca="1" si="6"/>
        <v/>
      </c>
      <c r="E22" s="37" t="str">
        <f t="shared" ca="1" si="11"/>
        <v/>
      </c>
      <c r="F22" s="38" t="str">
        <f t="shared" ca="1" si="12"/>
        <v/>
      </c>
      <c r="G22" s="38" t="str">
        <f t="shared" ca="1" si="7"/>
        <v/>
      </c>
      <c r="H22" s="36" t="str">
        <f t="shared" ca="1" si="8"/>
        <v/>
      </c>
      <c r="I22" s="39" t="str">
        <f t="shared" ca="1" si="13"/>
        <v/>
      </c>
      <c r="J22" s="38" t="str">
        <f t="shared" ca="1" si="14"/>
        <v/>
      </c>
    </row>
    <row r="23" spans="1:19" ht="15.75" customHeight="1" x14ac:dyDescent="0.2">
      <c r="A23" s="28">
        <f t="shared" si="9"/>
        <v>44293</v>
      </c>
      <c r="B23" s="29" t="str">
        <f t="shared" si="10"/>
        <v>水</v>
      </c>
      <c r="C23" s="30" t="str">
        <f t="shared" ca="1" si="5"/>
        <v/>
      </c>
      <c r="D23" s="30" t="str">
        <f t="shared" ca="1" si="6"/>
        <v/>
      </c>
      <c r="E23" s="31" t="str">
        <f t="shared" ca="1" si="11"/>
        <v/>
      </c>
      <c r="F23" s="32" t="str">
        <f t="shared" ca="1" si="12"/>
        <v/>
      </c>
      <c r="G23" s="32" t="str">
        <f t="shared" ca="1" si="7"/>
        <v/>
      </c>
      <c r="H23" s="30" t="str">
        <f t="shared" ca="1" si="8"/>
        <v/>
      </c>
      <c r="I23" s="33" t="str">
        <f t="shared" ca="1" si="13"/>
        <v/>
      </c>
      <c r="J23" s="32" t="str">
        <f t="shared" ca="1" si="14"/>
        <v/>
      </c>
    </row>
    <row r="24" spans="1:19" ht="15.75" customHeight="1" x14ac:dyDescent="0.2">
      <c r="A24" s="34">
        <f t="shared" si="9"/>
        <v>44294</v>
      </c>
      <c r="B24" s="35" t="str">
        <f t="shared" si="10"/>
        <v>木</v>
      </c>
      <c r="C24" s="36" t="str">
        <f t="shared" ca="1" si="5"/>
        <v/>
      </c>
      <c r="D24" s="36" t="str">
        <f t="shared" ca="1" si="6"/>
        <v/>
      </c>
      <c r="E24" s="37" t="str">
        <f t="shared" ca="1" si="11"/>
        <v/>
      </c>
      <c r="F24" s="38" t="str">
        <f t="shared" ca="1" si="12"/>
        <v/>
      </c>
      <c r="G24" s="38" t="str">
        <f t="shared" ca="1" si="7"/>
        <v/>
      </c>
      <c r="H24" s="36" t="str">
        <f t="shared" ca="1" si="8"/>
        <v/>
      </c>
      <c r="I24" s="39" t="str">
        <f t="shared" ca="1" si="13"/>
        <v/>
      </c>
      <c r="J24" s="38" t="str">
        <f t="shared" ca="1" si="14"/>
        <v/>
      </c>
    </row>
    <row r="25" spans="1:19" ht="15.75" customHeight="1" x14ac:dyDescent="0.2">
      <c r="A25" s="28">
        <f t="shared" si="9"/>
        <v>44295</v>
      </c>
      <c r="B25" s="29" t="str">
        <f t="shared" si="10"/>
        <v>金</v>
      </c>
      <c r="C25" s="30" t="str">
        <f t="shared" ca="1" si="5"/>
        <v/>
      </c>
      <c r="D25" s="30" t="str">
        <f t="shared" ca="1" si="6"/>
        <v/>
      </c>
      <c r="E25" s="31" t="str">
        <f t="shared" ca="1" si="11"/>
        <v/>
      </c>
      <c r="F25" s="32" t="str">
        <f t="shared" ca="1" si="12"/>
        <v/>
      </c>
      <c r="G25" s="32" t="str">
        <f t="shared" ca="1" si="7"/>
        <v/>
      </c>
      <c r="H25" s="30" t="str">
        <f t="shared" ca="1" si="8"/>
        <v/>
      </c>
      <c r="I25" s="33" t="str">
        <f t="shared" ca="1" si="13"/>
        <v/>
      </c>
      <c r="J25" s="32" t="str">
        <f t="shared" ca="1" si="14"/>
        <v/>
      </c>
    </row>
    <row r="26" spans="1:19" ht="15.75" customHeight="1" x14ac:dyDescent="0.2">
      <c r="A26" s="34">
        <f t="shared" si="9"/>
        <v>44296</v>
      </c>
      <c r="B26" s="35" t="str">
        <f t="shared" si="10"/>
        <v>土</v>
      </c>
      <c r="C26" s="36" t="str">
        <f t="shared" ca="1" si="5"/>
        <v/>
      </c>
      <c r="D26" s="36" t="str">
        <f t="shared" ca="1" si="6"/>
        <v/>
      </c>
      <c r="E26" s="37" t="str">
        <f t="shared" ca="1" si="11"/>
        <v/>
      </c>
      <c r="F26" s="38" t="str">
        <f t="shared" ca="1" si="12"/>
        <v/>
      </c>
      <c r="G26" s="38" t="str">
        <f t="shared" ca="1" si="7"/>
        <v/>
      </c>
      <c r="H26" s="36" t="str">
        <f t="shared" ca="1" si="8"/>
        <v/>
      </c>
      <c r="I26" s="39" t="str">
        <f t="shared" ca="1" si="13"/>
        <v/>
      </c>
      <c r="J26" s="38" t="str">
        <f t="shared" ca="1" si="14"/>
        <v/>
      </c>
    </row>
    <row r="27" spans="1:19" ht="15.75" customHeight="1" thickBot="1" x14ac:dyDescent="0.25">
      <c r="A27" s="28">
        <f t="shared" si="9"/>
        <v>44297</v>
      </c>
      <c r="B27" s="29" t="str">
        <f t="shared" si="10"/>
        <v>日</v>
      </c>
      <c r="C27" s="30" t="str">
        <f t="shared" ca="1" si="5"/>
        <v/>
      </c>
      <c r="D27" s="30" t="str">
        <f t="shared" ca="1" si="6"/>
        <v/>
      </c>
      <c r="E27" s="31" t="str">
        <f t="shared" ca="1" si="11"/>
        <v/>
      </c>
      <c r="F27" s="32" t="str">
        <f t="shared" ca="1" si="12"/>
        <v/>
      </c>
      <c r="G27" s="32" t="str">
        <f t="shared" ca="1" si="7"/>
        <v/>
      </c>
      <c r="H27" s="30" t="str">
        <f t="shared" ca="1" si="8"/>
        <v/>
      </c>
      <c r="I27" s="33" t="str">
        <f t="shared" ca="1" si="13"/>
        <v/>
      </c>
      <c r="J27" s="32" t="str">
        <f t="shared" ca="1" si="14"/>
        <v/>
      </c>
    </row>
    <row r="28" spans="1:19" ht="15.75" customHeight="1" x14ac:dyDescent="0.2">
      <c r="A28" s="34">
        <f t="shared" si="9"/>
        <v>44298</v>
      </c>
      <c r="B28" s="35" t="str">
        <f t="shared" si="10"/>
        <v>月</v>
      </c>
      <c r="C28" s="36" t="str">
        <f t="shared" ca="1" si="5"/>
        <v/>
      </c>
      <c r="D28" s="36" t="str">
        <f t="shared" ca="1" si="6"/>
        <v/>
      </c>
      <c r="E28" s="37" t="str">
        <f t="shared" ca="1" si="11"/>
        <v/>
      </c>
      <c r="F28" s="38" t="str">
        <f t="shared" ca="1" si="12"/>
        <v/>
      </c>
      <c r="G28" s="38" t="str">
        <f t="shared" ca="1" si="7"/>
        <v/>
      </c>
      <c r="H28" s="36" t="str">
        <f t="shared" ca="1" si="8"/>
        <v/>
      </c>
      <c r="I28" s="39" t="str">
        <f t="shared" ca="1" si="13"/>
        <v/>
      </c>
      <c r="J28" s="38" t="str">
        <f t="shared" ca="1" si="14"/>
        <v/>
      </c>
      <c r="L28" s="108"/>
      <c r="M28" s="108"/>
      <c r="N28" s="108"/>
      <c r="O28" s="108"/>
      <c r="P28" s="108"/>
      <c r="Q28" s="108"/>
      <c r="R28" s="108"/>
      <c r="S28" s="108"/>
    </row>
    <row r="29" spans="1:19" ht="15.75" customHeight="1" x14ac:dyDescent="0.2">
      <c r="A29" s="28">
        <f t="shared" si="9"/>
        <v>44299</v>
      </c>
      <c r="B29" s="29" t="str">
        <f t="shared" si="10"/>
        <v>火</v>
      </c>
      <c r="C29" s="30" t="str">
        <f t="shared" ca="1" si="5"/>
        <v/>
      </c>
      <c r="D29" s="30" t="str">
        <f t="shared" ca="1" si="6"/>
        <v/>
      </c>
      <c r="E29" s="31" t="str">
        <f t="shared" ca="1" si="11"/>
        <v/>
      </c>
      <c r="F29" s="32" t="str">
        <f t="shared" ca="1" si="12"/>
        <v/>
      </c>
      <c r="G29" s="32" t="str">
        <f t="shared" ca="1" si="7"/>
        <v/>
      </c>
      <c r="H29" s="30" t="str">
        <f t="shared" ca="1" si="8"/>
        <v/>
      </c>
      <c r="I29" s="33" t="str">
        <f t="shared" ca="1" si="13"/>
        <v/>
      </c>
      <c r="J29" s="32" t="str">
        <f t="shared" ca="1" si="14"/>
        <v/>
      </c>
    </row>
    <row r="30" spans="1:19" ht="15.75" customHeight="1" x14ac:dyDescent="0.2">
      <c r="A30" s="34">
        <f t="shared" si="9"/>
        <v>44300</v>
      </c>
      <c r="B30" s="35" t="str">
        <f t="shared" si="10"/>
        <v>水</v>
      </c>
      <c r="C30" s="36" t="str">
        <f t="shared" ca="1" si="5"/>
        <v/>
      </c>
      <c r="D30" s="36" t="str">
        <f t="shared" ca="1" si="6"/>
        <v/>
      </c>
      <c r="E30" s="37" t="str">
        <f t="shared" ca="1" si="11"/>
        <v/>
      </c>
      <c r="F30" s="38" t="str">
        <f t="shared" ca="1" si="12"/>
        <v/>
      </c>
      <c r="G30" s="38" t="str">
        <f t="shared" ca="1" si="7"/>
        <v/>
      </c>
      <c r="H30" s="36" t="str">
        <f t="shared" ca="1" si="8"/>
        <v/>
      </c>
      <c r="I30" s="39" t="str">
        <f t="shared" ca="1" si="13"/>
        <v/>
      </c>
      <c r="J30" s="38" t="str">
        <f t="shared" ca="1" si="14"/>
        <v/>
      </c>
    </row>
    <row r="31" spans="1:19" ht="15.75" customHeight="1" x14ac:dyDescent="0.2">
      <c r="A31" s="28">
        <f t="shared" si="9"/>
        <v>44301</v>
      </c>
      <c r="B31" s="29" t="str">
        <f t="shared" si="10"/>
        <v>木</v>
      </c>
      <c r="C31" s="30" t="str">
        <f t="shared" ca="1" si="5"/>
        <v/>
      </c>
      <c r="D31" s="30" t="str">
        <f t="shared" ca="1" si="6"/>
        <v/>
      </c>
      <c r="E31" s="31" t="str">
        <f t="shared" ca="1" si="11"/>
        <v/>
      </c>
      <c r="F31" s="32" t="str">
        <f t="shared" ca="1" si="12"/>
        <v/>
      </c>
      <c r="G31" s="32" t="str">
        <f t="shared" ca="1" si="7"/>
        <v/>
      </c>
      <c r="H31" s="30" t="str">
        <f t="shared" ca="1" si="8"/>
        <v/>
      </c>
      <c r="I31" s="33" t="str">
        <f t="shared" ca="1" si="13"/>
        <v/>
      </c>
      <c r="J31" s="32" t="str">
        <f t="shared" ca="1" si="14"/>
        <v/>
      </c>
    </row>
    <row r="32" spans="1:19" ht="15.75" customHeight="1" x14ac:dyDescent="0.2">
      <c r="A32" s="34">
        <f t="shared" si="9"/>
        <v>44302</v>
      </c>
      <c r="B32" s="35" t="str">
        <f t="shared" si="10"/>
        <v>金</v>
      </c>
      <c r="C32" s="36" t="str">
        <f t="shared" ca="1" si="5"/>
        <v/>
      </c>
      <c r="D32" s="36" t="str">
        <f t="shared" ca="1" si="6"/>
        <v/>
      </c>
      <c r="E32" s="37" t="str">
        <f t="shared" ca="1" si="11"/>
        <v/>
      </c>
      <c r="F32" s="38" t="str">
        <f t="shared" ca="1" si="12"/>
        <v/>
      </c>
      <c r="G32" s="38" t="str">
        <f t="shared" ca="1" si="7"/>
        <v/>
      </c>
      <c r="H32" s="36" t="str">
        <f t="shared" ca="1" si="8"/>
        <v/>
      </c>
      <c r="I32" s="39" t="str">
        <f t="shared" ca="1" si="13"/>
        <v/>
      </c>
      <c r="J32" s="38" t="str">
        <f t="shared" ca="1" si="14"/>
        <v/>
      </c>
    </row>
    <row r="33" spans="1:19" ht="15.75" customHeight="1" x14ac:dyDescent="0.2">
      <c r="A33" s="28">
        <f t="shared" si="9"/>
        <v>44303</v>
      </c>
      <c r="B33" s="29" t="str">
        <f t="shared" si="10"/>
        <v>土</v>
      </c>
      <c r="C33" s="30" t="str">
        <f t="shared" ca="1" si="5"/>
        <v/>
      </c>
      <c r="D33" s="30" t="str">
        <f t="shared" ca="1" si="6"/>
        <v/>
      </c>
      <c r="E33" s="31" t="str">
        <f t="shared" ca="1" si="11"/>
        <v/>
      </c>
      <c r="F33" s="32" t="str">
        <f t="shared" ca="1" si="12"/>
        <v/>
      </c>
      <c r="G33" s="32" t="str">
        <f t="shared" ca="1" si="7"/>
        <v/>
      </c>
      <c r="H33" s="30" t="str">
        <f t="shared" ca="1" si="8"/>
        <v/>
      </c>
      <c r="I33" s="33" t="str">
        <f t="shared" ca="1" si="13"/>
        <v/>
      </c>
      <c r="J33" s="32" t="str">
        <f t="shared" ca="1" si="14"/>
        <v/>
      </c>
    </row>
    <row r="34" spans="1:19" ht="15.75" customHeight="1" x14ac:dyDescent="0.2">
      <c r="A34" s="34">
        <f t="shared" si="9"/>
        <v>44304</v>
      </c>
      <c r="B34" s="35" t="str">
        <f t="shared" si="10"/>
        <v>日</v>
      </c>
      <c r="C34" s="36" t="str">
        <f t="shared" ca="1" si="5"/>
        <v/>
      </c>
      <c r="D34" s="36" t="str">
        <f t="shared" ca="1" si="6"/>
        <v/>
      </c>
      <c r="E34" s="37" t="str">
        <f t="shared" ca="1" si="11"/>
        <v/>
      </c>
      <c r="F34" s="38" t="str">
        <f t="shared" ca="1" si="12"/>
        <v/>
      </c>
      <c r="G34" s="38" t="str">
        <f t="shared" ca="1" si="7"/>
        <v/>
      </c>
      <c r="H34" s="36" t="str">
        <f t="shared" ca="1" si="8"/>
        <v/>
      </c>
      <c r="I34" s="39" t="str">
        <f t="shared" ca="1" si="13"/>
        <v/>
      </c>
      <c r="J34" s="38" t="str">
        <f t="shared" ca="1" si="14"/>
        <v/>
      </c>
    </row>
    <row r="35" spans="1:19" ht="15.75" customHeight="1" x14ac:dyDescent="0.2">
      <c r="A35" s="28">
        <f t="shared" si="9"/>
        <v>44305</v>
      </c>
      <c r="B35" s="29" t="str">
        <f t="shared" si="10"/>
        <v>月</v>
      </c>
      <c r="C35" s="30" t="str">
        <f t="shared" ca="1" si="5"/>
        <v/>
      </c>
      <c r="D35" s="30" t="str">
        <f t="shared" ca="1" si="6"/>
        <v/>
      </c>
      <c r="E35" s="31" t="str">
        <f t="shared" ca="1" si="11"/>
        <v/>
      </c>
      <c r="F35" s="32" t="str">
        <f t="shared" ca="1" si="12"/>
        <v/>
      </c>
      <c r="G35" s="32" t="str">
        <f t="shared" ca="1" si="7"/>
        <v/>
      </c>
      <c r="H35" s="30" t="str">
        <f t="shared" ca="1" si="8"/>
        <v/>
      </c>
      <c r="I35" s="33" t="str">
        <f t="shared" ca="1" si="13"/>
        <v/>
      </c>
      <c r="J35" s="32" t="str">
        <f t="shared" ca="1" si="14"/>
        <v/>
      </c>
    </row>
    <row r="36" spans="1:19" ht="15.75" customHeight="1" x14ac:dyDescent="0.2">
      <c r="A36" s="34">
        <f t="shared" si="9"/>
        <v>44306</v>
      </c>
      <c r="B36" s="35" t="str">
        <f t="shared" si="10"/>
        <v>火</v>
      </c>
      <c r="C36" s="36" t="str">
        <f t="shared" ca="1" si="5"/>
        <v/>
      </c>
      <c r="D36" s="36" t="str">
        <f t="shared" ca="1" si="6"/>
        <v/>
      </c>
      <c r="E36" s="37" t="str">
        <f t="shared" ca="1" si="11"/>
        <v/>
      </c>
      <c r="F36" s="38" t="str">
        <f t="shared" ca="1" si="12"/>
        <v/>
      </c>
      <c r="G36" s="38" t="str">
        <f t="shared" ca="1" si="7"/>
        <v/>
      </c>
      <c r="H36" s="36" t="str">
        <f t="shared" ca="1" si="8"/>
        <v/>
      </c>
      <c r="I36" s="39" t="str">
        <f t="shared" ca="1" si="13"/>
        <v/>
      </c>
      <c r="J36" s="38" t="str">
        <f t="shared" ca="1" si="14"/>
        <v/>
      </c>
    </row>
    <row r="37" spans="1:19" ht="15.75" customHeight="1" thickBot="1" x14ac:dyDescent="0.25">
      <c r="A37" s="28">
        <f t="shared" si="9"/>
        <v>44307</v>
      </c>
      <c r="B37" s="29" t="str">
        <f t="shared" si="10"/>
        <v>水</v>
      </c>
      <c r="C37" s="30" t="str">
        <f t="shared" ca="1" si="5"/>
        <v/>
      </c>
      <c r="D37" s="30" t="str">
        <f t="shared" ca="1" si="6"/>
        <v/>
      </c>
      <c r="E37" s="31" t="str">
        <f t="shared" ca="1" si="11"/>
        <v/>
      </c>
      <c r="F37" s="32" t="str">
        <f t="shared" ca="1" si="12"/>
        <v/>
      </c>
      <c r="G37" s="32" t="str">
        <f t="shared" ca="1" si="7"/>
        <v/>
      </c>
      <c r="H37" s="30" t="str">
        <f t="shared" ca="1" si="8"/>
        <v/>
      </c>
      <c r="I37" s="33" t="str">
        <f t="shared" ca="1" si="13"/>
        <v/>
      </c>
      <c r="J37" s="32" t="str">
        <f t="shared" ca="1" si="14"/>
        <v/>
      </c>
    </row>
    <row r="38" spans="1:19" ht="15.75" customHeight="1" x14ac:dyDescent="0.2">
      <c r="A38" s="34">
        <f t="shared" si="9"/>
        <v>44308</v>
      </c>
      <c r="B38" s="35" t="str">
        <f t="shared" si="10"/>
        <v>木</v>
      </c>
      <c r="C38" s="36" t="str">
        <f t="shared" ca="1" si="5"/>
        <v/>
      </c>
      <c r="D38" s="36" t="str">
        <f t="shared" ca="1" si="6"/>
        <v/>
      </c>
      <c r="E38" s="37" t="str">
        <f t="shared" ca="1" si="11"/>
        <v/>
      </c>
      <c r="F38" s="38" t="str">
        <f t="shared" ca="1" si="12"/>
        <v/>
      </c>
      <c r="G38" s="38" t="str">
        <f t="shared" ca="1" si="7"/>
        <v/>
      </c>
      <c r="H38" s="36" t="str">
        <f t="shared" ca="1" si="8"/>
        <v/>
      </c>
      <c r="I38" s="39" t="str">
        <f t="shared" ca="1" si="13"/>
        <v/>
      </c>
      <c r="J38" s="38" t="str">
        <f t="shared" ca="1" si="14"/>
        <v/>
      </c>
      <c r="L38" s="108"/>
      <c r="M38" s="108"/>
      <c r="N38" s="108"/>
      <c r="O38" s="108"/>
      <c r="P38" s="108"/>
      <c r="Q38" s="108"/>
      <c r="R38" s="108"/>
      <c r="S38" s="108"/>
    </row>
    <row r="39" spans="1:19" ht="15.75" customHeight="1" x14ac:dyDescent="0.2">
      <c r="A39" s="28">
        <f t="shared" si="9"/>
        <v>44309</v>
      </c>
      <c r="B39" s="29" t="str">
        <f t="shared" si="10"/>
        <v>金</v>
      </c>
      <c r="C39" s="30" t="str">
        <f t="shared" ca="1" si="5"/>
        <v/>
      </c>
      <c r="D39" s="30" t="str">
        <f t="shared" ca="1" si="6"/>
        <v/>
      </c>
      <c r="E39" s="31" t="str">
        <f t="shared" ca="1" si="11"/>
        <v/>
      </c>
      <c r="F39" s="32" t="str">
        <f t="shared" ca="1" si="12"/>
        <v/>
      </c>
      <c r="G39" s="32" t="str">
        <f t="shared" ca="1" si="7"/>
        <v/>
      </c>
      <c r="H39" s="30" t="str">
        <f t="shared" ca="1" si="8"/>
        <v/>
      </c>
      <c r="I39" s="33" t="str">
        <f t="shared" ca="1" si="13"/>
        <v/>
      </c>
      <c r="J39" s="32" t="str">
        <f t="shared" ca="1" si="14"/>
        <v/>
      </c>
    </row>
    <row r="40" spans="1:19" ht="15.75" customHeight="1" x14ac:dyDescent="0.2">
      <c r="A40" s="34">
        <f t="shared" si="9"/>
        <v>44310</v>
      </c>
      <c r="B40" s="35" t="str">
        <f t="shared" si="10"/>
        <v>土</v>
      </c>
      <c r="C40" s="36" t="str">
        <f t="shared" ca="1" si="5"/>
        <v/>
      </c>
      <c r="D40" s="36" t="str">
        <f t="shared" ca="1" si="6"/>
        <v/>
      </c>
      <c r="E40" s="37" t="str">
        <f t="shared" ca="1" si="11"/>
        <v/>
      </c>
      <c r="F40" s="38" t="str">
        <f t="shared" ca="1" si="12"/>
        <v/>
      </c>
      <c r="G40" s="38" t="str">
        <f t="shared" ca="1" si="7"/>
        <v/>
      </c>
      <c r="H40" s="36" t="str">
        <f t="shared" ca="1" si="8"/>
        <v/>
      </c>
      <c r="I40" s="39" t="str">
        <f t="shared" ca="1" si="13"/>
        <v/>
      </c>
      <c r="J40" s="38" t="str">
        <f t="shared" ca="1" si="14"/>
        <v/>
      </c>
    </row>
    <row r="41" spans="1:19" ht="15.75" customHeight="1" x14ac:dyDescent="0.2">
      <c r="A41" s="28">
        <f t="shared" si="9"/>
        <v>44311</v>
      </c>
      <c r="B41" s="29" t="str">
        <f t="shared" si="10"/>
        <v>日</v>
      </c>
      <c r="C41" s="30" t="str">
        <f t="shared" ca="1" si="5"/>
        <v/>
      </c>
      <c r="D41" s="30" t="str">
        <f t="shared" ca="1" si="6"/>
        <v/>
      </c>
      <c r="E41" s="31" t="str">
        <f t="shared" ca="1" si="11"/>
        <v/>
      </c>
      <c r="F41" s="32" t="str">
        <f t="shared" ca="1" si="12"/>
        <v/>
      </c>
      <c r="G41" s="32" t="str">
        <f t="shared" ca="1" si="7"/>
        <v/>
      </c>
      <c r="H41" s="30" t="str">
        <f t="shared" ca="1" si="8"/>
        <v/>
      </c>
      <c r="I41" s="33" t="str">
        <f t="shared" ca="1" si="13"/>
        <v/>
      </c>
      <c r="J41" s="32" t="str">
        <f t="shared" ca="1" si="14"/>
        <v/>
      </c>
    </row>
    <row r="42" spans="1:19" ht="15.75" customHeight="1" x14ac:dyDescent="0.2">
      <c r="A42" s="34">
        <f t="shared" si="9"/>
        <v>44312</v>
      </c>
      <c r="B42" s="35" t="str">
        <f t="shared" si="10"/>
        <v>月</v>
      </c>
      <c r="C42" s="36" t="str">
        <f t="shared" ca="1" si="5"/>
        <v/>
      </c>
      <c r="D42" s="36" t="str">
        <f t="shared" ca="1" si="6"/>
        <v/>
      </c>
      <c r="E42" s="37" t="str">
        <f t="shared" ca="1" si="11"/>
        <v/>
      </c>
      <c r="F42" s="38" t="str">
        <f t="shared" ca="1" si="12"/>
        <v/>
      </c>
      <c r="G42" s="38" t="str">
        <f t="shared" ca="1" si="7"/>
        <v/>
      </c>
      <c r="H42" s="36" t="str">
        <f t="shared" ca="1" si="8"/>
        <v/>
      </c>
      <c r="I42" s="39" t="str">
        <f t="shared" ca="1" si="13"/>
        <v/>
      </c>
      <c r="J42" s="38" t="str">
        <f t="shared" ca="1" si="14"/>
        <v/>
      </c>
    </row>
    <row r="43" spans="1:19" ht="15.75" customHeight="1" x14ac:dyDescent="0.2">
      <c r="A43" s="28">
        <f t="shared" si="9"/>
        <v>44313</v>
      </c>
      <c r="B43" s="29" t="str">
        <f t="shared" si="10"/>
        <v>火</v>
      </c>
      <c r="C43" s="30" t="str">
        <f t="shared" ca="1" si="5"/>
        <v/>
      </c>
      <c r="D43" s="30" t="str">
        <f t="shared" ca="1" si="6"/>
        <v/>
      </c>
      <c r="E43" s="31" t="str">
        <f t="shared" ca="1" si="11"/>
        <v/>
      </c>
      <c r="F43" s="32" t="str">
        <f t="shared" ca="1" si="12"/>
        <v/>
      </c>
      <c r="G43" s="32" t="str">
        <f t="shared" ca="1" si="7"/>
        <v/>
      </c>
      <c r="H43" s="30" t="str">
        <f t="shared" ca="1" si="8"/>
        <v/>
      </c>
      <c r="I43" s="33" t="str">
        <f t="shared" ca="1" si="13"/>
        <v/>
      </c>
      <c r="J43" s="32" t="str">
        <f t="shared" ca="1" si="14"/>
        <v/>
      </c>
    </row>
    <row r="44" spans="1:19" ht="15.75" customHeight="1" x14ac:dyDescent="0.2">
      <c r="A44" s="34">
        <f t="shared" si="9"/>
        <v>44314</v>
      </c>
      <c r="B44" s="35" t="str">
        <f t="shared" si="10"/>
        <v>水</v>
      </c>
      <c r="C44" s="36" t="str">
        <f t="shared" ca="1" si="5"/>
        <v/>
      </c>
      <c r="D44" s="36" t="str">
        <f t="shared" ca="1" si="6"/>
        <v/>
      </c>
      <c r="E44" s="37" t="str">
        <f t="shared" ca="1" si="11"/>
        <v/>
      </c>
      <c r="F44" s="38" t="str">
        <f t="shared" ca="1" si="12"/>
        <v/>
      </c>
      <c r="G44" s="38" t="str">
        <f t="shared" ca="1" si="7"/>
        <v/>
      </c>
      <c r="H44" s="36" t="str">
        <f t="shared" ca="1" si="8"/>
        <v/>
      </c>
      <c r="I44" s="39" t="str">
        <f t="shared" ca="1" si="13"/>
        <v/>
      </c>
      <c r="J44" s="38" t="str">
        <f t="shared" ca="1" si="14"/>
        <v/>
      </c>
    </row>
    <row r="45" spans="1:19" ht="15.75" customHeight="1" x14ac:dyDescent="0.2">
      <c r="A45" s="28">
        <f>IF(DAY(A44+1)&lt;&gt;29,"",A44+1)</f>
        <v>44315</v>
      </c>
      <c r="B45" s="29" t="str">
        <f t="shared" si="10"/>
        <v>木</v>
      </c>
      <c r="C45" s="30" t="str">
        <f t="shared" ca="1" si="5"/>
        <v/>
      </c>
      <c r="D45" s="30" t="str">
        <f t="shared" ca="1" si="6"/>
        <v/>
      </c>
      <c r="E45" s="31" t="str">
        <f t="shared" ca="1" si="11"/>
        <v/>
      </c>
      <c r="F45" s="32" t="str">
        <f t="shared" ca="1" si="12"/>
        <v/>
      </c>
      <c r="G45" s="32" t="str">
        <f t="shared" ca="1" si="7"/>
        <v/>
      </c>
      <c r="H45" s="30" t="str">
        <f t="shared" ca="1" si="8"/>
        <v/>
      </c>
      <c r="I45" s="33" t="str">
        <f t="shared" ca="1" si="13"/>
        <v/>
      </c>
      <c r="J45" s="32" t="str">
        <f t="shared" ca="1" si="14"/>
        <v/>
      </c>
    </row>
    <row r="46" spans="1:19" ht="15.75" customHeight="1" x14ac:dyDescent="0.2">
      <c r="A46" s="34">
        <f>IF(DAY(A44+2)&lt;&gt;30,"",A44+2)</f>
        <v>44316</v>
      </c>
      <c r="B46" s="35" t="str">
        <f t="shared" si="10"/>
        <v>金</v>
      </c>
      <c r="C46" s="36" t="str">
        <f t="shared" ca="1" si="5"/>
        <v/>
      </c>
      <c r="D46" s="36" t="str">
        <f t="shared" ca="1" si="6"/>
        <v/>
      </c>
      <c r="E46" s="37" t="str">
        <f t="shared" ca="1" si="11"/>
        <v/>
      </c>
      <c r="F46" s="38" t="str">
        <f t="shared" ca="1" si="12"/>
        <v/>
      </c>
      <c r="G46" s="38" t="str">
        <f t="shared" ca="1" si="7"/>
        <v/>
      </c>
      <c r="H46" s="36" t="str">
        <f t="shared" ca="1" si="8"/>
        <v/>
      </c>
      <c r="I46" s="39" t="str">
        <f t="shared" ca="1" si="13"/>
        <v/>
      </c>
      <c r="J46" s="38" t="str">
        <f t="shared" ca="1" si="14"/>
        <v/>
      </c>
    </row>
    <row r="47" spans="1:19" ht="15.75" customHeight="1" x14ac:dyDescent="0.2">
      <c r="A47" s="40" t="str">
        <f>IF(DAY(A44+3)&lt;&gt;31,"",A44+3)</f>
        <v/>
      </c>
      <c r="B47" s="41" t="str">
        <f t="shared" si="10"/>
        <v/>
      </c>
      <c r="C47" s="42" t="str">
        <f t="shared" ca="1" si="5"/>
        <v/>
      </c>
      <c r="D47" s="42" t="str">
        <f t="shared" ca="1" si="6"/>
        <v/>
      </c>
      <c r="E47" s="43" t="str">
        <f t="shared" ca="1" si="11"/>
        <v/>
      </c>
      <c r="F47" s="44" t="str">
        <f t="shared" ca="1" si="12"/>
        <v/>
      </c>
      <c r="G47" s="44" t="str">
        <f t="shared" ca="1" si="7"/>
        <v/>
      </c>
      <c r="H47" s="42" t="str">
        <f t="shared" ca="1" si="8"/>
        <v/>
      </c>
      <c r="I47" s="43" t="str">
        <f t="shared" ca="1" si="13"/>
        <v/>
      </c>
      <c r="J47" s="44" t="str">
        <f t="shared" ca="1" si="14"/>
        <v/>
      </c>
    </row>
  </sheetData>
  <mergeCells count="63">
    <mergeCell ref="L6:M6"/>
    <mergeCell ref="A1:S1"/>
    <mergeCell ref="N6:O6"/>
    <mergeCell ref="P6:Q6"/>
    <mergeCell ref="R6:S6"/>
    <mergeCell ref="A6:C6"/>
    <mergeCell ref="D6:E6"/>
    <mergeCell ref="F6:G6"/>
    <mergeCell ref="H6:I6"/>
    <mergeCell ref="J6:K6"/>
    <mergeCell ref="A8:C8"/>
    <mergeCell ref="D8:E8"/>
    <mergeCell ref="F8:G8"/>
    <mergeCell ref="H8:I8"/>
    <mergeCell ref="J8:K8"/>
    <mergeCell ref="R8:S8"/>
    <mergeCell ref="L8:M8"/>
    <mergeCell ref="N8:O8"/>
    <mergeCell ref="P8:Q8"/>
    <mergeCell ref="D7:E7"/>
    <mergeCell ref="F7:G7"/>
    <mergeCell ref="H7:I7"/>
    <mergeCell ref="J7:K7"/>
    <mergeCell ref="L7:M7"/>
    <mergeCell ref="N7:O7"/>
    <mergeCell ref="P7:Q7"/>
    <mergeCell ref="R7:S7"/>
    <mergeCell ref="N9:O9"/>
    <mergeCell ref="P9:Q9"/>
    <mergeCell ref="R9:S9"/>
    <mergeCell ref="L9:M9"/>
    <mergeCell ref="H10:I10"/>
    <mergeCell ref="J10:K10"/>
    <mergeCell ref="P10:Q10"/>
    <mergeCell ref="R10:S10"/>
    <mergeCell ref="L10:M10"/>
    <mergeCell ref="N10:O10"/>
    <mergeCell ref="A9:C9"/>
    <mergeCell ref="D9:E9"/>
    <mergeCell ref="F9:G9"/>
    <mergeCell ref="H9:I9"/>
    <mergeCell ref="J9:K9"/>
    <mergeCell ref="A10:C10"/>
    <mergeCell ref="D10:E10"/>
    <mergeCell ref="F10:G10"/>
    <mergeCell ref="L11:M11"/>
    <mergeCell ref="N11:O11"/>
    <mergeCell ref="A11:C11"/>
    <mergeCell ref="D11:E11"/>
    <mergeCell ref="F11:G11"/>
    <mergeCell ref="H11:I11"/>
    <mergeCell ref="J11:K11"/>
    <mergeCell ref="P12:Q12"/>
    <mergeCell ref="P11:Q11"/>
    <mergeCell ref="R11:S11"/>
    <mergeCell ref="R12:S12"/>
    <mergeCell ref="A12:C12"/>
    <mergeCell ref="D12:E12"/>
    <mergeCell ref="F12:G12"/>
    <mergeCell ref="H12:I12"/>
    <mergeCell ref="J12:K12"/>
    <mergeCell ref="L12:M12"/>
    <mergeCell ref="N12:O12"/>
  </mergeCells>
  <phoneticPr fontId="3"/>
  <printOptions horizontalCentered="1"/>
  <pageMargins left="0.59055118110236227" right="0.59055118110236227" top="0.59055118110236227" bottom="0.59055118110236227" header="0.31496062992125984" footer="0.31496062992125984"/>
  <pageSetup paperSize="9" scale="67" orientation="landscape" r:id="rId1"/>
  <ignoredErrors>
    <ignoredError sqref="D7:S7"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S47"/>
  <sheetViews>
    <sheetView showGridLines="0" view="pageBreakPreview" zoomScale="60" zoomScaleNormal="80" zoomScalePageLayoutView="50" workbookViewId="0">
      <selection sqref="A1:S1"/>
    </sheetView>
  </sheetViews>
  <sheetFormatPr defaultColWidth="9" defaultRowHeight="17.5" x14ac:dyDescent="0.2"/>
  <cols>
    <col min="1" max="19" width="10.6328125" style="1" customWidth="1"/>
    <col min="20" max="16384" width="9" style="1"/>
  </cols>
  <sheetData>
    <row r="1" spans="1:19" ht="40.5" customHeight="1" x14ac:dyDescent="0.2">
      <c r="A1" s="240">
        <v>44287</v>
      </c>
      <c r="B1" s="240"/>
      <c r="C1" s="240"/>
      <c r="D1" s="240"/>
      <c r="E1" s="240"/>
      <c r="F1" s="240"/>
      <c r="G1" s="240"/>
      <c r="H1" s="240"/>
      <c r="I1" s="240"/>
      <c r="J1" s="240"/>
      <c r="K1" s="240"/>
      <c r="L1" s="240"/>
      <c r="M1" s="240"/>
      <c r="N1" s="240"/>
      <c r="O1" s="240"/>
      <c r="P1" s="240"/>
      <c r="Q1" s="240"/>
      <c r="R1" s="240"/>
      <c r="S1" s="240"/>
    </row>
    <row r="3" spans="1:19" ht="26" thickBot="1" x14ac:dyDescent="0.25">
      <c r="A3" s="5" t="s">
        <v>35</v>
      </c>
      <c r="B3" s="16"/>
      <c r="C3" s="16"/>
      <c r="D3" s="6"/>
      <c r="E3" s="6"/>
      <c r="F3" s="6"/>
      <c r="G3" s="6"/>
      <c r="H3" s="6"/>
      <c r="I3" s="6"/>
      <c r="J3" s="6"/>
      <c r="K3" s="6"/>
      <c r="L3" s="6"/>
      <c r="M3" s="6"/>
      <c r="N3" s="6"/>
      <c r="O3" s="6"/>
      <c r="P3" s="6"/>
      <c r="Q3" s="6"/>
      <c r="R3" s="6"/>
      <c r="S3" s="6"/>
    </row>
    <row r="5" spans="1:19" x14ac:dyDescent="0.2">
      <c r="A5" s="20" t="s">
        <v>23</v>
      </c>
      <c r="B5" s="20"/>
      <c r="C5" s="20"/>
      <c r="D5" s="20" t="s">
        <v>24</v>
      </c>
      <c r="E5" s="20"/>
      <c r="F5" s="20" t="s">
        <v>25</v>
      </c>
      <c r="G5" s="20"/>
      <c r="H5" s="20" t="s">
        <v>26</v>
      </c>
      <c r="I5" s="20"/>
      <c r="J5" s="20" t="s">
        <v>27</v>
      </c>
      <c r="K5" s="20"/>
      <c r="L5" s="20" t="s">
        <v>28</v>
      </c>
      <c r="M5" s="20"/>
      <c r="N5" s="20" t="s">
        <v>29</v>
      </c>
      <c r="O5" s="20"/>
      <c r="P5" s="20" t="s">
        <v>30</v>
      </c>
      <c r="Q5" s="20"/>
      <c r="R5" s="20" t="s">
        <v>31</v>
      </c>
      <c r="S5" s="20"/>
    </row>
    <row r="6" spans="1:19" ht="22.5" x14ac:dyDescent="0.2">
      <c r="A6" s="206">
        <f>$A$1</f>
        <v>44287</v>
      </c>
      <c r="B6" s="206"/>
      <c r="C6" s="206"/>
      <c r="D6" s="207" t="str">
        <f ca="1">IFERROR(VLOOKUP(TEXT($A6,"yyyy/mm"),INDIRECT("gsn_raw!B:J"),2,0),"")</f>
        <v/>
      </c>
      <c r="E6" s="207"/>
      <c r="F6" s="207" t="str">
        <f ca="1">IFERROR(VLOOKUP(TEXT($A6,"yyyy/mm"),INDIRECT("gsn_raw!B:J"),3,0),"")</f>
        <v/>
      </c>
      <c r="G6" s="207"/>
      <c r="H6" s="208" t="str">
        <f ca="1">IFERROR(F6/D6,"")</f>
        <v/>
      </c>
      <c r="I6" s="208"/>
      <c r="J6" s="209" t="str">
        <f ca="1">IFERROR(L6/F6,"")</f>
        <v/>
      </c>
      <c r="K6" s="210"/>
      <c r="L6" s="211" t="str">
        <f ca="1">IFERROR(VLOOKUP(TEXT($A6,"yyyy/mm"),INDIRECT("gsn_raw!B:J"),5,0),"")</f>
        <v/>
      </c>
      <c r="M6" s="211"/>
      <c r="N6" s="207" t="str">
        <f ca="1">IFERROR(VLOOKUP(TEXT($A6,"yyyy/mm"),INDIRECT("gsn_raw!B:J"),8,0),"")</f>
        <v/>
      </c>
      <c r="O6" s="207"/>
      <c r="P6" s="208" t="str">
        <f ca="1">IFERROR(N6/F6,"")</f>
        <v/>
      </c>
      <c r="Q6" s="208"/>
      <c r="R6" s="209" t="str">
        <f ca="1">IFERROR(L6/N6,"")</f>
        <v/>
      </c>
      <c r="S6" s="210"/>
    </row>
    <row r="7" spans="1:19" x14ac:dyDescent="0.2">
      <c r="B7" s="25" t="s">
        <v>42</v>
      </c>
      <c r="C7" s="25"/>
      <c r="D7" s="230" t="str">
        <f ca="1">IFERROR(D6-D8,"")</f>
        <v/>
      </c>
      <c r="E7" s="230"/>
      <c r="F7" s="230" t="str">
        <f ca="1">IFERROR(F6-F8,"")</f>
        <v/>
      </c>
      <c r="G7" s="230"/>
      <c r="H7" s="231" t="str">
        <f ca="1">IFERROR(H6-H8,"")</f>
        <v/>
      </c>
      <c r="I7" s="231"/>
      <c r="J7" s="232" t="str">
        <f ca="1">IFERROR(J6-J8,"")</f>
        <v/>
      </c>
      <c r="K7" s="232"/>
      <c r="L7" s="232" t="str">
        <f ca="1">IFERROR(L6-L8,"")</f>
        <v/>
      </c>
      <c r="M7" s="232"/>
      <c r="N7" s="233" t="str">
        <f ca="1">IFERROR(N6-N8,"")</f>
        <v/>
      </c>
      <c r="O7" s="233"/>
      <c r="P7" s="231" t="str">
        <f ca="1">IFERROR(P6-P8,"")</f>
        <v/>
      </c>
      <c r="Q7" s="231"/>
      <c r="R7" s="234" t="str">
        <f ca="1">IFERROR(R6-R8,"")</f>
        <v/>
      </c>
      <c r="S7" s="234"/>
    </row>
    <row r="8" spans="1:19" x14ac:dyDescent="0.2">
      <c r="A8" s="226">
        <f>DATE(YEAR(A6),MONTH(A6)-1,1)</f>
        <v>44256</v>
      </c>
      <c r="B8" s="226"/>
      <c r="C8" s="226"/>
      <c r="D8" s="227" t="str">
        <f ca="1">IFERROR(VLOOKUP(TEXT($A8,"yyyy/mm"),INDIRECT("gsn_raw!B:J"),2,0),"")</f>
        <v/>
      </c>
      <c r="E8" s="227"/>
      <c r="F8" s="227" t="str">
        <f ca="1">IFERROR(VLOOKUP(TEXT($A8,"yyyy/mm"),INDIRECT("gsn_raw!B:J"),3,0),"")</f>
        <v/>
      </c>
      <c r="G8" s="227"/>
      <c r="H8" s="228" t="str">
        <f t="shared" ref="H8:H12" ca="1" si="0">IFERROR(F8/D8,"")</f>
        <v/>
      </c>
      <c r="I8" s="228"/>
      <c r="J8" s="229" t="str">
        <f t="shared" ref="J8:J12" ca="1" si="1">IFERROR(L8/F8,"")</f>
        <v/>
      </c>
      <c r="K8" s="229"/>
      <c r="L8" s="229" t="str">
        <f ca="1">IFERROR(VLOOKUP(TEXT($A8,"yyyy/mm"),INDIRECT("gsn_raw!B:J"),5,0),"")</f>
        <v/>
      </c>
      <c r="M8" s="229"/>
      <c r="N8" s="227" t="str">
        <f ca="1">IFERROR(VLOOKUP(TEXT($A8,"yyyy/mm"),INDIRECT("gsn_raw!B:J"),8,0),"")</f>
        <v/>
      </c>
      <c r="O8" s="227"/>
      <c r="P8" s="228" t="str">
        <f t="shared" ref="P8:P12" ca="1" si="2">IFERROR(N8/F8,"")</f>
        <v/>
      </c>
      <c r="Q8" s="228"/>
      <c r="R8" s="229" t="str">
        <f t="shared" ref="R8:R12" ca="1" si="3">IFERROR(L8/N8,"")</f>
        <v/>
      </c>
      <c r="S8" s="229"/>
    </row>
    <row r="9" spans="1:19" x14ac:dyDescent="0.2">
      <c r="A9" s="204">
        <f>DATE(YEAR(A8),MONTH(A8)-1,1)</f>
        <v>44228</v>
      </c>
      <c r="B9" s="204"/>
      <c r="C9" s="204"/>
      <c r="D9" s="235" t="str">
        <f ca="1">IFERROR(VLOOKUP(TEXT($A9,"yyyy/mm"),INDIRECT("gsn_raw!B:J"),2,0),"")</f>
        <v/>
      </c>
      <c r="E9" s="235"/>
      <c r="F9" s="235" t="str">
        <f ca="1">IFERROR(VLOOKUP(TEXT($A9,"yyyy/mm"),INDIRECT("gsn_raw!B:J"),3,0),"")</f>
        <v/>
      </c>
      <c r="G9" s="235"/>
      <c r="H9" s="236" t="str">
        <f t="shared" ca="1" si="0"/>
        <v/>
      </c>
      <c r="I9" s="236"/>
      <c r="J9" s="234" t="str">
        <f t="shared" ca="1" si="1"/>
        <v/>
      </c>
      <c r="K9" s="234"/>
      <c r="L9" s="234" t="str">
        <f ca="1">IFERROR(VLOOKUP(TEXT($A9,"yyyy/mm"),INDIRECT("gsn_raw!B:J"),5,0),"")</f>
        <v/>
      </c>
      <c r="M9" s="234"/>
      <c r="N9" s="235" t="str">
        <f ca="1">IFERROR(VLOOKUP(TEXT($A9,"yyyy/mm"),INDIRECT("gsn_raw!B:J"),8,0),"")</f>
        <v/>
      </c>
      <c r="O9" s="235"/>
      <c r="P9" s="236" t="str">
        <f t="shared" ca="1" si="2"/>
        <v/>
      </c>
      <c r="Q9" s="236"/>
      <c r="R9" s="234" t="str">
        <f t="shared" ca="1" si="3"/>
        <v/>
      </c>
      <c r="S9" s="234"/>
    </row>
    <row r="10" spans="1:19" x14ac:dyDescent="0.2">
      <c r="A10" s="226">
        <f t="shared" ref="A10:A12" si="4">DATE(YEAR(A9),MONTH(A9)-1,1)</f>
        <v>44197</v>
      </c>
      <c r="B10" s="226"/>
      <c r="C10" s="226"/>
      <c r="D10" s="227" t="str">
        <f ca="1">IFERROR(VLOOKUP(TEXT($A10,"yyyy/mm"),INDIRECT("gsn_raw!B:J"),2,0),"")</f>
        <v/>
      </c>
      <c r="E10" s="227"/>
      <c r="F10" s="227" t="str">
        <f ca="1">IFERROR(VLOOKUP(TEXT($A10,"yyyy/mm"),INDIRECT("gsn_raw!B:J"),3,0),"")</f>
        <v/>
      </c>
      <c r="G10" s="227"/>
      <c r="H10" s="228" t="str">
        <f t="shared" ca="1" si="0"/>
        <v/>
      </c>
      <c r="I10" s="228"/>
      <c r="J10" s="229" t="str">
        <f t="shared" ca="1" si="1"/>
        <v/>
      </c>
      <c r="K10" s="229"/>
      <c r="L10" s="229" t="str">
        <f ca="1">IFERROR(VLOOKUP(TEXT($A10,"yyyy/mm"),INDIRECT("gsn_raw!B:J"),5,0),"")</f>
        <v/>
      </c>
      <c r="M10" s="229"/>
      <c r="N10" s="227" t="str">
        <f ca="1">IFERROR(VLOOKUP(TEXT($A10,"yyyy/mm"),INDIRECT("gsn_raw!B:J"),8,0),"")</f>
        <v/>
      </c>
      <c r="O10" s="227"/>
      <c r="P10" s="228" t="str">
        <f t="shared" ca="1" si="2"/>
        <v/>
      </c>
      <c r="Q10" s="228"/>
      <c r="R10" s="229" t="str">
        <f t="shared" ca="1" si="3"/>
        <v/>
      </c>
      <c r="S10" s="229"/>
    </row>
    <row r="11" spans="1:19" x14ac:dyDescent="0.2">
      <c r="A11" s="204">
        <f t="shared" si="4"/>
        <v>44166</v>
      </c>
      <c r="B11" s="204"/>
      <c r="C11" s="204"/>
      <c r="D11" s="235" t="str">
        <f ca="1">IFERROR(VLOOKUP(TEXT($A11,"yyyy/mm"),INDIRECT("gsn_raw!B:J"),2,0),"")</f>
        <v/>
      </c>
      <c r="E11" s="235"/>
      <c r="F11" s="235" t="str">
        <f ca="1">IFERROR(VLOOKUP(TEXT($A11,"yyyy/mm"),INDIRECT("gsn_raw!B:J"),3,0),"")</f>
        <v/>
      </c>
      <c r="G11" s="235"/>
      <c r="H11" s="236" t="str">
        <f t="shared" ca="1" si="0"/>
        <v/>
      </c>
      <c r="I11" s="236"/>
      <c r="J11" s="234" t="str">
        <f t="shared" ca="1" si="1"/>
        <v/>
      </c>
      <c r="K11" s="234"/>
      <c r="L11" s="234" t="str">
        <f ca="1">IFERROR(VLOOKUP(TEXT($A11,"yyyy/mm"),INDIRECT("gsn_raw!B:J"),5,0),"")</f>
        <v/>
      </c>
      <c r="M11" s="234"/>
      <c r="N11" s="235" t="str">
        <f ca="1">IFERROR(VLOOKUP(TEXT($A11,"yyyy/mm"),INDIRECT("gsn_raw!B:J"),8,0),"")</f>
        <v/>
      </c>
      <c r="O11" s="235"/>
      <c r="P11" s="236" t="str">
        <f t="shared" ca="1" si="2"/>
        <v/>
      </c>
      <c r="Q11" s="236"/>
      <c r="R11" s="234" t="str">
        <f t="shared" ca="1" si="3"/>
        <v/>
      </c>
      <c r="S11" s="234"/>
    </row>
    <row r="12" spans="1:19" x14ac:dyDescent="0.2">
      <c r="A12" s="237">
        <f t="shared" si="4"/>
        <v>44136</v>
      </c>
      <c r="B12" s="237"/>
      <c r="C12" s="237"/>
      <c r="D12" s="213" t="str">
        <f ca="1">IFERROR(VLOOKUP(TEXT($A12,"yyyy/mm"),INDIRECT("gsn_raw!B:J"),2,0),"")</f>
        <v/>
      </c>
      <c r="E12" s="213"/>
      <c r="F12" s="213" t="str">
        <f ca="1">IFERROR(VLOOKUP(TEXT($A12,"yyyy/mm"),INDIRECT("gsn_raw!B:J"),3,0),"")</f>
        <v/>
      </c>
      <c r="G12" s="213"/>
      <c r="H12" s="214" t="str">
        <f t="shared" ca="1" si="0"/>
        <v/>
      </c>
      <c r="I12" s="214"/>
      <c r="J12" s="215" t="str">
        <f t="shared" ca="1" si="1"/>
        <v/>
      </c>
      <c r="K12" s="215"/>
      <c r="L12" s="215" t="str">
        <f ca="1">IFERROR(VLOOKUP(TEXT($A12,"yyyy/mm"),INDIRECT("gsn_raw!B:J"),5,0),"")</f>
        <v/>
      </c>
      <c r="M12" s="215"/>
      <c r="N12" s="213" t="str">
        <f ca="1">IFERROR(VLOOKUP(TEXT($A12,"yyyy/mm"),INDIRECT("gsn_raw!B:J"),8,0),"")</f>
        <v/>
      </c>
      <c r="O12" s="213"/>
      <c r="P12" s="214" t="str">
        <f t="shared" ca="1" si="2"/>
        <v/>
      </c>
      <c r="Q12" s="214"/>
      <c r="R12" s="215" t="str">
        <f t="shared" ca="1" si="3"/>
        <v/>
      </c>
      <c r="S12" s="215"/>
    </row>
    <row r="13" spans="1:19" x14ac:dyDescent="0.2">
      <c r="C13" s="26"/>
    </row>
    <row r="14" spans="1:19" ht="23" thickBot="1" x14ac:dyDescent="0.25">
      <c r="A14" s="5" t="s">
        <v>44</v>
      </c>
      <c r="B14" s="6"/>
      <c r="C14" s="6"/>
      <c r="D14" s="6"/>
      <c r="E14" s="6"/>
      <c r="F14" s="6"/>
      <c r="G14" s="6"/>
      <c r="H14" s="6"/>
      <c r="I14" s="6"/>
      <c r="J14" s="6"/>
      <c r="L14" s="5" t="s">
        <v>45</v>
      </c>
      <c r="M14" s="6"/>
      <c r="N14" s="6"/>
      <c r="O14" s="6"/>
      <c r="P14" s="6"/>
      <c r="Q14" s="21"/>
      <c r="R14" s="21"/>
      <c r="S14" s="6"/>
    </row>
    <row r="16" spans="1:19" x14ac:dyDescent="0.2">
      <c r="A16" s="27" t="s">
        <v>39</v>
      </c>
      <c r="B16" s="27" t="s">
        <v>43</v>
      </c>
      <c r="C16" s="27" t="s">
        <v>24</v>
      </c>
      <c r="D16" s="27" t="s">
        <v>25</v>
      </c>
      <c r="E16" s="27" t="s">
        <v>26</v>
      </c>
      <c r="F16" s="27" t="s">
        <v>27</v>
      </c>
      <c r="G16" s="27" t="s">
        <v>28</v>
      </c>
      <c r="H16" s="27" t="s">
        <v>29</v>
      </c>
      <c r="I16" s="27" t="s">
        <v>30</v>
      </c>
      <c r="J16" s="27" t="s">
        <v>31</v>
      </c>
    </row>
    <row r="17" spans="1:19" ht="15.75" customHeight="1" x14ac:dyDescent="0.2">
      <c r="A17" s="28">
        <f>DATE(YEAR(A1),MONTH(A1),1)</f>
        <v>44287</v>
      </c>
      <c r="B17" s="29" t="str">
        <f>TEXT(A17,"aaa")</f>
        <v>木</v>
      </c>
      <c r="C17" s="30" t="str">
        <f t="shared" ref="C17:C47" ca="1" si="5">IFERROR(VLOOKUP($A17,INDIRECT("gsn_raw!B:J"),2,0),"")</f>
        <v/>
      </c>
      <c r="D17" s="30" t="str">
        <f t="shared" ref="D17:D47" ca="1" si="6">IFERROR(VLOOKUP($A17,INDIRECT("gsn_raw!B:J"),3,0),"")</f>
        <v/>
      </c>
      <c r="E17" s="31" t="str">
        <f ca="1">IFERROR(D17/C17,"")</f>
        <v/>
      </c>
      <c r="F17" s="32" t="str">
        <f ca="1">IFERROR(G17/D17,"")</f>
        <v/>
      </c>
      <c r="G17" s="32" t="str">
        <f t="shared" ref="G17:G47" ca="1" si="7">IFERROR(VLOOKUP($A17,INDIRECT("gsn_raw!B:J"),5,0),"")</f>
        <v/>
      </c>
      <c r="H17" s="30" t="str">
        <f t="shared" ref="H17:H47" ca="1" si="8">IFERROR(VLOOKUP($A17,INDIRECT("gsn_raw!B:J"),8,0),"")</f>
        <v/>
      </c>
      <c r="I17" s="33" t="str">
        <f ca="1">IFERROR(H17/D17,"")</f>
        <v/>
      </c>
      <c r="J17" s="32" t="str">
        <f ca="1">IFERROR(G17/H17,"")</f>
        <v/>
      </c>
    </row>
    <row r="18" spans="1:19" ht="15.75" customHeight="1" x14ac:dyDescent="0.2">
      <c r="A18" s="34">
        <f t="shared" ref="A18:A44" si="9">A17+1</f>
        <v>44288</v>
      </c>
      <c r="B18" s="35" t="str">
        <f t="shared" ref="B18:B47" si="10">TEXT(A18,"aaa")</f>
        <v>金</v>
      </c>
      <c r="C18" s="36" t="str">
        <f t="shared" ca="1" si="5"/>
        <v/>
      </c>
      <c r="D18" s="36" t="str">
        <f t="shared" ca="1" si="6"/>
        <v/>
      </c>
      <c r="E18" s="37" t="str">
        <f t="shared" ref="E18:E47" ca="1" si="11">IFERROR(D18/C18,"")</f>
        <v/>
      </c>
      <c r="F18" s="38" t="str">
        <f t="shared" ref="F18:F47" ca="1" si="12">IFERROR(G18/D18,"")</f>
        <v/>
      </c>
      <c r="G18" s="38" t="str">
        <f t="shared" ca="1" si="7"/>
        <v/>
      </c>
      <c r="H18" s="36" t="str">
        <f t="shared" ca="1" si="8"/>
        <v/>
      </c>
      <c r="I18" s="39" t="str">
        <f t="shared" ref="I18:I47" ca="1" si="13">IFERROR(H18/D18,"")</f>
        <v/>
      </c>
      <c r="J18" s="38" t="str">
        <f t="shared" ref="J18:J47" ca="1" si="14">IFERROR(G18/H18,"")</f>
        <v/>
      </c>
    </row>
    <row r="19" spans="1:19" ht="15.75" customHeight="1" x14ac:dyDescent="0.2">
      <c r="A19" s="28">
        <f t="shared" si="9"/>
        <v>44289</v>
      </c>
      <c r="B19" s="29" t="str">
        <f t="shared" si="10"/>
        <v>土</v>
      </c>
      <c r="C19" s="30" t="str">
        <f t="shared" ca="1" si="5"/>
        <v/>
      </c>
      <c r="D19" s="30" t="str">
        <f t="shared" ca="1" si="6"/>
        <v/>
      </c>
      <c r="E19" s="31" t="str">
        <f t="shared" ca="1" si="11"/>
        <v/>
      </c>
      <c r="F19" s="32" t="str">
        <f t="shared" ca="1" si="12"/>
        <v/>
      </c>
      <c r="G19" s="32" t="str">
        <f t="shared" ca="1" si="7"/>
        <v/>
      </c>
      <c r="H19" s="30" t="str">
        <f t="shared" ca="1" si="8"/>
        <v/>
      </c>
      <c r="I19" s="33" t="str">
        <f t="shared" ca="1" si="13"/>
        <v/>
      </c>
      <c r="J19" s="32" t="str">
        <f t="shared" ca="1" si="14"/>
        <v/>
      </c>
    </row>
    <row r="20" spans="1:19" ht="15.75" customHeight="1" x14ac:dyDescent="0.2">
      <c r="A20" s="34">
        <f t="shared" si="9"/>
        <v>44290</v>
      </c>
      <c r="B20" s="35" t="str">
        <f t="shared" si="10"/>
        <v>日</v>
      </c>
      <c r="C20" s="36" t="str">
        <f t="shared" ca="1" si="5"/>
        <v/>
      </c>
      <c r="D20" s="36" t="str">
        <f t="shared" ca="1" si="6"/>
        <v/>
      </c>
      <c r="E20" s="37" t="str">
        <f t="shared" ca="1" si="11"/>
        <v/>
      </c>
      <c r="F20" s="38" t="str">
        <f t="shared" ca="1" si="12"/>
        <v/>
      </c>
      <c r="G20" s="38" t="str">
        <f t="shared" ca="1" si="7"/>
        <v/>
      </c>
      <c r="H20" s="36" t="str">
        <f t="shared" ca="1" si="8"/>
        <v/>
      </c>
      <c r="I20" s="39" t="str">
        <f t="shared" ca="1" si="13"/>
        <v/>
      </c>
      <c r="J20" s="38" t="str">
        <f t="shared" ca="1" si="14"/>
        <v/>
      </c>
    </row>
    <row r="21" spans="1:19" ht="15.75" customHeight="1" x14ac:dyDescent="0.2">
      <c r="A21" s="28">
        <f t="shared" si="9"/>
        <v>44291</v>
      </c>
      <c r="B21" s="29" t="str">
        <f t="shared" si="10"/>
        <v>月</v>
      </c>
      <c r="C21" s="30" t="str">
        <f t="shared" ca="1" si="5"/>
        <v/>
      </c>
      <c r="D21" s="30" t="str">
        <f t="shared" ca="1" si="6"/>
        <v/>
      </c>
      <c r="E21" s="31" t="str">
        <f t="shared" ca="1" si="11"/>
        <v/>
      </c>
      <c r="F21" s="32" t="str">
        <f t="shared" ca="1" si="12"/>
        <v/>
      </c>
      <c r="G21" s="32" t="str">
        <f t="shared" ca="1" si="7"/>
        <v/>
      </c>
      <c r="H21" s="30" t="str">
        <f t="shared" ca="1" si="8"/>
        <v/>
      </c>
      <c r="I21" s="33" t="str">
        <f t="shared" ca="1" si="13"/>
        <v/>
      </c>
      <c r="J21" s="32" t="str">
        <f t="shared" ca="1" si="14"/>
        <v/>
      </c>
    </row>
    <row r="22" spans="1:19" ht="15.75" customHeight="1" x14ac:dyDescent="0.2">
      <c r="A22" s="34">
        <f t="shared" si="9"/>
        <v>44292</v>
      </c>
      <c r="B22" s="35" t="str">
        <f t="shared" si="10"/>
        <v>火</v>
      </c>
      <c r="C22" s="36" t="str">
        <f t="shared" ca="1" si="5"/>
        <v/>
      </c>
      <c r="D22" s="36" t="str">
        <f t="shared" ca="1" si="6"/>
        <v/>
      </c>
      <c r="E22" s="37" t="str">
        <f t="shared" ca="1" si="11"/>
        <v/>
      </c>
      <c r="F22" s="38" t="str">
        <f t="shared" ca="1" si="12"/>
        <v/>
      </c>
      <c r="G22" s="38" t="str">
        <f t="shared" ca="1" si="7"/>
        <v/>
      </c>
      <c r="H22" s="36" t="str">
        <f t="shared" ca="1" si="8"/>
        <v/>
      </c>
      <c r="I22" s="39" t="str">
        <f t="shared" ca="1" si="13"/>
        <v/>
      </c>
      <c r="J22" s="38" t="str">
        <f t="shared" ca="1" si="14"/>
        <v/>
      </c>
    </row>
    <row r="23" spans="1:19" ht="15.75" customHeight="1" x14ac:dyDescent="0.2">
      <c r="A23" s="28">
        <f t="shared" si="9"/>
        <v>44293</v>
      </c>
      <c r="B23" s="29" t="str">
        <f t="shared" si="10"/>
        <v>水</v>
      </c>
      <c r="C23" s="30" t="str">
        <f t="shared" ca="1" si="5"/>
        <v/>
      </c>
      <c r="D23" s="30" t="str">
        <f t="shared" ca="1" si="6"/>
        <v/>
      </c>
      <c r="E23" s="31" t="str">
        <f t="shared" ca="1" si="11"/>
        <v/>
      </c>
      <c r="F23" s="32" t="str">
        <f t="shared" ca="1" si="12"/>
        <v/>
      </c>
      <c r="G23" s="32" t="str">
        <f t="shared" ca="1" si="7"/>
        <v/>
      </c>
      <c r="H23" s="30" t="str">
        <f t="shared" ca="1" si="8"/>
        <v/>
      </c>
      <c r="I23" s="33" t="str">
        <f t="shared" ca="1" si="13"/>
        <v/>
      </c>
      <c r="J23" s="32" t="str">
        <f t="shared" ca="1" si="14"/>
        <v/>
      </c>
    </row>
    <row r="24" spans="1:19" ht="15.75" customHeight="1" x14ac:dyDescent="0.2">
      <c r="A24" s="34">
        <f t="shared" si="9"/>
        <v>44294</v>
      </c>
      <c r="B24" s="35" t="str">
        <f t="shared" si="10"/>
        <v>木</v>
      </c>
      <c r="C24" s="36" t="str">
        <f t="shared" ca="1" si="5"/>
        <v/>
      </c>
      <c r="D24" s="36" t="str">
        <f t="shared" ca="1" si="6"/>
        <v/>
      </c>
      <c r="E24" s="37" t="str">
        <f t="shared" ca="1" si="11"/>
        <v/>
      </c>
      <c r="F24" s="38" t="str">
        <f t="shared" ca="1" si="12"/>
        <v/>
      </c>
      <c r="G24" s="38" t="str">
        <f t="shared" ca="1" si="7"/>
        <v/>
      </c>
      <c r="H24" s="36" t="str">
        <f t="shared" ca="1" si="8"/>
        <v/>
      </c>
      <c r="I24" s="39" t="str">
        <f t="shared" ca="1" si="13"/>
        <v/>
      </c>
      <c r="J24" s="38" t="str">
        <f t="shared" ca="1" si="14"/>
        <v/>
      </c>
    </row>
    <row r="25" spans="1:19" ht="15.75" customHeight="1" x14ac:dyDescent="0.2">
      <c r="A25" s="28">
        <f t="shared" si="9"/>
        <v>44295</v>
      </c>
      <c r="B25" s="29" t="str">
        <f t="shared" si="10"/>
        <v>金</v>
      </c>
      <c r="C25" s="30" t="str">
        <f t="shared" ca="1" si="5"/>
        <v/>
      </c>
      <c r="D25" s="30" t="str">
        <f t="shared" ca="1" si="6"/>
        <v/>
      </c>
      <c r="E25" s="31" t="str">
        <f t="shared" ca="1" si="11"/>
        <v/>
      </c>
      <c r="F25" s="32" t="str">
        <f t="shared" ca="1" si="12"/>
        <v/>
      </c>
      <c r="G25" s="32" t="str">
        <f t="shared" ca="1" si="7"/>
        <v/>
      </c>
      <c r="H25" s="30" t="str">
        <f t="shared" ca="1" si="8"/>
        <v/>
      </c>
      <c r="I25" s="33" t="str">
        <f t="shared" ca="1" si="13"/>
        <v/>
      </c>
      <c r="J25" s="32" t="str">
        <f t="shared" ca="1" si="14"/>
        <v/>
      </c>
    </row>
    <row r="26" spans="1:19" ht="15.75" customHeight="1" x14ac:dyDescent="0.2">
      <c r="A26" s="34">
        <f t="shared" si="9"/>
        <v>44296</v>
      </c>
      <c r="B26" s="35" t="str">
        <f t="shared" si="10"/>
        <v>土</v>
      </c>
      <c r="C26" s="36" t="str">
        <f t="shared" ca="1" si="5"/>
        <v/>
      </c>
      <c r="D26" s="36" t="str">
        <f t="shared" ca="1" si="6"/>
        <v/>
      </c>
      <c r="E26" s="37" t="str">
        <f t="shared" ca="1" si="11"/>
        <v/>
      </c>
      <c r="F26" s="38" t="str">
        <f t="shared" ca="1" si="12"/>
        <v/>
      </c>
      <c r="G26" s="38" t="str">
        <f t="shared" ca="1" si="7"/>
        <v/>
      </c>
      <c r="H26" s="36" t="str">
        <f t="shared" ca="1" si="8"/>
        <v/>
      </c>
      <c r="I26" s="39" t="str">
        <f t="shared" ca="1" si="13"/>
        <v/>
      </c>
      <c r="J26" s="38" t="str">
        <f t="shared" ca="1" si="14"/>
        <v/>
      </c>
    </row>
    <row r="27" spans="1:19" ht="15.75" customHeight="1" thickBot="1" x14ac:dyDescent="0.25">
      <c r="A27" s="28">
        <f t="shared" si="9"/>
        <v>44297</v>
      </c>
      <c r="B27" s="29" t="str">
        <f t="shared" si="10"/>
        <v>日</v>
      </c>
      <c r="C27" s="30" t="str">
        <f t="shared" ca="1" si="5"/>
        <v/>
      </c>
      <c r="D27" s="30" t="str">
        <f t="shared" ca="1" si="6"/>
        <v/>
      </c>
      <c r="E27" s="31" t="str">
        <f t="shared" ca="1" si="11"/>
        <v/>
      </c>
      <c r="F27" s="32" t="str">
        <f t="shared" ca="1" si="12"/>
        <v/>
      </c>
      <c r="G27" s="32" t="str">
        <f t="shared" ca="1" si="7"/>
        <v/>
      </c>
      <c r="H27" s="30" t="str">
        <f t="shared" ca="1" si="8"/>
        <v/>
      </c>
      <c r="I27" s="33" t="str">
        <f t="shared" ca="1" si="13"/>
        <v/>
      </c>
      <c r="J27" s="32" t="str">
        <f t="shared" ca="1" si="14"/>
        <v/>
      </c>
    </row>
    <row r="28" spans="1:19" ht="15.75" customHeight="1" x14ac:dyDescent="0.2">
      <c r="A28" s="34">
        <f t="shared" si="9"/>
        <v>44298</v>
      </c>
      <c r="B28" s="35" t="str">
        <f t="shared" si="10"/>
        <v>月</v>
      </c>
      <c r="C28" s="36" t="str">
        <f t="shared" ca="1" si="5"/>
        <v/>
      </c>
      <c r="D28" s="36" t="str">
        <f t="shared" ca="1" si="6"/>
        <v/>
      </c>
      <c r="E28" s="37" t="str">
        <f t="shared" ca="1" si="11"/>
        <v/>
      </c>
      <c r="F28" s="38" t="str">
        <f t="shared" ca="1" si="12"/>
        <v/>
      </c>
      <c r="G28" s="38" t="str">
        <f t="shared" ca="1" si="7"/>
        <v/>
      </c>
      <c r="H28" s="36" t="str">
        <f t="shared" ca="1" si="8"/>
        <v/>
      </c>
      <c r="I28" s="39" t="str">
        <f t="shared" ca="1" si="13"/>
        <v/>
      </c>
      <c r="J28" s="38" t="str">
        <f t="shared" ca="1" si="14"/>
        <v/>
      </c>
      <c r="L28" s="108"/>
      <c r="M28" s="108"/>
      <c r="N28" s="108"/>
      <c r="O28" s="108"/>
      <c r="P28" s="108"/>
      <c r="Q28" s="108"/>
      <c r="R28" s="108"/>
      <c r="S28" s="108"/>
    </row>
    <row r="29" spans="1:19" ht="15.75" customHeight="1" x14ac:dyDescent="0.2">
      <c r="A29" s="28">
        <f t="shared" si="9"/>
        <v>44299</v>
      </c>
      <c r="B29" s="29" t="str">
        <f t="shared" si="10"/>
        <v>火</v>
      </c>
      <c r="C29" s="30" t="str">
        <f t="shared" ca="1" si="5"/>
        <v/>
      </c>
      <c r="D29" s="30" t="str">
        <f t="shared" ca="1" si="6"/>
        <v/>
      </c>
      <c r="E29" s="31" t="str">
        <f t="shared" ca="1" si="11"/>
        <v/>
      </c>
      <c r="F29" s="32" t="str">
        <f t="shared" ca="1" si="12"/>
        <v/>
      </c>
      <c r="G29" s="32" t="str">
        <f t="shared" ca="1" si="7"/>
        <v/>
      </c>
      <c r="H29" s="30" t="str">
        <f t="shared" ca="1" si="8"/>
        <v/>
      </c>
      <c r="I29" s="33" t="str">
        <f t="shared" ca="1" si="13"/>
        <v/>
      </c>
      <c r="J29" s="32" t="str">
        <f t="shared" ca="1" si="14"/>
        <v/>
      </c>
    </row>
    <row r="30" spans="1:19" ht="15.75" customHeight="1" x14ac:dyDescent="0.2">
      <c r="A30" s="34">
        <f t="shared" si="9"/>
        <v>44300</v>
      </c>
      <c r="B30" s="35" t="str">
        <f t="shared" si="10"/>
        <v>水</v>
      </c>
      <c r="C30" s="36" t="str">
        <f t="shared" ca="1" si="5"/>
        <v/>
      </c>
      <c r="D30" s="36" t="str">
        <f t="shared" ca="1" si="6"/>
        <v/>
      </c>
      <c r="E30" s="37" t="str">
        <f t="shared" ca="1" si="11"/>
        <v/>
      </c>
      <c r="F30" s="38" t="str">
        <f t="shared" ca="1" si="12"/>
        <v/>
      </c>
      <c r="G30" s="38" t="str">
        <f t="shared" ca="1" si="7"/>
        <v/>
      </c>
      <c r="H30" s="36" t="str">
        <f t="shared" ca="1" si="8"/>
        <v/>
      </c>
      <c r="I30" s="39" t="str">
        <f t="shared" ca="1" si="13"/>
        <v/>
      </c>
      <c r="J30" s="38" t="str">
        <f t="shared" ca="1" si="14"/>
        <v/>
      </c>
    </row>
    <row r="31" spans="1:19" ht="15.75" customHeight="1" x14ac:dyDescent="0.2">
      <c r="A31" s="28">
        <f t="shared" si="9"/>
        <v>44301</v>
      </c>
      <c r="B31" s="29" t="str">
        <f t="shared" si="10"/>
        <v>木</v>
      </c>
      <c r="C31" s="30" t="str">
        <f t="shared" ca="1" si="5"/>
        <v/>
      </c>
      <c r="D31" s="30" t="str">
        <f t="shared" ca="1" si="6"/>
        <v/>
      </c>
      <c r="E31" s="31" t="str">
        <f t="shared" ca="1" si="11"/>
        <v/>
      </c>
      <c r="F31" s="32" t="str">
        <f t="shared" ca="1" si="12"/>
        <v/>
      </c>
      <c r="G31" s="32" t="str">
        <f t="shared" ca="1" si="7"/>
        <v/>
      </c>
      <c r="H31" s="30" t="str">
        <f t="shared" ca="1" si="8"/>
        <v/>
      </c>
      <c r="I31" s="33" t="str">
        <f t="shared" ca="1" si="13"/>
        <v/>
      </c>
      <c r="J31" s="32" t="str">
        <f t="shared" ca="1" si="14"/>
        <v/>
      </c>
    </row>
    <row r="32" spans="1:19" ht="15.75" customHeight="1" x14ac:dyDescent="0.2">
      <c r="A32" s="34">
        <f t="shared" si="9"/>
        <v>44302</v>
      </c>
      <c r="B32" s="35" t="str">
        <f t="shared" si="10"/>
        <v>金</v>
      </c>
      <c r="C32" s="36" t="str">
        <f t="shared" ca="1" si="5"/>
        <v/>
      </c>
      <c r="D32" s="36" t="str">
        <f t="shared" ca="1" si="6"/>
        <v/>
      </c>
      <c r="E32" s="37" t="str">
        <f t="shared" ca="1" si="11"/>
        <v/>
      </c>
      <c r="F32" s="38" t="str">
        <f t="shared" ca="1" si="12"/>
        <v/>
      </c>
      <c r="G32" s="38" t="str">
        <f t="shared" ca="1" si="7"/>
        <v/>
      </c>
      <c r="H32" s="36" t="str">
        <f t="shared" ca="1" si="8"/>
        <v/>
      </c>
      <c r="I32" s="39" t="str">
        <f t="shared" ca="1" si="13"/>
        <v/>
      </c>
      <c r="J32" s="38" t="str">
        <f t="shared" ca="1" si="14"/>
        <v/>
      </c>
    </row>
    <row r="33" spans="1:19" ht="15.75" customHeight="1" x14ac:dyDescent="0.2">
      <c r="A33" s="28">
        <f t="shared" si="9"/>
        <v>44303</v>
      </c>
      <c r="B33" s="29" t="str">
        <f t="shared" si="10"/>
        <v>土</v>
      </c>
      <c r="C33" s="30" t="str">
        <f t="shared" ca="1" si="5"/>
        <v/>
      </c>
      <c r="D33" s="30" t="str">
        <f t="shared" ca="1" si="6"/>
        <v/>
      </c>
      <c r="E33" s="31" t="str">
        <f t="shared" ca="1" si="11"/>
        <v/>
      </c>
      <c r="F33" s="32" t="str">
        <f t="shared" ca="1" si="12"/>
        <v/>
      </c>
      <c r="G33" s="32" t="str">
        <f t="shared" ca="1" si="7"/>
        <v/>
      </c>
      <c r="H33" s="30" t="str">
        <f t="shared" ca="1" si="8"/>
        <v/>
      </c>
      <c r="I33" s="33" t="str">
        <f t="shared" ca="1" si="13"/>
        <v/>
      </c>
      <c r="J33" s="32" t="str">
        <f t="shared" ca="1" si="14"/>
        <v/>
      </c>
    </row>
    <row r="34" spans="1:19" ht="15.75" customHeight="1" x14ac:dyDescent="0.2">
      <c r="A34" s="34">
        <f t="shared" si="9"/>
        <v>44304</v>
      </c>
      <c r="B34" s="35" t="str">
        <f t="shared" si="10"/>
        <v>日</v>
      </c>
      <c r="C34" s="36" t="str">
        <f t="shared" ca="1" si="5"/>
        <v/>
      </c>
      <c r="D34" s="36" t="str">
        <f t="shared" ca="1" si="6"/>
        <v/>
      </c>
      <c r="E34" s="37" t="str">
        <f t="shared" ca="1" si="11"/>
        <v/>
      </c>
      <c r="F34" s="38" t="str">
        <f t="shared" ca="1" si="12"/>
        <v/>
      </c>
      <c r="G34" s="38" t="str">
        <f t="shared" ca="1" si="7"/>
        <v/>
      </c>
      <c r="H34" s="36" t="str">
        <f t="shared" ca="1" si="8"/>
        <v/>
      </c>
      <c r="I34" s="39" t="str">
        <f t="shared" ca="1" si="13"/>
        <v/>
      </c>
      <c r="J34" s="38" t="str">
        <f t="shared" ca="1" si="14"/>
        <v/>
      </c>
    </row>
    <row r="35" spans="1:19" ht="15.75" customHeight="1" x14ac:dyDescent="0.2">
      <c r="A35" s="28">
        <f t="shared" si="9"/>
        <v>44305</v>
      </c>
      <c r="B35" s="29" t="str">
        <f t="shared" si="10"/>
        <v>月</v>
      </c>
      <c r="C35" s="30" t="str">
        <f t="shared" ca="1" si="5"/>
        <v/>
      </c>
      <c r="D35" s="30" t="str">
        <f t="shared" ca="1" si="6"/>
        <v/>
      </c>
      <c r="E35" s="31" t="str">
        <f t="shared" ca="1" si="11"/>
        <v/>
      </c>
      <c r="F35" s="32" t="str">
        <f t="shared" ca="1" si="12"/>
        <v/>
      </c>
      <c r="G35" s="32" t="str">
        <f t="shared" ca="1" si="7"/>
        <v/>
      </c>
      <c r="H35" s="30" t="str">
        <f t="shared" ca="1" si="8"/>
        <v/>
      </c>
      <c r="I35" s="33" t="str">
        <f t="shared" ca="1" si="13"/>
        <v/>
      </c>
      <c r="J35" s="32" t="str">
        <f t="shared" ca="1" si="14"/>
        <v/>
      </c>
    </row>
    <row r="36" spans="1:19" ht="15.75" customHeight="1" x14ac:dyDescent="0.2">
      <c r="A36" s="34">
        <f t="shared" si="9"/>
        <v>44306</v>
      </c>
      <c r="B36" s="35" t="str">
        <f t="shared" si="10"/>
        <v>火</v>
      </c>
      <c r="C36" s="36" t="str">
        <f t="shared" ca="1" si="5"/>
        <v/>
      </c>
      <c r="D36" s="36" t="str">
        <f t="shared" ca="1" si="6"/>
        <v/>
      </c>
      <c r="E36" s="37" t="str">
        <f t="shared" ca="1" si="11"/>
        <v/>
      </c>
      <c r="F36" s="38" t="str">
        <f t="shared" ca="1" si="12"/>
        <v/>
      </c>
      <c r="G36" s="38" t="str">
        <f t="shared" ca="1" si="7"/>
        <v/>
      </c>
      <c r="H36" s="36" t="str">
        <f t="shared" ca="1" si="8"/>
        <v/>
      </c>
      <c r="I36" s="39" t="str">
        <f t="shared" ca="1" si="13"/>
        <v/>
      </c>
      <c r="J36" s="38" t="str">
        <f t="shared" ca="1" si="14"/>
        <v/>
      </c>
    </row>
    <row r="37" spans="1:19" ht="15.75" customHeight="1" thickBot="1" x14ac:dyDescent="0.25">
      <c r="A37" s="28">
        <f t="shared" si="9"/>
        <v>44307</v>
      </c>
      <c r="B37" s="29" t="str">
        <f t="shared" si="10"/>
        <v>水</v>
      </c>
      <c r="C37" s="30" t="str">
        <f t="shared" ca="1" si="5"/>
        <v/>
      </c>
      <c r="D37" s="30" t="str">
        <f t="shared" ca="1" si="6"/>
        <v/>
      </c>
      <c r="E37" s="31" t="str">
        <f t="shared" ca="1" si="11"/>
        <v/>
      </c>
      <c r="F37" s="32" t="str">
        <f t="shared" ca="1" si="12"/>
        <v/>
      </c>
      <c r="G37" s="32" t="str">
        <f t="shared" ca="1" si="7"/>
        <v/>
      </c>
      <c r="H37" s="30" t="str">
        <f t="shared" ca="1" si="8"/>
        <v/>
      </c>
      <c r="I37" s="33" t="str">
        <f t="shared" ca="1" si="13"/>
        <v/>
      </c>
      <c r="J37" s="32" t="str">
        <f t="shared" ca="1" si="14"/>
        <v/>
      </c>
    </row>
    <row r="38" spans="1:19" ht="15.75" customHeight="1" x14ac:dyDescent="0.2">
      <c r="A38" s="34">
        <f t="shared" si="9"/>
        <v>44308</v>
      </c>
      <c r="B38" s="35" t="str">
        <f t="shared" si="10"/>
        <v>木</v>
      </c>
      <c r="C38" s="36" t="str">
        <f t="shared" ca="1" si="5"/>
        <v/>
      </c>
      <c r="D38" s="36" t="str">
        <f t="shared" ca="1" si="6"/>
        <v/>
      </c>
      <c r="E38" s="37" t="str">
        <f t="shared" ca="1" si="11"/>
        <v/>
      </c>
      <c r="F38" s="38" t="str">
        <f t="shared" ca="1" si="12"/>
        <v/>
      </c>
      <c r="G38" s="38" t="str">
        <f t="shared" ca="1" si="7"/>
        <v/>
      </c>
      <c r="H38" s="36" t="str">
        <f t="shared" ca="1" si="8"/>
        <v/>
      </c>
      <c r="I38" s="39" t="str">
        <f t="shared" ca="1" si="13"/>
        <v/>
      </c>
      <c r="J38" s="38" t="str">
        <f t="shared" ca="1" si="14"/>
        <v/>
      </c>
      <c r="L38" s="108"/>
      <c r="M38" s="108"/>
      <c r="N38" s="108"/>
      <c r="O38" s="108"/>
      <c r="P38" s="108"/>
      <c r="Q38" s="108"/>
      <c r="R38" s="108"/>
      <c r="S38" s="108"/>
    </row>
    <row r="39" spans="1:19" ht="15.75" customHeight="1" x14ac:dyDescent="0.2">
      <c r="A39" s="28">
        <f t="shared" si="9"/>
        <v>44309</v>
      </c>
      <c r="B39" s="29" t="str">
        <f t="shared" si="10"/>
        <v>金</v>
      </c>
      <c r="C39" s="30" t="str">
        <f t="shared" ca="1" si="5"/>
        <v/>
      </c>
      <c r="D39" s="30" t="str">
        <f t="shared" ca="1" si="6"/>
        <v/>
      </c>
      <c r="E39" s="31" t="str">
        <f t="shared" ca="1" si="11"/>
        <v/>
      </c>
      <c r="F39" s="32" t="str">
        <f t="shared" ca="1" si="12"/>
        <v/>
      </c>
      <c r="G39" s="32" t="str">
        <f t="shared" ca="1" si="7"/>
        <v/>
      </c>
      <c r="H39" s="30" t="str">
        <f t="shared" ca="1" si="8"/>
        <v/>
      </c>
      <c r="I39" s="33" t="str">
        <f t="shared" ca="1" si="13"/>
        <v/>
      </c>
      <c r="J39" s="32" t="str">
        <f t="shared" ca="1" si="14"/>
        <v/>
      </c>
    </row>
    <row r="40" spans="1:19" ht="15.75" customHeight="1" x14ac:dyDescent="0.2">
      <c r="A40" s="34">
        <f t="shared" si="9"/>
        <v>44310</v>
      </c>
      <c r="B40" s="35" t="str">
        <f t="shared" si="10"/>
        <v>土</v>
      </c>
      <c r="C40" s="36" t="str">
        <f t="shared" ca="1" si="5"/>
        <v/>
      </c>
      <c r="D40" s="36" t="str">
        <f t="shared" ca="1" si="6"/>
        <v/>
      </c>
      <c r="E40" s="37" t="str">
        <f t="shared" ca="1" si="11"/>
        <v/>
      </c>
      <c r="F40" s="38" t="str">
        <f t="shared" ca="1" si="12"/>
        <v/>
      </c>
      <c r="G40" s="38" t="str">
        <f t="shared" ca="1" si="7"/>
        <v/>
      </c>
      <c r="H40" s="36" t="str">
        <f t="shared" ca="1" si="8"/>
        <v/>
      </c>
      <c r="I40" s="39" t="str">
        <f t="shared" ca="1" si="13"/>
        <v/>
      </c>
      <c r="J40" s="38" t="str">
        <f t="shared" ca="1" si="14"/>
        <v/>
      </c>
    </row>
    <row r="41" spans="1:19" ht="15.75" customHeight="1" x14ac:dyDescent="0.2">
      <c r="A41" s="28">
        <f t="shared" si="9"/>
        <v>44311</v>
      </c>
      <c r="B41" s="29" t="str">
        <f t="shared" si="10"/>
        <v>日</v>
      </c>
      <c r="C41" s="30" t="str">
        <f t="shared" ca="1" si="5"/>
        <v/>
      </c>
      <c r="D41" s="30" t="str">
        <f t="shared" ca="1" si="6"/>
        <v/>
      </c>
      <c r="E41" s="31" t="str">
        <f t="shared" ca="1" si="11"/>
        <v/>
      </c>
      <c r="F41" s="32" t="str">
        <f t="shared" ca="1" si="12"/>
        <v/>
      </c>
      <c r="G41" s="32" t="str">
        <f t="shared" ca="1" si="7"/>
        <v/>
      </c>
      <c r="H41" s="30" t="str">
        <f t="shared" ca="1" si="8"/>
        <v/>
      </c>
      <c r="I41" s="33" t="str">
        <f t="shared" ca="1" si="13"/>
        <v/>
      </c>
      <c r="J41" s="32" t="str">
        <f t="shared" ca="1" si="14"/>
        <v/>
      </c>
    </row>
    <row r="42" spans="1:19" ht="15.75" customHeight="1" x14ac:dyDescent="0.2">
      <c r="A42" s="34">
        <f t="shared" si="9"/>
        <v>44312</v>
      </c>
      <c r="B42" s="35" t="str">
        <f t="shared" si="10"/>
        <v>月</v>
      </c>
      <c r="C42" s="36" t="str">
        <f t="shared" ca="1" si="5"/>
        <v/>
      </c>
      <c r="D42" s="36" t="str">
        <f t="shared" ca="1" si="6"/>
        <v/>
      </c>
      <c r="E42" s="37" t="str">
        <f t="shared" ca="1" si="11"/>
        <v/>
      </c>
      <c r="F42" s="38" t="str">
        <f t="shared" ca="1" si="12"/>
        <v/>
      </c>
      <c r="G42" s="38" t="str">
        <f t="shared" ca="1" si="7"/>
        <v/>
      </c>
      <c r="H42" s="36" t="str">
        <f t="shared" ca="1" si="8"/>
        <v/>
      </c>
      <c r="I42" s="39" t="str">
        <f t="shared" ca="1" si="13"/>
        <v/>
      </c>
      <c r="J42" s="38" t="str">
        <f t="shared" ca="1" si="14"/>
        <v/>
      </c>
    </row>
    <row r="43" spans="1:19" ht="15.75" customHeight="1" x14ac:dyDescent="0.2">
      <c r="A43" s="28">
        <f t="shared" si="9"/>
        <v>44313</v>
      </c>
      <c r="B43" s="29" t="str">
        <f t="shared" si="10"/>
        <v>火</v>
      </c>
      <c r="C43" s="30" t="str">
        <f t="shared" ca="1" si="5"/>
        <v/>
      </c>
      <c r="D43" s="30" t="str">
        <f t="shared" ca="1" si="6"/>
        <v/>
      </c>
      <c r="E43" s="31" t="str">
        <f t="shared" ca="1" si="11"/>
        <v/>
      </c>
      <c r="F43" s="32" t="str">
        <f t="shared" ca="1" si="12"/>
        <v/>
      </c>
      <c r="G43" s="32" t="str">
        <f t="shared" ca="1" si="7"/>
        <v/>
      </c>
      <c r="H43" s="30" t="str">
        <f t="shared" ca="1" si="8"/>
        <v/>
      </c>
      <c r="I43" s="33" t="str">
        <f t="shared" ca="1" si="13"/>
        <v/>
      </c>
      <c r="J43" s="32" t="str">
        <f t="shared" ca="1" si="14"/>
        <v/>
      </c>
    </row>
    <row r="44" spans="1:19" ht="15.75" customHeight="1" x14ac:dyDescent="0.2">
      <c r="A44" s="34">
        <f t="shared" si="9"/>
        <v>44314</v>
      </c>
      <c r="B44" s="35" t="str">
        <f t="shared" si="10"/>
        <v>水</v>
      </c>
      <c r="C44" s="36" t="str">
        <f t="shared" ca="1" si="5"/>
        <v/>
      </c>
      <c r="D44" s="36" t="str">
        <f t="shared" ca="1" si="6"/>
        <v/>
      </c>
      <c r="E44" s="37" t="str">
        <f t="shared" ca="1" si="11"/>
        <v/>
      </c>
      <c r="F44" s="38" t="str">
        <f t="shared" ca="1" si="12"/>
        <v/>
      </c>
      <c r="G44" s="38" t="str">
        <f t="shared" ca="1" si="7"/>
        <v/>
      </c>
      <c r="H44" s="36" t="str">
        <f t="shared" ca="1" si="8"/>
        <v/>
      </c>
      <c r="I44" s="39" t="str">
        <f t="shared" ca="1" si="13"/>
        <v/>
      </c>
      <c r="J44" s="38" t="str">
        <f t="shared" ca="1" si="14"/>
        <v/>
      </c>
    </row>
    <row r="45" spans="1:19" ht="15.75" customHeight="1" x14ac:dyDescent="0.2">
      <c r="A45" s="28">
        <f>IF(DAY(A44+1)&lt;&gt;29,"",A44+1)</f>
        <v>44315</v>
      </c>
      <c r="B45" s="29" t="str">
        <f t="shared" si="10"/>
        <v>木</v>
      </c>
      <c r="C45" s="30" t="str">
        <f t="shared" ca="1" si="5"/>
        <v/>
      </c>
      <c r="D45" s="30" t="str">
        <f t="shared" ca="1" si="6"/>
        <v/>
      </c>
      <c r="E45" s="31" t="str">
        <f t="shared" ca="1" si="11"/>
        <v/>
      </c>
      <c r="F45" s="32" t="str">
        <f t="shared" ca="1" si="12"/>
        <v/>
      </c>
      <c r="G45" s="32" t="str">
        <f t="shared" ca="1" si="7"/>
        <v/>
      </c>
      <c r="H45" s="30" t="str">
        <f t="shared" ca="1" si="8"/>
        <v/>
      </c>
      <c r="I45" s="33" t="str">
        <f t="shared" ca="1" si="13"/>
        <v/>
      </c>
      <c r="J45" s="32" t="str">
        <f t="shared" ca="1" si="14"/>
        <v/>
      </c>
    </row>
    <row r="46" spans="1:19" ht="15.75" customHeight="1" x14ac:dyDescent="0.2">
      <c r="A46" s="34">
        <f>IF(DAY(A44+2)&lt;&gt;30,"",A44+2)</f>
        <v>44316</v>
      </c>
      <c r="B46" s="35" t="str">
        <f t="shared" si="10"/>
        <v>金</v>
      </c>
      <c r="C46" s="36" t="str">
        <f t="shared" ca="1" si="5"/>
        <v/>
      </c>
      <c r="D46" s="36" t="str">
        <f t="shared" ca="1" si="6"/>
        <v/>
      </c>
      <c r="E46" s="37" t="str">
        <f t="shared" ca="1" si="11"/>
        <v/>
      </c>
      <c r="F46" s="38" t="str">
        <f t="shared" ca="1" si="12"/>
        <v/>
      </c>
      <c r="G46" s="38" t="str">
        <f t="shared" ca="1" si="7"/>
        <v/>
      </c>
      <c r="H46" s="36" t="str">
        <f t="shared" ca="1" si="8"/>
        <v/>
      </c>
      <c r="I46" s="39" t="str">
        <f t="shared" ca="1" si="13"/>
        <v/>
      </c>
      <c r="J46" s="38" t="str">
        <f t="shared" ca="1" si="14"/>
        <v/>
      </c>
    </row>
    <row r="47" spans="1:19" ht="15.75" customHeight="1" x14ac:dyDescent="0.2">
      <c r="A47" s="40" t="str">
        <f>IF(DAY(A44+3)&lt;&gt;31,"",A44+3)</f>
        <v/>
      </c>
      <c r="B47" s="41" t="str">
        <f t="shared" si="10"/>
        <v/>
      </c>
      <c r="C47" s="42" t="str">
        <f t="shared" ca="1" si="5"/>
        <v/>
      </c>
      <c r="D47" s="42" t="str">
        <f t="shared" ca="1" si="6"/>
        <v/>
      </c>
      <c r="E47" s="43" t="str">
        <f t="shared" ca="1" si="11"/>
        <v/>
      </c>
      <c r="F47" s="44" t="str">
        <f t="shared" ca="1" si="12"/>
        <v/>
      </c>
      <c r="G47" s="44" t="str">
        <f t="shared" ca="1" si="7"/>
        <v/>
      </c>
      <c r="H47" s="42" t="str">
        <f t="shared" ca="1" si="8"/>
        <v/>
      </c>
      <c r="I47" s="43" t="str">
        <f t="shared" ca="1" si="13"/>
        <v/>
      </c>
      <c r="J47" s="44" t="str">
        <f t="shared" ca="1" si="14"/>
        <v/>
      </c>
    </row>
  </sheetData>
  <mergeCells count="63">
    <mergeCell ref="L6:M6"/>
    <mergeCell ref="A1:S1"/>
    <mergeCell ref="N6:O6"/>
    <mergeCell ref="P6:Q6"/>
    <mergeCell ref="R6:S6"/>
    <mergeCell ref="A6:C6"/>
    <mergeCell ref="D6:E6"/>
    <mergeCell ref="F6:G6"/>
    <mergeCell ref="H6:I6"/>
    <mergeCell ref="J6:K6"/>
    <mergeCell ref="A8:C8"/>
    <mergeCell ref="D8:E8"/>
    <mergeCell ref="F8:G8"/>
    <mergeCell ref="H8:I8"/>
    <mergeCell ref="J8:K8"/>
    <mergeCell ref="R8:S8"/>
    <mergeCell ref="L8:M8"/>
    <mergeCell ref="N8:O8"/>
    <mergeCell ref="P8:Q8"/>
    <mergeCell ref="D7:E7"/>
    <mergeCell ref="F7:G7"/>
    <mergeCell ref="H7:I7"/>
    <mergeCell ref="J7:K7"/>
    <mergeCell ref="L7:M7"/>
    <mergeCell ref="N7:O7"/>
    <mergeCell ref="P7:Q7"/>
    <mergeCell ref="R7:S7"/>
    <mergeCell ref="N9:O9"/>
    <mergeCell ref="P9:Q9"/>
    <mergeCell ref="R9:S9"/>
    <mergeCell ref="L9:M9"/>
    <mergeCell ref="H10:I10"/>
    <mergeCell ref="J10:K10"/>
    <mergeCell ref="P10:Q10"/>
    <mergeCell ref="R10:S10"/>
    <mergeCell ref="L10:M10"/>
    <mergeCell ref="N10:O10"/>
    <mergeCell ref="A9:C9"/>
    <mergeCell ref="D9:E9"/>
    <mergeCell ref="F9:G9"/>
    <mergeCell ref="H9:I9"/>
    <mergeCell ref="J9:K9"/>
    <mergeCell ref="A10:C10"/>
    <mergeCell ref="D10:E10"/>
    <mergeCell ref="F10:G10"/>
    <mergeCell ref="L11:M11"/>
    <mergeCell ref="N11:O11"/>
    <mergeCell ref="A11:C11"/>
    <mergeCell ref="D11:E11"/>
    <mergeCell ref="F11:G11"/>
    <mergeCell ref="H11:I11"/>
    <mergeCell ref="J11:K11"/>
    <mergeCell ref="P12:Q12"/>
    <mergeCell ref="P11:Q11"/>
    <mergeCell ref="R11:S11"/>
    <mergeCell ref="R12:S12"/>
    <mergeCell ref="A12:C12"/>
    <mergeCell ref="D12:E12"/>
    <mergeCell ref="F12:G12"/>
    <mergeCell ref="H12:I12"/>
    <mergeCell ref="J12:K12"/>
    <mergeCell ref="L12:M12"/>
    <mergeCell ref="N12:O12"/>
  </mergeCells>
  <phoneticPr fontId="3"/>
  <printOptions horizontalCentered="1"/>
  <pageMargins left="0.59055118110236227" right="0.59055118110236227" top="0.59055118110236227" bottom="0.59055118110236227" header="0.31496062992125984" footer="0.31496062992125984"/>
  <pageSetup paperSize="9" scale="67" orientation="landscape" r:id="rId1"/>
  <ignoredErrors>
    <ignoredError sqref="D7:S7"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47"/>
  <sheetViews>
    <sheetView showGridLines="0" view="pageBreakPreview" zoomScale="60" zoomScaleNormal="80" zoomScalePageLayoutView="50" workbookViewId="0">
      <selection sqref="A1:S1"/>
    </sheetView>
  </sheetViews>
  <sheetFormatPr defaultColWidth="9" defaultRowHeight="17.5" x14ac:dyDescent="0.2"/>
  <cols>
    <col min="1" max="19" width="10.6328125" style="1" customWidth="1"/>
    <col min="20" max="16384" width="9" style="1"/>
  </cols>
  <sheetData>
    <row r="1" spans="1:19" ht="40.5" customHeight="1" x14ac:dyDescent="0.2">
      <c r="A1" s="241">
        <v>44287</v>
      </c>
      <c r="B1" s="241"/>
      <c r="C1" s="241"/>
      <c r="D1" s="241"/>
      <c r="E1" s="241"/>
      <c r="F1" s="241"/>
      <c r="G1" s="241"/>
      <c r="H1" s="241"/>
      <c r="I1" s="241"/>
      <c r="J1" s="241"/>
      <c r="K1" s="241"/>
      <c r="L1" s="241"/>
      <c r="M1" s="241"/>
      <c r="N1" s="241"/>
      <c r="O1" s="241"/>
      <c r="P1" s="241"/>
      <c r="Q1" s="241"/>
      <c r="R1" s="241"/>
      <c r="S1" s="241"/>
    </row>
    <row r="3" spans="1:19" ht="26" thickBot="1" x14ac:dyDescent="0.25">
      <c r="A3" s="5" t="s">
        <v>35</v>
      </c>
      <c r="B3" s="16"/>
      <c r="C3" s="16"/>
      <c r="D3" s="6"/>
      <c r="E3" s="6"/>
      <c r="F3" s="6"/>
      <c r="G3" s="6"/>
      <c r="H3" s="6"/>
      <c r="I3" s="6"/>
      <c r="J3" s="6"/>
      <c r="K3" s="6"/>
      <c r="L3" s="6"/>
      <c r="M3" s="6"/>
      <c r="N3" s="6"/>
      <c r="O3" s="6"/>
      <c r="P3" s="6"/>
      <c r="Q3" s="6"/>
      <c r="R3" s="6"/>
      <c r="S3" s="6"/>
    </row>
    <row r="5" spans="1:19" x14ac:dyDescent="0.2">
      <c r="A5" s="20" t="s">
        <v>23</v>
      </c>
      <c r="B5" s="20"/>
      <c r="C5" s="20"/>
      <c r="D5" s="20" t="s">
        <v>24</v>
      </c>
      <c r="E5" s="20"/>
      <c r="F5" s="20" t="s">
        <v>25</v>
      </c>
      <c r="G5" s="20"/>
      <c r="H5" s="20" t="s">
        <v>26</v>
      </c>
      <c r="I5" s="20"/>
      <c r="J5" s="20" t="s">
        <v>27</v>
      </c>
      <c r="K5" s="20"/>
      <c r="L5" s="20" t="s">
        <v>28</v>
      </c>
      <c r="M5" s="20"/>
      <c r="N5" s="20" t="s">
        <v>29</v>
      </c>
      <c r="O5" s="20"/>
      <c r="P5" s="20" t="s">
        <v>30</v>
      </c>
      <c r="Q5" s="20"/>
      <c r="R5" s="20" t="s">
        <v>31</v>
      </c>
      <c r="S5" s="20"/>
    </row>
    <row r="6" spans="1:19" ht="22.5" x14ac:dyDescent="0.2">
      <c r="A6" s="206">
        <f>$A$1</f>
        <v>44287</v>
      </c>
      <c r="B6" s="206"/>
      <c r="C6" s="206"/>
      <c r="D6" s="207" t="str">
        <f ca="1">IFERROR(VLOOKUP(TEXT($A6,"yyyy/mm"),INDIRECT("gdn_raw!B:J"),2,0),"")</f>
        <v/>
      </c>
      <c r="E6" s="207"/>
      <c r="F6" s="207" t="str">
        <f ca="1">IFERROR(VLOOKUP(TEXT($A6,"yyyy/mm"),INDIRECT("gdn_raw!B:J"),3,0),"")</f>
        <v/>
      </c>
      <c r="G6" s="207"/>
      <c r="H6" s="208" t="str">
        <f ca="1">IFERROR(F6/D6,"")</f>
        <v/>
      </c>
      <c r="I6" s="208"/>
      <c r="J6" s="209" t="str">
        <f ca="1">IFERROR(L6/F6,"")</f>
        <v/>
      </c>
      <c r="K6" s="210"/>
      <c r="L6" s="211" t="str">
        <f ca="1">IFERROR(VLOOKUP(TEXT($A6,"yyyy/mm"),INDIRECT("gdn_raw!B:J"),5,0),"")</f>
        <v/>
      </c>
      <c r="M6" s="211"/>
      <c r="N6" s="207" t="str">
        <f ca="1">IFERROR(VLOOKUP(TEXT($A6,"yyyy/mm"),INDIRECT("gdn_raw!B:J"),8,0),"")</f>
        <v/>
      </c>
      <c r="O6" s="207"/>
      <c r="P6" s="208" t="str">
        <f ca="1">IFERROR(N6/F6,"")</f>
        <v/>
      </c>
      <c r="Q6" s="208"/>
      <c r="R6" s="209" t="str">
        <f ca="1">IFERROR(L6/N6,"")</f>
        <v/>
      </c>
      <c r="S6" s="210"/>
    </row>
    <row r="7" spans="1:19" x14ac:dyDescent="0.2">
      <c r="B7" s="25" t="s">
        <v>42</v>
      </c>
      <c r="C7" s="25"/>
      <c r="D7" s="230" t="str">
        <f ca="1">IFERROR(D6-D8,"")</f>
        <v/>
      </c>
      <c r="E7" s="230"/>
      <c r="F7" s="230" t="str">
        <f ca="1">IFERROR(F6-F8,"")</f>
        <v/>
      </c>
      <c r="G7" s="230"/>
      <c r="H7" s="231" t="str">
        <f ca="1">IFERROR(H6-H8,"")</f>
        <v/>
      </c>
      <c r="I7" s="231"/>
      <c r="J7" s="232" t="str">
        <f ca="1">IFERROR(J6-J8,"")</f>
        <v/>
      </c>
      <c r="K7" s="232"/>
      <c r="L7" s="232" t="str">
        <f ca="1">IFERROR(L6-L8,"")</f>
        <v/>
      </c>
      <c r="M7" s="232"/>
      <c r="N7" s="233" t="str">
        <f ca="1">IFERROR(N6-N8,"")</f>
        <v/>
      </c>
      <c r="O7" s="233"/>
      <c r="P7" s="231" t="str">
        <f ca="1">IFERROR(P6-P8,"")</f>
        <v/>
      </c>
      <c r="Q7" s="231"/>
      <c r="R7" s="234" t="str">
        <f ca="1">IFERROR(R6-R8,"")</f>
        <v/>
      </c>
      <c r="S7" s="234"/>
    </row>
    <row r="8" spans="1:19" x14ac:dyDescent="0.2">
      <c r="A8" s="226">
        <f>DATE(YEAR(A6),MONTH(A6)-1,1)</f>
        <v>44256</v>
      </c>
      <c r="B8" s="226"/>
      <c r="C8" s="226"/>
      <c r="D8" s="227" t="str">
        <f ca="1">IFERROR(VLOOKUP(TEXT($A8,"yyyy/mm"),INDIRECT("gdn_raw!B:J"),2,0),"")</f>
        <v/>
      </c>
      <c r="E8" s="227"/>
      <c r="F8" s="227" t="str">
        <f ca="1">IFERROR(VLOOKUP(TEXT($A8,"yyyy/mm"),INDIRECT("gdn_raw!B:J"),3,0),"")</f>
        <v/>
      </c>
      <c r="G8" s="227"/>
      <c r="H8" s="228" t="str">
        <f t="shared" ref="H8:H12" ca="1" si="0">IFERROR(F8/D8,"")</f>
        <v/>
      </c>
      <c r="I8" s="228"/>
      <c r="J8" s="229" t="str">
        <f t="shared" ref="J8:J12" ca="1" si="1">IFERROR(L8/F8,"")</f>
        <v/>
      </c>
      <c r="K8" s="229"/>
      <c r="L8" s="229" t="str">
        <f ca="1">IFERROR(VLOOKUP(TEXT($A8,"yyyy/mm"),INDIRECT("gdn_raw!B:J"),5,0),"")</f>
        <v/>
      </c>
      <c r="M8" s="229"/>
      <c r="N8" s="227" t="str">
        <f ca="1">IFERROR(VLOOKUP(TEXT($A8,"yyyy/mm"),INDIRECT("gdn_raw!B:J"),8,0),"")</f>
        <v/>
      </c>
      <c r="O8" s="227"/>
      <c r="P8" s="228" t="str">
        <f t="shared" ref="P8:P12" ca="1" si="2">IFERROR(N8/F8,"")</f>
        <v/>
      </c>
      <c r="Q8" s="228"/>
      <c r="R8" s="229" t="str">
        <f t="shared" ref="R8:R12" ca="1" si="3">IFERROR(L8/N8,"")</f>
        <v/>
      </c>
      <c r="S8" s="229"/>
    </row>
    <row r="9" spans="1:19" x14ac:dyDescent="0.2">
      <c r="A9" s="204">
        <f>DATE(YEAR(A8),MONTH(A8)-1,1)</f>
        <v>44228</v>
      </c>
      <c r="B9" s="204"/>
      <c r="C9" s="204"/>
      <c r="D9" s="235" t="str">
        <f ca="1">IFERROR(VLOOKUP(TEXT($A9,"yyyy/mm"),INDIRECT("gdn_raw!B:J"),2,0),"")</f>
        <v/>
      </c>
      <c r="E9" s="235"/>
      <c r="F9" s="235" t="str">
        <f ca="1">IFERROR(VLOOKUP(TEXT($A9,"yyyy/mm"),INDIRECT("gdn_raw!B:J"),3,0),"")</f>
        <v/>
      </c>
      <c r="G9" s="235"/>
      <c r="H9" s="236" t="str">
        <f t="shared" ca="1" si="0"/>
        <v/>
      </c>
      <c r="I9" s="236"/>
      <c r="J9" s="234" t="str">
        <f t="shared" ca="1" si="1"/>
        <v/>
      </c>
      <c r="K9" s="234"/>
      <c r="L9" s="234" t="str">
        <f ca="1">IFERROR(VLOOKUP(TEXT($A9,"yyyy/mm"),INDIRECT("gdn_raw!B:J"),5,0),"")</f>
        <v/>
      </c>
      <c r="M9" s="234"/>
      <c r="N9" s="235" t="str">
        <f ca="1">IFERROR(VLOOKUP(TEXT($A9,"yyyy/mm"),INDIRECT("gdn_raw!B:J"),8,0),"")</f>
        <v/>
      </c>
      <c r="O9" s="235"/>
      <c r="P9" s="236" t="str">
        <f t="shared" ca="1" si="2"/>
        <v/>
      </c>
      <c r="Q9" s="236"/>
      <c r="R9" s="234" t="str">
        <f t="shared" ca="1" si="3"/>
        <v/>
      </c>
      <c r="S9" s="234"/>
    </row>
    <row r="10" spans="1:19" x14ac:dyDescent="0.2">
      <c r="A10" s="226">
        <f t="shared" ref="A10:A12" si="4">DATE(YEAR(A9),MONTH(A9)-1,1)</f>
        <v>44197</v>
      </c>
      <c r="B10" s="226"/>
      <c r="C10" s="226"/>
      <c r="D10" s="227" t="str">
        <f ca="1">IFERROR(VLOOKUP(TEXT($A10,"yyyy/mm"),INDIRECT("gdn_raw!B:J"),2,0),"")</f>
        <v/>
      </c>
      <c r="E10" s="227"/>
      <c r="F10" s="227" t="str">
        <f ca="1">IFERROR(VLOOKUP(TEXT($A10,"yyyy/mm"),INDIRECT("gdn_raw!B:J"),3,0),"")</f>
        <v/>
      </c>
      <c r="G10" s="227"/>
      <c r="H10" s="228" t="str">
        <f t="shared" ca="1" si="0"/>
        <v/>
      </c>
      <c r="I10" s="228"/>
      <c r="J10" s="229" t="str">
        <f t="shared" ca="1" si="1"/>
        <v/>
      </c>
      <c r="K10" s="229"/>
      <c r="L10" s="229" t="str">
        <f ca="1">IFERROR(VLOOKUP(TEXT($A10,"yyyy/mm"),INDIRECT("gdn_raw!B:J"),5,0),"")</f>
        <v/>
      </c>
      <c r="M10" s="229"/>
      <c r="N10" s="227" t="str">
        <f ca="1">IFERROR(VLOOKUP(TEXT($A10,"yyyy/mm"),INDIRECT("gdn_raw!B:J"),8,0),"")</f>
        <v/>
      </c>
      <c r="O10" s="227"/>
      <c r="P10" s="228" t="str">
        <f t="shared" ca="1" si="2"/>
        <v/>
      </c>
      <c r="Q10" s="228"/>
      <c r="R10" s="229" t="str">
        <f t="shared" ca="1" si="3"/>
        <v/>
      </c>
      <c r="S10" s="229"/>
    </row>
    <row r="11" spans="1:19" x14ac:dyDescent="0.2">
      <c r="A11" s="204">
        <f t="shared" si="4"/>
        <v>44166</v>
      </c>
      <c r="B11" s="204"/>
      <c r="C11" s="204"/>
      <c r="D11" s="235" t="str">
        <f ca="1">IFERROR(VLOOKUP(TEXT($A11,"yyyy/mm"),INDIRECT("gdn_raw!B:J"),2,0),"")</f>
        <v/>
      </c>
      <c r="E11" s="235"/>
      <c r="F11" s="235" t="str">
        <f ca="1">IFERROR(VLOOKUP(TEXT($A11,"yyyy/mm"),INDIRECT("gdn_raw!B:J"),3,0),"")</f>
        <v/>
      </c>
      <c r="G11" s="235"/>
      <c r="H11" s="236" t="str">
        <f t="shared" ca="1" si="0"/>
        <v/>
      </c>
      <c r="I11" s="236"/>
      <c r="J11" s="234" t="str">
        <f t="shared" ca="1" si="1"/>
        <v/>
      </c>
      <c r="K11" s="234"/>
      <c r="L11" s="234" t="str">
        <f ca="1">IFERROR(VLOOKUP(TEXT($A11,"yyyy/mm"),INDIRECT("gdn_raw!B:J"),5,0),"")</f>
        <v/>
      </c>
      <c r="M11" s="234"/>
      <c r="N11" s="235" t="str">
        <f ca="1">IFERROR(VLOOKUP(TEXT($A11,"yyyy/mm"),INDIRECT("gdn_raw!B:J"),8,0),"")</f>
        <v/>
      </c>
      <c r="O11" s="235"/>
      <c r="P11" s="236" t="str">
        <f t="shared" ca="1" si="2"/>
        <v/>
      </c>
      <c r="Q11" s="236"/>
      <c r="R11" s="234" t="str">
        <f t="shared" ca="1" si="3"/>
        <v/>
      </c>
      <c r="S11" s="234"/>
    </row>
    <row r="12" spans="1:19" x14ac:dyDescent="0.2">
      <c r="A12" s="237">
        <f t="shared" si="4"/>
        <v>44136</v>
      </c>
      <c r="B12" s="237"/>
      <c r="C12" s="237"/>
      <c r="D12" s="213" t="str">
        <f ca="1">IFERROR(VLOOKUP(TEXT($A12,"yyyy/mm"),INDIRECT("gdn_raw!B:J"),2,0),"")</f>
        <v/>
      </c>
      <c r="E12" s="213"/>
      <c r="F12" s="213" t="str">
        <f ca="1">IFERROR(VLOOKUP(TEXT($A12,"yyyy/mm"),INDIRECT("gdn_raw!B:J"),3,0),"")</f>
        <v/>
      </c>
      <c r="G12" s="213"/>
      <c r="H12" s="214" t="str">
        <f t="shared" ca="1" si="0"/>
        <v/>
      </c>
      <c r="I12" s="214"/>
      <c r="J12" s="215" t="str">
        <f t="shared" ca="1" si="1"/>
        <v/>
      </c>
      <c r="K12" s="215"/>
      <c r="L12" s="215" t="str">
        <f ca="1">IFERROR(VLOOKUP(TEXT($A12,"yyyy/mm"),INDIRECT("gdn_raw!B:J"),5,0),"")</f>
        <v/>
      </c>
      <c r="M12" s="215"/>
      <c r="N12" s="213" t="str">
        <f ca="1">IFERROR(VLOOKUP(TEXT($A12,"yyyy/mm"),INDIRECT("gdn_raw!B:J"),8,0),"")</f>
        <v/>
      </c>
      <c r="O12" s="213"/>
      <c r="P12" s="214" t="str">
        <f t="shared" ca="1" si="2"/>
        <v/>
      </c>
      <c r="Q12" s="214"/>
      <c r="R12" s="215" t="str">
        <f t="shared" ca="1" si="3"/>
        <v/>
      </c>
      <c r="S12" s="215"/>
    </row>
    <row r="13" spans="1:19" x14ac:dyDescent="0.2">
      <c r="C13" s="26"/>
    </row>
    <row r="14" spans="1:19" ht="23" thickBot="1" x14ac:dyDescent="0.25">
      <c r="A14" s="5" t="s">
        <v>44</v>
      </c>
      <c r="B14" s="6"/>
      <c r="C14" s="6"/>
      <c r="D14" s="6"/>
      <c r="E14" s="6"/>
      <c r="F14" s="6"/>
      <c r="G14" s="6"/>
      <c r="H14" s="6"/>
      <c r="I14" s="6"/>
      <c r="J14" s="6"/>
      <c r="L14" s="5" t="s">
        <v>45</v>
      </c>
      <c r="M14" s="6"/>
      <c r="N14" s="6"/>
      <c r="O14" s="6"/>
      <c r="P14" s="6"/>
      <c r="Q14" s="21"/>
      <c r="R14" s="21"/>
      <c r="S14" s="6"/>
    </row>
    <row r="16" spans="1:19" x14ac:dyDescent="0.2">
      <c r="A16" s="27" t="s">
        <v>39</v>
      </c>
      <c r="B16" s="27" t="s">
        <v>43</v>
      </c>
      <c r="C16" s="27" t="s">
        <v>24</v>
      </c>
      <c r="D16" s="27" t="s">
        <v>25</v>
      </c>
      <c r="E16" s="27" t="s">
        <v>26</v>
      </c>
      <c r="F16" s="27" t="s">
        <v>27</v>
      </c>
      <c r="G16" s="27" t="s">
        <v>28</v>
      </c>
      <c r="H16" s="27" t="s">
        <v>29</v>
      </c>
      <c r="I16" s="27" t="s">
        <v>30</v>
      </c>
      <c r="J16" s="27" t="s">
        <v>31</v>
      </c>
    </row>
    <row r="17" spans="1:19" ht="15.75" customHeight="1" x14ac:dyDescent="0.2">
      <c r="A17" s="28">
        <f>DATE(YEAR(A1),MONTH(A1),1)</f>
        <v>44287</v>
      </c>
      <c r="B17" s="29" t="str">
        <f>TEXT(A17,"aaa")</f>
        <v>木</v>
      </c>
      <c r="C17" s="30" t="str">
        <f t="shared" ref="C17:C47" ca="1" si="5">IFERROR(VLOOKUP($A17,INDIRECT("gdn_raw!B:J"),2,0),"")</f>
        <v/>
      </c>
      <c r="D17" s="30" t="str">
        <f t="shared" ref="D17:D47" ca="1" si="6">IFERROR(VLOOKUP($A17,INDIRECT("gdn_raw!B:J"),3,0),"")</f>
        <v/>
      </c>
      <c r="E17" s="31" t="str">
        <f ca="1">IFERROR(D17/C17,"")</f>
        <v/>
      </c>
      <c r="F17" s="32" t="str">
        <f ca="1">IFERROR(G17/D17,"")</f>
        <v/>
      </c>
      <c r="G17" s="32" t="str">
        <f t="shared" ref="G17:G47" ca="1" si="7">IFERROR(VLOOKUP($A17,INDIRECT("gdn_raw!B:J"),5,0),"")</f>
        <v/>
      </c>
      <c r="H17" s="30" t="str">
        <f t="shared" ref="H17:H47" ca="1" si="8">IFERROR(VLOOKUP($A17,INDIRECT("gdn_raw!B:J"),8,0),"")</f>
        <v/>
      </c>
      <c r="I17" s="33" t="str">
        <f ca="1">IFERROR(H17/D17,"")</f>
        <v/>
      </c>
      <c r="J17" s="32" t="str">
        <f ca="1">IFERROR(G17/H17,"")</f>
        <v/>
      </c>
    </row>
    <row r="18" spans="1:19" ht="15.75" customHeight="1" x14ac:dyDescent="0.2">
      <c r="A18" s="34">
        <f t="shared" ref="A18:A44" si="9">A17+1</f>
        <v>44288</v>
      </c>
      <c r="B18" s="35" t="str">
        <f t="shared" ref="B18:B47" si="10">TEXT(A18,"aaa")</f>
        <v>金</v>
      </c>
      <c r="C18" s="36" t="str">
        <f t="shared" ca="1" si="5"/>
        <v/>
      </c>
      <c r="D18" s="36" t="str">
        <f t="shared" ca="1" si="6"/>
        <v/>
      </c>
      <c r="E18" s="37" t="str">
        <f t="shared" ref="E18:E47" ca="1" si="11">IFERROR(D18/C18,"")</f>
        <v/>
      </c>
      <c r="F18" s="38" t="str">
        <f t="shared" ref="F18:F47" ca="1" si="12">IFERROR(G18/D18,"")</f>
        <v/>
      </c>
      <c r="G18" s="38" t="str">
        <f t="shared" ca="1" si="7"/>
        <v/>
      </c>
      <c r="H18" s="36" t="str">
        <f t="shared" ca="1" si="8"/>
        <v/>
      </c>
      <c r="I18" s="39" t="str">
        <f t="shared" ref="I18:I47" ca="1" si="13">IFERROR(H18/D18,"")</f>
        <v/>
      </c>
      <c r="J18" s="38" t="str">
        <f t="shared" ref="J18:J47" ca="1" si="14">IFERROR(G18/H18,"")</f>
        <v/>
      </c>
    </row>
    <row r="19" spans="1:19" ht="15.75" customHeight="1" x14ac:dyDescent="0.2">
      <c r="A19" s="28">
        <f t="shared" si="9"/>
        <v>44289</v>
      </c>
      <c r="B19" s="29" t="str">
        <f t="shared" si="10"/>
        <v>土</v>
      </c>
      <c r="C19" s="30" t="str">
        <f t="shared" ca="1" si="5"/>
        <v/>
      </c>
      <c r="D19" s="30" t="str">
        <f t="shared" ca="1" si="6"/>
        <v/>
      </c>
      <c r="E19" s="31" t="str">
        <f t="shared" ca="1" si="11"/>
        <v/>
      </c>
      <c r="F19" s="32" t="str">
        <f t="shared" ca="1" si="12"/>
        <v/>
      </c>
      <c r="G19" s="32" t="str">
        <f t="shared" ca="1" si="7"/>
        <v/>
      </c>
      <c r="H19" s="30" t="str">
        <f t="shared" ca="1" si="8"/>
        <v/>
      </c>
      <c r="I19" s="33" t="str">
        <f t="shared" ca="1" si="13"/>
        <v/>
      </c>
      <c r="J19" s="32" t="str">
        <f t="shared" ca="1" si="14"/>
        <v/>
      </c>
    </row>
    <row r="20" spans="1:19" ht="15.75" customHeight="1" x14ac:dyDescent="0.2">
      <c r="A20" s="34">
        <f t="shared" si="9"/>
        <v>44290</v>
      </c>
      <c r="B20" s="35" t="str">
        <f t="shared" si="10"/>
        <v>日</v>
      </c>
      <c r="C20" s="36" t="str">
        <f t="shared" ca="1" si="5"/>
        <v/>
      </c>
      <c r="D20" s="36" t="str">
        <f t="shared" ca="1" si="6"/>
        <v/>
      </c>
      <c r="E20" s="37" t="str">
        <f t="shared" ca="1" si="11"/>
        <v/>
      </c>
      <c r="F20" s="38" t="str">
        <f t="shared" ca="1" si="12"/>
        <v/>
      </c>
      <c r="G20" s="38" t="str">
        <f t="shared" ca="1" si="7"/>
        <v/>
      </c>
      <c r="H20" s="36" t="str">
        <f t="shared" ca="1" si="8"/>
        <v/>
      </c>
      <c r="I20" s="39" t="str">
        <f t="shared" ca="1" si="13"/>
        <v/>
      </c>
      <c r="J20" s="38" t="str">
        <f t="shared" ca="1" si="14"/>
        <v/>
      </c>
    </row>
    <row r="21" spans="1:19" ht="15.75" customHeight="1" x14ac:dyDescent="0.2">
      <c r="A21" s="28">
        <f t="shared" si="9"/>
        <v>44291</v>
      </c>
      <c r="B21" s="29" t="str">
        <f t="shared" si="10"/>
        <v>月</v>
      </c>
      <c r="C21" s="30" t="str">
        <f t="shared" ca="1" si="5"/>
        <v/>
      </c>
      <c r="D21" s="30" t="str">
        <f t="shared" ca="1" si="6"/>
        <v/>
      </c>
      <c r="E21" s="31" t="str">
        <f t="shared" ca="1" si="11"/>
        <v/>
      </c>
      <c r="F21" s="32" t="str">
        <f t="shared" ca="1" si="12"/>
        <v/>
      </c>
      <c r="G21" s="32" t="str">
        <f t="shared" ca="1" si="7"/>
        <v/>
      </c>
      <c r="H21" s="30" t="str">
        <f t="shared" ca="1" si="8"/>
        <v/>
      </c>
      <c r="I21" s="33" t="str">
        <f t="shared" ca="1" si="13"/>
        <v/>
      </c>
      <c r="J21" s="32" t="str">
        <f t="shared" ca="1" si="14"/>
        <v/>
      </c>
    </row>
    <row r="22" spans="1:19" ht="15.75" customHeight="1" x14ac:dyDescent="0.2">
      <c r="A22" s="34">
        <f t="shared" si="9"/>
        <v>44292</v>
      </c>
      <c r="B22" s="35" t="str">
        <f t="shared" si="10"/>
        <v>火</v>
      </c>
      <c r="C22" s="36" t="str">
        <f t="shared" ca="1" si="5"/>
        <v/>
      </c>
      <c r="D22" s="36" t="str">
        <f t="shared" ca="1" si="6"/>
        <v/>
      </c>
      <c r="E22" s="37" t="str">
        <f t="shared" ca="1" si="11"/>
        <v/>
      </c>
      <c r="F22" s="38" t="str">
        <f t="shared" ca="1" si="12"/>
        <v/>
      </c>
      <c r="G22" s="38" t="str">
        <f t="shared" ca="1" si="7"/>
        <v/>
      </c>
      <c r="H22" s="36" t="str">
        <f t="shared" ca="1" si="8"/>
        <v/>
      </c>
      <c r="I22" s="39" t="str">
        <f t="shared" ca="1" si="13"/>
        <v/>
      </c>
      <c r="J22" s="38" t="str">
        <f t="shared" ca="1" si="14"/>
        <v/>
      </c>
    </row>
    <row r="23" spans="1:19" ht="15.75" customHeight="1" x14ac:dyDescent="0.2">
      <c r="A23" s="28">
        <f t="shared" si="9"/>
        <v>44293</v>
      </c>
      <c r="B23" s="29" t="str">
        <f t="shared" si="10"/>
        <v>水</v>
      </c>
      <c r="C23" s="30" t="str">
        <f t="shared" ca="1" si="5"/>
        <v/>
      </c>
      <c r="D23" s="30" t="str">
        <f t="shared" ca="1" si="6"/>
        <v/>
      </c>
      <c r="E23" s="31" t="str">
        <f t="shared" ca="1" si="11"/>
        <v/>
      </c>
      <c r="F23" s="32" t="str">
        <f t="shared" ca="1" si="12"/>
        <v/>
      </c>
      <c r="G23" s="32" t="str">
        <f t="shared" ca="1" si="7"/>
        <v/>
      </c>
      <c r="H23" s="30" t="str">
        <f t="shared" ca="1" si="8"/>
        <v/>
      </c>
      <c r="I23" s="33" t="str">
        <f t="shared" ca="1" si="13"/>
        <v/>
      </c>
      <c r="J23" s="32" t="str">
        <f t="shared" ca="1" si="14"/>
        <v/>
      </c>
    </row>
    <row r="24" spans="1:19" ht="15.75" customHeight="1" x14ac:dyDescent="0.2">
      <c r="A24" s="34">
        <f t="shared" si="9"/>
        <v>44294</v>
      </c>
      <c r="B24" s="35" t="str">
        <f t="shared" si="10"/>
        <v>木</v>
      </c>
      <c r="C24" s="36" t="str">
        <f t="shared" ca="1" si="5"/>
        <v/>
      </c>
      <c r="D24" s="36" t="str">
        <f t="shared" ca="1" si="6"/>
        <v/>
      </c>
      <c r="E24" s="37" t="str">
        <f t="shared" ca="1" si="11"/>
        <v/>
      </c>
      <c r="F24" s="38" t="str">
        <f t="shared" ca="1" si="12"/>
        <v/>
      </c>
      <c r="G24" s="38" t="str">
        <f t="shared" ca="1" si="7"/>
        <v/>
      </c>
      <c r="H24" s="36" t="str">
        <f t="shared" ca="1" si="8"/>
        <v/>
      </c>
      <c r="I24" s="39" t="str">
        <f t="shared" ca="1" si="13"/>
        <v/>
      </c>
      <c r="J24" s="38" t="str">
        <f t="shared" ca="1" si="14"/>
        <v/>
      </c>
    </row>
    <row r="25" spans="1:19" ht="15.75" customHeight="1" x14ac:dyDescent="0.2">
      <c r="A25" s="28">
        <f t="shared" si="9"/>
        <v>44295</v>
      </c>
      <c r="B25" s="29" t="str">
        <f t="shared" si="10"/>
        <v>金</v>
      </c>
      <c r="C25" s="30" t="str">
        <f t="shared" ca="1" si="5"/>
        <v/>
      </c>
      <c r="D25" s="30" t="str">
        <f t="shared" ca="1" si="6"/>
        <v/>
      </c>
      <c r="E25" s="31" t="str">
        <f t="shared" ca="1" si="11"/>
        <v/>
      </c>
      <c r="F25" s="32" t="str">
        <f t="shared" ca="1" si="12"/>
        <v/>
      </c>
      <c r="G25" s="32" t="str">
        <f t="shared" ca="1" si="7"/>
        <v/>
      </c>
      <c r="H25" s="30" t="str">
        <f t="shared" ca="1" si="8"/>
        <v/>
      </c>
      <c r="I25" s="33" t="str">
        <f t="shared" ca="1" si="13"/>
        <v/>
      </c>
      <c r="J25" s="32" t="str">
        <f t="shared" ca="1" si="14"/>
        <v/>
      </c>
    </row>
    <row r="26" spans="1:19" ht="15.75" customHeight="1" x14ac:dyDescent="0.2">
      <c r="A26" s="34">
        <f t="shared" si="9"/>
        <v>44296</v>
      </c>
      <c r="B26" s="35" t="str">
        <f t="shared" si="10"/>
        <v>土</v>
      </c>
      <c r="C26" s="36" t="str">
        <f t="shared" ca="1" si="5"/>
        <v/>
      </c>
      <c r="D26" s="36" t="str">
        <f t="shared" ca="1" si="6"/>
        <v/>
      </c>
      <c r="E26" s="37" t="str">
        <f t="shared" ca="1" si="11"/>
        <v/>
      </c>
      <c r="F26" s="38" t="str">
        <f t="shared" ca="1" si="12"/>
        <v/>
      </c>
      <c r="G26" s="38" t="str">
        <f t="shared" ca="1" si="7"/>
        <v/>
      </c>
      <c r="H26" s="36" t="str">
        <f t="shared" ca="1" si="8"/>
        <v/>
      </c>
      <c r="I26" s="39" t="str">
        <f t="shared" ca="1" si="13"/>
        <v/>
      </c>
      <c r="J26" s="38" t="str">
        <f t="shared" ca="1" si="14"/>
        <v/>
      </c>
    </row>
    <row r="27" spans="1:19" ht="15.75" customHeight="1" thickBot="1" x14ac:dyDescent="0.25">
      <c r="A27" s="28">
        <f t="shared" si="9"/>
        <v>44297</v>
      </c>
      <c r="B27" s="29" t="str">
        <f t="shared" si="10"/>
        <v>日</v>
      </c>
      <c r="C27" s="30" t="str">
        <f t="shared" ca="1" si="5"/>
        <v/>
      </c>
      <c r="D27" s="30" t="str">
        <f t="shared" ca="1" si="6"/>
        <v/>
      </c>
      <c r="E27" s="31" t="str">
        <f t="shared" ca="1" si="11"/>
        <v/>
      </c>
      <c r="F27" s="32" t="str">
        <f t="shared" ca="1" si="12"/>
        <v/>
      </c>
      <c r="G27" s="32" t="str">
        <f t="shared" ca="1" si="7"/>
        <v/>
      </c>
      <c r="H27" s="30" t="str">
        <f t="shared" ca="1" si="8"/>
        <v/>
      </c>
      <c r="I27" s="33" t="str">
        <f t="shared" ca="1" si="13"/>
        <v/>
      </c>
      <c r="J27" s="32" t="str">
        <f t="shared" ca="1" si="14"/>
        <v/>
      </c>
    </row>
    <row r="28" spans="1:19" ht="15.75" customHeight="1" x14ac:dyDescent="0.2">
      <c r="A28" s="34">
        <f t="shared" si="9"/>
        <v>44298</v>
      </c>
      <c r="B28" s="35" t="str">
        <f t="shared" si="10"/>
        <v>月</v>
      </c>
      <c r="C28" s="36" t="str">
        <f t="shared" ca="1" si="5"/>
        <v/>
      </c>
      <c r="D28" s="36" t="str">
        <f t="shared" ca="1" si="6"/>
        <v/>
      </c>
      <c r="E28" s="37" t="str">
        <f t="shared" ca="1" si="11"/>
        <v/>
      </c>
      <c r="F28" s="38" t="str">
        <f t="shared" ca="1" si="12"/>
        <v/>
      </c>
      <c r="G28" s="38" t="str">
        <f t="shared" ca="1" si="7"/>
        <v/>
      </c>
      <c r="H28" s="36" t="str">
        <f t="shared" ca="1" si="8"/>
        <v/>
      </c>
      <c r="I28" s="39" t="str">
        <f t="shared" ca="1" si="13"/>
        <v/>
      </c>
      <c r="J28" s="38" t="str">
        <f t="shared" ca="1" si="14"/>
        <v/>
      </c>
      <c r="L28" s="108"/>
      <c r="M28" s="108"/>
      <c r="N28" s="108"/>
      <c r="O28" s="108"/>
      <c r="P28" s="108"/>
      <c r="Q28" s="108"/>
      <c r="R28" s="108"/>
      <c r="S28" s="108"/>
    </row>
    <row r="29" spans="1:19" ht="15.75" customHeight="1" x14ac:dyDescent="0.2">
      <c r="A29" s="28">
        <f t="shared" si="9"/>
        <v>44299</v>
      </c>
      <c r="B29" s="29" t="str">
        <f t="shared" si="10"/>
        <v>火</v>
      </c>
      <c r="C29" s="30" t="str">
        <f t="shared" ca="1" si="5"/>
        <v/>
      </c>
      <c r="D29" s="30" t="str">
        <f t="shared" ca="1" si="6"/>
        <v/>
      </c>
      <c r="E29" s="31" t="str">
        <f t="shared" ca="1" si="11"/>
        <v/>
      </c>
      <c r="F29" s="32" t="str">
        <f t="shared" ca="1" si="12"/>
        <v/>
      </c>
      <c r="G29" s="32" t="str">
        <f t="shared" ca="1" si="7"/>
        <v/>
      </c>
      <c r="H29" s="30" t="str">
        <f t="shared" ca="1" si="8"/>
        <v/>
      </c>
      <c r="I29" s="33" t="str">
        <f t="shared" ca="1" si="13"/>
        <v/>
      </c>
      <c r="J29" s="32" t="str">
        <f t="shared" ca="1" si="14"/>
        <v/>
      </c>
    </row>
    <row r="30" spans="1:19" ht="15.75" customHeight="1" x14ac:dyDescent="0.2">
      <c r="A30" s="34">
        <f t="shared" si="9"/>
        <v>44300</v>
      </c>
      <c r="B30" s="35" t="str">
        <f t="shared" si="10"/>
        <v>水</v>
      </c>
      <c r="C30" s="36" t="str">
        <f t="shared" ca="1" si="5"/>
        <v/>
      </c>
      <c r="D30" s="36" t="str">
        <f t="shared" ca="1" si="6"/>
        <v/>
      </c>
      <c r="E30" s="37" t="str">
        <f t="shared" ca="1" si="11"/>
        <v/>
      </c>
      <c r="F30" s="38" t="str">
        <f t="shared" ca="1" si="12"/>
        <v/>
      </c>
      <c r="G30" s="38" t="str">
        <f t="shared" ca="1" si="7"/>
        <v/>
      </c>
      <c r="H30" s="36" t="str">
        <f t="shared" ca="1" si="8"/>
        <v/>
      </c>
      <c r="I30" s="39" t="str">
        <f t="shared" ca="1" si="13"/>
        <v/>
      </c>
      <c r="J30" s="38" t="str">
        <f t="shared" ca="1" si="14"/>
        <v/>
      </c>
    </row>
    <row r="31" spans="1:19" ht="15.75" customHeight="1" x14ac:dyDescent="0.2">
      <c r="A31" s="28">
        <f t="shared" si="9"/>
        <v>44301</v>
      </c>
      <c r="B31" s="29" t="str">
        <f t="shared" si="10"/>
        <v>木</v>
      </c>
      <c r="C31" s="30" t="str">
        <f t="shared" ca="1" si="5"/>
        <v/>
      </c>
      <c r="D31" s="30" t="str">
        <f t="shared" ca="1" si="6"/>
        <v/>
      </c>
      <c r="E31" s="31" t="str">
        <f t="shared" ca="1" si="11"/>
        <v/>
      </c>
      <c r="F31" s="32" t="str">
        <f t="shared" ca="1" si="12"/>
        <v/>
      </c>
      <c r="G31" s="32" t="str">
        <f t="shared" ca="1" si="7"/>
        <v/>
      </c>
      <c r="H31" s="30" t="str">
        <f t="shared" ca="1" si="8"/>
        <v/>
      </c>
      <c r="I31" s="33" t="str">
        <f t="shared" ca="1" si="13"/>
        <v/>
      </c>
      <c r="J31" s="32" t="str">
        <f t="shared" ca="1" si="14"/>
        <v/>
      </c>
    </row>
    <row r="32" spans="1:19" ht="15.75" customHeight="1" x14ac:dyDescent="0.2">
      <c r="A32" s="34">
        <f t="shared" si="9"/>
        <v>44302</v>
      </c>
      <c r="B32" s="35" t="str">
        <f t="shared" si="10"/>
        <v>金</v>
      </c>
      <c r="C32" s="36" t="str">
        <f t="shared" ca="1" si="5"/>
        <v/>
      </c>
      <c r="D32" s="36" t="str">
        <f t="shared" ca="1" si="6"/>
        <v/>
      </c>
      <c r="E32" s="37" t="str">
        <f t="shared" ca="1" si="11"/>
        <v/>
      </c>
      <c r="F32" s="38" t="str">
        <f t="shared" ca="1" si="12"/>
        <v/>
      </c>
      <c r="G32" s="38" t="str">
        <f t="shared" ca="1" si="7"/>
        <v/>
      </c>
      <c r="H32" s="36" t="str">
        <f t="shared" ca="1" si="8"/>
        <v/>
      </c>
      <c r="I32" s="39" t="str">
        <f t="shared" ca="1" si="13"/>
        <v/>
      </c>
      <c r="J32" s="38" t="str">
        <f t="shared" ca="1" si="14"/>
        <v/>
      </c>
    </row>
    <row r="33" spans="1:19" ht="15.75" customHeight="1" x14ac:dyDescent="0.2">
      <c r="A33" s="28">
        <f t="shared" si="9"/>
        <v>44303</v>
      </c>
      <c r="B33" s="29" t="str">
        <f t="shared" si="10"/>
        <v>土</v>
      </c>
      <c r="C33" s="30" t="str">
        <f t="shared" ca="1" si="5"/>
        <v/>
      </c>
      <c r="D33" s="30" t="str">
        <f t="shared" ca="1" si="6"/>
        <v/>
      </c>
      <c r="E33" s="31" t="str">
        <f t="shared" ca="1" si="11"/>
        <v/>
      </c>
      <c r="F33" s="32" t="str">
        <f t="shared" ca="1" si="12"/>
        <v/>
      </c>
      <c r="G33" s="32" t="str">
        <f t="shared" ca="1" si="7"/>
        <v/>
      </c>
      <c r="H33" s="30" t="str">
        <f t="shared" ca="1" si="8"/>
        <v/>
      </c>
      <c r="I33" s="33" t="str">
        <f t="shared" ca="1" si="13"/>
        <v/>
      </c>
      <c r="J33" s="32" t="str">
        <f t="shared" ca="1" si="14"/>
        <v/>
      </c>
    </row>
    <row r="34" spans="1:19" ht="15.75" customHeight="1" x14ac:dyDescent="0.2">
      <c r="A34" s="34">
        <f t="shared" si="9"/>
        <v>44304</v>
      </c>
      <c r="B34" s="35" t="str">
        <f t="shared" si="10"/>
        <v>日</v>
      </c>
      <c r="C34" s="36" t="str">
        <f t="shared" ca="1" si="5"/>
        <v/>
      </c>
      <c r="D34" s="36" t="str">
        <f t="shared" ca="1" si="6"/>
        <v/>
      </c>
      <c r="E34" s="37" t="str">
        <f t="shared" ca="1" si="11"/>
        <v/>
      </c>
      <c r="F34" s="38" t="str">
        <f t="shared" ca="1" si="12"/>
        <v/>
      </c>
      <c r="G34" s="38" t="str">
        <f t="shared" ca="1" si="7"/>
        <v/>
      </c>
      <c r="H34" s="36" t="str">
        <f t="shared" ca="1" si="8"/>
        <v/>
      </c>
      <c r="I34" s="39" t="str">
        <f t="shared" ca="1" si="13"/>
        <v/>
      </c>
      <c r="J34" s="38" t="str">
        <f t="shared" ca="1" si="14"/>
        <v/>
      </c>
    </row>
    <row r="35" spans="1:19" ht="15.75" customHeight="1" x14ac:dyDescent="0.2">
      <c r="A35" s="28">
        <f t="shared" si="9"/>
        <v>44305</v>
      </c>
      <c r="B35" s="29" t="str">
        <f t="shared" si="10"/>
        <v>月</v>
      </c>
      <c r="C35" s="30" t="str">
        <f t="shared" ca="1" si="5"/>
        <v/>
      </c>
      <c r="D35" s="30" t="str">
        <f t="shared" ca="1" si="6"/>
        <v/>
      </c>
      <c r="E35" s="31" t="str">
        <f t="shared" ca="1" si="11"/>
        <v/>
      </c>
      <c r="F35" s="32" t="str">
        <f t="shared" ca="1" si="12"/>
        <v/>
      </c>
      <c r="G35" s="32" t="str">
        <f t="shared" ca="1" si="7"/>
        <v/>
      </c>
      <c r="H35" s="30" t="str">
        <f t="shared" ca="1" si="8"/>
        <v/>
      </c>
      <c r="I35" s="33" t="str">
        <f t="shared" ca="1" si="13"/>
        <v/>
      </c>
      <c r="J35" s="32" t="str">
        <f t="shared" ca="1" si="14"/>
        <v/>
      </c>
    </row>
    <row r="36" spans="1:19" ht="15.75" customHeight="1" x14ac:dyDescent="0.2">
      <c r="A36" s="34">
        <f t="shared" si="9"/>
        <v>44306</v>
      </c>
      <c r="B36" s="35" t="str">
        <f t="shared" si="10"/>
        <v>火</v>
      </c>
      <c r="C36" s="36" t="str">
        <f t="shared" ca="1" si="5"/>
        <v/>
      </c>
      <c r="D36" s="36" t="str">
        <f t="shared" ca="1" si="6"/>
        <v/>
      </c>
      <c r="E36" s="37" t="str">
        <f t="shared" ca="1" si="11"/>
        <v/>
      </c>
      <c r="F36" s="38" t="str">
        <f t="shared" ca="1" si="12"/>
        <v/>
      </c>
      <c r="G36" s="38" t="str">
        <f t="shared" ca="1" si="7"/>
        <v/>
      </c>
      <c r="H36" s="36" t="str">
        <f t="shared" ca="1" si="8"/>
        <v/>
      </c>
      <c r="I36" s="39" t="str">
        <f t="shared" ca="1" si="13"/>
        <v/>
      </c>
      <c r="J36" s="38" t="str">
        <f t="shared" ca="1" si="14"/>
        <v/>
      </c>
    </row>
    <row r="37" spans="1:19" ht="15.75" customHeight="1" thickBot="1" x14ac:dyDescent="0.25">
      <c r="A37" s="28">
        <f t="shared" si="9"/>
        <v>44307</v>
      </c>
      <c r="B37" s="29" t="str">
        <f t="shared" si="10"/>
        <v>水</v>
      </c>
      <c r="C37" s="30" t="str">
        <f t="shared" ca="1" si="5"/>
        <v/>
      </c>
      <c r="D37" s="30" t="str">
        <f t="shared" ca="1" si="6"/>
        <v/>
      </c>
      <c r="E37" s="31" t="str">
        <f t="shared" ca="1" si="11"/>
        <v/>
      </c>
      <c r="F37" s="32" t="str">
        <f t="shared" ca="1" si="12"/>
        <v/>
      </c>
      <c r="G37" s="32" t="str">
        <f t="shared" ca="1" si="7"/>
        <v/>
      </c>
      <c r="H37" s="30" t="str">
        <f t="shared" ca="1" si="8"/>
        <v/>
      </c>
      <c r="I37" s="33" t="str">
        <f t="shared" ca="1" si="13"/>
        <v/>
      </c>
      <c r="J37" s="32" t="str">
        <f t="shared" ca="1" si="14"/>
        <v/>
      </c>
    </row>
    <row r="38" spans="1:19" ht="15.75" customHeight="1" x14ac:dyDescent="0.2">
      <c r="A38" s="34">
        <f t="shared" si="9"/>
        <v>44308</v>
      </c>
      <c r="B38" s="35" t="str">
        <f t="shared" si="10"/>
        <v>木</v>
      </c>
      <c r="C38" s="36" t="str">
        <f t="shared" ca="1" si="5"/>
        <v/>
      </c>
      <c r="D38" s="36" t="str">
        <f t="shared" ca="1" si="6"/>
        <v/>
      </c>
      <c r="E38" s="37" t="str">
        <f t="shared" ca="1" si="11"/>
        <v/>
      </c>
      <c r="F38" s="38" t="str">
        <f t="shared" ca="1" si="12"/>
        <v/>
      </c>
      <c r="G38" s="38" t="str">
        <f t="shared" ca="1" si="7"/>
        <v/>
      </c>
      <c r="H38" s="36" t="str">
        <f t="shared" ca="1" si="8"/>
        <v/>
      </c>
      <c r="I38" s="39" t="str">
        <f t="shared" ca="1" si="13"/>
        <v/>
      </c>
      <c r="J38" s="38" t="str">
        <f t="shared" ca="1" si="14"/>
        <v/>
      </c>
      <c r="L38" s="108"/>
      <c r="M38" s="108"/>
      <c r="N38" s="108"/>
      <c r="O38" s="108"/>
      <c r="P38" s="108"/>
      <c r="Q38" s="108"/>
      <c r="R38" s="108"/>
      <c r="S38" s="108"/>
    </row>
    <row r="39" spans="1:19" ht="15.75" customHeight="1" x14ac:dyDescent="0.2">
      <c r="A39" s="28">
        <f t="shared" si="9"/>
        <v>44309</v>
      </c>
      <c r="B39" s="29" t="str">
        <f t="shared" si="10"/>
        <v>金</v>
      </c>
      <c r="C39" s="30" t="str">
        <f t="shared" ca="1" si="5"/>
        <v/>
      </c>
      <c r="D39" s="30" t="str">
        <f t="shared" ca="1" si="6"/>
        <v/>
      </c>
      <c r="E39" s="31" t="str">
        <f t="shared" ca="1" si="11"/>
        <v/>
      </c>
      <c r="F39" s="32" t="str">
        <f t="shared" ca="1" si="12"/>
        <v/>
      </c>
      <c r="G39" s="32" t="str">
        <f t="shared" ca="1" si="7"/>
        <v/>
      </c>
      <c r="H39" s="30" t="str">
        <f t="shared" ca="1" si="8"/>
        <v/>
      </c>
      <c r="I39" s="33" t="str">
        <f t="shared" ca="1" si="13"/>
        <v/>
      </c>
      <c r="J39" s="32" t="str">
        <f t="shared" ca="1" si="14"/>
        <v/>
      </c>
    </row>
    <row r="40" spans="1:19" ht="15.75" customHeight="1" x14ac:dyDescent="0.2">
      <c r="A40" s="34">
        <f t="shared" si="9"/>
        <v>44310</v>
      </c>
      <c r="B40" s="35" t="str">
        <f t="shared" si="10"/>
        <v>土</v>
      </c>
      <c r="C40" s="36" t="str">
        <f t="shared" ca="1" si="5"/>
        <v/>
      </c>
      <c r="D40" s="36" t="str">
        <f t="shared" ca="1" si="6"/>
        <v/>
      </c>
      <c r="E40" s="37" t="str">
        <f t="shared" ca="1" si="11"/>
        <v/>
      </c>
      <c r="F40" s="38" t="str">
        <f t="shared" ca="1" si="12"/>
        <v/>
      </c>
      <c r="G40" s="38" t="str">
        <f t="shared" ca="1" si="7"/>
        <v/>
      </c>
      <c r="H40" s="36" t="str">
        <f t="shared" ca="1" si="8"/>
        <v/>
      </c>
      <c r="I40" s="39" t="str">
        <f t="shared" ca="1" si="13"/>
        <v/>
      </c>
      <c r="J40" s="38" t="str">
        <f t="shared" ca="1" si="14"/>
        <v/>
      </c>
    </row>
    <row r="41" spans="1:19" ht="15.75" customHeight="1" x14ac:dyDescent="0.2">
      <c r="A41" s="28">
        <f t="shared" si="9"/>
        <v>44311</v>
      </c>
      <c r="B41" s="29" t="str">
        <f t="shared" si="10"/>
        <v>日</v>
      </c>
      <c r="C41" s="30" t="str">
        <f t="shared" ca="1" si="5"/>
        <v/>
      </c>
      <c r="D41" s="30" t="str">
        <f t="shared" ca="1" si="6"/>
        <v/>
      </c>
      <c r="E41" s="31" t="str">
        <f t="shared" ca="1" si="11"/>
        <v/>
      </c>
      <c r="F41" s="32" t="str">
        <f t="shared" ca="1" si="12"/>
        <v/>
      </c>
      <c r="G41" s="32" t="str">
        <f t="shared" ca="1" si="7"/>
        <v/>
      </c>
      <c r="H41" s="30" t="str">
        <f t="shared" ca="1" si="8"/>
        <v/>
      </c>
      <c r="I41" s="33" t="str">
        <f t="shared" ca="1" si="13"/>
        <v/>
      </c>
      <c r="J41" s="32" t="str">
        <f t="shared" ca="1" si="14"/>
        <v/>
      </c>
    </row>
    <row r="42" spans="1:19" ht="15.75" customHeight="1" x14ac:dyDescent="0.2">
      <c r="A42" s="34">
        <f t="shared" si="9"/>
        <v>44312</v>
      </c>
      <c r="B42" s="35" t="str">
        <f t="shared" si="10"/>
        <v>月</v>
      </c>
      <c r="C42" s="36" t="str">
        <f t="shared" ca="1" si="5"/>
        <v/>
      </c>
      <c r="D42" s="36" t="str">
        <f t="shared" ca="1" si="6"/>
        <v/>
      </c>
      <c r="E42" s="37" t="str">
        <f t="shared" ca="1" si="11"/>
        <v/>
      </c>
      <c r="F42" s="38" t="str">
        <f t="shared" ca="1" si="12"/>
        <v/>
      </c>
      <c r="G42" s="38" t="str">
        <f t="shared" ca="1" si="7"/>
        <v/>
      </c>
      <c r="H42" s="36" t="str">
        <f t="shared" ca="1" si="8"/>
        <v/>
      </c>
      <c r="I42" s="39" t="str">
        <f t="shared" ca="1" si="13"/>
        <v/>
      </c>
      <c r="J42" s="38" t="str">
        <f t="shared" ca="1" si="14"/>
        <v/>
      </c>
    </row>
    <row r="43" spans="1:19" ht="15.75" customHeight="1" x14ac:dyDescent="0.2">
      <c r="A43" s="28">
        <f t="shared" si="9"/>
        <v>44313</v>
      </c>
      <c r="B43" s="29" t="str">
        <f t="shared" si="10"/>
        <v>火</v>
      </c>
      <c r="C43" s="30" t="str">
        <f t="shared" ca="1" si="5"/>
        <v/>
      </c>
      <c r="D43" s="30" t="str">
        <f t="shared" ca="1" si="6"/>
        <v/>
      </c>
      <c r="E43" s="31" t="str">
        <f t="shared" ca="1" si="11"/>
        <v/>
      </c>
      <c r="F43" s="32" t="str">
        <f t="shared" ca="1" si="12"/>
        <v/>
      </c>
      <c r="G43" s="32" t="str">
        <f t="shared" ca="1" si="7"/>
        <v/>
      </c>
      <c r="H43" s="30" t="str">
        <f t="shared" ca="1" si="8"/>
        <v/>
      </c>
      <c r="I43" s="33" t="str">
        <f t="shared" ca="1" si="13"/>
        <v/>
      </c>
      <c r="J43" s="32" t="str">
        <f t="shared" ca="1" si="14"/>
        <v/>
      </c>
    </row>
    <row r="44" spans="1:19" ht="15.75" customHeight="1" x14ac:dyDescent="0.2">
      <c r="A44" s="34">
        <f t="shared" si="9"/>
        <v>44314</v>
      </c>
      <c r="B44" s="35" t="str">
        <f t="shared" si="10"/>
        <v>水</v>
      </c>
      <c r="C44" s="36" t="str">
        <f t="shared" ca="1" si="5"/>
        <v/>
      </c>
      <c r="D44" s="36" t="str">
        <f t="shared" ca="1" si="6"/>
        <v/>
      </c>
      <c r="E44" s="37" t="str">
        <f t="shared" ca="1" si="11"/>
        <v/>
      </c>
      <c r="F44" s="38" t="str">
        <f t="shared" ca="1" si="12"/>
        <v/>
      </c>
      <c r="G44" s="38" t="str">
        <f t="shared" ca="1" si="7"/>
        <v/>
      </c>
      <c r="H44" s="36" t="str">
        <f t="shared" ca="1" si="8"/>
        <v/>
      </c>
      <c r="I44" s="39" t="str">
        <f t="shared" ca="1" si="13"/>
        <v/>
      </c>
      <c r="J44" s="38" t="str">
        <f t="shared" ca="1" si="14"/>
        <v/>
      </c>
    </row>
    <row r="45" spans="1:19" ht="15.75" customHeight="1" x14ac:dyDescent="0.2">
      <c r="A45" s="28">
        <f>IF(DAY(A44+1)&lt;&gt;29,"",A44+1)</f>
        <v>44315</v>
      </c>
      <c r="B45" s="29" t="str">
        <f t="shared" si="10"/>
        <v>木</v>
      </c>
      <c r="C45" s="30" t="str">
        <f t="shared" ca="1" si="5"/>
        <v/>
      </c>
      <c r="D45" s="30" t="str">
        <f t="shared" ca="1" si="6"/>
        <v/>
      </c>
      <c r="E45" s="31" t="str">
        <f t="shared" ca="1" si="11"/>
        <v/>
      </c>
      <c r="F45" s="32" t="str">
        <f t="shared" ca="1" si="12"/>
        <v/>
      </c>
      <c r="G45" s="32" t="str">
        <f t="shared" ca="1" si="7"/>
        <v/>
      </c>
      <c r="H45" s="30" t="str">
        <f t="shared" ca="1" si="8"/>
        <v/>
      </c>
      <c r="I45" s="33" t="str">
        <f t="shared" ca="1" si="13"/>
        <v/>
      </c>
      <c r="J45" s="32" t="str">
        <f t="shared" ca="1" si="14"/>
        <v/>
      </c>
    </row>
    <row r="46" spans="1:19" ht="15.75" customHeight="1" x14ac:dyDescent="0.2">
      <c r="A46" s="34">
        <f>IF(DAY(A44+2)&lt;&gt;30,"",A44+2)</f>
        <v>44316</v>
      </c>
      <c r="B46" s="35" t="str">
        <f t="shared" si="10"/>
        <v>金</v>
      </c>
      <c r="C46" s="36" t="str">
        <f t="shared" ca="1" si="5"/>
        <v/>
      </c>
      <c r="D46" s="36" t="str">
        <f t="shared" ca="1" si="6"/>
        <v/>
      </c>
      <c r="E46" s="37" t="str">
        <f t="shared" ca="1" si="11"/>
        <v/>
      </c>
      <c r="F46" s="38" t="str">
        <f t="shared" ca="1" si="12"/>
        <v/>
      </c>
      <c r="G46" s="38" t="str">
        <f t="shared" ca="1" si="7"/>
        <v/>
      </c>
      <c r="H46" s="36" t="str">
        <f t="shared" ca="1" si="8"/>
        <v/>
      </c>
      <c r="I46" s="39" t="str">
        <f t="shared" ca="1" si="13"/>
        <v/>
      </c>
      <c r="J46" s="38" t="str">
        <f t="shared" ca="1" si="14"/>
        <v/>
      </c>
    </row>
    <row r="47" spans="1:19" ht="15.75" customHeight="1" x14ac:dyDescent="0.2">
      <c r="A47" s="40" t="str">
        <f>IF(DAY(A44+3)&lt;&gt;31,"",A44+3)</f>
        <v/>
      </c>
      <c r="B47" s="41" t="str">
        <f t="shared" si="10"/>
        <v/>
      </c>
      <c r="C47" s="42" t="str">
        <f t="shared" ca="1" si="5"/>
        <v/>
      </c>
      <c r="D47" s="42" t="str">
        <f t="shared" ca="1" si="6"/>
        <v/>
      </c>
      <c r="E47" s="43" t="str">
        <f t="shared" ca="1" si="11"/>
        <v/>
      </c>
      <c r="F47" s="44" t="str">
        <f t="shared" ca="1" si="12"/>
        <v/>
      </c>
      <c r="G47" s="44" t="str">
        <f t="shared" ca="1" si="7"/>
        <v/>
      </c>
      <c r="H47" s="42" t="str">
        <f t="shared" ca="1" si="8"/>
        <v/>
      </c>
      <c r="I47" s="43" t="str">
        <f t="shared" ca="1" si="13"/>
        <v/>
      </c>
      <c r="J47" s="44" t="str">
        <f t="shared" ca="1" si="14"/>
        <v/>
      </c>
    </row>
  </sheetData>
  <mergeCells count="63">
    <mergeCell ref="L6:M6"/>
    <mergeCell ref="A1:S1"/>
    <mergeCell ref="N6:O6"/>
    <mergeCell ref="P6:Q6"/>
    <mergeCell ref="R6:S6"/>
    <mergeCell ref="A6:C6"/>
    <mergeCell ref="D6:E6"/>
    <mergeCell ref="F6:G6"/>
    <mergeCell ref="H6:I6"/>
    <mergeCell ref="J6:K6"/>
    <mergeCell ref="A8:C8"/>
    <mergeCell ref="D8:E8"/>
    <mergeCell ref="F8:G8"/>
    <mergeCell ref="H8:I8"/>
    <mergeCell ref="J8:K8"/>
    <mergeCell ref="R8:S8"/>
    <mergeCell ref="L8:M8"/>
    <mergeCell ref="N8:O8"/>
    <mergeCell ref="P8:Q8"/>
    <mergeCell ref="D7:E7"/>
    <mergeCell ref="F7:G7"/>
    <mergeCell ref="H7:I7"/>
    <mergeCell ref="J7:K7"/>
    <mergeCell ref="L7:M7"/>
    <mergeCell ref="N7:O7"/>
    <mergeCell ref="P7:Q7"/>
    <mergeCell ref="R7:S7"/>
    <mergeCell ref="N9:O9"/>
    <mergeCell ref="P9:Q9"/>
    <mergeCell ref="R9:S9"/>
    <mergeCell ref="L9:M9"/>
    <mergeCell ref="H10:I10"/>
    <mergeCell ref="J10:K10"/>
    <mergeCell ref="P10:Q10"/>
    <mergeCell ref="R10:S10"/>
    <mergeCell ref="L10:M10"/>
    <mergeCell ref="N10:O10"/>
    <mergeCell ref="A9:C9"/>
    <mergeCell ref="D9:E9"/>
    <mergeCell ref="F9:G9"/>
    <mergeCell ref="H9:I9"/>
    <mergeCell ref="J9:K9"/>
    <mergeCell ref="A10:C10"/>
    <mergeCell ref="D10:E10"/>
    <mergeCell ref="F10:G10"/>
    <mergeCell ref="L11:M11"/>
    <mergeCell ref="N11:O11"/>
    <mergeCell ref="A11:C11"/>
    <mergeCell ref="D11:E11"/>
    <mergeCell ref="F11:G11"/>
    <mergeCell ref="H11:I11"/>
    <mergeCell ref="J11:K11"/>
    <mergeCell ref="P12:Q12"/>
    <mergeCell ref="P11:Q11"/>
    <mergeCell ref="R11:S11"/>
    <mergeCell ref="R12:S12"/>
    <mergeCell ref="A12:C12"/>
    <mergeCell ref="D12:E12"/>
    <mergeCell ref="F12:G12"/>
    <mergeCell ref="H12:I12"/>
    <mergeCell ref="J12:K12"/>
    <mergeCell ref="L12:M12"/>
    <mergeCell ref="N12:O12"/>
  </mergeCells>
  <phoneticPr fontId="3"/>
  <printOptions horizontalCentered="1"/>
  <pageMargins left="0.59055118110236227" right="0.59055118110236227" top="0.59055118110236227" bottom="0.59055118110236227" header="0.31496062992125984" footer="0.31496062992125984"/>
  <pageSetup paperSize="9" scale="67" orientation="landscape" r:id="rId1"/>
  <ignoredErrors>
    <ignoredError sqref="D7:S7"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55"/>
  <sheetViews>
    <sheetView showGridLines="0" view="pageBreakPreview" zoomScale="60" zoomScaleNormal="80" zoomScalePageLayoutView="50" workbookViewId="0">
      <selection sqref="A1:M1"/>
    </sheetView>
  </sheetViews>
  <sheetFormatPr defaultColWidth="9" defaultRowHeight="17.5" x14ac:dyDescent="0.2"/>
  <cols>
    <col min="1" max="1" width="7.36328125" style="1" bestFit="1" customWidth="1"/>
    <col min="2" max="2" width="58.90625" style="1" customWidth="1"/>
    <col min="3" max="7" width="18.90625" style="1" customWidth="1"/>
    <col min="8" max="9" width="22.453125" style="156" customWidth="1"/>
    <col min="10" max="13" width="18.90625" style="1" customWidth="1"/>
    <col min="14" max="16384" width="9" style="1"/>
  </cols>
  <sheetData>
    <row r="1" spans="1:13" ht="40.5" customHeight="1" x14ac:dyDescent="0.2">
      <c r="A1" s="242">
        <v>44287</v>
      </c>
      <c r="B1" s="242"/>
      <c r="C1" s="242"/>
      <c r="D1" s="242"/>
      <c r="E1" s="242"/>
      <c r="F1" s="242"/>
      <c r="G1" s="242"/>
      <c r="H1" s="242"/>
      <c r="I1" s="242"/>
      <c r="J1" s="242"/>
      <c r="K1" s="242"/>
      <c r="L1" s="242"/>
      <c r="M1" s="242"/>
    </row>
    <row r="2" spans="1:13" x14ac:dyDescent="0.2">
      <c r="M2" s="139" t="s">
        <v>195</v>
      </c>
    </row>
    <row r="4" spans="1:13" ht="35" x14ac:dyDescent="0.2">
      <c r="A4" s="90" t="s">
        <v>147</v>
      </c>
      <c r="B4" s="90" t="s">
        <v>148</v>
      </c>
      <c r="C4" s="90" t="s">
        <v>24</v>
      </c>
      <c r="D4" s="90" t="s">
        <v>25</v>
      </c>
      <c r="E4" s="90" t="s">
        <v>26</v>
      </c>
      <c r="F4" s="90" t="s">
        <v>27</v>
      </c>
      <c r="G4" s="90" t="s">
        <v>28</v>
      </c>
      <c r="H4" s="157" t="s">
        <v>215</v>
      </c>
      <c r="I4" s="157" t="s">
        <v>216</v>
      </c>
      <c r="J4" s="90" t="s">
        <v>29</v>
      </c>
      <c r="K4" s="90" t="s">
        <v>30</v>
      </c>
      <c r="L4" s="90" t="s">
        <v>31</v>
      </c>
      <c r="M4" s="90" t="s">
        <v>150</v>
      </c>
    </row>
    <row r="5" spans="1:13" x14ac:dyDescent="0.2">
      <c r="A5" s="117">
        <f ca="1">MATCH("",INDIRECT("yss_raw!Q:Q"),-1)-MATCH("キャンペーン",INDIRECT("yss_raw!Q:Q"),0)-1</f>
        <v>2</v>
      </c>
      <c r="B5" s="118" t="s">
        <v>119</v>
      </c>
      <c r="C5" s="119">
        <f ca="1">yss!D6</f>
        <v>4650</v>
      </c>
      <c r="D5" s="119">
        <f ca="1">yss!F6</f>
        <v>495</v>
      </c>
      <c r="E5" s="120">
        <f ca="1">IFERROR(D5/C5,"")</f>
        <v>0.1064516129032258</v>
      </c>
      <c r="F5" s="121">
        <f ca="1">IFERROR(G5/D5,"")</f>
        <v>112.72727272727273</v>
      </c>
      <c r="G5" s="122">
        <f ca="1">yss!L6</f>
        <v>55800</v>
      </c>
      <c r="H5" s="120">
        <f ca="1">IFERROR(VLOOKUP("全体",INDIRECT("yss_raw!B:J"),6,0),"")</f>
        <v>0.83116000000000001</v>
      </c>
      <c r="I5" s="120">
        <f ca="1">IFERROR(VLOOKUP("全体",INDIRECT("yss_raw!B:J"),9,0),"")</f>
        <v>0.67418999999999996</v>
      </c>
      <c r="J5" s="119">
        <f ca="1">yss!N6</f>
        <v>16</v>
      </c>
      <c r="K5" s="120">
        <f ca="1">IFERROR(J5/D5,"")</f>
        <v>3.2323232323232323E-2</v>
      </c>
      <c r="L5" s="121">
        <f ca="1">IFERROR(G5/J5,"")</f>
        <v>3487.5</v>
      </c>
      <c r="M5" s="118" t="s">
        <v>151</v>
      </c>
    </row>
    <row r="6" spans="1:13" x14ac:dyDescent="0.2">
      <c r="A6" s="124">
        <f ca="1">IF(ROW()-5&gt;$A$5,"",ROW()-5)</f>
        <v>1</v>
      </c>
      <c r="B6" s="92" t="str">
        <f ca="1">IF($A6="","",INDEX(INDIRECT("yss_raw!Q:Q"),MATCH($B$4,INDIRECT("yss_raw!Q:Q"),0)+$A6))</f>
        <v>サンプル_A</v>
      </c>
      <c r="C6" s="125">
        <f ca="1">IF($A6="","",INDEX(INDIRECT("yss_raw!R:R"),MATCH($B$4,INDIRECT("yss_raw!Q:Q"),0)+$A6))</f>
        <v>2000</v>
      </c>
      <c r="D6" s="125">
        <f ca="1">IF($A6="","",INDEX(INDIRECT("yss_raw!S:S"),MATCH($B$4,INDIRECT("yss_raw!Q:Q"),0)+$A6))</f>
        <v>280</v>
      </c>
      <c r="E6" s="126">
        <f ca="1">IF($A6="","",IFERROR(D6/C6,""))</f>
        <v>0.14000000000000001</v>
      </c>
      <c r="F6" s="105">
        <f ca="1">IF($A6="","",IFERROR(G6/D6,""))</f>
        <v>77.142857142857139</v>
      </c>
      <c r="G6" s="105">
        <f ca="1">IF($A6="","",INDEX(INDIRECT("yss_raw!U:U"),MATCH($B$4,INDIRECT("yss_raw!Q:Q"),0)+$A6))</f>
        <v>21600</v>
      </c>
      <c r="H6" s="126">
        <f ca="1">IF($A6="","",INDEX(INDIRECT("yss_raw!V:V"),MATCH($B$4,INDIRECT("yss_raw!Q:Q"),0)+$A6))</f>
        <v>0.89303999999999994</v>
      </c>
      <c r="I6" s="126">
        <f ca="1">IF($A6="","",INDEX(INDIRECT("yss_raw!Y:Y"),MATCH($B$4,INDIRECT("yss_raw!Q:Q"),0)+$A6))</f>
        <v>0.79835</v>
      </c>
      <c r="J6" s="125">
        <f ca="1">IF($A6="","",INDEX(INDIRECT("yss_raw!X:X"),MATCH($B$4,INDIRECT("yss_raw!Q:Q"),0)+$A6))</f>
        <v>6</v>
      </c>
      <c r="K6" s="126">
        <f ca="1">IF($A6="","",IFERROR(J6/D6,""))</f>
        <v>2.1428571428571429E-2</v>
      </c>
      <c r="L6" s="105">
        <f ca="1">IF($A6="","",IFERROR(G6/J6,""))</f>
        <v>3600</v>
      </c>
      <c r="M6" s="124" t="str">
        <f ca="1">IF($A6="","",IF(J6&gt;0,IF(L6&gt;$L$5,"B","A"),IF(J6=0,IF(G6&gt;$L$5,"C","D"))))</f>
        <v>B</v>
      </c>
    </row>
    <row r="7" spans="1:13" x14ac:dyDescent="0.2">
      <c r="A7" s="124">
        <f t="shared" ref="A7:A55" ca="1" si="0">IF(ROW()-5&gt;$A$5,"",ROW()-5)</f>
        <v>2</v>
      </c>
      <c r="B7" s="92" t="str">
        <f t="shared" ref="B7:B55" ca="1" si="1">IF($A7="","",INDEX(INDIRECT("yss_raw!Q:Q"),MATCH($B$4,INDIRECT("yss_raw!Q:Q"),0)+$A7))</f>
        <v>サンプル_B</v>
      </c>
      <c r="C7" s="125">
        <f t="shared" ref="C7:C55" ca="1" si="2">IF($A7="","",INDEX(INDIRECT("yss_raw!R:R"),MATCH($B$4,INDIRECT("yss_raw!Q:Q"),0)+$A7))</f>
        <v>2650</v>
      </c>
      <c r="D7" s="125">
        <f t="shared" ref="D7:D55" ca="1" si="3">IF($A7="","",INDEX(INDIRECT("yss_raw!S:S"),MATCH($B$4,INDIRECT("yss_raw!Q:Q"),0)+$A7))</f>
        <v>215</v>
      </c>
      <c r="E7" s="126">
        <f t="shared" ref="E7:E40" ca="1" si="4">IF($A7="","",IFERROR(D7/C7,""))</f>
        <v>8.1132075471698109E-2</v>
      </c>
      <c r="F7" s="105">
        <f t="shared" ref="F7:F40" ca="1" si="5">IF($A7="","",IFERROR(G7/D7,""))</f>
        <v>159.06976744186048</v>
      </c>
      <c r="G7" s="105">
        <f t="shared" ref="G7:G55" ca="1" si="6">IF($A7="","",INDEX(INDIRECT("yss_raw!U:U"),MATCH($B$4,INDIRECT("yss_raw!Q:Q"),0)+$A7))</f>
        <v>34200</v>
      </c>
      <c r="H7" s="126">
        <f t="shared" ref="H7:H55" ca="1" si="7">IF($A7="","",INDEX(INDIRECT("yss_raw!V:V"),MATCH($B$4,INDIRECT("yss_raw!Q:Q"),0)+$A7))</f>
        <v>1</v>
      </c>
      <c r="I7" s="126">
        <f t="shared" ref="I7:I55" ca="1" si="8">IF($A7="","",INDEX(INDIRECT("yss_raw!Y:Y"),MATCH($B$4,INDIRECT("yss_raw!Q:Q"),0)+$A7))</f>
        <v>0.98924999999999996</v>
      </c>
      <c r="J7" s="125">
        <f t="shared" ref="J7:J55" ca="1" si="9">IF($A7="","",INDEX(INDIRECT("yss_raw!X:X"),MATCH($B$4,INDIRECT("yss_raw!Q:Q"),0)+$A7))</f>
        <v>10</v>
      </c>
      <c r="K7" s="126">
        <f t="shared" ref="K7:K40" ca="1" si="10">IF($A7="","",IFERROR(J7/D7,""))</f>
        <v>4.6511627906976744E-2</v>
      </c>
      <c r="L7" s="105">
        <f t="shared" ref="L7:L40" ca="1" si="11">IF($A7="","",IFERROR(G7/J7,""))</f>
        <v>3420</v>
      </c>
      <c r="M7" s="124" t="str">
        <f t="shared" ref="M7:M40" ca="1" si="12">IF($A7="","",IF(J7&gt;0,IF(L7&gt;$L$5,"B","A"),IF(J7=0,IF(G7&gt;$L$5,"C","D"))))</f>
        <v>A</v>
      </c>
    </row>
    <row r="8" spans="1:13" x14ac:dyDescent="0.2">
      <c r="A8" s="124" t="str">
        <f t="shared" ca="1" si="0"/>
        <v/>
      </c>
      <c r="B8" s="92" t="str">
        <f t="shared" ca="1" si="1"/>
        <v/>
      </c>
      <c r="C8" s="125" t="str">
        <f t="shared" ca="1" si="2"/>
        <v/>
      </c>
      <c r="D8" s="125" t="str">
        <f t="shared" ca="1" si="3"/>
        <v/>
      </c>
      <c r="E8" s="126" t="str">
        <f t="shared" ca="1" si="4"/>
        <v/>
      </c>
      <c r="F8" s="105" t="str">
        <f t="shared" ca="1" si="5"/>
        <v/>
      </c>
      <c r="G8" s="105" t="str">
        <f t="shared" ca="1" si="6"/>
        <v/>
      </c>
      <c r="H8" s="126" t="str">
        <f t="shared" ca="1" si="7"/>
        <v/>
      </c>
      <c r="I8" s="126" t="str">
        <f t="shared" ca="1" si="8"/>
        <v/>
      </c>
      <c r="J8" s="125" t="str">
        <f t="shared" ca="1" si="9"/>
        <v/>
      </c>
      <c r="K8" s="126" t="str">
        <f t="shared" ca="1" si="10"/>
        <v/>
      </c>
      <c r="L8" s="105" t="str">
        <f t="shared" ca="1" si="11"/>
        <v/>
      </c>
      <c r="M8" s="124" t="str">
        <f t="shared" ca="1" si="12"/>
        <v/>
      </c>
    </row>
    <row r="9" spans="1:13" x14ac:dyDescent="0.2">
      <c r="A9" s="124" t="str">
        <f t="shared" ca="1" si="0"/>
        <v/>
      </c>
      <c r="B9" s="92" t="str">
        <f t="shared" ca="1" si="1"/>
        <v/>
      </c>
      <c r="C9" s="125" t="str">
        <f t="shared" ca="1" si="2"/>
        <v/>
      </c>
      <c r="D9" s="125" t="str">
        <f t="shared" ca="1" si="3"/>
        <v/>
      </c>
      <c r="E9" s="126" t="str">
        <f t="shared" ca="1" si="4"/>
        <v/>
      </c>
      <c r="F9" s="105" t="str">
        <f t="shared" ca="1" si="5"/>
        <v/>
      </c>
      <c r="G9" s="105" t="str">
        <f t="shared" ca="1" si="6"/>
        <v/>
      </c>
      <c r="H9" s="126" t="str">
        <f t="shared" ca="1" si="7"/>
        <v/>
      </c>
      <c r="I9" s="126" t="str">
        <f t="shared" ca="1" si="8"/>
        <v/>
      </c>
      <c r="J9" s="125" t="str">
        <f t="shared" ca="1" si="9"/>
        <v/>
      </c>
      <c r="K9" s="126" t="str">
        <f t="shared" ca="1" si="10"/>
        <v/>
      </c>
      <c r="L9" s="105" t="str">
        <f t="shared" ca="1" si="11"/>
        <v/>
      </c>
      <c r="M9" s="124" t="str">
        <f t="shared" ca="1" si="12"/>
        <v/>
      </c>
    </row>
    <row r="10" spans="1:13" x14ac:dyDescent="0.2">
      <c r="A10" s="124" t="str">
        <f t="shared" ca="1" si="0"/>
        <v/>
      </c>
      <c r="B10" s="92" t="str">
        <f t="shared" ca="1" si="1"/>
        <v/>
      </c>
      <c r="C10" s="125" t="str">
        <f t="shared" ca="1" si="2"/>
        <v/>
      </c>
      <c r="D10" s="125" t="str">
        <f t="shared" ca="1" si="3"/>
        <v/>
      </c>
      <c r="E10" s="126" t="str">
        <f t="shared" ca="1" si="4"/>
        <v/>
      </c>
      <c r="F10" s="105" t="str">
        <f t="shared" ca="1" si="5"/>
        <v/>
      </c>
      <c r="G10" s="105" t="str">
        <f t="shared" ca="1" si="6"/>
        <v/>
      </c>
      <c r="H10" s="126" t="str">
        <f t="shared" ca="1" si="7"/>
        <v/>
      </c>
      <c r="I10" s="126" t="str">
        <f t="shared" ca="1" si="8"/>
        <v/>
      </c>
      <c r="J10" s="125" t="str">
        <f t="shared" ca="1" si="9"/>
        <v/>
      </c>
      <c r="K10" s="126" t="str">
        <f t="shared" ca="1" si="10"/>
        <v/>
      </c>
      <c r="L10" s="105" t="str">
        <f t="shared" ca="1" si="11"/>
        <v/>
      </c>
      <c r="M10" s="124" t="str">
        <f t="shared" ca="1" si="12"/>
        <v/>
      </c>
    </row>
    <row r="11" spans="1:13" x14ac:dyDescent="0.2">
      <c r="A11" s="124" t="str">
        <f t="shared" ca="1" si="0"/>
        <v/>
      </c>
      <c r="B11" s="92" t="str">
        <f t="shared" ca="1" si="1"/>
        <v/>
      </c>
      <c r="C11" s="125" t="str">
        <f t="shared" ca="1" si="2"/>
        <v/>
      </c>
      <c r="D11" s="125" t="str">
        <f t="shared" ca="1" si="3"/>
        <v/>
      </c>
      <c r="E11" s="126" t="str">
        <f t="shared" ca="1" si="4"/>
        <v/>
      </c>
      <c r="F11" s="105" t="str">
        <f t="shared" ca="1" si="5"/>
        <v/>
      </c>
      <c r="G11" s="105" t="str">
        <f t="shared" ca="1" si="6"/>
        <v/>
      </c>
      <c r="H11" s="126" t="str">
        <f t="shared" ca="1" si="7"/>
        <v/>
      </c>
      <c r="I11" s="126" t="str">
        <f t="shared" ca="1" si="8"/>
        <v/>
      </c>
      <c r="J11" s="125" t="str">
        <f t="shared" ca="1" si="9"/>
        <v/>
      </c>
      <c r="K11" s="126" t="str">
        <f t="shared" ca="1" si="10"/>
        <v/>
      </c>
      <c r="L11" s="105" t="str">
        <f t="shared" ca="1" si="11"/>
        <v/>
      </c>
      <c r="M11" s="124" t="str">
        <f t="shared" ca="1" si="12"/>
        <v/>
      </c>
    </row>
    <row r="12" spans="1:13" x14ac:dyDescent="0.2">
      <c r="A12" s="124" t="str">
        <f t="shared" ca="1" si="0"/>
        <v/>
      </c>
      <c r="B12" s="92" t="str">
        <f t="shared" ca="1" si="1"/>
        <v/>
      </c>
      <c r="C12" s="125" t="str">
        <f t="shared" ca="1" si="2"/>
        <v/>
      </c>
      <c r="D12" s="125" t="str">
        <f t="shared" ca="1" si="3"/>
        <v/>
      </c>
      <c r="E12" s="126" t="str">
        <f t="shared" ca="1" si="4"/>
        <v/>
      </c>
      <c r="F12" s="105" t="str">
        <f t="shared" ca="1" si="5"/>
        <v/>
      </c>
      <c r="G12" s="105" t="str">
        <f t="shared" ca="1" si="6"/>
        <v/>
      </c>
      <c r="H12" s="126" t="str">
        <f t="shared" ca="1" si="7"/>
        <v/>
      </c>
      <c r="I12" s="126" t="str">
        <f t="shared" ca="1" si="8"/>
        <v/>
      </c>
      <c r="J12" s="125" t="str">
        <f t="shared" ca="1" si="9"/>
        <v/>
      </c>
      <c r="K12" s="126" t="str">
        <f t="shared" ca="1" si="10"/>
        <v/>
      </c>
      <c r="L12" s="105" t="str">
        <f t="shared" ca="1" si="11"/>
        <v/>
      </c>
      <c r="M12" s="124" t="str">
        <f t="shared" ca="1" si="12"/>
        <v/>
      </c>
    </row>
    <row r="13" spans="1:13" x14ac:dyDescent="0.2">
      <c r="A13" s="124" t="str">
        <f t="shared" ca="1" si="0"/>
        <v/>
      </c>
      <c r="B13" s="92" t="str">
        <f t="shared" ca="1" si="1"/>
        <v/>
      </c>
      <c r="C13" s="125" t="str">
        <f t="shared" ca="1" si="2"/>
        <v/>
      </c>
      <c r="D13" s="125" t="str">
        <f t="shared" ca="1" si="3"/>
        <v/>
      </c>
      <c r="E13" s="126" t="str">
        <f t="shared" ca="1" si="4"/>
        <v/>
      </c>
      <c r="F13" s="105" t="str">
        <f t="shared" ca="1" si="5"/>
        <v/>
      </c>
      <c r="G13" s="105" t="str">
        <f t="shared" ca="1" si="6"/>
        <v/>
      </c>
      <c r="H13" s="126" t="str">
        <f t="shared" ca="1" si="7"/>
        <v/>
      </c>
      <c r="I13" s="126" t="str">
        <f t="shared" ca="1" si="8"/>
        <v/>
      </c>
      <c r="J13" s="125" t="str">
        <f t="shared" ca="1" si="9"/>
        <v/>
      </c>
      <c r="K13" s="126" t="str">
        <f t="shared" ca="1" si="10"/>
        <v/>
      </c>
      <c r="L13" s="105" t="str">
        <f t="shared" ca="1" si="11"/>
        <v/>
      </c>
      <c r="M13" s="124" t="str">
        <f t="shared" ca="1" si="12"/>
        <v/>
      </c>
    </row>
    <row r="14" spans="1:13" x14ac:dyDescent="0.2">
      <c r="A14" s="124" t="str">
        <f t="shared" ca="1" si="0"/>
        <v/>
      </c>
      <c r="B14" s="92" t="str">
        <f t="shared" ca="1" si="1"/>
        <v/>
      </c>
      <c r="C14" s="125" t="str">
        <f t="shared" ca="1" si="2"/>
        <v/>
      </c>
      <c r="D14" s="125" t="str">
        <f t="shared" ca="1" si="3"/>
        <v/>
      </c>
      <c r="E14" s="126" t="str">
        <f t="shared" ca="1" si="4"/>
        <v/>
      </c>
      <c r="F14" s="105" t="str">
        <f t="shared" ca="1" si="5"/>
        <v/>
      </c>
      <c r="G14" s="105" t="str">
        <f t="shared" ca="1" si="6"/>
        <v/>
      </c>
      <c r="H14" s="126" t="str">
        <f t="shared" ca="1" si="7"/>
        <v/>
      </c>
      <c r="I14" s="126" t="str">
        <f t="shared" ca="1" si="8"/>
        <v/>
      </c>
      <c r="J14" s="125" t="str">
        <f t="shared" ca="1" si="9"/>
        <v/>
      </c>
      <c r="K14" s="126" t="str">
        <f t="shared" ca="1" si="10"/>
        <v/>
      </c>
      <c r="L14" s="105" t="str">
        <f t="shared" ca="1" si="11"/>
        <v/>
      </c>
      <c r="M14" s="124" t="str">
        <f t="shared" ca="1" si="12"/>
        <v/>
      </c>
    </row>
    <row r="15" spans="1:13" x14ac:dyDescent="0.2">
      <c r="A15" s="124" t="str">
        <f t="shared" ca="1" si="0"/>
        <v/>
      </c>
      <c r="B15" s="92" t="str">
        <f t="shared" ca="1" si="1"/>
        <v/>
      </c>
      <c r="C15" s="125" t="str">
        <f t="shared" ca="1" si="2"/>
        <v/>
      </c>
      <c r="D15" s="125" t="str">
        <f t="shared" ca="1" si="3"/>
        <v/>
      </c>
      <c r="E15" s="126" t="str">
        <f t="shared" ca="1" si="4"/>
        <v/>
      </c>
      <c r="F15" s="105" t="str">
        <f t="shared" ca="1" si="5"/>
        <v/>
      </c>
      <c r="G15" s="105" t="str">
        <f t="shared" ca="1" si="6"/>
        <v/>
      </c>
      <c r="H15" s="126" t="str">
        <f t="shared" ca="1" si="7"/>
        <v/>
      </c>
      <c r="I15" s="126" t="str">
        <f t="shared" ca="1" si="8"/>
        <v/>
      </c>
      <c r="J15" s="125" t="str">
        <f t="shared" ca="1" si="9"/>
        <v/>
      </c>
      <c r="K15" s="126" t="str">
        <f t="shared" ca="1" si="10"/>
        <v/>
      </c>
      <c r="L15" s="105" t="str">
        <f t="shared" ca="1" si="11"/>
        <v/>
      </c>
      <c r="M15" s="124" t="str">
        <f t="shared" ca="1" si="12"/>
        <v/>
      </c>
    </row>
    <row r="16" spans="1:13" x14ac:dyDescent="0.2">
      <c r="A16" s="124" t="str">
        <f t="shared" ca="1" si="0"/>
        <v/>
      </c>
      <c r="B16" s="92" t="str">
        <f t="shared" ca="1" si="1"/>
        <v/>
      </c>
      <c r="C16" s="125" t="str">
        <f t="shared" ca="1" si="2"/>
        <v/>
      </c>
      <c r="D16" s="125" t="str">
        <f t="shared" ca="1" si="3"/>
        <v/>
      </c>
      <c r="E16" s="126" t="str">
        <f t="shared" ca="1" si="4"/>
        <v/>
      </c>
      <c r="F16" s="105" t="str">
        <f t="shared" ca="1" si="5"/>
        <v/>
      </c>
      <c r="G16" s="105" t="str">
        <f t="shared" ca="1" si="6"/>
        <v/>
      </c>
      <c r="H16" s="126" t="str">
        <f t="shared" ca="1" si="7"/>
        <v/>
      </c>
      <c r="I16" s="126" t="str">
        <f t="shared" ca="1" si="8"/>
        <v/>
      </c>
      <c r="J16" s="125" t="str">
        <f t="shared" ca="1" si="9"/>
        <v/>
      </c>
      <c r="K16" s="126" t="str">
        <f t="shared" ca="1" si="10"/>
        <v/>
      </c>
      <c r="L16" s="105" t="str">
        <f t="shared" ca="1" si="11"/>
        <v/>
      </c>
      <c r="M16" s="124" t="str">
        <f t="shared" ca="1" si="12"/>
        <v/>
      </c>
    </row>
    <row r="17" spans="1:13" x14ac:dyDescent="0.2">
      <c r="A17" s="124" t="str">
        <f t="shared" ca="1" si="0"/>
        <v/>
      </c>
      <c r="B17" s="92" t="str">
        <f t="shared" ca="1" si="1"/>
        <v/>
      </c>
      <c r="C17" s="125" t="str">
        <f t="shared" ca="1" si="2"/>
        <v/>
      </c>
      <c r="D17" s="125" t="str">
        <f t="shared" ca="1" si="3"/>
        <v/>
      </c>
      <c r="E17" s="126" t="str">
        <f t="shared" ca="1" si="4"/>
        <v/>
      </c>
      <c r="F17" s="105" t="str">
        <f t="shared" ca="1" si="5"/>
        <v/>
      </c>
      <c r="G17" s="105" t="str">
        <f t="shared" ca="1" si="6"/>
        <v/>
      </c>
      <c r="H17" s="126" t="str">
        <f t="shared" ca="1" si="7"/>
        <v/>
      </c>
      <c r="I17" s="126" t="str">
        <f t="shared" ca="1" si="8"/>
        <v/>
      </c>
      <c r="J17" s="125" t="str">
        <f t="shared" ca="1" si="9"/>
        <v/>
      </c>
      <c r="K17" s="126" t="str">
        <f t="shared" ca="1" si="10"/>
        <v/>
      </c>
      <c r="L17" s="105" t="str">
        <f t="shared" ca="1" si="11"/>
        <v/>
      </c>
      <c r="M17" s="124" t="str">
        <f t="shared" ca="1" si="12"/>
        <v/>
      </c>
    </row>
    <row r="18" spans="1:13" x14ac:dyDescent="0.2">
      <c r="A18" s="124" t="str">
        <f t="shared" ca="1" si="0"/>
        <v/>
      </c>
      <c r="B18" s="92" t="str">
        <f t="shared" ca="1" si="1"/>
        <v/>
      </c>
      <c r="C18" s="125" t="str">
        <f t="shared" ca="1" si="2"/>
        <v/>
      </c>
      <c r="D18" s="125" t="str">
        <f t="shared" ca="1" si="3"/>
        <v/>
      </c>
      <c r="E18" s="126" t="str">
        <f t="shared" ca="1" si="4"/>
        <v/>
      </c>
      <c r="F18" s="105" t="str">
        <f t="shared" ca="1" si="5"/>
        <v/>
      </c>
      <c r="G18" s="105" t="str">
        <f t="shared" ca="1" si="6"/>
        <v/>
      </c>
      <c r="H18" s="126" t="str">
        <f t="shared" ca="1" si="7"/>
        <v/>
      </c>
      <c r="I18" s="126" t="str">
        <f t="shared" ca="1" si="8"/>
        <v/>
      </c>
      <c r="J18" s="125" t="str">
        <f t="shared" ca="1" si="9"/>
        <v/>
      </c>
      <c r="K18" s="126" t="str">
        <f t="shared" ca="1" si="10"/>
        <v/>
      </c>
      <c r="L18" s="105" t="str">
        <f t="shared" ca="1" si="11"/>
        <v/>
      </c>
      <c r="M18" s="124" t="str">
        <f t="shared" ca="1" si="12"/>
        <v/>
      </c>
    </row>
    <row r="19" spans="1:13" x14ac:dyDescent="0.2">
      <c r="A19" s="124" t="str">
        <f t="shared" ca="1" si="0"/>
        <v/>
      </c>
      <c r="B19" s="92" t="str">
        <f t="shared" ca="1" si="1"/>
        <v/>
      </c>
      <c r="C19" s="125" t="str">
        <f t="shared" ca="1" si="2"/>
        <v/>
      </c>
      <c r="D19" s="125" t="str">
        <f t="shared" ca="1" si="3"/>
        <v/>
      </c>
      <c r="E19" s="126" t="str">
        <f t="shared" ca="1" si="4"/>
        <v/>
      </c>
      <c r="F19" s="105" t="str">
        <f t="shared" ca="1" si="5"/>
        <v/>
      </c>
      <c r="G19" s="105" t="str">
        <f t="shared" ca="1" si="6"/>
        <v/>
      </c>
      <c r="H19" s="126" t="str">
        <f t="shared" ca="1" si="7"/>
        <v/>
      </c>
      <c r="I19" s="126" t="str">
        <f t="shared" ca="1" si="8"/>
        <v/>
      </c>
      <c r="J19" s="125" t="str">
        <f t="shared" ca="1" si="9"/>
        <v/>
      </c>
      <c r="K19" s="126" t="str">
        <f t="shared" ca="1" si="10"/>
        <v/>
      </c>
      <c r="L19" s="105" t="str">
        <f t="shared" ca="1" si="11"/>
        <v/>
      </c>
      <c r="M19" s="124" t="str">
        <f t="shared" ca="1" si="12"/>
        <v/>
      </c>
    </row>
    <row r="20" spans="1:13" x14ac:dyDescent="0.2">
      <c r="A20" s="124" t="str">
        <f t="shared" ca="1" si="0"/>
        <v/>
      </c>
      <c r="B20" s="92" t="str">
        <f t="shared" ca="1" si="1"/>
        <v/>
      </c>
      <c r="C20" s="125" t="str">
        <f t="shared" ca="1" si="2"/>
        <v/>
      </c>
      <c r="D20" s="125" t="str">
        <f t="shared" ca="1" si="3"/>
        <v/>
      </c>
      <c r="E20" s="126" t="str">
        <f t="shared" ca="1" si="4"/>
        <v/>
      </c>
      <c r="F20" s="105" t="str">
        <f t="shared" ca="1" si="5"/>
        <v/>
      </c>
      <c r="G20" s="105" t="str">
        <f t="shared" ca="1" si="6"/>
        <v/>
      </c>
      <c r="H20" s="126" t="str">
        <f t="shared" ca="1" si="7"/>
        <v/>
      </c>
      <c r="I20" s="126" t="str">
        <f t="shared" ca="1" si="8"/>
        <v/>
      </c>
      <c r="J20" s="125" t="str">
        <f t="shared" ca="1" si="9"/>
        <v/>
      </c>
      <c r="K20" s="126" t="str">
        <f t="shared" ca="1" si="10"/>
        <v/>
      </c>
      <c r="L20" s="105" t="str">
        <f t="shared" ca="1" si="11"/>
        <v/>
      </c>
      <c r="M20" s="124" t="str">
        <f t="shared" ca="1" si="12"/>
        <v/>
      </c>
    </row>
    <row r="21" spans="1:13" x14ac:dyDescent="0.2">
      <c r="A21" s="124" t="str">
        <f t="shared" ca="1" si="0"/>
        <v/>
      </c>
      <c r="B21" s="92" t="str">
        <f t="shared" ca="1" si="1"/>
        <v/>
      </c>
      <c r="C21" s="125" t="str">
        <f t="shared" ca="1" si="2"/>
        <v/>
      </c>
      <c r="D21" s="125" t="str">
        <f t="shared" ca="1" si="3"/>
        <v/>
      </c>
      <c r="E21" s="126" t="str">
        <f t="shared" ca="1" si="4"/>
        <v/>
      </c>
      <c r="F21" s="105" t="str">
        <f t="shared" ca="1" si="5"/>
        <v/>
      </c>
      <c r="G21" s="105" t="str">
        <f t="shared" ca="1" si="6"/>
        <v/>
      </c>
      <c r="H21" s="126" t="str">
        <f t="shared" ca="1" si="7"/>
        <v/>
      </c>
      <c r="I21" s="126" t="str">
        <f t="shared" ca="1" si="8"/>
        <v/>
      </c>
      <c r="J21" s="125" t="str">
        <f t="shared" ca="1" si="9"/>
        <v/>
      </c>
      <c r="K21" s="126" t="str">
        <f t="shared" ca="1" si="10"/>
        <v/>
      </c>
      <c r="L21" s="105" t="str">
        <f t="shared" ca="1" si="11"/>
        <v/>
      </c>
      <c r="M21" s="124" t="str">
        <f t="shared" ca="1" si="12"/>
        <v/>
      </c>
    </row>
    <row r="22" spans="1:13" x14ac:dyDescent="0.2">
      <c r="A22" s="124" t="str">
        <f t="shared" ca="1" si="0"/>
        <v/>
      </c>
      <c r="B22" s="92" t="str">
        <f t="shared" ca="1" si="1"/>
        <v/>
      </c>
      <c r="C22" s="125" t="str">
        <f t="shared" ca="1" si="2"/>
        <v/>
      </c>
      <c r="D22" s="125" t="str">
        <f t="shared" ca="1" si="3"/>
        <v/>
      </c>
      <c r="E22" s="126" t="str">
        <f t="shared" ca="1" si="4"/>
        <v/>
      </c>
      <c r="F22" s="105" t="str">
        <f t="shared" ca="1" si="5"/>
        <v/>
      </c>
      <c r="G22" s="105" t="str">
        <f t="shared" ca="1" si="6"/>
        <v/>
      </c>
      <c r="H22" s="126" t="str">
        <f t="shared" ca="1" si="7"/>
        <v/>
      </c>
      <c r="I22" s="126" t="str">
        <f t="shared" ca="1" si="8"/>
        <v/>
      </c>
      <c r="J22" s="125" t="str">
        <f t="shared" ca="1" si="9"/>
        <v/>
      </c>
      <c r="K22" s="126" t="str">
        <f t="shared" ca="1" si="10"/>
        <v/>
      </c>
      <c r="L22" s="105" t="str">
        <f t="shared" ca="1" si="11"/>
        <v/>
      </c>
      <c r="M22" s="124" t="str">
        <f t="shared" ca="1" si="12"/>
        <v/>
      </c>
    </row>
    <row r="23" spans="1:13" x14ac:dyDescent="0.2">
      <c r="A23" s="124" t="str">
        <f t="shared" ca="1" si="0"/>
        <v/>
      </c>
      <c r="B23" s="92" t="str">
        <f t="shared" ca="1" si="1"/>
        <v/>
      </c>
      <c r="C23" s="125" t="str">
        <f t="shared" ca="1" si="2"/>
        <v/>
      </c>
      <c r="D23" s="125" t="str">
        <f t="shared" ca="1" si="3"/>
        <v/>
      </c>
      <c r="E23" s="126" t="str">
        <f t="shared" ca="1" si="4"/>
        <v/>
      </c>
      <c r="F23" s="105" t="str">
        <f t="shared" ca="1" si="5"/>
        <v/>
      </c>
      <c r="G23" s="105" t="str">
        <f t="shared" ca="1" si="6"/>
        <v/>
      </c>
      <c r="H23" s="126" t="str">
        <f t="shared" ca="1" si="7"/>
        <v/>
      </c>
      <c r="I23" s="126" t="str">
        <f t="shared" ca="1" si="8"/>
        <v/>
      </c>
      <c r="J23" s="125" t="str">
        <f t="shared" ca="1" si="9"/>
        <v/>
      </c>
      <c r="K23" s="126" t="str">
        <f t="shared" ca="1" si="10"/>
        <v/>
      </c>
      <c r="L23" s="105" t="str">
        <f t="shared" ca="1" si="11"/>
        <v/>
      </c>
      <c r="M23" s="124" t="str">
        <f t="shared" ca="1" si="12"/>
        <v/>
      </c>
    </row>
    <row r="24" spans="1:13" x14ac:dyDescent="0.2">
      <c r="A24" s="124" t="str">
        <f t="shared" ca="1" si="0"/>
        <v/>
      </c>
      <c r="B24" s="92" t="str">
        <f t="shared" ca="1" si="1"/>
        <v/>
      </c>
      <c r="C24" s="125" t="str">
        <f t="shared" ca="1" si="2"/>
        <v/>
      </c>
      <c r="D24" s="125" t="str">
        <f t="shared" ca="1" si="3"/>
        <v/>
      </c>
      <c r="E24" s="126" t="str">
        <f t="shared" ca="1" si="4"/>
        <v/>
      </c>
      <c r="F24" s="105" t="str">
        <f t="shared" ca="1" si="5"/>
        <v/>
      </c>
      <c r="G24" s="105" t="str">
        <f t="shared" ca="1" si="6"/>
        <v/>
      </c>
      <c r="H24" s="126" t="str">
        <f t="shared" ca="1" si="7"/>
        <v/>
      </c>
      <c r="I24" s="126" t="str">
        <f t="shared" ca="1" si="8"/>
        <v/>
      </c>
      <c r="J24" s="125" t="str">
        <f t="shared" ca="1" si="9"/>
        <v/>
      </c>
      <c r="K24" s="126" t="str">
        <f t="shared" ca="1" si="10"/>
        <v/>
      </c>
      <c r="L24" s="105" t="str">
        <f t="shared" ca="1" si="11"/>
        <v/>
      </c>
      <c r="M24" s="124" t="str">
        <f t="shared" ca="1" si="12"/>
        <v/>
      </c>
    </row>
    <row r="25" spans="1:13" x14ac:dyDescent="0.2">
      <c r="A25" s="124" t="str">
        <f t="shared" ca="1" si="0"/>
        <v/>
      </c>
      <c r="B25" s="92" t="str">
        <f t="shared" ca="1" si="1"/>
        <v/>
      </c>
      <c r="C25" s="125" t="str">
        <f t="shared" ca="1" si="2"/>
        <v/>
      </c>
      <c r="D25" s="125" t="str">
        <f t="shared" ca="1" si="3"/>
        <v/>
      </c>
      <c r="E25" s="126" t="str">
        <f t="shared" ca="1" si="4"/>
        <v/>
      </c>
      <c r="F25" s="105" t="str">
        <f t="shared" ca="1" si="5"/>
        <v/>
      </c>
      <c r="G25" s="105" t="str">
        <f t="shared" ca="1" si="6"/>
        <v/>
      </c>
      <c r="H25" s="126" t="str">
        <f t="shared" ca="1" si="7"/>
        <v/>
      </c>
      <c r="I25" s="126" t="str">
        <f t="shared" ca="1" si="8"/>
        <v/>
      </c>
      <c r="J25" s="125" t="str">
        <f t="shared" ca="1" si="9"/>
        <v/>
      </c>
      <c r="K25" s="126" t="str">
        <f t="shared" ca="1" si="10"/>
        <v/>
      </c>
      <c r="L25" s="105" t="str">
        <f t="shared" ca="1" si="11"/>
        <v/>
      </c>
      <c r="M25" s="124" t="str">
        <f t="shared" ca="1" si="12"/>
        <v/>
      </c>
    </row>
    <row r="26" spans="1:13" x14ac:dyDescent="0.2">
      <c r="A26" s="124" t="str">
        <f t="shared" ca="1" si="0"/>
        <v/>
      </c>
      <c r="B26" s="92" t="str">
        <f t="shared" ca="1" si="1"/>
        <v/>
      </c>
      <c r="C26" s="125" t="str">
        <f t="shared" ca="1" si="2"/>
        <v/>
      </c>
      <c r="D26" s="125" t="str">
        <f t="shared" ca="1" si="3"/>
        <v/>
      </c>
      <c r="E26" s="126" t="str">
        <f t="shared" ca="1" si="4"/>
        <v/>
      </c>
      <c r="F26" s="105" t="str">
        <f t="shared" ca="1" si="5"/>
        <v/>
      </c>
      <c r="G26" s="105" t="str">
        <f t="shared" ca="1" si="6"/>
        <v/>
      </c>
      <c r="H26" s="126" t="str">
        <f t="shared" ca="1" si="7"/>
        <v/>
      </c>
      <c r="I26" s="126" t="str">
        <f t="shared" ca="1" si="8"/>
        <v/>
      </c>
      <c r="J26" s="125" t="str">
        <f t="shared" ca="1" si="9"/>
        <v/>
      </c>
      <c r="K26" s="126" t="str">
        <f t="shared" ca="1" si="10"/>
        <v/>
      </c>
      <c r="L26" s="105" t="str">
        <f t="shared" ca="1" si="11"/>
        <v/>
      </c>
      <c r="M26" s="124" t="str">
        <f t="shared" ca="1" si="12"/>
        <v/>
      </c>
    </row>
    <row r="27" spans="1:13" x14ac:dyDescent="0.2">
      <c r="A27" s="124" t="str">
        <f t="shared" ca="1" si="0"/>
        <v/>
      </c>
      <c r="B27" s="92" t="str">
        <f t="shared" ca="1" si="1"/>
        <v/>
      </c>
      <c r="C27" s="125" t="str">
        <f t="shared" ca="1" si="2"/>
        <v/>
      </c>
      <c r="D27" s="125" t="str">
        <f t="shared" ca="1" si="3"/>
        <v/>
      </c>
      <c r="E27" s="126" t="str">
        <f t="shared" ca="1" si="4"/>
        <v/>
      </c>
      <c r="F27" s="105" t="str">
        <f t="shared" ca="1" si="5"/>
        <v/>
      </c>
      <c r="G27" s="105" t="str">
        <f t="shared" ca="1" si="6"/>
        <v/>
      </c>
      <c r="H27" s="126" t="str">
        <f t="shared" ca="1" si="7"/>
        <v/>
      </c>
      <c r="I27" s="126" t="str">
        <f t="shared" ca="1" si="8"/>
        <v/>
      </c>
      <c r="J27" s="125" t="str">
        <f t="shared" ca="1" si="9"/>
        <v/>
      </c>
      <c r="K27" s="126" t="str">
        <f t="shared" ca="1" si="10"/>
        <v/>
      </c>
      <c r="L27" s="105" t="str">
        <f t="shared" ca="1" si="11"/>
        <v/>
      </c>
      <c r="M27" s="124" t="str">
        <f t="shared" ca="1" si="12"/>
        <v/>
      </c>
    </row>
    <row r="28" spans="1:13" x14ac:dyDescent="0.2">
      <c r="A28" s="124" t="str">
        <f t="shared" ca="1" si="0"/>
        <v/>
      </c>
      <c r="B28" s="92" t="str">
        <f t="shared" ca="1" si="1"/>
        <v/>
      </c>
      <c r="C28" s="125" t="str">
        <f t="shared" ca="1" si="2"/>
        <v/>
      </c>
      <c r="D28" s="125" t="str">
        <f t="shared" ca="1" si="3"/>
        <v/>
      </c>
      <c r="E28" s="126" t="str">
        <f t="shared" ca="1" si="4"/>
        <v/>
      </c>
      <c r="F28" s="105" t="str">
        <f t="shared" ca="1" si="5"/>
        <v/>
      </c>
      <c r="G28" s="105" t="str">
        <f t="shared" ca="1" si="6"/>
        <v/>
      </c>
      <c r="H28" s="126" t="str">
        <f t="shared" ca="1" si="7"/>
        <v/>
      </c>
      <c r="I28" s="126" t="str">
        <f t="shared" ca="1" si="8"/>
        <v/>
      </c>
      <c r="J28" s="125" t="str">
        <f t="shared" ca="1" si="9"/>
        <v/>
      </c>
      <c r="K28" s="126" t="str">
        <f t="shared" ca="1" si="10"/>
        <v/>
      </c>
      <c r="L28" s="105" t="str">
        <f t="shared" ca="1" si="11"/>
        <v/>
      </c>
      <c r="M28" s="124" t="str">
        <f t="shared" ca="1" si="12"/>
        <v/>
      </c>
    </row>
    <row r="29" spans="1:13" x14ac:dyDescent="0.2">
      <c r="A29" s="124" t="str">
        <f t="shared" ca="1" si="0"/>
        <v/>
      </c>
      <c r="B29" s="92" t="str">
        <f t="shared" ca="1" si="1"/>
        <v/>
      </c>
      <c r="C29" s="125" t="str">
        <f t="shared" ca="1" si="2"/>
        <v/>
      </c>
      <c r="D29" s="125" t="str">
        <f t="shared" ca="1" si="3"/>
        <v/>
      </c>
      <c r="E29" s="126" t="str">
        <f t="shared" ca="1" si="4"/>
        <v/>
      </c>
      <c r="F29" s="105" t="str">
        <f t="shared" ca="1" si="5"/>
        <v/>
      </c>
      <c r="G29" s="105" t="str">
        <f t="shared" ca="1" si="6"/>
        <v/>
      </c>
      <c r="H29" s="126" t="str">
        <f t="shared" ca="1" si="7"/>
        <v/>
      </c>
      <c r="I29" s="126" t="str">
        <f t="shared" ca="1" si="8"/>
        <v/>
      </c>
      <c r="J29" s="125" t="str">
        <f t="shared" ca="1" si="9"/>
        <v/>
      </c>
      <c r="K29" s="126" t="str">
        <f t="shared" ca="1" si="10"/>
        <v/>
      </c>
      <c r="L29" s="105" t="str">
        <f t="shared" ca="1" si="11"/>
        <v/>
      </c>
      <c r="M29" s="124" t="str">
        <f t="shared" ca="1" si="12"/>
        <v/>
      </c>
    </row>
    <row r="30" spans="1:13" x14ac:dyDescent="0.2">
      <c r="A30" s="124" t="str">
        <f t="shared" ca="1" si="0"/>
        <v/>
      </c>
      <c r="B30" s="92" t="str">
        <f t="shared" ca="1" si="1"/>
        <v/>
      </c>
      <c r="C30" s="125" t="str">
        <f t="shared" ca="1" si="2"/>
        <v/>
      </c>
      <c r="D30" s="125" t="str">
        <f t="shared" ca="1" si="3"/>
        <v/>
      </c>
      <c r="E30" s="126" t="str">
        <f t="shared" ca="1" si="4"/>
        <v/>
      </c>
      <c r="F30" s="105" t="str">
        <f t="shared" ca="1" si="5"/>
        <v/>
      </c>
      <c r="G30" s="105" t="str">
        <f t="shared" ca="1" si="6"/>
        <v/>
      </c>
      <c r="H30" s="126" t="str">
        <f t="shared" ca="1" si="7"/>
        <v/>
      </c>
      <c r="I30" s="126" t="str">
        <f t="shared" ca="1" si="8"/>
        <v/>
      </c>
      <c r="J30" s="125" t="str">
        <f t="shared" ca="1" si="9"/>
        <v/>
      </c>
      <c r="K30" s="126" t="str">
        <f t="shared" ca="1" si="10"/>
        <v/>
      </c>
      <c r="L30" s="105" t="str">
        <f t="shared" ca="1" si="11"/>
        <v/>
      </c>
      <c r="M30" s="124" t="str">
        <f t="shared" ca="1" si="12"/>
        <v/>
      </c>
    </row>
    <row r="31" spans="1:13" x14ac:dyDescent="0.2">
      <c r="A31" s="124" t="str">
        <f t="shared" ca="1" si="0"/>
        <v/>
      </c>
      <c r="B31" s="92" t="str">
        <f t="shared" ca="1" si="1"/>
        <v/>
      </c>
      <c r="C31" s="125" t="str">
        <f t="shared" ca="1" si="2"/>
        <v/>
      </c>
      <c r="D31" s="125" t="str">
        <f t="shared" ca="1" si="3"/>
        <v/>
      </c>
      <c r="E31" s="126" t="str">
        <f t="shared" ca="1" si="4"/>
        <v/>
      </c>
      <c r="F31" s="105" t="str">
        <f t="shared" ca="1" si="5"/>
        <v/>
      </c>
      <c r="G31" s="105" t="str">
        <f t="shared" ca="1" si="6"/>
        <v/>
      </c>
      <c r="H31" s="126" t="str">
        <f t="shared" ca="1" si="7"/>
        <v/>
      </c>
      <c r="I31" s="126" t="str">
        <f t="shared" ca="1" si="8"/>
        <v/>
      </c>
      <c r="J31" s="125" t="str">
        <f t="shared" ca="1" si="9"/>
        <v/>
      </c>
      <c r="K31" s="126" t="str">
        <f t="shared" ca="1" si="10"/>
        <v/>
      </c>
      <c r="L31" s="105" t="str">
        <f t="shared" ca="1" si="11"/>
        <v/>
      </c>
      <c r="M31" s="124" t="str">
        <f t="shared" ca="1" si="12"/>
        <v/>
      </c>
    </row>
    <row r="32" spans="1:13" x14ac:dyDescent="0.2">
      <c r="A32" s="124" t="str">
        <f t="shared" ca="1" si="0"/>
        <v/>
      </c>
      <c r="B32" s="92" t="str">
        <f t="shared" ca="1" si="1"/>
        <v/>
      </c>
      <c r="C32" s="125" t="str">
        <f t="shared" ca="1" si="2"/>
        <v/>
      </c>
      <c r="D32" s="125" t="str">
        <f t="shared" ca="1" si="3"/>
        <v/>
      </c>
      <c r="E32" s="126" t="str">
        <f t="shared" ca="1" si="4"/>
        <v/>
      </c>
      <c r="F32" s="105" t="str">
        <f t="shared" ca="1" si="5"/>
        <v/>
      </c>
      <c r="G32" s="105" t="str">
        <f t="shared" ca="1" si="6"/>
        <v/>
      </c>
      <c r="H32" s="126" t="str">
        <f t="shared" ca="1" si="7"/>
        <v/>
      </c>
      <c r="I32" s="126" t="str">
        <f t="shared" ca="1" si="8"/>
        <v/>
      </c>
      <c r="J32" s="125" t="str">
        <f t="shared" ca="1" si="9"/>
        <v/>
      </c>
      <c r="K32" s="126" t="str">
        <f t="shared" ca="1" si="10"/>
        <v/>
      </c>
      <c r="L32" s="105" t="str">
        <f t="shared" ca="1" si="11"/>
        <v/>
      </c>
      <c r="M32" s="124" t="str">
        <f t="shared" ca="1" si="12"/>
        <v/>
      </c>
    </row>
    <row r="33" spans="1:13" x14ac:dyDescent="0.2">
      <c r="A33" s="124" t="str">
        <f t="shared" ca="1" si="0"/>
        <v/>
      </c>
      <c r="B33" s="92" t="str">
        <f t="shared" ca="1" si="1"/>
        <v/>
      </c>
      <c r="C33" s="125" t="str">
        <f t="shared" ca="1" si="2"/>
        <v/>
      </c>
      <c r="D33" s="125" t="str">
        <f t="shared" ca="1" si="3"/>
        <v/>
      </c>
      <c r="E33" s="126" t="str">
        <f t="shared" ca="1" si="4"/>
        <v/>
      </c>
      <c r="F33" s="105" t="str">
        <f t="shared" ca="1" si="5"/>
        <v/>
      </c>
      <c r="G33" s="105" t="str">
        <f t="shared" ca="1" si="6"/>
        <v/>
      </c>
      <c r="H33" s="126" t="str">
        <f t="shared" ca="1" si="7"/>
        <v/>
      </c>
      <c r="I33" s="126" t="str">
        <f t="shared" ca="1" si="8"/>
        <v/>
      </c>
      <c r="J33" s="125" t="str">
        <f t="shared" ca="1" si="9"/>
        <v/>
      </c>
      <c r="K33" s="126" t="str">
        <f t="shared" ca="1" si="10"/>
        <v/>
      </c>
      <c r="L33" s="105" t="str">
        <f t="shared" ca="1" si="11"/>
        <v/>
      </c>
      <c r="M33" s="124" t="str">
        <f t="shared" ca="1" si="12"/>
        <v/>
      </c>
    </row>
    <row r="34" spans="1:13" x14ac:dyDescent="0.2">
      <c r="A34" s="124" t="str">
        <f t="shared" ca="1" si="0"/>
        <v/>
      </c>
      <c r="B34" s="92" t="str">
        <f t="shared" ca="1" si="1"/>
        <v/>
      </c>
      <c r="C34" s="125" t="str">
        <f t="shared" ca="1" si="2"/>
        <v/>
      </c>
      <c r="D34" s="125" t="str">
        <f t="shared" ca="1" si="3"/>
        <v/>
      </c>
      <c r="E34" s="126" t="str">
        <f t="shared" ca="1" si="4"/>
        <v/>
      </c>
      <c r="F34" s="105" t="str">
        <f t="shared" ca="1" si="5"/>
        <v/>
      </c>
      <c r="G34" s="105" t="str">
        <f t="shared" ca="1" si="6"/>
        <v/>
      </c>
      <c r="H34" s="126" t="str">
        <f t="shared" ca="1" si="7"/>
        <v/>
      </c>
      <c r="I34" s="126" t="str">
        <f t="shared" ca="1" si="8"/>
        <v/>
      </c>
      <c r="J34" s="125" t="str">
        <f t="shared" ca="1" si="9"/>
        <v/>
      </c>
      <c r="K34" s="126" t="str">
        <f t="shared" ca="1" si="10"/>
        <v/>
      </c>
      <c r="L34" s="105" t="str">
        <f t="shared" ca="1" si="11"/>
        <v/>
      </c>
      <c r="M34" s="124" t="str">
        <f t="shared" ca="1" si="12"/>
        <v/>
      </c>
    </row>
    <row r="35" spans="1:13" x14ac:dyDescent="0.2">
      <c r="A35" s="124" t="str">
        <f t="shared" ca="1" si="0"/>
        <v/>
      </c>
      <c r="B35" s="92" t="str">
        <f t="shared" ca="1" si="1"/>
        <v/>
      </c>
      <c r="C35" s="125" t="str">
        <f t="shared" ca="1" si="2"/>
        <v/>
      </c>
      <c r="D35" s="125" t="str">
        <f t="shared" ca="1" si="3"/>
        <v/>
      </c>
      <c r="E35" s="126" t="str">
        <f t="shared" ca="1" si="4"/>
        <v/>
      </c>
      <c r="F35" s="105" t="str">
        <f t="shared" ca="1" si="5"/>
        <v/>
      </c>
      <c r="G35" s="105" t="str">
        <f t="shared" ca="1" si="6"/>
        <v/>
      </c>
      <c r="H35" s="126" t="str">
        <f t="shared" ca="1" si="7"/>
        <v/>
      </c>
      <c r="I35" s="126" t="str">
        <f t="shared" ca="1" si="8"/>
        <v/>
      </c>
      <c r="J35" s="125" t="str">
        <f t="shared" ca="1" si="9"/>
        <v/>
      </c>
      <c r="K35" s="126" t="str">
        <f t="shared" ca="1" si="10"/>
        <v/>
      </c>
      <c r="L35" s="105" t="str">
        <f t="shared" ca="1" si="11"/>
        <v/>
      </c>
      <c r="M35" s="124" t="str">
        <f t="shared" ca="1" si="12"/>
        <v/>
      </c>
    </row>
    <row r="36" spans="1:13" x14ac:dyDescent="0.2">
      <c r="A36" s="124" t="str">
        <f t="shared" ca="1" si="0"/>
        <v/>
      </c>
      <c r="B36" s="92" t="str">
        <f t="shared" ca="1" si="1"/>
        <v/>
      </c>
      <c r="C36" s="125" t="str">
        <f t="shared" ca="1" si="2"/>
        <v/>
      </c>
      <c r="D36" s="125" t="str">
        <f t="shared" ca="1" si="3"/>
        <v/>
      </c>
      <c r="E36" s="126" t="str">
        <f t="shared" ca="1" si="4"/>
        <v/>
      </c>
      <c r="F36" s="105" t="str">
        <f t="shared" ca="1" si="5"/>
        <v/>
      </c>
      <c r="G36" s="105" t="str">
        <f t="shared" ca="1" si="6"/>
        <v/>
      </c>
      <c r="H36" s="126" t="str">
        <f t="shared" ca="1" si="7"/>
        <v/>
      </c>
      <c r="I36" s="126" t="str">
        <f t="shared" ca="1" si="8"/>
        <v/>
      </c>
      <c r="J36" s="125" t="str">
        <f t="shared" ca="1" si="9"/>
        <v/>
      </c>
      <c r="K36" s="126" t="str">
        <f t="shared" ca="1" si="10"/>
        <v/>
      </c>
      <c r="L36" s="105" t="str">
        <f t="shared" ca="1" si="11"/>
        <v/>
      </c>
      <c r="M36" s="124" t="str">
        <f t="shared" ca="1" si="12"/>
        <v/>
      </c>
    </row>
    <row r="37" spans="1:13" x14ac:dyDescent="0.2">
      <c r="A37" s="124" t="str">
        <f t="shared" ca="1" si="0"/>
        <v/>
      </c>
      <c r="B37" s="92" t="str">
        <f t="shared" ca="1" si="1"/>
        <v/>
      </c>
      <c r="C37" s="125" t="str">
        <f t="shared" ca="1" si="2"/>
        <v/>
      </c>
      <c r="D37" s="125" t="str">
        <f t="shared" ca="1" si="3"/>
        <v/>
      </c>
      <c r="E37" s="126" t="str">
        <f t="shared" ca="1" si="4"/>
        <v/>
      </c>
      <c r="F37" s="105" t="str">
        <f t="shared" ca="1" si="5"/>
        <v/>
      </c>
      <c r="G37" s="105" t="str">
        <f t="shared" ca="1" si="6"/>
        <v/>
      </c>
      <c r="H37" s="126" t="str">
        <f t="shared" ca="1" si="7"/>
        <v/>
      </c>
      <c r="I37" s="126" t="str">
        <f t="shared" ca="1" si="8"/>
        <v/>
      </c>
      <c r="J37" s="125" t="str">
        <f t="shared" ca="1" si="9"/>
        <v/>
      </c>
      <c r="K37" s="126" t="str">
        <f t="shared" ca="1" si="10"/>
        <v/>
      </c>
      <c r="L37" s="105" t="str">
        <f t="shared" ca="1" si="11"/>
        <v/>
      </c>
      <c r="M37" s="124" t="str">
        <f t="shared" ca="1" si="12"/>
        <v/>
      </c>
    </row>
    <row r="38" spans="1:13" x14ac:dyDescent="0.2">
      <c r="A38" s="124" t="str">
        <f t="shared" ca="1" si="0"/>
        <v/>
      </c>
      <c r="B38" s="92" t="str">
        <f t="shared" ca="1" si="1"/>
        <v/>
      </c>
      <c r="C38" s="125" t="str">
        <f t="shared" ca="1" si="2"/>
        <v/>
      </c>
      <c r="D38" s="125" t="str">
        <f t="shared" ca="1" si="3"/>
        <v/>
      </c>
      <c r="E38" s="126" t="str">
        <f t="shared" ca="1" si="4"/>
        <v/>
      </c>
      <c r="F38" s="105" t="str">
        <f t="shared" ca="1" si="5"/>
        <v/>
      </c>
      <c r="G38" s="105" t="str">
        <f t="shared" ca="1" si="6"/>
        <v/>
      </c>
      <c r="H38" s="126" t="str">
        <f t="shared" ca="1" si="7"/>
        <v/>
      </c>
      <c r="I38" s="126" t="str">
        <f t="shared" ca="1" si="8"/>
        <v/>
      </c>
      <c r="J38" s="125" t="str">
        <f t="shared" ca="1" si="9"/>
        <v/>
      </c>
      <c r="K38" s="126" t="str">
        <f t="shared" ca="1" si="10"/>
        <v/>
      </c>
      <c r="L38" s="105" t="str">
        <f t="shared" ca="1" si="11"/>
        <v/>
      </c>
      <c r="M38" s="124" t="str">
        <f t="shared" ca="1" si="12"/>
        <v/>
      </c>
    </row>
    <row r="39" spans="1:13" x14ac:dyDescent="0.2">
      <c r="A39" s="124" t="str">
        <f t="shared" ca="1" si="0"/>
        <v/>
      </c>
      <c r="B39" s="92" t="str">
        <f t="shared" ca="1" si="1"/>
        <v/>
      </c>
      <c r="C39" s="125" t="str">
        <f t="shared" ca="1" si="2"/>
        <v/>
      </c>
      <c r="D39" s="125" t="str">
        <f t="shared" ca="1" si="3"/>
        <v/>
      </c>
      <c r="E39" s="126" t="str">
        <f t="shared" ca="1" si="4"/>
        <v/>
      </c>
      <c r="F39" s="105" t="str">
        <f t="shared" ca="1" si="5"/>
        <v/>
      </c>
      <c r="G39" s="105" t="str">
        <f t="shared" ca="1" si="6"/>
        <v/>
      </c>
      <c r="H39" s="126" t="str">
        <f t="shared" ca="1" si="7"/>
        <v/>
      </c>
      <c r="I39" s="126" t="str">
        <f t="shared" ca="1" si="8"/>
        <v/>
      </c>
      <c r="J39" s="125" t="str">
        <f t="shared" ca="1" si="9"/>
        <v/>
      </c>
      <c r="K39" s="126" t="str">
        <f t="shared" ca="1" si="10"/>
        <v/>
      </c>
      <c r="L39" s="105" t="str">
        <f t="shared" ca="1" si="11"/>
        <v/>
      </c>
      <c r="M39" s="124" t="str">
        <f t="shared" ca="1" si="12"/>
        <v/>
      </c>
    </row>
    <row r="40" spans="1:13" x14ac:dyDescent="0.2">
      <c r="A40" s="124" t="str">
        <f t="shared" ca="1" si="0"/>
        <v/>
      </c>
      <c r="B40" s="92" t="str">
        <f t="shared" ca="1" si="1"/>
        <v/>
      </c>
      <c r="C40" s="125" t="str">
        <f t="shared" ca="1" si="2"/>
        <v/>
      </c>
      <c r="D40" s="125" t="str">
        <f t="shared" ca="1" si="3"/>
        <v/>
      </c>
      <c r="E40" s="126" t="str">
        <f t="shared" ca="1" si="4"/>
        <v/>
      </c>
      <c r="F40" s="105" t="str">
        <f t="shared" ca="1" si="5"/>
        <v/>
      </c>
      <c r="G40" s="105" t="str">
        <f t="shared" ca="1" si="6"/>
        <v/>
      </c>
      <c r="H40" s="126" t="str">
        <f t="shared" ca="1" si="7"/>
        <v/>
      </c>
      <c r="I40" s="126" t="str">
        <f t="shared" ca="1" si="8"/>
        <v/>
      </c>
      <c r="J40" s="125" t="str">
        <f t="shared" ca="1" si="9"/>
        <v/>
      </c>
      <c r="K40" s="126" t="str">
        <f t="shared" ca="1" si="10"/>
        <v/>
      </c>
      <c r="L40" s="105" t="str">
        <f t="shared" ca="1" si="11"/>
        <v/>
      </c>
      <c r="M40" s="124" t="str">
        <f t="shared" ca="1" si="12"/>
        <v/>
      </c>
    </row>
    <row r="41" spans="1:13" x14ac:dyDescent="0.2">
      <c r="A41" s="124" t="str">
        <f t="shared" ca="1" si="0"/>
        <v/>
      </c>
      <c r="B41" s="92" t="str">
        <f t="shared" ca="1" si="1"/>
        <v/>
      </c>
      <c r="C41" s="125" t="str">
        <f t="shared" ca="1" si="2"/>
        <v/>
      </c>
      <c r="D41" s="125" t="str">
        <f t="shared" ca="1" si="3"/>
        <v/>
      </c>
      <c r="E41" s="126" t="str">
        <f t="shared" ref="E41:E55" ca="1" si="13">IF($A41="","",IFERROR(D41/C41,""))</f>
        <v/>
      </c>
      <c r="F41" s="105" t="str">
        <f t="shared" ref="F41:F55" ca="1" si="14">IF($A41="","",IFERROR(G41/D41,""))</f>
        <v/>
      </c>
      <c r="G41" s="105" t="str">
        <f t="shared" ca="1" si="6"/>
        <v/>
      </c>
      <c r="H41" s="126" t="str">
        <f t="shared" ca="1" si="7"/>
        <v/>
      </c>
      <c r="I41" s="126" t="str">
        <f t="shared" ca="1" si="8"/>
        <v/>
      </c>
      <c r="J41" s="125" t="str">
        <f t="shared" ca="1" si="9"/>
        <v/>
      </c>
      <c r="K41" s="126" t="str">
        <f t="shared" ref="K41:K55" ca="1" si="15">IF($A41="","",IFERROR(J41/D41,""))</f>
        <v/>
      </c>
      <c r="L41" s="105" t="str">
        <f t="shared" ref="L41:L55" ca="1" si="16">IF($A41="","",IFERROR(G41/J41,""))</f>
        <v/>
      </c>
      <c r="M41" s="124" t="str">
        <f t="shared" ref="M41:M55" ca="1" si="17">IF($A41="","",IF(J41&gt;0,IF(L41&gt;$L$5,"B","A"),IF(J41=0,IF(G41&gt;$L$5,"C","D"))))</f>
        <v/>
      </c>
    </row>
    <row r="42" spans="1:13" x14ac:dyDescent="0.2">
      <c r="A42" s="124" t="str">
        <f t="shared" ca="1" si="0"/>
        <v/>
      </c>
      <c r="B42" s="92" t="str">
        <f t="shared" ca="1" si="1"/>
        <v/>
      </c>
      <c r="C42" s="125" t="str">
        <f t="shared" ca="1" si="2"/>
        <v/>
      </c>
      <c r="D42" s="125" t="str">
        <f t="shared" ca="1" si="3"/>
        <v/>
      </c>
      <c r="E42" s="126" t="str">
        <f t="shared" ca="1" si="13"/>
        <v/>
      </c>
      <c r="F42" s="105" t="str">
        <f t="shared" ca="1" si="14"/>
        <v/>
      </c>
      <c r="G42" s="105" t="str">
        <f t="shared" ca="1" si="6"/>
        <v/>
      </c>
      <c r="H42" s="126" t="str">
        <f t="shared" ca="1" si="7"/>
        <v/>
      </c>
      <c r="I42" s="126" t="str">
        <f t="shared" ca="1" si="8"/>
        <v/>
      </c>
      <c r="J42" s="125" t="str">
        <f t="shared" ca="1" si="9"/>
        <v/>
      </c>
      <c r="K42" s="126" t="str">
        <f t="shared" ca="1" si="15"/>
        <v/>
      </c>
      <c r="L42" s="105" t="str">
        <f t="shared" ca="1" si="16"/>
        <v/>
      </c>
      <c r="M42" s="124" t="str">
        <f t="shared" ca="1" si="17"/>
        <v/>
      </c>
    </row>
    <row r="43" spans="1:13" x14ac:dyDescent="0.2">
      <c r="A43" s="124" t="str">
        <f t="shared" ca="1" si="0"/>
        <v/>
      </c>
      <c r="B43" s="92" t="str">
        <f t="shared" ca="1" si="1"/>
        <v/>
      </c>
      <c r="C43" s="125" t="str">
        <f t="shared" ca="1" si="2"/>
        <v/>
      </c>
      <c r="D43" s="125" t="str">
        <f t="shared" ca="1" si="3"/>
        <v/>
      </c>
      <c r="E43" s="126" t="str">
        <f t="shared" ca="1" si="13"/>
        <v/>
      </c>
      <c r="F43" s="105" t="str">
        <f t="shared" ca="1" si="14"/>
        <v/>
      </c>
      <c r="G43" s="105" t="str">
        <f t="shared" ca="1" si="6"/>
        <v/>
      </c>
      <c r="H43" s="126" t="str">
        <f t="shared" ca="1" si="7"/>
        <v/>
      </c>
      <c r="I43" s="126" t="str">
        <f t="shared" ca="1" si="8"/>
        <v/>
      </c>
      <c r="J43" s="125" t="str">
        <f t="shared" ca="1" si="9"/>
        <v/>
      </c>
      <c r="K43" s="126" t="str">
        <f t="shared" ca="1" si="15"/>
        <v/>
      </c>
      <c r="L43" s="105" t="str">
        <f t="shared" ca="1" si="16"/>
        <v/>
      </c>
      <c r="M43" s="124" t="str">
        <f t="shared" ca="1" si="17"/>
        <v/>
      </c>
    </row>
    <row r="44" spans="1:13" x14ac:dyDescent="0.2">
      <c r="A44" s="124" t="str">
        <f t="shared" ca="1" si="0"/>
        <v/>
      </c>
      <c r="B44" s="92" t="str">
        <f t="shared" ca="1" si="1"/>
        <v/>
      </c>
      <c r="C44" s="125" t="str">
        <f t="shared" ca="1" si="2"/>
        <v/>
      </c>
      <c r="D44" s="125" t="str">
        <f t="shared" ca="1" si="3"/>
        <v/>
      </c>
      <c r="E44" s="126" t="str">
        <f t="shared" ca="1" si="13"/>
        <v/>
      </c>
      <c r="F44" s="105" t="str">
        <f t="shared" ca="1" si="14"/>
        <v/>
      </c>
      <c r="G44" s="105" t="str">
        <f t="shared" ca="1" si="6"/>
        <v/>
      </c>
      <c r="H44" s="126" t="str">
        <f t="shared" ca="1" si="7"/>
        <v/>
      </c>
      <c r="I44" s="126" t="str">
        <f t="shared" ca="1" si="8"/>
        <v/>
      </c>
      <c r="J44" s="125" t="str">
        <f t="shared" ca="1" si="9"/>
        <v/>
      </c>
      <c r="K44" s="126" t="str">
        <f t="shared" ca="1" si="15"/>
        <v/>
      </c>
      <c r="L44" s="105" t="str">
        <f t="shared" ca="1" si="16"/>
        <v/>
      </c>
      <c r="M44" s="124" t="str">
        <f t="shared" ca="1" si="17"/>
        <v/>
      </c>
    </row>
    <row r="45" spans="1:13" x14ac:dyDescent="0.2">
      <c r="A45" s="124" t="str">
        <f t="shared" ca="1" si="0"/>
        <v/>
      </c>
      <c r="B45" s="92" t="str">
        <f t="shared" ca="1" si="1"/>
        <v/>
      </c>
      <c r="C45" s="125" t="str">
        <f t="shared" ca="1" si="2"/>
        <v/>
      </c>
      <c r="D45" s="125" t="str">
        <f t="shared" ca="1" si="3"/>
        <v/>
      </c>
      <c r="E45" s="126" t="str">
        <f t="shared" ca="1" si="13"/>
        <v/>
      </c>
      <c r="F45" s="105" t="str">
        <f t="shared" ca="1" si="14"/>
        <v/>
      </c>
      <c r="G45" s="105" t="str">
        <f t="shared" ca="1" si="6"/>
        <v/>
      </c>
      <c r="H45" s="126" t="str">
        <f t="shared" ca="1" si="7"/>
        <v/>
      </c>
      <c r="I45" s="126" t="str">
        <f t="shared" ca="1" si="8"/>
        <v/>
      </c>
      <c r="J45" s="125" t="str">
        <f t="shared" ca="1" si="9"/>
        <v/>
      </c>
      <c r="K45" s="126" t="str">
        <f t="shared" ca="1" si="15"/>
        <v/>
      </c>
      <c r="L45" s="105" t="str">
        <f t="shared" ca="1" si="16"/>
        <v/>
      </c>
      <c r="M45" s="124" t="str">
        <f t="shared" ca="1" si="17"/>
        <v/>
      </c>
    </row>
    <row r="46" spans="1:13" x14ac:dyDescent="0.2">
      <c r="A46" s="124" t="str">
        <f t="shared" ca="1" si="0"/>
        <v/>
      </c>
      <c r="B46" s="92" t="str">
        <f t="shared" ca="1" si="1"/>
        <v/>
      </c>
      <c r="C46" s="125" t="str">
        <f t="shared" ca="1" si="2"/>
        <v/>
      </c>
      <c r="D46" s="125" t="str">
        <f t="shared" ca="1" si="3"/>
        <v/>
      </c>
      <c r="E46" s="126" t="str">
        <f t="shared" ca="1" si="13"/>
        <v/>
      </c>
      <c r="F46" s="105" t="str">
        <f t="shared" ca="1" si="14"/>
        <v/>
      </c>
      <c r="G46" s="105" t="str">
        <f t="shared" ca="1" si="6"/>
        <v/>
      </c>
      <c r="H46" s="126" t="str">
        <f t="shared" ca="1" si="7"/>
        <v/>
      </c>
      <c r="I46" s="126" t="str">
        <f t="shared" ca="1" si="8"/>
        <v/>
      </c>
      <c r="J46" s="125" t="str">
        <f t="shared" ca="1" si="9"/>
        <v/>
      </c>
      <c r="K46" s="126" t="str">
        <f t="shared" ca="1" si="15"/>
        <v/>
      </c>
      <c r="L46" s="105" t="str">
        <f t="shared" ca="1" si="16"/>
        <v/>
      </c>
      <c r="M46" s="124" t="str">
        <f t="shared" ca="1" si="17"/>
        <v/>
      </c>
    </row>
    <row r="47" spans="1:13" x14ac:dyDescent="0.2">
      <c r="A47" s="124" t="str">
        <f t="shared" ca="1" si="0"/>
        <v/>
      </c>
      <c r="B47" s="92" t="str">
        <f t="shared" ca="1" si="1"/>
        <v/>
      </c>
      <c r="C47" s="125" t="str">
        <f t="shared" ca="1" si="2"/>
        <v/>
      </c>
      <c r="D47" s="125" t="str">
        <f t="shared" ca="1" si="3"/>
        <v/>
      </c>
      <c r="E47" s="126" t="str">
        <f t="shared" ca="1" si="13"/>
        <v/>
      </c>
      <c r="F47" s="105" t="str">
        <f t="shared" ca="1" si="14"/>
        <v/>
      </c>
      <c r="G47" s="105" t="str">
        <f t="shared" ca="1" si="6"/>
        <v/>
      </c>
      <c r="H47" s="126" t="str">
        <f t="shared" ca="1" si="7"/>
        <v/>
      </c>
      <c r="I47" s="126" t="str">
        <f t="shared" ca="1" si="8"/>
        <v/>
      </c>
      <c r="J47" s="125" t="str">
        <f t="shared" ca="1" si="9"/>
        <v/>
      </c>
      <c r="K47" s="126" t="str">
        <f t="shared" ca="1" si="15"/>
        <v/>
      </c>
      <c r="L47" s="105" t="str">
        <f t="shared" ca="1" si="16"/>
        <v/>
      </c>
      <c r="M47" s="124" t="str">
        <f t="shared" ca="1" si="17"/>
        <v/>
      </c>
    </row>
    <row r="48" spans="1:13" x14ac:dyDescent="0.2">
      <c r="A48" s="124" t="str">
        <f t="shared" ca="1" si="0"/>
        <v/>
      </c>
      <c r="B48" s="92" t="str">
        <f t="shared" ca="1" si="1"/>
        <v/>
      </c>
      <c r="C48" s="125" t="str">
        <f t="shared" ca="1" si="2"/>
        <v/>
      </c>
      <c r="D48" s="125" t="str">
        <f t="shared" ca="1" si="3"/>
        <v/>
      </c>
      <c r="E48" s="126" t="str">
        <f t="shared" ca="1" si="13"/>
        <v/>
      </c>
      <c r="F48" s="105" t="str">
        <f t="shared" ca="1" si="14"/>
        <v/>
      </c>
      <c r="G48" s="105" t="str">
        <f t="shared" ca="1" si="6"/>
        <v/>
      </c>
      <c r="H48" s="126" t="str">
        <f t="shared" ca="1" si="7"/>
        <v/>
      </c>
      <c r="I48" s="126" t="str">
        <f t="shared" ca="1" si="8"/>
        <v/>
      </c>
      <c r="J48" s="125" t="str">
        <f t="shared" ca="1" si="9"/>
        <v/>
      </c>
      <c r="K48" s="126" t="str">
        <f t="shared" ca="1" si="15"/>
        <v/>
      </c>
      <c r="L48" s="105" t="str">
        <f t="shared" ca="1" si="16"/>
        <v/>
      </c>
      <c r="M48" s="124" t="str">
        <f t="shared" ca="1" si="17"/>
        <v/>
      </c>
    </row>
    <row r="49" spans="1:13" x14ac:dyDescent="0.2">
      <c r="A49" s="124" t="str">
        <f t="shared" ca="1" si="0"/>
        <v/>
      </c>
      <c r="B49" s="92" t="str">
        <f t="shared" ca="1" si="1"/>
        <v/>
      </c>
      <c r="C49" s="125" t="str">
        <f t="shared" ca="1" si="2"/>
        <v/>
      </c>
      <c r="D49" s="125" t="str">
        <f t="shared" ca="1" si="3"/>
        <v/>
      </c>
      <c r="E49" s="126" t="str">
        <f t="shared" ca="1" si="13"/>
        <v/>
      </c>
      <c r="F49" s="105" t="str">
        <f t="shared" ca="1" si="14"/>
        <v/>
      </c>
      <c r="G49" s="105" t="str">
        <f t="shared" ca="1" si="6"/>
        <v/>
      </c>
      <c r="H49" s="126" t="str">
        <f t="shared" ca="1" si="7"/>
        <v/>
      </c>
      <c r="I49" s="126" t="str">
        <f t="shared" ca="1" si="8"/>
        <v/>
      </c>
      <c r="J49" s="125" t="str">
        <f t="shared" ca="1" si="9"/>
        <v/>
      </c>
      <c r="K49" s="126" t="str">
        <f t="shared" ca="1" si="15"/>
        <v/>
      </c>
      <c r="L49" s="105" t="str">
        <f t="shared" ca="1" si="16"/>
        <v/>
      </c>
      <c r="M49" s="124" t="str">
        <f t="shared" ca="1" si="17"/>
        <v/>
      </c>
    </row>
    <row r="50" spans="1:13" x14ac:dyDescent="0.2">
      <c r="A50" s="124" t="str">
        <f t="shared" ca="1" si="0"/>
        <v/>
      </c>
      <c r="B50" s="92" t="str">
        <f t="shared" ca="1" si="1"/>
        <v/>
      </c>
      <c r="C50" s="125" t="str">
        <f t="shared" ca="1" si="2"/>
        <v/>
      </c>
      <c r="D50" s="125" t="str">
        <f t="shared" ca="1" si="3"/>
        <v/>
      </c>
      <c r="E50" s="126" t="str">
        <f t="shared" ca="1" si="13"/>
        <v/>
      </c>
      <c r="F50" s="105" t="str">
        <f t="shared" ca="1" si="14"/>
        <v/>
      </c>
      <c r="G50" s="105" t="str">
        <f t="shared" ca="1" si="6"/>
        <v/>
      </c>
      <c r="H50" s="126" t="str">
        <f t="shared" ca="1" si="7"/>
        <v/>
      </c>
      <c r="I50" s="126" t="str">
        <f t="shared" ca="1" si="8"/>
        <v/>
      </c>
      <c r="J50" s="125" t="str">
        <f t="shared" ca="1" si="9"/>
        <v/>
      </c>
      <c r="K50" s="126" t="str">
        <f t="shared" ca="1" si="15"/>
        <v/>
      </c>
      <c r="L50" s="105" t="str">
        <f t="shared" ca="1" si="16"/>
        <v/>
      </c>
      <c r="M50" s="124" t="str">
        <f t="shared" ca="1" si="17"/>
        <v/>
      </c>
    </row>
    <row r="51" spans="1:13" x14ac:dyDescent="0.2">
      <c r="A51" s="124" t="str">
        <f t="shared" ca="1" si="0"/>
        <v/>
      </c>
      <c r="B51" s="92" t="str">
        <f t="shared" ca="1" si="1"/>
        <v/>
      </c>
      <c r="C51" s="125" t="str">
        <f t="shared" ca="1" si="2"/>
        <v/>
      </c>
      <c r="D51" s="125" t="str">
        <f t="shared" ca="1" si="3"/>
        <v/>
      </c>
      <c r="E51" s="126" t="str">
        <f t="shared" ca="1" si="13"/>
        <v/>
      </c>
      <c r="F51" s="105" t="str">
        <f t="shared" ca="1" si="14"/>
        <v/>
      </c>
      <c r="G51" s="105" t="str">
        <f t="shared" ca="1" si="6"/>
        <v/>
      </c>
      <c r="H51" s="126" t="str">
        <f t="shared" ca="1" si="7"/>
        <v/>
      </c>
      <c r="I51" s="126" t="str">
        <f t="shared" ca="1" si="8"/>
        <v/>
      </c>
      <c r="J51" s="125" t="str">
        <f t="shared" ca="1" si="9"/>
        <v/>
      </c>
      <c r="K51" s="126" t="str">
        <f t="shared" ca="1" si="15"/>
        <v/>
      </c>
      <c r="L51" s="105" t="str">
        <f t="shared" ca="1" si="16"/>
        <v/>
      </c>
      <c r="M51" s="124" t="str">
        <f t="shared" ca="1" si="17"/>
        <v/>
      </c>
    </row>
    <row r="52" spans="1:13" x14ac:dyDescent="0.2">
      <c r="A52" s="124" t="str">
        <f t="shared" ca="1" si="0"/>
        <v/>
      </c>
      <c r="B52" s="92" t="str">
        <f t="shared" ca="1" si="1"/>
        <v/>
      </c>
      <c r="C52" s="125" t="str">
        <f t="shared" ca="1" si="2"/>
        <v/>
      </c>
      <c r="D52" s="125" t="str">
        <f t="shared" ca="1" si="3"/>
        <v/>
      </c>
      <c r="E52" s="126" t="str">
        <f t="shared" ca="1" si="13"/>
        <v/>
      </c>
      <c r="F52" s="105" t="str">
        <f t="shared" ca="1" si="14"/>
        <v/>
      </c>
      <c r="G52" s="105" t="str">
        <f t="shared" ca="1" si="6"/>
        <v/>
      </c>
      <c r="H52" s="126" t="str">
        <f t="shared" ca="1" si="7"/>
        <v/>
      </c>
      <c r="I52" s="126" t="str">
        <f t="shared" ca="1" si="8"/>
        <v/>
      </c>
      <c r="J52" s="125" t="str">
        <f t="shared" ca="1" si="9"/>
        <v/>
      </c>
      <c r="K52" s="126" t="str">
        <f t="shared" ca="1" si="15"/>
        <v/>
      </c>
      <c r="L52" s="105" t="str">
        <f t="shared" ca="1" si="16"/>
        <v/>
      </c>
      <c r="M52" s="124" t="str">
        <f t="shared" ca="1" si="17"/>
        <v/>
      </c>
    </row>
    <row r="53" spans="1:13" x14ac:dyDescent="0.2">
      <c r="A53" s="124" t="str">
        <f t="shared" ca="1" si="0"/>
        <v/>
      </c>
      <c r="B53" s="92" t="str">
        <f t="shared" ca="1" si="1"/>
        <v/>
      </c>
      <c r="C53" s="125" t="str">
        <f t="shared" ca="1" si="2"/>
        <v/>
      </c>
      <c r="D53" s="125" t="str">
        <f t="shared" ca="1" si="3"/>
        <v/>
      </c>
      <c r="E53" s="126" t="str">
        <f t="shared" ca="1" si="13"/>
        <v/>
      </c>
      <c r="F53" s="105" t="str">
        <f t="shared" ca="1" si="14"/>
        <v/>
      </c>
      <c r="G53" s="105" t="str">
        <f t="shared" ca="1" si="6"/>
        <v/>
      </c>
      <c r="H53" s="126" t="str">
        <f t="shared" ca="1" si="7"/>
        <v/>
      </c>
      <c r="I53" s="126" t="str">
        <f t="shared" ca="1" si="8"/>
        <v/>
      </c>
      <c r="J53" s="125" t="str">
        <f t="shared" ca="1" si="9"/>
        <v/>
      </c>
      <c r="K53" s="126" t="str">
        <f t="shared" ca="1" si="15"/>
        <v/>
      </c>
      <c r="L53" s="105" t="str">
        <f t="shared" ca="1" si="16"/>
        <v/>
      </c>
      <c r="M53" s="124" t="str">
        <f t="shared" ca="1" si="17"/>
        <v/>
      </c>
    </row>
    <row r="54" spans="1:13" x14ac:dyDescent="0.2">
      <c r="A54" s="124" t="str">
        <f t="shared" ca="1" si="0"/>
        <v/>
      </c>
      <c r="B54" s="92" t="str">
        <f t="shared" ca="1" si="1"/>
        <v/>
      </c>
      <c r="C54" s="125" t="str">
        <f t="shared" ca="1" si="2"/>
        <v/>
      </c>
      <c r="D54" s="125" t="str">
        <f t="shared" ca="1" si="3"/>
        <v/>
      </c>
      <c r="E54" s="126" t="str">
        <f t="shared" ca="1" si="13"/>
        <v/>
      </c>
      <c r="F54" s="105" t="str">
        <f t="shared" ca="1" si="14"/>
        <v/>
      </c>
      <c r="G54" s="105" t="str">
        <f t="shared" ca="1" si="6"/>
        <v/>
      </c>
      <c r="H54" s="126" t="str">
        <f t="shared" ca="1" si="7"/>
        <v/>
      </c>
      <c r="I54" s="126" t="str">
        <f t="shared" ca="1" si="8"/>
        <v/>
      </c>
      <c r="J54" s="125" t="str">
        <f t="shared" ca="1" si="9"/>
        <v/>
      </c>
      <c r="K54" s="126" t="str">
        <f t="shared" ca="1" si="15"/>
        <v/>
      </c>
      <c r="L54" s="105" t="str">
        <f t="shared" ca="1" si="16"/>
        <v/>
      </c>
      <c r="M54" s="124" t="str">
        <f t="shared" ca="1" si="17"/>
        <v/>
      </c>
    </row>
    <row r="55" spans="1:13" x14ac:dyDescent="0.2">
      <c r="A55" s="124" t="str">
        <f t="shared" ca="1" si="0"/>
        <v/>
      </c>
      <c r="B55" s="92" t="str">
        <f t="shared" ca="1" si="1"/>
        <v/>
      </c>
      <c r="C55" s="125" t="str">
        <f t="shared" ca="1" si="2"/>
        <v/>
      </c>
      <c r="D55" s="125" t="str">
        <f t="shared" ca="1" si="3"/>
        <v/>
      </c>
      <c r="E55" s="126" t="str">
        <f t="shared" ca="1" si="13"/>
        <v/>
      </c>
      <c r="F55" s="105" t="str">
        <f t="shared" ca="1" si="14"/>
        <v/>
      </c>
      <c r="G55" s="105" t="str">
        <f t="shared" ca="1" si="6"/>
        <v/>
      </c>
      <c r="H55" s="126" t="str">
        <f t="shared" ca="1" si="7"/>
        <v/>
      </c>
      <c r="I55" s="126" t="str">
        <f t="shared" ca="1" si="8"/>
        <v/>
      </c>
      <c r="J55" s="125" t="str">
        <f t="shared" ca="1" si="9"/>
        <v/>
      </c>
      <c r="K55" s="126" t="str">
        <f t="shared" ca="1" si="15"/>
        <v/>
      </c>
      <c r="L55" s="105" t="str">
        <f t="shared" ca="1" si="16"/>
        <v/>
      </c>
      <c r="M55" s="124" t="str">
        <f t="shared" ca="1" si="17"/>
        <v/>
      </c>
    </row>
  </sheetData>
  <mergeCells count="1">
    <mergeCell ref="A1:M1"/>
  </mergeCells>
  <phoneticPr fontId="3"/>
  <conditionalFormatting sqref="A6:M55">
    <cfRule type="expression" dxfId="35" priority="2">
      <formula>OR($A6:$M6&lt;&gt;"")</formula>
    </cfRule>
  </conditionalFormatting>
  <conditionalFormatting sqref="A6:M55">
    <cfRule type="expression" dxfId="34"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205"/>
  <sheetViews>
    <sheetView showGridLines="0" view="pageBreakPreview" zoomScale="60" zoomScaleNormal="80" zoomScalePageLayoutView="50" workbookViewId="0">
      <selection sqref="A1:N1"/>
    </sheetView>
  </sheetViews>
  <sheetFormatPr defaultColWidth="9" defaultRowHeight="17.5" x14ac:dyDescent="0.2"/>
  <cols>
    <col min="1" max="1" width="7.36328125" style="1" bestFit="1" customWidth="1"/>
    <col min="2" max="3" width="30.6328125" style="1" customWidth="1"/>
    <col min="4" max="8" width="18.6328125" style="1" customWidth="1"/>
    <col min="9" max="10" width="22.453125" style="156" customWidth="1"/>
    <col min="11" max="14" width="18.6328125" style="1" customWidth="1"/>
    <col min="15" max="16384" width="9" style="1"/>
  </cols>
  <sheetData>
    <row r="1" spans="1:14" ht="40.5" customHeight="1" x14ac:dyDescent="0.2">
      <c r="A1" s="243">
        <v>44287</v>
      </c>
      <c r="B1" s="243"/>
      <c r="C1" s="243"/>
      <c r="D1" s="243"/>
      <c r="E1" s="243"/>
      <c r="F1" s="243"/>
      <c r="G1" s="243"/>
      <c r="H1" s="243"/>
      <c r="I1" s="243"/>
      <c r="J1" s="243"/>
      <c r="K1" s="243"/>
      <c r="L1" s="243"/>
      <c r="M1" s="243"/>
      <c r="N1" s="243"/>
    </row>
    <row r="2" spans="1:14" x14ac:dyDescent="0.2">
      <c r="N2" s="139" t="s">
        <v>196</v>
      </c>
    </row>
    <row r="4" spans="1:14" ht="35" x14ac:dyDescent="0.2">
      <c r="A4" s="90" t="s">
        <v>147</v>
      </c>
      <c r="B4" s="90" t="s">
        <v>148</v>
      </c>
      <c r="C4" s="90" t="s">
        <v>118</v>
      </c>
      <c r="D4" s="90" t="s">
        <v>24</v>
      </c>
      <c r="E4" s="90" t="s">
        <v>25</v>
      </c>
      <c r="F4" s="90" t="s">
        <v>26</v>
      </c>
      <c r="G4" s="90" t="s">
        <v>27</v>
      </c>
      <c r="H4" s="90" t="s">
        <v>28</v>
      </c>
      <c r="I4" s="157" t="s">
        <v>215</v>
      </c>
      <c r="J4" s="157" t="s">
        <v>216</v>
      </c>
      <c r="K4" s="90" t="s">
        <v>29</v>
      </c>
      <c r="L4" s="90" t="s">
        <v>30</v>
      </c>
      <c r="M4" s="90" t="s">
        <v>31</v>
      </c>
      <c r="N4" s="90" t="s">
        <v>150</v>
      </c>
    </row>
    <row r="5" spans="1:14" x14ac:dyDescent="0.2">
      <c r="A5" s="110">
        <f ca="1">MATCH("",INDIRECT("yss_raw!AA:AA"),-1)-MATCH("キャンペーン",INDIRECT("yss_raw!AA:AA"),0)-1</f>
        <v>2</v>
      </c>
      <c r="B5" s="111"/>
      <c r="C5" s="111" t="s">
        <v>119</v>
      </c>
      <c r="D5" s="112">
        <f ca="1">yss!D6</f>
        <v>4650</v>
      </c>
      <c r="E5" s="112">
        <f ca="1">yss!F6</f>
        <v>495</v>
      </c>
      <c r="F5" s="113">
        <f ca="1">IFERROR(E5/D5,"")</f>
        <v>0.1064516129032258</v>
      </c>
      <c r="G5" s="114">
        <f ca="1">IFERROR(H5/E5,"")</f>
        <v>112.72727272727273</v>
      </c>
      <c r="H5" s="115">
        <f ca="1">yss!L6</f>
        <v>55800</v>
      </c>
      <c r="I5" s="113">
        <f ca="1">IFERROR(VLOOKUP("全体",INDIRECT("yss_raw!B:J"),6,0),"")</f>
        <v>0.83116000000000001</v>
      </c>
      <c r="J5" s="113">
        <f ca="1">IFERROR(VLOOKUP("全体",INDIRECT("yss_raw!B:J"),9,0),"")</f>
        <v>0.67418999999999996</v>
      </c>
      <c r="K5" s="112">
        <f ca="1">yss!N6</f>
        <v>16</v>
      </c>
      <c r="L5" s="113">
        <f ca="1">IFERROR(K5/E5,"")</f>
        <v>3.2323232323232323E-2</v>
      </c>
      <c r="M5" s="114">
        <f ca="1">IFERROR(H5/K5,"")</f>
        <v>3487.5</v>
      </c>
      <c r="N5" s="111" t="s">
        <v>151</v>
      </c>
    </row>
    <row r="6" spans="1:14" x14ac:dyDescent="0.2">
      <c r="A6" s="124">
        <f ca="1">IF(ROW()-5&gt;$A$5,"",ROW()-5)</f>
        <v>1</v>
      </c>
      <c r="B6" s="92" t="str">
        <f ca="1">IF($A6="","",INDEX(INDIRECT("yss_raw!AA:AA"),MATCH($B$4,INDIRECT("yss_raw!AA:AA"),0)+$A6))</f>
        <v>サンプル_A</v>
      </c>
      <c r="C6" s="92" t="str">
        <f ca="1">IF($A6="","",INDEX(INDIRECT("yss_raw!AB:AB"),MATCH($B$4,INDIRECT("yss_raw!AA:AA"),0)+$A6))</f>
        <v>サンプル_A</v>
      </c>
      <c r="D6" s="125">
        <f ca="1">IF($A6="","",INDEX(INDIRECT("yss_raw!AC:AC"),MATCH($B$4,INDIRECT("yss_raw!AA:AA"),0)+$A6))</f>
        <v>2000</v>
      </c>
      <c r="E6" s="125">
        <f ca="1">IF($A6="","",INDEX(INDIRECT("yss_raw!AD:AD"),MATCH($B$4,INDIRECT("yss_raw!AA:AA"),0)+$A6))</f>
        <v>280</v>
      </c>
      <c r="F6" s="126">
        <f ca="1">IF($A6="","",IFERROR(E6/D6,""))</f>
        <v>0.14000000000000001</v>
      </c>
      <c r="G6" s="105">
        <f ca="1">IF($A6="","",IFERROR(H6/E6,""))</f>
        <v>77.142857142857139</v>
      </c>
      <c r="H6" s="105">
        <f ca="1">IF($A6="","",INDEX(INDIRECT("yss_raw!AF:AF"),MATCH($B$4,INDIRECT("yss_raw!AA:AA"),0)+$A6))</f>
        <v>21600</v>
      </c>
      <c r="I6" s="126">
        <f ca="1">IF($A6="","",INDEX(INDIRECT("yss_raw!AG:AG"),MATCH($B$4,INDIRECT("yss_raw!AA:AA"),0)+$A6))</f>
        <v>0.89303999999999994</v>
      </c>
      <c r="J6" s="126">
        <f ca="1">IF($A6="","",INDEX(INDIRECT("yss_raw!AJ:AJ"),MATCH($B$4,INDIRECT("yss_raw!AA:AA"),0)+$A6))</f>
        <v>0.79835</v>
      </c>
      <c r="K6" s="125">
        <f ca="1">IF($A6="","",INDEX(INDIRECT("yss_raw!AI:AI"),MATCH($B$4,INDIRECT("yss_raw!AA:AA"),0)+$A6))</f>
        <v>6</v>
      </c>
      <c r="L6" s="126">
        <f ca="1">IF($A6="","",IFERROR(K6/E6,""))</f>
        <v>2.1428571428571429E-2</v>
      </c>
      <c r="M6" s="105">
        <f ca="1">IF($A6="","",IFERROR(H6/K6,""))</f>
        <v>3600</v>
      </c>
      <c r="N6" s="124" t="str">
        <f ca="1">IF($A6="","",IF(K6&gt;0,IF(M6&gt;$M$5,"B","A"),IF(K6=0,IF(H6&gt;$M$5,"C","D"))))</f>
        <v>B</v>
      </c>
    </row>
    <row r="7" spans="1:14" x14ac:dyDescent="0.2">
      <c r="A7" s="124">
        <f t="shared" ref="A7:A70" ca="1" si="0">IF(ROW()-5&gt;$A$5,"",ROW()-5)</f>
        <v>2</v>
      </c>
      <c r="B7" s="92" t="str">
        <f t="shared" ref="B7:B70" ca="1" si="1">IF($A7="","",INDEX(INDIRECT("yss_raw!AA:AA"),MATCH($B$4,INDIRECT("yss_raw!AA:AA"),0)+$A7))</f>
        <v>サンプル_B</v>
      </c>
      <c r="C7" s="92" t="str">
        <f t="shared" ref="C7:C70" ca="1" si="2">IF($A7="","",INDEX(INDIRECT("yss_raw!AB:AB"),MATCH($B$4,INDIRECT("yss_raw!AA:AA"),0)+$A7))</f>
        <v>サンプル_B</v>
      </c>
      <c r="D7" s="125">
        <f t="shared" ref="D7:D70" ca="1" si="3">IF($A7="","",INDEX(INDIRECT("yss_raw!AC:AC"),MATCH($B$4,INDIRECT("yss_raw!AA:AA"),0)+$A7))</f>
        <v>2650</v>
      </c>
      <c r="E7" s="125">
        <f t="shared" ref="E7:E70" ca="1" si="4">IF($A7="","",INDEX(INDIRECT("yss_raw!AD:AD"),MATCH($B$4,INDIRECT("yss_raw!AA:AA"),0)+$A7))</f>
        <v>215</v>
      </c>
      <c r="F7" s="126">
        <f t="shared" ref="F7:F70" ca="1" si="5">IF($A7="","",IFERROR(E7/D7,""))</f>
        <v>8.1132075471698109E-2</v>
      </c>
      <c r="G7" s="105">
        <f t="shared" ref="G7:G70" ca="1" si="6">IF($A7="","",IFERROR(H7/E7,""))</f>
        <v>159.06976744186048</v>
      </c>
      <c r="H7" s="105">
        <f t="shared" ref="H7:H70" ca="1" si="7">IF($A7="","",INDEX(INDIRECT("yss_raw!AF:AF"),MATCH($B$4,INDIRECT("yss_raw!AA:AA"),0)+$A7))</f>
        <v>34200</v>
      </c>
      <c r="I7" s="126">
        <f t="shared" ref="I7:I70" ca="1" si="8">IF($A7="","",INDEX(INDIRECT("yss_raw!AG:AG"),MATCH($B$4,INDIRECT("yss_raw!AA:AA"),0)+$A7))</f>
        <v>1</v>
      </c>
      <c r="J7" s="126">
        <f t="shared" ref="J7:J70" ca="1" si="9">IF($A7="","",INDEX(INDIRECT("yss_raw!AJ:AJ"),MATCH($B$4,INDIRECT("yss_raw!AA:AA"),0)+$A7))</f>
        <v>0.98924999999999996</v>
      </c>
      <c r="K7" s="125">
        <f t="shared" ref="K7:K70" ca="1" si="10">IF($A7="","",INDEX(INDIRECT("yss_raw!AI:AI"),MATCH($B$4,INDIRECT("yss_raw!AA:AA"),0)+$A7))</f>
        <v>10</v>
      </c>
      <c r="L7" s="126">
        <f t="shared" ref="L7:L70" ca="1" si="11">IF($A7="","",IFERROR(K7/E7,""))</f>
        <v>4.6511627906976744E-2</v>
      </c>
      <c r="M7" s="105">
        <f t="shared" ref="M7:M70" ca="1" si="12">IF($A7="","",IFERROR(H7/K7,""))</f>
        <v>3420</v>
      </c>
      <c r="N7" s="124" t="str">
        <f t="shared" ref="N7:N70" ca="1" si="13">IF($A7="","",IF(K7&gt;0,IF(M7&gt;$M$5,"B","A"),IF(K7=0,IF(H7&gt;$M$5,"C","D"))))</f>
        <v>A</v>
      </c>
    </row>
    <row r="8" spans="1:14" x14ac:dyDescent="0.2">
      <c r="A8" s="124" t="str">
        <f t="shared" ca="1" si="0"/>
        <v/>
      </c>
      <c r="B8" s="92" t="str">
        <f t="shared" ca="1" si="1"/>
        <v/>
      </c>
      <c r="C8" s="92" t="str">
        <f t="shared" ca="1" si="2"/>
        <v/>
      </c>
      <c r="D8" s="125" t="str">
        <f t="shared" ca="1" si="3"/>
        <v/>
      </c>
      <c r="E8" s="125" t="str">
        <f t="shared" ca="1" si="4"/>
        <v/>
      </c>
      <c r="F8" s="126" t="str">
        <f t="shared" ca="1" si="5"/>
        <v/>
      </c>
      <c r="G8" s="105" t="str">
        <f t="shared" ca="1" si="6"/>
        <v/>
      </c>
      <c r="H8" s="105" t="str">
        <f t="shared" ca="1" si="7"/>
        <v/>
      </c>
      <c r="I8" s="126" t="str">
        <f t="shared" ca="1" si="8"/>
        <v/>
      </c>
      <c r="J8" s="126" t="str">
        <f t="shared" ca="1" si="9"/>
        <v/>
      </c>
      <c r="K8" s="125" t="str">
        <f t="shared" ca="1" si="10"/>
        <v/>
      </c>
      <c r="L8" s="126" t="str">
        <f t="shared" ca="1" si="11"/>
        <v/>
      </c>
      <c r="M8" s="105" t="str">
        <f t="shared" ca="1" si="12"/>
        <v/>
      </c>
      <c r="N8" s="124" t="str">
        <f t="shared" ca="1" si="13"/>
        <v/>
      </c>
    </row>
    <row r="9" spans="1:14" x14ac:dyDescent="0.2">
      <c r="A9" s="124" t="str">
        <f t="shared" ca="1" si="0"/>
        <v/>
      </c>
      <c r="B9" s="92" t="str">
        <f t="shared" ca="1" si="1"/>
        <v/>
      </c>
      <c r="C9" s="92" t="str">
        <f t="shared" ca="1" si="2"/>
        <v/>
      </c>
      <c r="D9" s="125" t="str">
        <f t="shared" ca="1" si="3"/>
        <v/>
      </c>
      <c r="E9" s="125" t="str">
        <f t="shared" ca="1" si="4"/>
        <v/>
      </c>
      <c r="F9" s="126" t="str">
        <f t="shared" ca="1" si="5"/>
        <v/>
      </c>
      <c r="G9" s="105" t="str">
        <f t="shared" ca="1" si="6"/>
        <v/>
      </c>
      <c r="H9" s="105" t="str">
        <f t="shared" ca="1" si="7"/>
        <v/>
      </c>
      <c r="I9" s="126" t="str">
        <f t="shared" ca="1" si="8"/>
        <v/>
      </c>
      <c r="J9" s="126" t="str">
        <f t="shared" ca="1" si="9"/>
        <v/>
      </c>
      <c r="K9" s="125" t="str">
        <f t="shared" ca="1" si="10"/>
        <v/>
      </c>
      <c r="L9" s="126" t="str">
        <f t="shared" ca="1" si="11"/>
        <v/>
      </c>
      <c r="M9" s="105" t="str">
        <f t="shared" ca="1" si="12"/>
        <v/>
      </c>
      <c r="N9" s="124" t="str">
        <f t="shared" ca="1" si="13"/>
        <v/>
      </c>
    </row>
    <row r="10" spans="1:14" x14ac:dyDescent="0.2">
      <c r="A10" s="124" t="str">
        <f t="shared" ca="1" si="0"/>
        <v/>
      </c>
      <c r="B10" s="92" t="str">
        <f t="shared" ca="1" si="1"/>
        <v/>
      </c>
      <c r="C10" s="92" t="str">
        <f t="shared" ca="1" si="2"/>
        <v/>
      </c>
      <c r="D10" s="125" t="str">
        <f t="shared" ca="1" si="3"/>
        <v/>
      </c>
      <c r="E10" s="125" t="str">
        <f t="shared" ca="1" si="4"/>
        <v/>
      </c>
      <c r="F10" s="126" t="str">
        <f t="shared" ca="1" si="5"/>
        <v/>
      </c>
      <c r="G10" s="105" t="str">
        <f t="shared" ca="1" si="6"/>
        <v/>
      </c>
      <c r="H10" s="105" t="str">
        <f t="shared" ca="1" si="7"/>
        <v/>
      </c>
      <c r="I10" s="126" t="str">
        <f t="shared" ca="1" si="8"/>
        <v/>
      </c>
      <c r="J10" s="126" t="str">
        <f t="shared" ca="1" si="9"/>
        <v/>
      </c>
      <c r="K10" s="125" t="str">
        <f t="shared" ca="1" si="10"/>
        <v/>
      </c>
      <c r="L10" s="126" t="str">
        <f t="shared" ca="1" si="11"/>
        <v/>
      </c>
      <c r="M10" s="105" t="str">
        <f t="shared" ca="1" si="12"/>
        <v/>
      </c>
      <c r="N10" s="124" t="str">
        <f t="shared" ca="1" si="13"/>
        <v/>
      </c>
    </row>
    <row r="11" spans="1:14" x14ac:dyDescent="0.2">
      <c r="A11" s="124" t="str">
        <f t="shared" ca="1" si="0"/>
        <v/>
      </c>
      <c r="B11" s="92" t="str">
        <f t="shared" ca="1" si="1"/>
        <v/>
      </c>
      <c r="C11" s="92" t="str">
        <f t="shared" ca="1" si="2"/>
        <v/>
      </c>
      <c r="D11" s="125" t="str">
        <f t="shared" ca="1" si="3"/>
        <v/>
      </c>
      <c r="E11" s="125" t="str">
        <f t="shared" ca="1" si="4"/>
        <v/>
      </c>
      <c r="F11" s="126" t="str">
        <f t="shared" ca="1" si="5"/>
        <v/>
      </c>
      <c r="G11" s="105" t="str">
        <f t="shared" ca="1" si="6"/>
        <v/>
      </c>
      <c r="H11" s="105" t="str">
        <f t="shared" ca="1" si="7"/>
        <v/>
      </c>
      <c r="I11" s="126" t="str">
        <f t="shared" ca="1" si="8"/>
        <v/>
      </c>
      <c r="J11" s="126" t="str">
        <f t="shared" ca="1" si="9"/>
        <v/>
      </c>
      <c r="K11" s="125" t="str">
        <f t="shared" ca="1" si="10"/>
        <v/>
      </c>
      <c r="L11" s="126" t="str">
        <f t="shared" ca="1" si="11"/>
        <v/>
      </c>
      <c r="M11" s="105" t="str">
        <f t="shared" ca="1" si="12"/>
        <v/>
      </c>
      <c r="N11" s="124" t="str">
        <f t="shared" ca="1" si="13"/>
        <v/>
      </c>
    </row>
    <row r="12" spans="1:14" x14ac:dyDescent="0.2">
      <c r="A12" s="124" t="str">
        <f t="shared" ca="1" si="0"/>
        <v/>
      </c>
      <c r="B12" s="92" t="str">
        <f t="shared" ca="1" si="1"/>
        <v/>
      </c>
      <c r="C12" s="92" t="str">
        <f t="shared" ca="1" si="2"/>
        <v/>
      </c>
      <c r="D12" s="125" t="str">
        <f t="shared" ca="1" si="3"/>
        <v/>
      </c>
      <c r="E12" s="125" t="str">
        <f t="shared" ca="1" si="4"/>
        <v/>
      </c>
      <c r="F12" s="126" t="str">
        <f t="shared" ca="1" si="5"/>
        <v/>
      </c>
      <c r="G12" s="105" t="str">
        <f t="shared" ca="1" si="6"/>
        <v/>
      </c>
      <c r="H12" s="105" t="str">
        <f t="shared" ca="1" si="7"/>
        <v/>
      </c>
      <c r="I12" s="126" t="str">
        <f t="shared" ca="1" si="8"/>
        <v/>
      </c>
      <c r="J12" s="126" t="str">
        <f t="shared" ca="1" si="9"/>
        <v/>
      </c>
      <c r="K12" s="125" t="str">
        <f t="shared" ca="1" si="10"/>
        <v/>
      </c>
      <c r="L12" s="126" t="str">
        <f t="shared" ca="1" si="11"/>
        <v/>
      </c>
      <c r="M12" s="105" t="str">
        <f t="shared" ca="1" si="12"/>
        <v/>
      </c>
      <c r="N12" s="124" t="str">
        <f t="shared" ca="1" si="13"/>
        <v/>
      </c>
    </row>
    <row r="13" spans="1:14" x14ac:dyDescent="0.2">
      <c r="A13" s="124" t="str">
        <f t="shared" ca="1" si="0"/>
        <v/>
      </c>
      <c r="B13" s="92" t="str">
        <f t="shared" ca="1" si="1"/>
        <v/>
      </c>
      <c r="C13" s="92" t="str">
        <f t="shared" ca="1" si="2"/>
        <v/>
      </c>
      <c r="D13" s="125" t="str">
        <f t="shared" ca="1" si="3"/>
        <v/>
      </c>
      <c r="E13" s="125" t="str">
        <f t="shared" ca="1" si="4"/>
        <v/>
      </c>
      <c r="F13" s="126" t="str">
        <f t="shared" ca="1" si="5"/>
        <v/>
      </c>
      <c r="G13" s="105" t="str">
        <f t="shared" ca="1" si="6"/>
        <v/>
      </c>
      <c r="H13" s="105" t="str">
        <f t="shared" ca="1" si="7"/>
        <v/>
      </c>
      <c r="I13" s="126" t="str">
        <f t="shared" ca="1" si="8"/>
        <v/>
      </c>
      <c r="J13" s="126" t="str">
        <f t="shared" ca="1" si="9"/>
        <v/>
      </c>
      <c r="K13" s="125" t="str">
        <f t="shared" ca="1" si="10"/>
        <v/>
      </c>
      <c r="L13" s="126" t="str">
        <f t="shared" ca="1" si="11"/>
        <v/>
      </c>
      <c r="M13" s="105" t="str">
        <f t="shared" ca="1" si="12"/>
        <v/>
      </c>
      <c r="N13" s="124" t="str">
        <f t="shared" ca="1" si="13"/>
        <v/>
      </c>
    </row>
    <row r="14" spans="1:14" x14ac:dyDescent="0.2">
      <c r="A14" s="124" t="str">
        <f t="shared" ca="1" si="0"/>
        <v/>
      </c>
      <c r="B14" s="92" t="str">
        <f t="shared" ca="1" si="1"/>
        <v/>
      </c>
      <c r="C14" s="92" t="str">
        <f t="shared" ca="1" si="2"/>
        <v/>
      </c>
      <c r="D14" s="125" t="str">
        <f t="shared" ca="1" si="3"/>
        <v/>
      </c>
      <c r="E14" s="125" t="str">
        <f t="shared" ca="1" si="4"/>
        <v/>
      </c>
      <c r="F14" s="126" t="str">
        <f t="shared" ca="1" si="5"/>
        <v/>
      </c>
      <c r="G14" s="105" t="str">
        <f t="shared" ca="1" si="6"/>
        <v/>
      </c>
      <c r="H14" s="105" t="str">
        <f t="shared" ca="1" si="7"/>
        <v/>
      </c>
      <c r="I14" s="126" t="str">
        <f t="shared" ca="1" si="8"/>
        <v/>
      </c>
      <c r="J14" s="126" t="str">
        <f t="shared" ca="1" si="9"/>
        <v/>
      </c>
      <c r="K14" s="125" t="str">
        <f t="shared" ca="1" si="10"/>
        <v/>
      </c>
      <c r="L14" s="126" t="str">
        <f t="shared" ca="1" si="11"/>
        <v/>
      </c>
      <c r="M14" s="105" t="str">
        <f t="shared" ca="1" si="12"/>
        <v/>
      </c>
      <c r="N14" s="124" t="str">
        <f t="shared" ca="1" si="13"/>
        <v/>
      </c>
    </row>
    <row r="15" spans="1:14" x14ac:dyDescent="0.2">
      <c r="A15" s="124" t="str">
        <f t="shared" ca="1" si="0"/>
        <v/>
      </c>
      <c r="B15" s="92" t="str">
        <f t="shared" ca="1" si="1"/>
        <v/>
      </c>
      <c r="C15" s="92" t="str">
        <f t="shared" ca="1" si="2"/>
        <v/>
      </c>
      <c r="D15" s="125" t="str">
        <f t="shared" ca="1" si="3"/>
        <v/>
      </c>
      <c r="E15" s="125" t="str">
        <f t="shared" ca="1" si="4"/>
        <v/>
      </c>
      <c r="F15" s="126" t="str">
        <f t="shared" ca="1" si="5"/>
        <v/>
      </c>
      <c r="G15" s="105" t="str">
        <f t="shared" ca="1" si="6"/>
        <v/>
      </c>
      <c r="H15" s="105" t="str">
        <f t="shared" ca="1" si="7"/>
        <v/>
      </c>
      <c r="I15" s="126" t="str">
        <f t="shared" ca="1" si="8"/>
        <v/>
      </c>
      <c r="J15" s="126" t="str">
        <f t="shared" ca="1" si="9"/>
        <v/>
      </c>
      <c r="K15" s="125" t="str">
        <f t="shared" ca="1" si="10"/>
        <v/>
      </c>
      <c r="L15" s="126" t="str">
        <f t="shared" ca="1" si="11"/>
        <v/>
      </c>
      <c r="M15" s="105" t="str">
        <f t="shared" ca="1" si="12"/>
        <v/>
      </c>
      <c r="N15" s="124" t="str">
        <f t="shared" ca="1" si="13"/>
        <v/>
      </c>
    </row>
    <row r="16" spans="1:14" x14ac:dyDescent="0.2">
      <c r="A16" s="124" t="str">
        <f t="shared" ca="1" si="0"/>
        <v/>
      </c>
      <c r="B16" s="92" t="str">
        <f t="shared" ca="1" si="1"/>
        <v/>
      </c>
      <c r="C16" s="92" t="str">
        <f t="shared" ca="1" si="2"/>
        <v/>
      </c>
      <c r="D16" s="125" t="str">
        <f t="shared" ca="1" si="3"/>
        <v/>
      </c>
      <c r="E16" s="125" t="str">
        <f t="shared" ca="1" si="4"/>
        <v/>
      </c>
      <c r="F16" s="126" t="str">
        <f t="shared" ca="1" si="5"/>
        <v/>
      </c>
      <c r="G16" s="105" t="str">
        <f t="shared" ca="1" si="6"/>
        <v/>
      </c>
      <c r="H16" s="105" t="str">
        <f t="shared" ca="1" si="7"/>
        <v/>
      </c>
      <c r="I16" s="126" t="str">
        <f t="shared" ca="1" si="8"/>
        <v/>
      </c>
      <c r="J16" s="126" t="str">
        <f t="shared" ca="1" si="9"/>
        <v/>
      </c>
      <c r="K16" s="125" t="str">
        <f t="shared" ca="1" si="10"/>
        <v/>
      </c>
      <c r="L16" s="126" t="str">
        <f t="shared" ca="1" si="11"/>
        <v/>
      </c>
      <c r="M16" s="105" t="str">
        <f t="shared" ca="1" si="12"/>
        <v/>
      </c>
      <c r="N16" s="124" t="str">
        <f t="shared" ca="1" si="13"/>
        <v/>
      </c>
    </row>
    <row r="17" spans="1:14" x14ac:dyDescent="0.2">
      <c r="A17" s="124" t="str">
        <f t="shared" ca="1" si="0"/>
        <v/>
      </c>
      <c r="B17" s="92" t="str">
        <f t="shared" ca="1" si="1"/>
        <v/>
      </c>
      <c r="C17" s="92" t="str">
        <f t="shared" ca="1" si="2"/>
        <v/>
      </c>
      <c r="D17" s="125" t="str">
        <f t="shared" ca="1" si="3"/>
        <v/>
      </c>
      <c r="E17" s="125" t="str">
        <f t="shared" ca="1" si="4"/>
        <v/>
      </c>
      <c r="F17" s="126" t="str">
        <f t="shared" ca="1" si="5"/>
        <v/>
      </c>
      <c r="G17" s="105" t="str">
        <f t="shared" ca="1" si="6"/>
        <v/>
      </c>
      <c r="H17" s="105" t="str">
        <f t="shared" ca="1" si="7"/>
        <v/>
      </c>
      <c r="I17" s="126" t="str">
        <f t="shared" ca="1" si="8"/>
        <v/>
      </c>
      <c r="J17" s="126" t="str">
        <f t="shared" ca="1" si="9"/>
        <v/>
      </c>
      <c r="K17" s="125" t="str">
        <f t="shared" ca="1" si="10"/>
        <v/>
      </c>
      <c r="L17" s="126" t="str">
        <f t="shared" ca="1" si="11"/>
        <v/>
      </c>
      <c r="M17" s="105" t="str">
        <f t="shared" ca="1" si="12"/>
        <v/>
      </c>
      <c r="N17" s="124" t="str">
        <f t="shared" ca="1" si="13"/>
        <v/>
      </c>
    </row>
    <row r="18" spans="1:14" x14ac:dyDescent="0.2">
      <c r="A18" s="124" t="str">
        <f t="shared" ca="1" si="0"/>
        <v/>
      </c>
      <c r="B18" s="92" t="str">
        <f t="shared" ca="1" si="1"/>
        <v/>
      </c>
      <c r="C18" s="92" t="str">
        <f t="shared" ca="1" si="2"/>
        <v/>
      </c>
      <c r="D18" s="125" t="str">
        <f t="shared" ca="1" si="3"/>
        <v/>
      </c>
      <c r="E18" s="125" t="str">
        <f t="shared" ca="1" si="4"/>
        <v/>
      </c>
      <c r="F18" s="126" t="str">
        <f t="shared" ca="1" si="5"/>
        <v/>
      </c>
      <c r="G18" s="105" t="str">
        <f t="shared" ca="1" si="6"/>
        <v/>
      </c>
      <c r="H18" s="105" t="str">
        <f t="shared" ca="1" si="7"/>
        <v/>
      </c>
      <c r="I18" s="126" t="str">
        <f t="shared" ca="1" si="8"/>
        <v/>
      </c>
      <c r="J18" s="126" t="str">
        <f t="shared" ca="1" si="9"/>
        <v/>
      </c>
      <c r="K18" s="125" t="str">
        <f t="shared" ca="1" si="10"/>
        <v/>
      </c>
      <c r="L18" s="126" t="str">
        <f t="shared" ca="1" si="11"/>
        <v/>
      </c>
      <c r="M18" s="105" t="str">
        <f t="shared" ca="1" si="12"/>
        <v/>
      </c>
      <c r="N18" s="124" t="str">
        <f t="shared" ca="1" si="13"/>
        <v/>
      </c>
    </row>
    <row r="19" spans="1:14" x14ac:dyDescent="0.2">
      <c r="A19" s="124" t="str">
        <f t="shared" ca="1" si="0"/>
        <v/>
      </c>
      <c r="B19" s="92" t="str">
        <f t="shared" ca="1" si="1"/>
        <v/>
      </c>
      <c r="C19" s="92" t="str">
        <f t="shared" ca="1" si="2"/>
        <v/>
      </c>
      <c r="D19" s="125" t="str">
        <f t="shared" ca="1" si="3"/>
        <v/>
      </c>
      <c r="E19" s="125" t="str">
        <f t="shared" ca="1" si="4"/>
        <v/>
      </c>
      <c r="F19" s="126" t="str">
        <f t="shared" ca="1" si="5"/>
        <v/>
      </c>
      <c r="G19" s="105" t="str">
        <f t="shared" ca="1" si="6"/>
        <v/>
      </c>
      <c r="H19" s="105" t="str">
        <f t="shared" ca="1" si="7"/>
        <v/>
      </c>
      <c r="I19" s="126" t="str">
        <f t="shared" ca="1" si="8"/>
        <v/>
      </c>
      <c r="J19" s="126" t="str">
        <f t="shared" ca="1" si="9"/>
        <v/>
      </c>
      <c r="K19" s="125" t="str">
        <f t="shared" ca="1" si="10"/>
        <v/>
      </c>
      <c r="L19" s="126" t="str">
        <f t="shared" ca="1" si="11"/>
        <v/>
      </c>
      <c r="M19" s="105" t="str">
        <f t="shared" ca="1" si="12"/>
        <v/>
      </c>
      <c r="N19" s="124" t="str">
        <f t="shared" ca="1" si="13"/>
        <v/>
      </c>
    </row>
    <row r="20" spans="1:14" x14ac:dyDescent="0.2">
      <c r="A20" s="124" t="str">
        <f t="shared" ca="1" si="0"/>
        <v/>
      </c>
      <c r="B20" s="92" t="str">
        <f t="shared" ca="1" si="1"/>
        <v/>
      </c>
      <c r="C20" s="92" t="str">
        <f t="shared" ca="1" si="2"/>
        <v/>
      </c>
      <c r="D20" s="125" t="str">
        <f t="shared" ca="1" si="3"/>
        <v/>
      </c>
      <c r="E20" s="125" t="str">
        <f t="shared" ca="1" si="4"/>
        <v/>
      </c>
      <c r="F20" s="126" t="str">
        <f t="shared" ca="1" si="5"/>
        <v/>
      </c>
      <c r="G20" s="105" t="str">
        <f t="shared" ca="1" si="6"/>
        <v/>
      </c>
      <c r="H20" s="105" t="str">
        <f t="shared" ca="1" si="7"/>
        <v/>
      </c>
      <c r="I20" s="126" t="str">
        <f t="shared" ca="1" si="8"/>
        <v/>
      </c>
      <c r="J20" s="126" t="str">
        <f t="shared" ca="1" si="9"/>
        <v/>
      </c>
      <c r="K20" s="125" t="str">
        <f t="shared" ca="1" si="10"/>
        <v/>
      </c>
      <c r="L20" s="126" t="str">
        <f t="shared" ca="1" si="11"/>
        <v/>
      </c>
      <c r="M20" s="105" t="str">
        <f t="shared" ca="1" si="12"/>
        <v/>
      </c>
      <c r="N20" s="124" t="str">
        <f t="shared" ca="1" si="13"/>
        <v/>
      </c>
    </row>
    <row r="21" spans="1:14" x14ac:dyDescent="0.2">
      <c r="A21" s="124" t="str">
        <f t="shared" ca="1" si="0"/>
        <v/>
      </c>
      <c r="B21" s="92" t="str">
        <f t="shared" ca="1" si="1"/>
        <v/>
      </c>
      <c r="C21" s="92" t="str">
        <f t="shared" ca="1" si="2"/>
        <v/>
      </c>
      <c r="D21" s="125" t="str">
        <f t="shared" ca="1" si="3"/>
        <v/>
      </c>
      <c r="E21" s="125" t="str">
        <f t="shared" ca="1" si="4"/>
        <v/>
      </c>
      <c r="F21" s="126" t="str">
        <f t="shared" ca="1" si="5"/>
        <v/>
      </c>
      <c r="G21" s="105" t="str">
        <f t="shared" ca="1" si="6"/>
        <v/>
      </c>
      <c r="H21" s="105" t="str">
        <f t="shared" ca="1" si="7"/>
        <v/>
      </c>
      <c r="I21" s="126" t="str">
        <f t="shared" ca="1" si="8"/>
        <v/>
      </c>
      <c r="J21" s="126" t="str">
        <f t="shared" ca="1" si="9"/>
        <v/>
      </c>
      <c r="K21" s="125" t="str">
        <f t="shared" ca="1" si="10"/>
        <v/>
      </c>
      <c r="L21" s="126" t="str">
        <f t="shared" ca="1" si="11"/>
        <v/>
      </c>
      <c r="M21" s="105" t="str">
        <f t="shared" ca="1" si="12"/>
        <v/>
      </c>
      <c r="N21" s="124" t="str">
        <f t="shared" ca="1" si="13"/>
        <v/>
      </c>
    </row>
    <row r="22" spans="1:14" x14ac:dyDescent="0.2">
      <c r="A22" s="124" t="str">
        <f t="shared" ca="1" si="0"/>
        <v/>
      </c>
      <c r="B22" s="92" t="str">
        <f t="shared" ca="1" si="1"/>
        <v/>
      </c>
      <c r="C22" s="92" t="str">
        <f t="shared" ca="1" si="2"/>
        <v/>
      </c>
      <c r="D22" s="125" t="str">
        <f t="shared" ca="1" si="3"/>
        <v/>
      </c>
      <c r="E22" s="125" t="str">
        <f t="shared" ca="1" si="4"/>
        <v/>
      </c>
      <c r="F22" s="126" t="str">
        <f t="shared" ca="1" si="5"/>
        <v/>
      </c>
      <c r="G22" s="105" t="str">
        <f t="shared" ca="1" si="6"/>
        <v/>
      </c>
      <c r="H22" s="105" t="str">
        <f t="shared" ca="1" si="7"/>
        <v/>
      </c>
      <c r="I22" s="126" t="str">
        <f t="shared" ca="1" si="8"/>
        <v/>
      </c>
      <c r="J22" s="126" t="str">
        <f t="shared" ca="1" si="9"/>
        <v/>
      </c>
      <c r="K22" s="125" t="str">
        <f t="shared" ca="1" si="10"/>
        <v/>
      </c>
      <c r="L22" s="126" t="str">
        <f t="shared" ca="1" si="11"/>
        <v/>
      </c>
      <c r="M22" s="105" t="str">
        <f t="shared" ca="1" si="12"/>
        <v/>
      </c>
      <c r="N22" s="124" t="str">
        <f t="shared" ca="1" si="13"/>
        <v/>
      </c>
    </row>
    <row r="23" spans="1:14" x14ac:dyDescent="0.2">
      <c r="A23" s="124" t="str">
        <f t="shared" ca="1" si="0"/>
        <v/>
      </c>
      <c r="B23" s="92" t="str">
        <f t="shared" ca="1" si="1"/>
        <v/>
      </c>
      <c r="C23" s="92" t="str">
        <f t="shared" ca="1" si="2"/>
        <v/>
      </c>
      <c r="D23" s="125" t="str">
        <f t="shared" ca="1" si="3"/>
        <v/>
      </c>
      <c r="E23" s="125" t="str">
        <f t="shared" ca="1" si="4"/>
        <v/>
      </c>
      <c r="F23" s="126" t="str">
        <f t="shared" ca="1" si="5"/>
        <v/>
      </c>
      <c r="G23" s="105" t="str">
        <f t="shared" ca="1" si="6"/>
        <v/>
      </c>
      <c r="H23" s="105" t="str">
        <f t="shared" ca="1" si="7"/>
        <v/>
      </c>
      <c r="I23" s="126" t="str">
        <f t="shared" ca="1" si="8"/>
        <v/>
      </c>
      <c r="J23" s="126" t="str">
        <f t="shared" ca="1" si="9"/>
        <v/>
      </c>
      <c r="K23" s="125" t="str">
        <f t="shared" ca="1" si="10"/>
        <v/>
      </c>
      <c r="L23" s="126" t="str">
        <f t="shared" ca="1" si="11"/>
        <v/>
      </c>
      <c r="M23" s="105" t="str">
        <f t="shared" ca="1" si="12"/>
        <v/>
      </c>
      <c r="N23" s="124" t="str">
        <f t="shared" ca="1" si="13"/>
        <v/>
      </c>
    </row>
    <row r="24" spans="1:14" x14ac:dyDescent="0.2">
      <c r="A24" s="124" t="str">
        <f t="shared" ca="1" si="0"/>
        <v/>
      </c>
      <c r="B24" s="92" t="str">
        <f t="shared" ca="1" si="1"/>
        <v/>
      </c>
      <c r="C24" s="92" t="str">
        <f t="shared" ca="1" si="2"/>
        <v/>
      </c>
      <c r="D24" s="125" t="str">
        <f t="shared" ca="1" si="3"/>
        <v/>
      </c>
      <c r="E24" s="125" t="str">
        <f t="shared" ca="1" si="4"/>
        <v/>
      </c>
      <c r="F24" s="126" t="str">
        <f t="shared" ca="1" si="5"/>
        <v/>
      </c>
      <c r="G24" s="105" t="str">
        <f t="shared" ca="1" si="6"/>
        <v/>
      </c>
      <c r="H24" s="105" t="str">
        <f t="shared" ca="1" si="7"/>
        <v/>
      </c>
      <c r="I24" s="126" t="str">
        <f t="shared" ca="1" si="8"/>
        <v/>
      </c>
      <c r="J24" s="126" t="str">
        <f t="shared" ca="1" si="9"/>
        <v/>
      </c>
      <c r="K24" s="125" t="str">
        <f t="shared" ca="1" si="10"/>
        <v/>
      </c>
      <c r="L24" s="126" t="str">
        <f t="shared" ca="1" si="11"/>
        <v/>
      </c>
      <c r="M24" s="105" t="str">
        <f t="shared" ca="1" si="12"/>
        <v/>
      </c>
      <c r="N24" s="124" t="str">
        <f t="shared" ca="1" si="13"/>
        <v/>
      </c>
    </row>
    <row r="25" spans="1:14" x14ac:dyDescent="0.2">
      <c r="A25" s="124" t="str">
        <f t="shared" ca="1" si="0"/>
        <v/>
      </c>
      <c r="B25" s="92" t="str">
        <f t="shared" ca="1" si="1"/>
        <v/>
      </c>
      <c r="C25" s="92" t="str">
        <f t="shared" ca="1" si="2"/>
        <v/>
      </c>
      <c r="D25" s="125" t="str">
        <f t="shared" ca="1" si="3"/>
        <v/>
      </c>
      <c r="E25" s="125" t="str">
        <f t="shared" ca="1" si="4"/>
        <v/>
      </c>
      <c r="F25" s="126" t="str">
        <f t="shared" ca="1" si="5"/>
        <v/>
      </c>
      <c r="G25" s="105" t="str">
        <f t="shared" ca="1" si="6"/>
        <v/>
      </c>
      <c r="H25" s="105" t="str">
        <f t="shared" ca="1" si="7"/>
        <v/>
      </c>
      <c r="I25" s="126" t="str">
        <f t="shared" ca="1" si="8"/>
        <v/>
      </c>
      <c r="J25" s="126" t="str">
        <f t="shared" ca="1" si="9"/>
        <v/>
      </c>
      <c r="K25" s="125" t="str">
        <f t="shared" ca="1" si="10"/>
        <v/>
      </c>
      <c r="L25" s="126" t="str">
        <f t="shared" ca="1" si="11"/>
        <v/>
      </c>
      <c r="M25" s="105" t="str">
        <f t="shared" ca="1" si="12"/>
        <v/>
      </c>
      <c r="N25" s="124" t="str">
        <f t="shared" ca="1" si="13"/>
        <v/>
      </c>
    </row>
    <row r="26" spans="1:14" x14ac:dyDescent="0.2">
      <c r="A26" s="124" t="str">
        <f t="shared" ca="1" si="0"/>
        <v/>
      </c>
      <c r="B26" s="92" t="str">
        <f t="shared" ca="1" si="1"/>
        <v/>
      </c>
      <c r="C26" s="92" t="str">
        <f t="shared" ca="1" si="2"/>
        <v/>
      </c>
      <c r="D26" s="125" t="str">
        <f t="shared" ca="1" si="3"/>
        <v/>
      </c>
      <c r="E26" s="125" t="str">
        <f t="shared" ca="1" si="4"/>
        <v/>
      </c>
      <c r="F26" s="126" t="str">
        <f t="shared" ca="1" si="5"/>
        <v/>
      </c>
      <c r="G26" s="105" t="str">
        <f t="shared" ca="1" si="6"/>
        <v/>
      </c>
      <c r="H26" s="105" t="str">
        <f t="shared" ca="1" si="7"/>
        <v/>
      </c>
      <c r="I26" s="126" t="str">
        <f t="shared" ca="1" si="8"/>
        <v/>
      </c>
      <c r="J26" s="126" t="str">
        <f t="shared" ca="1" si="9"/>
        <v/>
      </c>
      <c r="K26" s="125" t="str">
        <f t="shared" ca="1" si="10"/>
        <v/>
      </c>
      <c r="L26" s="126" t="str">
        <f t="shared" ca="1" si="11"/>
        <v/>
      </c>
      <c r="M26" s="105" t="str">
        <f t="shared" ca="1" si="12"/>
        <v/>
      </c>
      <c r="N26" s="124" t="str">
        <f t="shared" ca="1" si="13"/>
        <v/>
      </c>
    </row>
    <row r="27" spans="1:14" x14ac:dyDescent="0.2">
      <c r="A27" s="124" t="str">
        <f t="shared" ca="1" si="0"/>
        <v/>
      </c>
      <c r="B27" s="92" t="str">
        <f t="shared" ca="1" si="1"/>
        <v/>
      </c>
      <c r="C27" s="92" t="str">
        <f t="shared" ca="1" si="2"/>
        <v/>
      </c>
      <c r="D27" s="125" t="str">
        <f t="shared" ca="1" si="3"/>
        <v/>
      </c>
      <c r="E27" s="125" t="str">
        <f t="shared" ca="1" si="4"/>
        <v/>
      </c>
      <c r="F27" s="126" t="str">
        <f t="shared" ca="1" si="5"/>
        <v/>
      </c>
      <c r="G27" s="105" t="str">
        <f t="shared" ca="1" si="6"/>
        <v/>
      </c>
      <c r="H27" s="105" t="str">
        <f t="shared" ca="1" si="7"/>
        <v/>
      </c>
      <c r="I27" s="126" t="str">
        <f t="shared" ca="1" si="8"/>
        <v/>
      </c>
      <c r="J27" s="126" t="str">
        <f t="shared" ca="1" si="9"/>
        <v/>
      </c>
      <c r="K27" s="125" t="str">
        <f t="shared" ca="1" si="10"/>
        <v/>
      </c>
      <c r="L27" s="126" t="str">
        <f t="shared" ca="1" si="11"/>
        <v/>
      </c>
      <c r="M27" s="105" t="str">
        <f t="shared" ca="1" si="12"/>
        <v/>
      </c>
      <c r="N27" s="124" t="str">
        <f t="shared" ca="1" si="13"/>
        <v/>
      </c>
    </row>
    <row r="28" spans="1:14" x14ac:dyDescent="0.2">
      <c r="A28" s="124" t="str">
        <f t="shared" ca="1" si="0"/>
        <v/>
      </c>
      <c r="B28" s="92" t="str">
        <f t="shared" ca="1" si="1"/>
        <v/>
      </c>
      <c r="C28" s="92" t="str">
        <f t="shared" ca="1" si="2"/>
        <v/>
      </c>
      <c r="D28" s="125" t="str">
        <f t="shared" ca="1" si="3"/>
        <v/>
      </c>
      <c r="E28" s="125" t="str">
        <f t="shared" ca="1" si="4"/>
        <v/>
      </c>
      <c r="F28" s="126" t="str">
        <f t="shared" ca="1" si="5"/>
        <v/>
      </c>
      <c r="G28" s="105" t="str">
        <f t="shared" ca="1" si="6"/>
        <v/>
      </c>
      <c r="H28" s="105" t="str">
        <f t="shared" ca="1" si="7"/>
        <v/>
      </c>
      <c r="I28" s="126" t="str">
        <f t="shared" ca="1" si="8"/>
        <v/>
      </c>
      <c r="J28" s="126" t="str">
        <f t="shared" ca="1" si="9"/>
        <v/>
      </c>
      <c r="K28" s="125" t="str">
        <f t="shared" ca="1" si="10"/>
        <v/>
      </c>
      <c r="L28" s="126" t="str">
        <f t="shared" ca="1" si="11"/>
        <v/>
      </c>
      <c r="M28" s="105" t="str">
        <f t="shared" ca="1" si="12"/>
        <v/>
      </c>
      <c r="N28" s="124" t="str">
        <f t="shared" ca="1" si="13"/>
        <v/>
      </c>
    </row>
    <row r="29" spans="1:14" x14ac:dyDescent="0.2">
      <c r="A29" s="124" t="str">
        <f t="shared" ca="1" si="0"/>
        <v/>
      </c>
      <c r="B29" s="92" t="str">
        <f t="shared" ca="1" si="1"/>
        <v/>
      </c>
      <c r="C29" s="92" t="str">
        <f t="shared" ca="1" si="2"/>
        <v/>
      </c>
      <c r="D29" s="125" t="str">
        <f t="shared" ca="1" si="3"/>
        <v/>
      </c>
      <c r="E29" s="125" t="str">
        <f t="shared" ca="1" si="4"/>
        <v/>
      </c>
      <c r="F29" s="126" t="str">
        <f t="shared" ca="1" si="5"/>
        <v/>
      </c>
      <c r="G29" s="105" t="str">
        <f t="shared" ca="1" si="6"/>
        <v/>
      </c>
      <c r="H29" s="105" t="str">
        <f t="shared" ca="1" si="7"/>
        <v/>
      </c>
      <c r="I29" s="126" t="str">
        <f t="shared" ca="1" si="8"/>
        <v/>
      </c>
      <c r="J29" s="126" t="str">
        <f t="shared" ca="1" si="9"/>
        <v/>
      </c>
      <c r="K29" s="125" t="str">
        <f t="shared" ca="1" si="10"/>
        <v/>
      </c>
      <c r="L29" s="126" t="str">
        <f t="shared" ca="1" si="11"/>
        <v/>
      </c>
      <c r="M29" s="105" t="str">
        <f t="shared" ca="1" si="12"/>
        <v/>
      </c>
      <c r="N29" s="124" t="str">
        <f t="shared" ca="1" si="13"/>
        <v/>
      </c>
    </row>
    <row r="30" spans="1:14" x14ac:dyDescent="0.2">
      <c r="A30" s="124" t="str">
        <f t="shared" ca="1" si="0"/>
        <v/>
      </c>
      <c r="B30" s="92" t="str">
        <f t="shared" ca="1" si="1"/>
        <v/>
      </c>
      <c r="C30" s="92" t="str">
        <f t="shared" ca="1" si="2"/>
        <v/>
      </c>
      <c r="D30" s="125" t="str">
        <f t="shared" ca="1" si="3"/>
        <v/>
      </c>
      <c r="E30" s="125" t="str">
        <f t="shared" ca="1" si="4"/>
        <v/>
      </c>
      <c r="F30" s="126" t="str">
        <f t="shared" ca="1" si="5"/>
        <v/>
      </c>
      <c r="G30" s="105" t="str">
        <f t="shared" ca="1" si="6"/>
        <v/>
      </c>
      <c r="H30" s="105" t="str">
        <f t="shared" ca="1" si="7"/>
        <v/>
      </c>
      <c r="I30" s="126" t="str">
        <f t="shared" ca="1" si="8"/>
        <v/>
      </c>
      <c r="J30" s="126" t="str">
        <f t="shared" ca="1" si="9"/>
        <v/>
      </c>
      <c r="K30" s="125" t="str">
        <f t="shared" ca="1" si="10"/>
        <v/>
      </c>
      <c r="L30" s="126" t="str">
        <f t="shared" ca="1" si="11"/>
        <v/>
      </c>
      <c r="M30" s="105" t="str">
        <f t="shared" ca="1" si="12"/>
        <v/>
      </c>
      <c r="N30" s="124" t="str">
        <f t="shared" ca="1" si="13"/>
        <v/>
      </c>
    </row>
    <row r="31" spans="1:14" x14ac:dyDescent="0.2">
      <c r="A31" s="124" t="str">
        <f t="shared" ca="1" si="0"/>
        <v/>
      </c>
      <c r="B31" s="92" t="str">
        <f t="shared" ca="1" si="1"/>
        <v/>
      </c>
      <c r="C31" s="92" t="str">
        <f t="shared" ca="1" si="2"/>
        <v/>
      </c>
      <c r="D31" s="125" t="str">
        <f t="shared" ca="1" si="3"/>
        <v/>
      </c>
      <c r="E31" s="125" t="str">
        <f t="shared" ca="1" si="4"/>
        <v/>
      </c>
      <c r="F31" s="126" t="str">
        <f t="shared" ca="1" si="5"/>
        <v/>
      </c>
      <c r="G31" s="105" t="str">
        <f t="shared" ca="1" si="6"/>
        <v/>
      </c>
      <c r="H31" s="105" t="str">
        <f t="shared" ca="1" si="7"/>
        <v/>
      </c>
      <c r="I31" s="126" t="str">
        <f t="shared" ca="1" si="8"/>
        <v/>
      </c>
      <c r="J31" s="126" t="str">
        <f t="shared" ca="1" si="9"/>
        <v/>
      </c>
      <c r="K31" s="125" t="str">
        <f t="shared" ca="1" si="10"/>
        <v/>
      </c>
      <c r="L31" s="126" t="str">
        <f t="shared" ca="1" si="11"/>
        <v/>
      </c>
      <c r="M31" s="105" t="str">
        <f t="shared" ca="1" si="12"/>
        <v/>
      </c>
      <c r="N31" s="124" t="str">
        <f t="shared" ca="1" si="13"/>
        <v/>
      </c>
    </row>
    <row r="32" spans="1:14" x14ac:dyDescent="0.2">
      <c r="A32" s="124" t="str">
        <f t="shared" ca="1" si="0"/>
        <v/>
      </c>
      <c r="B32" s="92" t="str">
        <f t="shared" ca="1" si="1"/>
        <v/>
      </c>
      <c r="C32" s="92" t="str">
        <f t="shared" ca="1" si="2"/>
        <v/>
      </c>
      <c r="D32" s="125" t="str">
        <f t="shared" ca="1" si="3"/>
        <v/>
      </c>
      <c r="E32" s="125" t="str">
        <f t="shared" ca="1" si="4"/>
        <v/>
      </c>
      <c r="F32" s="126" t="str">
        <f t="shared" ca="1" si="5"/>
        <v/>
      </c>
      <c r="G32" s="105" t="str">
        <f t="shared" ca="1" si="6"/>
        <v/>
      </c>
      <c r="H32" s="105" t="str">
        <f t="shared" ca="1" si="7"/>
        <v/>
      </c>
      <c r="I32" s="126" t="str">
        <f t="shared" ca="1" si="8"/>
        <v/>
      </c>
      <c r="J32" s="126" t="str">
        <f t="shared" ca="1" si="9"/>
        <v/>
      </c>
      <c r="K32" s="125" t="str">
        <f t="shared" ca="1" si="10"/>
        <v/>
      </c>
      <c r="L32" s="126" t="str">
        <f t="shared" ca="1" si="11"/>
        <v/>
      </c>
      <c r="M32" s="105" t="str">
        <f t="shared" ca="1" si="12"/>
        <v/>
      </c>
      <c r="N32" s="124" t="str">
        <f t="shared" ca="1" si="13"/>
        <v/>
      </c>
    </row>
    <row r="33" spans="1:14" x14ac:dyDescent="0.2">
      <c r="A33" s="124" t="str">
        <f t="shared" ca="1" si="0"/>
        <v/>
      </c>
      <c r="B33" s="92" t="str">
        <f t="shared" ca="1" si="1"/>
        <v/>
      </c>
      <c r="C33" s="92" t="str">
        <f t="shared" ca="1" si="2"/>
        <v/>
      </c>
      <c r="D33" s="125" t="str">
        <f t="shared" ca="1" si="3"/>
        <v/>
      </c>
      <c r="E33" s="125" t="str">
        <f t="shared" ca="1" si="4"/>
        <v/>
      </c>
      <c r="F33" s="126" t="str">
        <f t="shared" ca="1" si="5"/>
        <v/>
      </c>
      <c r="G33" s="105" t="str">
        <f t="shared" ca="1" si="6"/>
        <v/>
      </c>
      <c r="H33" s="105" t="str">
        <f t="shared" ca="1" si="7"/>
        <v/>
      </c>
      <c r="I33" s="126" t="str">
        <f t="shared" ca="1" si="8"/>
        <v/>
      </c>
      <c r="J33" s="126" t="str">
        <f t="shared" ca="1" si="9"/>
        <v/>
      </c>
      <c r="K33" s="125" t="str">
        <f t="shared" ca="1" si="10"/>
        <v/>
      </c>
      <c r="L33" s="126" t="str">
        <f t="shared" ca="1" si="11"/>
        <v/>
      </c>
      <c r="M33" s="105" t="str">
        <f t="shared" ca="1" si="12"/>
        <v/>
      </c>
      <c r="N33" s="124" t="str">
        <f t="shared" ca="1" si="13"/>
        <v/>
      </c>
    </row>
    <row r="34" spans="1:14" x14ac:dyDescent="0.2">
      <c r="A34" s="124" t="str">
        <f t="shared" ca="1" si="0"/>
        <v/>
      </c>
      <c r="B34" s="92" t="str">
        <f t="shared" ca="1" si="1"/>
        <v/>
      </c>
      <c r="C34" s="92" t="str">
        <f t="shared" ca="1" si="2"/>
        <v/>
      </c>
      <c r="D34" s="125" t="str">
        <f t="shared" ca="1" si="3"/>
        <v/>
      </c>
      <c r="E34" s="125" t="str">
        <f t="shared" ca="1" si="4"/>
        <v/>
      </c>
      <c r="F34" s="126" t="str">
        <f t="shared" ca="1" si="5"/>
        <v/>
      </c>
      <c r="G34" s="105" t="str">
        <f t="shared" ca="1" si="6"/>
        <v/>
      </c>
      <c r="H34" s="105" t="str">
        <f t="shared" ca="1" si="7"/>
        <v/>
      </c>
      <c r="I34" s="126" t="str">
        <f t="shared" ca="1" si="8"/>
        <v/>
      </c>
      <c r="J34" s="126" t="str">
        <f t="shared" ca="1" si="9"/>
        <v/>
      </c>
      <c r="K34" s="125" t="str">
        <f t="shared" ca="1" si="10"/>
        <v/>
      </c>
      <c r="L34" s="126" t="str">
        <f t="shared" ca="1" si="11"/>
        <v/>
      </c>
      <c r="M34" s="105" t="str">
        <f t="shared" ca="1" si="12"/>
        <v/>
      </c>
      <c r="N34" s="124" t="str">
        <f t="shared" ca="1" si="13"/>
        <v/>
      </c>
    </row>
    <row r="35" spans="1:14" x14ac:dyDescent="0.2">
      <c r="A35" s="124" t="str">
        <f t="shared" ca="1" si="0"/>
        <v/>
      </c>
      <c r="B35" s="92" t="str">
        <f t="shared" ca="1" si="1"/>
        <v/>
      </c>
      <c r="C35" s="92" t="str">
        <f t="shared" ca="1" si="2"/>
        <v/>
      </c>
      <c r="D35" s="125" t="str">
        <f t="shared" ca="1" si="3"/>
        <v/>
      </c>
      <c r="E35" s="125" t="str">
        <f t="shared" ca="1" si="4"/>
        <v/>
      </c>
      <c r="F35" s="126" t="str">
        <f t="shared" ca="1" si="5"/>
        <v/>
      </c>
      <c r="G35" s="105" t="str">
        <f t="shared" ca="1" si="6"/>
        <v/>
      </c>
      <c r="H35" s="105" t="str">
        <f t="shared" ca="1" si="7"/>
        <v/>
      </c>
      <c r="I35" s="126" t="str">
        <f t="shared" ca="1" si="8"/>
        <v/>
      </c>
      <c r="J35" s="126" t="str">
        <f t="shared" ca="1" si="9"/>
        <v/>
      </c>
      <c r="K35" s="125" t="str">
        <f t="shared" ca="1" si="10"/>
        <v/>
      </c>
      <c r="L35" s="126" t="str">
        <f t="shared" ca="1" si="11"/>
        <v/>
      </c>
      <c r="M35" s="105" t="str">
        <f t="shared" ca="1" si="12"/>
        <v/>
      </c>
      <c r="N35" s="124" t="str">
        <f t="shared" ca="1" si="13"/>
        <v/>
      </c>
    </row>
    <row r="36" spans="1:14" x14ac:dyDescent="0.2">
      <c r="A36" s="124" t="str">
        <f t="shared" ca="1" si="0"/>
        <v/>
      </c>
      <c r="B36" s="92" t="str">
        <f t="shared" ca="1" si="1"/>
        <v/>
      </c>
      <c r="C36" s="92" t="str">
        <f t="shared" ca="1" si="2"/>
        <v/>
      </c>
      <c r="D36" s="125" t="str">
        <f t="shared" ca="1" si="3"/>
        <v/>
      </c>
      <c r="E36" s="125" t="str">
        <f t="shared" ca="1" si="4"/>
        <v/>
      </c>
      <c r="F36" s="126" t="str">
        <f t="shared" ca="1" si="5"/>
        <v/>
      </c>
      <c r="G36" s="105" t="str">
        <f t="shared" ca="1" si="6"/>
        <v/>
      </c>
      <c r="H36" s="105" t="str">
        <f t="shared" ca="1" si="7"/>
        <v/>
      </c>
      <c r="I36" s="126" t="str">
        <f t="shared" ca="1" si="8"/>
        <v/>
      </c>
      <c r="J36" s="126" t="str">
        <f t="shared" ca="1" si="9"/>
        <v/>
      </c>
      <c r="K36" s="125" t="str">
        <f t="shared" ca="1" si="10"/>
        <v/>
      </c>
      <c r="L36" s="126" t="str">
        <f t="shared" ca="1" si="11"/>
        <v/>
      </c>
      <c r="M36" s="105" t="str">
        <f t="shared" ca="1" si="12"/>
        <v/>
      </c>
      <c r="N36" s="124" t="str">
        <f t="shared" ca="1" si="13"/>
        <v/>
      </c>
    </row>
    <row r="37" spans="1:14" x14ac:dyDescent="0.2">
      <c r="A37" s="124" t="str">
        <f t="shared" ca="1" si="0"/>
        <v/>
      </c>
      <c r="B37" s="92" t="str">
        <f t="shared" ca="1" si="1"/>
        <v/>
      </c>
      <c r="C37" s="92" t="str">
        <f t="shared" ca="1" si="2"/>
        <v/>
      </c>
      <c r="D37" s="125" t="str">
        <f t="shared" ca="1" si="3"/>
        <v/>
      </c>
      <c r="E37" s="125" t="str">
        <f t="shared" ca="1" si="4"/>
        <v/>
      </c>
      <c r="F37" s="126" t="str">
        <f t="shared" ca="1" si="5"/>
        <v/>
      </c>
      <c r="G37" s="105" t="str">
        <f t="shared" ca="1" si="6"/>
        <v/>
      </c>
      <c r="H37" s="105" t="str">
        <f t="shared" ca="1" si="7"/>
        <v/>
      </c>
      <c r="I37" s="126" t="str">
        <f t="shared" ca="1" si="8"/>
        <v/>
      </c>
      <c r="J37" s="126" t="str">
        <f t="shared" ca="1" si="9"/>
        <v/>
      </c>
      <c r="K37" s="125" t="str">
        <f t="shared" ca="1" si="10"/>
        <v/>
      </c>
      <c r="L37" s="126" t="str">
        <f t="shared" ca="1" si="11"/>
        <v/>
      </c>
      <c r="M37" s="105" t="str">
        <f t="shared" ca="1" si="12"/>
        <v/>
      </c>
      <c r="N37" s="124" t="str">
        <f t="shared" ca="1" si="13"/>
        <v/>
      </c>
    </row>
    <row r="38" spans="1:14" x14ac:dyDescent="0.2">
      <c r="A38" s="124" t="str">
        <f t="shared" ca="1" si="0"/>
        <v/>
      </c>
      <c r="B38" s="92" t="str">
        <f t="shared" ca="1" si="1"/>
        <v/>
      </c>
      <c r="C38" s="92" t="str">
        <f t="shared" ca="1" si="2"/>
        <v/>
      </c>
      <c r="D38" s="125" t="str">
        <f t="shared" ca="1" si="3"/>
        <v/>
      </c>
      <c r="E38" s="125" t="str">
        <f t="shared" ca="1" si="4"/>
        <v/>
      </c>
      <c r="F38" s="126" t="str">
        <f t="shared" ca="1" si="5"/>
        <v/>
      </c>
      <c r="G38" s="105" t="str">
        <f t="shared" ca="1" si="6"/>
        <v/>
      </c>
      <c r="H38" s="105" t="str">
        <f t="shared" ca="1" si="7"/>
        <v/>
      </c>
      <c r="I38" s="126" t="str">
        <f t="shared" ca="1" si="8"/>
        <v/>
      </c>
      <c r="J38" s="126" t="str">
        <f t="shared" ca="1" si="9"/>
        <v/>
      </c>
      <c r="K38" s="125" t="str">
        <f t="shared" ca="1" si="10"/>
        <v/>
      </c>
      <c r="L38" s="126" t="str">
        <f t="shared" ca="1" si="11"/>
        <v/>
      </c>
      <c r="M38" s="105" t="str">
        <f t="shared" ca="1" si="12"/>
        <v/>
      </c>
      <c r="N38" s="124" t="str">
        <f t="shared" ca="1" si="13"/>
        <v/>
      </c>
    </row>
    <row r="39" spans="1:14" x14ac:dyDescent="0.2">
      <c r="A39" s="124" t="str">
        <f t="shared" ca="1" si="0"/>
        <v/>
      </c>
      <c r="B39" s="92" t="str">
        <f t="shared" ca="1" si="1"/>
        <v/>
      </c>
      <c r="C39" s="92" t="str">
        <f t="shared" ca="1" si="2"/>
        <v/>
      </c>
      <c r="D39" s="125" t="str">
        <f t="shared" ca="1" si="3"/>
        <v/>
      </c>
      <c r="E39" s="125" t="str">
        <f t="shared" ca="1" si="4"/>
        <v/>
      </c>
      <c r="F39" s="126" t="str">
        <f t="shared" ca="1" si="5"/>
        <v/>
      </c>
      <c r="G39" s="105" t="str">
        <f t="shared" ca="1" si="6"/>
        <v/>
      </c>
      <c r="H39" s="105" t="str">
        <f t="shared" ca="1" si="7"/>
        <v/>
      </c>
      <c r="I39" s="126" t="str">
        <f t="shared" ca="1" si="8"/>
        <v/>
      </c>
      <c r="J39" s="126" t="str">
        <f t="shared" ca="1" si="9"/>
        <v/>
      </c>
      <c r="K39" s="125" t="str">
        <f t="shared" ca="1" si="10"/>
        <v/>
      </c>
      <c r="L39" s="126" t="str">
        <f t="shared" ca="1" si="11"/>
        <v/>
      </c>
      <c r="M39" s="105" t="str">
        <f t="shared" ca="1" si="12"/>
        <v/>
      </c>
      <c r="N39" s="124" t="str">
        <f t="shared" ca="1" si="13"/>
        <v/>
      </c>
    </row>
    <row r="40" spans="1:14" x14ac:dyDescent="0.2">
      <c r="A40" s="124" t="str">
        <f t="shared" ca="1" si="0"/>
        <v/>
      </c>
      <c r="B40" s="92" t="str">
        <f t="shared" ca="1" si="1"/>
        <v/>
      </c>
      <c r="C40" s="92" t="str">
        <f t="shared" ca="1" si="2"/>
        <v/>
      </c>
      <c r="D40" s="125" t="str">
        <f t="shared" ca="1" si="3"/>
        <v/>
      </c>
      <c r="E40" s="125" t="str">
        <f t="shared" ca="1" si="4"/>
        <v/>
      </c>
      <c r="F40" s="126" t="str">
        <f t="shared" ca="1" si="5"/>
        <v/>
      </c>
      <c r="G40" s="105" t="str">
        <f t="shared" ca="1" si="6"/>
        <v/>
      </c>
      <c r="H40" s="105" t="str">
        <f t="shared" ca="1" si="7"/>
        <v/>
      </c>
      <c r="I40" s="126" t="str">
        <f t="shared" ca="1" si="8"/>
        <v/>
      </c>
      <c r="J40" s="126" t="str">
        <f t="shared" ca="1" si="9"/>
        <v/>
      </c>
      <c r="K40" s="125" t="str">
        <f t="shared" ca="1" si="10"/>
        <v/>
      </c>
      <c r="L40" s="126" t="str">
        <f t="shared" ca="1" si="11"/>
        <v/>
      </c>
      <c r="M40" s="105" t="str">
        <f t="shared" ca="1" si="12"/>
        <v/>
      </c>
      <c r="N40" s="124" t="str">
        <f t="shared" ca="1" si="13"/>
        <v/>
      </c>
    </row>
    <row r="41" spans="1:14" x14ac:dyDescent="0.2">
      <c r="A41" s="124" t="str">
        <f t="shared" ca="1" si="0"/>
        <v/>
      </c>
      <c r="B41" s="92" t="str">
        <f t="shared" ca="1" si="1"/>
        <v/>
      </c>
      <c r="C41" s="92" t="str">
        <f t="shared" ca="1" si="2"/>
        <v/>
      </c>
      <c r="D41" s="125" t="str">
        <f t="shared" ca="1" si="3"/>
        <v/>
      </c>
      <c r="E41" s="125" t="str">
        <f t="shared" ca="1" si="4"/>
        <v/>
      </c>
      <c r="F41" s="126" t="str">
        <f t="shared" ca="1" si="5"/>
        <v/>
      </c>
      <c r="G41" s="105" t="str">
        <f t="shared" ca="1" si="6"/>
        <v/>
      </c>
      <c r="H41" s="105" t="str">
        <f t="shared" ca="1" si="7"/>
        <v/>
      </c>
      <c r="I41" s="126" t="str">
        <f t="shared" ca="1" si="8"/>
        <v/>
      </c>
      <c r="J41" s="126" t="str">
        <f t="shared" ca="1" si="9"/>
        <v/>
      </c>
      <c r="K41" s="125" t="str">
        <f t="shared" ca="1" si="10"/>
        <v/>
      </c>
      <c r="L41" s="126" t="str">
        <f t="shared" ca="1" si="11"/>
        <v/>
      </c>
      <c r="M41" s="105" t="str">
        <f t="shared" ca="1" si="12"/>
        <v/>
      </c>
      <c r="N41" s="124" t="str">
        <f t="shared" ca="1" si="13"/>
        <v/>
      </c>
    </row>
    <row r="42" spans="1:14" x14ac:dyDescent="0.2">
      <c r="A42" s="124" t="str">
        <f t="shared" ca="1" si="0"/>
        <v/>
      </c>
      <c r="B42" s="92" t="str">
        <f t="shared" ca="1" si="1"/>
        <v/>
      </c>
      <c r="C42" s="92" t="str">
        <f t="shared" ca="1" si="2"/>
        <v/>
      </c>
      <c r="D42" s="125" t="str">
        <f t="shared" ca="1" si="3"/>
        <v/>
      </c>
      <c r="E42" s="125" t="str">
        <f t="shared" ca="1" si="4"/>
        <v/>
      </c>
      <c r="F42" s="126" t="str">
        <f t="shared" ca="1" si="5"/>
        <v/>
      </c>
      <c r="G42" s="105" t="str">
        <f t="shared" ca="1" si="6"/>
        <v/>
      </c>
      <c r="H42" s="105" t="str">
        <f t="shared" ca="1" si="7"/>
        <v/>
      </c>
      <c r="I42" s="126" t="str">
        <f t="shared" ca="1" si="8"/>
        <v/>
      </c>
      <c r="J42" s="126" t="str">
        <f t="shared" ca="1" si="9"/>
        <v/>
      </c>
      <c r="K42" s="125" t="str">
        <f t="shared" ca="1" si="10"/>
        <v/>
      </c>
      <c r="L42" s="126" t="str">
        <f t="shared" ca="1" si="11"/>
        <v/>
      </c>
      <c r="M42" s="105" t="str">
        <f t="shared" ca="1" si="12"/>
        <v/>
      </c>
      <c r="N42" s="124" t="str">
        <f t="shared" ca="1" si="13"/>
        <v/>
      </c>
    </row>
    <row r="43" spans="1:14" x14ac:dyDescent="0.2">
      <c r="A43" s="124" t="str">
        <f t="shared" ca="1" si="0"/>
        <v/>
      </c>
      <c r="B43" s="92" t="str">
        <f t="shared" ca="1" si="1"/>
        <v/>
      </c>
      <c r="C43" s="92" t="str">
        <f t="shared" ca="1" si="2"/>
        <v/>
      </c>
      <c r="D43" s="125" t="str">
        <f t="shared" ca="1" si="3"/>
        <v/>
      </c>
      <c r="E43" s="125" t="str">
        <f t="shared" ca="1" si="4"/>
        <v/>
      </c>
      <c r="F43" s="126" t="str">
        <f t="shared" ca="1" si="5"/>
        <v/>
      </c>
      <c r="G43" s="105" t="str">
        <f t="shared" ca="1" si="6"/>
        <v/>
      </c>
      <c r="H43" s="105" t="str">
        <f t="shared" ca="1" si="7"/>
        <v/>
      </c>
      <c r="I43" s="126" t="str">
        <f t="shared" ca="1" si="8"/>
        <v/>
      </c>
      <c r="J43" s="126" t="str">
        <f t="shared" ca="1" si="9"/>
        <v/>
      </c>
      <c r="K43" s="125" t="str">
        <f t="shared" ca="1" si="10"/>
        <v/>
      </c>
      <c r="L43" s="126" t="str">
        <f t="shared" ca="1" si="11"/>
        <v/>
      </c>
      <c r="M43" s="105" t="str">
        <f t="shared" ca="1" si="12"/>
        <v/>
      </c>
      <c r="N43" s="124" t="str">
        <f t="shared" ca="1" si="13"/>
        <v/>
      </c>
    </row>
    <row r="44" spans="1:14" x14ac:dyDescent="0.2">
      <c r="A44" s="124" t="str">
        <f t="shared" ca="1" si="0"/>
        <v/>
      </c>
      <c r="B44" s="92" t="str">
        <f t="shared" ca="1" si="1"/>
        <v/>
      </c>
      <c r="C44" s="92" t="str">
        <f t="shared" ca="1" si="2"/>
        <v/>
      </c>
      <c r="D44" s="125" t="str">
        <f t="shared" ca="1" si="3"/>
        <v/>
      </c>
      <c r="E44" s="125" t="str">
        <f t="shared" ca="1" si="4"/>
        <v/>
      </c>
      <c r="F44" s="126" t="str">
        <f t="shared" ca="1" si="5"/>
        <v/>
      </c>
      <c r="G44" s="105" t="str">
        <f t="shared" ca="1" si="6"/>
        <v/>
      </c>
      <c r="H44" s="105" t="str">
        <f t="shared" ca="1" si="7"/>
        <v/>
      </c>
      <c r="I44" s="126" t="str">
        <f t="shared" ca="1" si="8"/>
        <v/>
      </c>
      <c r="J44" s="126" t="str">
        <f t="shared" ca="1" si="9"/>
        <v/>
      </c>
      <c r="K44" s="125" t="str">
        <f t="shared" ca="1" si="10"/>
        <v/>
      </c>
      <c r="L44" s="126" t="str">
        <f t="shared" ca="1" si="11"/>
        <v/>
      </c>
      <c r="M44" s="105" t="str">
        <f t="shared" ca="1" si="12"/>
        <v/>
      </c>
      <c r="N44" s="124" t="str">
        <f t="shared" ca="1" si="13"/>
        <v/>
      </c>
    </row>
    <row r="45" spans="1:14" x14ac:dyDescent="0.2">
      <c r="A45" s="124" t="str">
        <f t="shared" ca="1" si="0"/>
        <v/>
      </c>
      <c r="B45" s="92" t="str">
        <f t="shared" ca="1" si="1"/>
        <v/>
      </c>
      <c r="C45" s="92" t="str">
        <f t="shared" ca="1" si="2"/>
        <v/>
      </c>
      <c r="D45" s="125" t="str">
        <f t="shared" ca="1" si="3"/>
        <v/>
      </c>
      <c r="E45" s="125" t="str">
        <f t="shared" ca="1" si="4"/>
        <v/>
      </c>
      <c r="F45" s="126" t="str">
        <f t="shared" ca="1" si="5"/>
        <v/>
      </c>
      <c r="G45" s="105" t="str">
        <f t="shared" ca="1" si="6"/>
        <v/>
      </c>
      <c r="H45" s="105" t="str">
        <f t="shared" ca="1" si="7"/>
        <v/>
      </c>
      <c r="I45" s="126" t="str">
        <f t="shared" ca="1" si="8"/>
        <v/>
      </c>
      <c r="J45" s="126" t="str">
        <f t="shared" ca="1" si="9"/>
        <v/>
      </c>
      <c r="K45" s="125" t="str">
        <f t="shared" ca="1" si="10"/>
        <v/>
      </c>
      <c r="L45" s="126" t="str">
        <f t="shared" ca="1" si="11"/>
        <v/>
      </c>
      <c r="M45" s="105" t="str">
        <f t="shared" ca="1" si="12"/>
        <v/>
      </c>
      <c r="N45" s="124" t="str">
        <f t="shared" ca="1" si="13"/>
        <v/>
      </c>
    </row>
    <row r="46" spans="1:14" x14ac:dyDescent="0.2">
      <c r="A46" s="124" t="str">
        <f t="shared" ca="1" si="0"/>
        <v/>
      </c>
      <c r="B46" s="92" t="str">
        <f t="shared" ca="1" si="1"/>
        <v/>
      </c>
      <c r="C46" s="92" t="str">
        <f t="shared" ca="1" si="2"/>
        <v/>
      </c>
      <c r="D46" s="125" t="str">
        <f t="shared" ca="1" si="3"/>
        <v/>
      </c>
      <c r="E46" s="125" t="str">
        <f t="shared" ca="1" si="4"/>
        <v/>
      </c>
      <c r="F46" s="126" t="str">
        <f t="shared" ca="1" si="5"/>
        <v/>
      </c>
      <c r="G46" s="105" t="str">
        <f t="shared" ca="1" si="6"/>
        <v/>
      </c>
      <c r="H46" s="105" t="str">
        <f t="shared" ca="1" si="7"/>
        <v/>
      </c>
      <c r="I46" s="126" t="str">
        <f t="shared" ca="1" si="8"/>
        <v/>
      </c>
      <c r="J46" s="126" t="str">
        <f t="shared" ca="1" si="9"/>
        <v/>
      </c>
      <c r="K46" s="125" t="str">
        <f t="shared" ca="1" si="10"/>
        <v/>
      </c>
      <c r="L46" s="126" t="str">
        <f t="shared" ca="1" si="11"/>
        <v/>
      </c>
      <c r="M46" s="105" t="str">
        <f t="shared" ca="1" si="12"/>
        <v/>
      </c>
      <c r="N46" s="124" t="str">
        <f t="shared" ca="1" si="13"/>
        <v/>
      </c>
    </row>
    <row r="47" spans="1:14" x14ac:dyDescent="0.2">
      <c r="A47" s="124" t="str">
        <f t="shared" ca="1" si="0"/>
        <v/>
      </c>
      <c r="B47" s="92" t="str">
        <f t="shared" ca="1" si="1"/>
        <v/>
      </c>
      <c r="C47" s="92" t="str">
        <f t="shared" ca="1" si="2"/>
        <v/>
      </c>
      <c r="D47" s="125" t="str">
        <f t="shared" ca="1" si="3"/>
        <v/>
      </c>
      <c r="E47" s="125" t="str">
        <f t="shared" ca="1" si="4"/>
        <v/>
      </c>
      <c r="F47" s="126" t="str">
        <f t="shared" ca="1" si="5"/>
        <v/>
      </c>
      <c r="G47" s="105" t="str">
        <f t="shared" ca="1" si="6"/>
        <v/>
      </c>
      <c r="H47" s="105" t="str">
        <f t="shared" ca="1" si="7"/>
        <v/>
      </c>
      <c r="I47" s="126" t="str">
        <f t="shared" ca="1" si="8"/>
        <v/>
      </c>
      <c r="J47" s="126" t="str">
        <f t="shared" ca="1" si="9"/>
        <v/>
      </c>
      <c r="K47" s="125" t="str">
        <f t="shared" ca="1" si="10"/>
        <v/>
      </c>
      <c r="L47" s="126" t="str">
        <f t="shared" ca="1" si="11"/>
        <v/>
      </c>
      <c r="M47" s="105" t="str">
        <f t="shared" ca="1" si="12"/>
        <v/>
      </c>
      <c r="N47" s="124" t="str">
        <f t="shared" ca="1" si="13"/>
        <v/>
      </c>
    </row>
    <row r="48" spans="1:14" x14ac:dyDescent="0.2">
      <c r="A48" s="124" t="str">
        <f t="shared" ca="1" si="0"/>
        <v/>
      </c>
      <c r="B48" s="92" t="str">
        <f t="shared" ca="1" si="1"/>
        <v/>
      </c>
      <c r="C48" s="92" t="str">
        <f t="shared" ca="1" si="2"/>
        <v/>
      </c>
      <c r="D48" s="125" t="str">
        <f t="shared" ca="1" si="3"/>
        <v/>
      </c>
      <c r="E48" s="125" t="str">
        <f t="shared" ca="1" si="4"/>
        <v/>
      </c>
      <c r="F48" s="126" t="str">
        <f t="shared" ca="1" si="5"/>
        <v/>
      </c>
      <c r="G48" s="105" t="str">
        <f t="shared" ca="1" si="6"/>
        <v/>
      </c>
      <c r="H48" s="105" t="str">
        <f t="shared" ca="1" si="7"/>
        <v/>
      </c>
      <c r="I48" s="126" t="str">
        <f t="shared" ca="1" si="8"/>
        <v/>
      </c>
      <c r="J48" s="126" t="str">
        <f t="shared" ca="1" si="9"/>
        <v/>
      </c>
      <c r="K48" s="125" t="str">
        <f t="shared" ca="1" si="10"/>
        <v/>
      </c>
      <c r="L48" s="126" t="str">
        <f t="shared" ca="1" si="11"/>
        <v/>
      </c>
      <c r="M48" s="105" t="str">
        <f t="shared" ca="1" si="12"/>
        <v/>
      </c>
      <c r="N48" s="124" t="str">
        <f t="shared" ca="1" si="13"/>
        <v/>
      </c>
    </row>
    <row r="49" spans="1:14" x14ac:dyDescent="0.2">
      <c r="A49" s="124" t="str">
        <f t="shared" ca="1" si="0"/>
        <v/>
      </c>
      <c r="B49" s="92" t="str">
        <f t="shared" ca="1" si="1"/>
        <v/>
      </c>
      <c r="C49" s="92" t="str">
        <f t="shared" ca="1" si="2"/>
        <v/>
      </c>
      <c r="D49" s="125" t="str">
        <f t="shared" ca="1" si="3"/>
        <v/>
      </c>
      <c r="E49" s="125" t="str">
        <f t="shared" ca="1" si="4"/>
        <v/>
      </c>
      <c r="F49" s="126" t="str">
        <f t="shared" ca="1" si="5"/>
        <v/>
      </c>
      <c r="G49" s="105" t="str">
        <f t="shared" ca="1" si="6"/>
        <v/>
      </c>
      <c r="H49" s="105" t="str">
        <f t="shared" ca="1" si="7"/>
        <v/>
      </c>
      <c r="I49" s="126" t="str">
        <f t="shared" ca="1" si="8"/>
        <v/>
      </c>
      <c r="J49" s="126" t="str">
        <f t="shared" ca="1" si="9"/>
        <v/>
      </c>
      <c r="K49" s="125" t="str">
        <f t="shared" ca="1" si="10"/>
        <v/>
      </c>
      <c r="L49" s="126" t="str">
        <f t="shared" ca="1" si="11"/>
        <v/>
      </c>
      <c r="M49" s="105" t="str">
        <f t="shared" ca="1" si="12"/>
        <v/>
      </c>
      <c r="N49" s="124" t="str">
        <f t="shared" ca="1" si="13"/>
        <v/>
      </c>
    </row>
    <row r="50" spans="1:14" x14ac:dyDescent="0.2">
      <c r="A50" s="124" t="str">
        <f t="shared" ca="1" si="0"/>
        <v/>
      </c>
      <c r="B50" s="92" t="str">
        <f t="shared" ca="1" si="1"/>
        <v/>
      </c>
      <c r="C50" s="92" t="str">
        <f t="shared" ca="1" si="2"/>
        <v/>
      </c>
      <c r="D50" s="125" t="str">
        <f t="shared" ca="1" si="3"/>
        <v/>
      </c>
      <c r="E50" s="125" t="str">
        <f t="shared" ca="1" si="4"/>
        <v/>
      </c>
      <c r="F50" s="126" t="str">
        <f t="shared" ca="1" si="5"/>
        <v/>
      </c>
      <c r="G50" s="105" t="str">
        <f t="shared" ca="1" si="6"/>
        <v/>
      </c>
      <c r="H50" s="105" t="str">
        <f t="shared" ca="1" si="7"/>
        <v/>
      </c>
      <c r="I50" s="126" t="str">
        <f t="shared" ca="1" si="8"/>
        <v/>
      </c>
      <c r="J50" s="126" t="str">
        <f t="shared" ca="1" si="9"/>
        <v/>
      </c>
      <c r="K50" s="125" t="str">
        <f t="shared" ca="1" si="10"/>
        <v/>
      </c>
      <c r="L50" s="126" t="str">
        <f t="shared" ca="1" si="11"/>
        <v/>
      </c>
      <c r="M50" s="105" t="str">
        <f t="shared" ca="1" si="12"/>
        <v/>
      </c>
      <c r="N50" s="124" t="str">
        <f t="shared" ca="1" si="13"/>
        <v/>
      </c>
    </row>
    <row r="51" spans="1:14" x14ac:dyDescent="0.2">
      <c r="A51" s="124" t="str">
        <f t="shared" ca="1" si="0"/>
        <v/>
      </c>
      <c r="B51" s="92" t="str">
        <f t="shared" ca="1" si="1"/>
        <v/>
      </c>
      <c r="C51" s="92" t="str">
        <f t="shared" ca="1" si="2"/>
        <v/>
      </c>
      <c r="D51" s="125" t="str">
        <f t="shared" ca="1" si="3"/>
        <v/>
      </c>
      <c r="E51" s="125" t="str">
        <f t="shared" ca="1" si="4"/>
        <v/>
      </c>
      <c r="F51" s="126" t="str">
        <f t="shared" ca="1" si="5"/>
        <v/>
      </c>
      <c r="G51" s="105" t="str">
        <f t="shared" ca="1" si="6"/>
        <v/>
      </c>
      <c r="H51" s="105" t="str">
        <f t="shared" ca="1" si="7"/>
        <v/>
      </c>
      <c r="I51" s="126" t="str">
        <f t="shared" ca="1" si="8"/>
        <v/>
      </c>
      <c r="J51" s="126" t="str">
        <f t="shared" ca="1" si="9"/>
        <v/>
      </c>
      <c r="K51" s="125" t="str">
        <f t="shared" ca="1" si="10"/>
        <v/>
      </c>
      <c r="L51" s="126" t="str">
        <f t="shared" ca="1" si="11"/>
        <v/>
      </c>
      <c r="M51" s="105" t="str">
        <f t="shared" ca="1" si="12"/>
        <v/>
      </c>
      <c r="N51" s="124" t="str">
        <f t="shared" ca="1" si="13"/>
        <v/>
      </c>
    </row>
    <row r="52" spans="1:14" x14ac:dyDescent="0.2">
      <c r="A52" s="124" t="str">
        <f t="shared" ca="1" si="0"/>
        <v/>
      </c>
      <c r="B52" s="92" t="str">
        <f t="shared" ca="1" si="1"/>
        <v/>
      </c>
      <c r="C52" s="92" t="str">
        <f t="shared" ca="1" si="2"/>
        <v/>
      </c>
      <c r="D52" s="125" t="str">
        <f t="shared" ca="1" si="3"/>
        <v/>
      </c>
      <c r="E52" s="125" t="str">
        <f t="shared" ca="1" si="4"/>
        <v/>
      </c>
      <c r="F52" s="126" t="str">
        <f t="shared" ca="1" si="5"/>
        <v/>
      </c>
      <c r="G52" s="105" t="str">
        <f t="shared" ca="1" si="6"/>
        <v/>
      </c>
      <c r="H52" s="105" t="str">
        <f t="shared" ca="1" si="7"/>
        <v/>
      </c>
      <c r="I52" s="126" t="str">
        <f t="shared" ca="1" si="8"/>
        <v/>
      </c>
      <c r="J52" s="126" t="str">
        <f t="shared" ca="1" si="9"/>
        <v/>
      </c>
      <c r="K52" s="125" t="str">
        <f t="shared" ca="1" si="10"/>
        <v/>
      </c>
      <c r="L52" s="126" t="str">
        <f t="shared" ca="1" si="11"/>
        <v/>
      </c>
      <c r="M52" s="105" t="str">
        <f t="shared" ca="1" si="12"/>
        <v/>
      </c>
      <c r="N52" s="124" t="str">
        <f t="shared" ca="1" si="13"/>
        <v/>
      </c>
    </row>
    <row r="53" spans="1:14" x14ac:dyDescent="0.2">
      <c r="A53" s="124" t="str">
        <f t="shared" ca="1" si="0"/>
        <v/>
      </c>
      <c r="B53" s="92" t="str">
        <f t="shared" ca="1" si="1"/>
        <v/>
      </c>
      <c r="C53" s="92" t="str">
        <f t="shared" ca="1" si="2"/>
        <v/>
      </c>
      <c r="D53" s="125" t="str">
        <f t="shared" ca="1" si="3"/>
        <v/>
      </c>
      <c r="E53" s="125" t="str">
        <f t="shared" ca="1" si="4"/>
        <v/>
      </c>
      <c r="F53" s="126" t="str">
        <f t="shared" ca="1" si="5"/>
        <v/>
      </c>
      <c r="G53" s="105" t="str">
        <f t="shared" ca="1" si="6"/>
        <v/>
      </c>
      <c r="H53" s="105" t="str">
        <f t="shared" ca="1" si="7"/>
        <v/>
      </c>
      <c r="I53" s="126" t="str">
        <f t="shared" ca="1" si="8"/>
        <v/>
      </c>
      <c r="J53" s="126" t="str">
        <f t="shared" ca="1" si="9"/>
        <v/>
      </c>
      <c r="K53" s="125" t="str">
        <f t="shared" ca="1" si="10"/>
        <v/>
      </c>
      <c r="L53" s="126" t="str">
        <f t="shared" ca="1" si="11"/>
        <v/>
      </c>
      <c r="M53" s="105" t="str">
        <f t="shared" ca="1" si="12"/>
        <v/>
      </c>
      <c r="N53" s="124" t="str">
        <f t="shared" ca="1" si="13"/>
        <v/>
      </c>
    </row>
    <row r="54" spans="1:14" x14ac:dyDescent="0.2">
      <c r="A54" s="124" t="str">
        <f t="shared" ca="1" si="0"/>
        <v/>
      </c>
      <c r="B54" s="92" t="str">
        <f t="shared" ca="1" si="1"/>
        <v/>
      </c>
      <c r="C54" s="92" t="str">
        <f t="shared" ca="1" si="2"/>
        <v/>
      </c>
      <c r="D54" s="125" t="str">
        <f t="shared" ca="1" si="3"/>
        <v/>
      </c>
      <c r="E54" s="125" t="str">
        <f t="shared" ca="1" si="4"/>
        <v/>
      </c>
      <c r="F54" s="126" t="str">
        <f t="shared" ca="1" si="5"/>
        <v/>
      </c>
      <c r="G54" s="105" t="str">
        <f t="shared" ca="1" si="6"/>
        <v/>
      </c>
      <c r="H54" s="105" t="str">
        <f t="shared" ca="1" si="7"/>
        <v/>
      </c>
      <c r="I54" s="126" t="str">
        <f t="shared" ca="1" si="8"/>
        <v/>
      </c>
      <c r="J54" s="126" t="str">
        <f t="shared" ca="1" si="9"/>
        <v/>
      </c>
      <c r="K54" s="125" t="str">
        <f t="shared" ca="1" si="10"/>
        <v/>
      </c>
      <c r="L54" s="126" t="str">
        <f t="shared" ca="1" si="11"/>
        <v/>
      </c>
      <c r="M54" s="105" t="str">
        <f t="shared" ca="1" si="12"/>
        <v/>
      </c>
      <c r="N54" s="124" t="str">
        <f t="shared" ca="1" si="13"/>
        <v/>
      </c>
    </row>
    <row r="55" spans="1:14" x14ac:dyDescent="0.2">
      <c r="A55" s="124" t="str">
        <f t="shared" ca="1" si="0"/>
        <v/>
      </c>
      <c r="B55" s="92" t="str">
        <f t="shared" ca="1" si="1"/>
        <v/>
      </c>
      <c r="C55" s="92" t="str">
        <f t="shared" ca="1" si="2"/>
        <v/>
      </c>
      <c r="D55" s="125" t="str">
        <f t="shared" ca="1" si="3"/>
        <v/>
      </c>
      <c r="E55" s="125" t="str">
        <f t="shared" ca="1" si="4"/>
        <v/>
      </c>
      <c r="F55" s="126" t="str">
        <f t="shared" ca="1" si="5"/>
        <v/>
      </c>
      <c r="G55" s="105" t="str">
        <f t="shared" ca="1" si="6"/>
        <v/>
      </c>
      <c r="H55" s="105" t="str">
        <f t="shared" ca="1" si="7"/>
        <v/>
      </c>
      <c r="I55" s="126" t="str">
        <f t="shared" ca="1" si="8"/>
        <v/>
      </c>
      <c r="J55" s="126" t="str">
        <f t="shared" ca="1" si="9"/>
        <v/>
      </c>
      <c r="K55" s="125" t="str">
        <f t="shared" ca="1" si="10"/>
        <v/>
      </c>
      <c r="L55" s="126" t="str">
        <f t="shared" ca="1" si="11"/>
        <v/>
      </c>
      <c r="M55" s="105" t="str">
        <f t="shared" ca="1" si="12"/>
        <v/>
      </c>
      <c r="N55" s="124" t="str">
        <f t="shared" ca="1" si="13"/>
        <v/>
      </c>
    </row>
    <row r="56" spans="1:14" x14ac:dyDescent="0.2">
      <c r="A56" s="124" t="str">
        <f t="shared" ca="1" si="0"/>
        <v/>
      </c>
      <c r="B56" s="92" t="str">
        <f t="shared" ca="1" si="1"/>
        <v/>
      </c>
      <c r="C56" s="92" t="str">
        <f t="shared" ca="1" si="2"/>
        <v/>
      </c>
      <c r="D56" s="125" t="str">
        <f t="shared" ca="1" si="3"/>
        <v/>
      </c>
      <c r="E56" s="125" t="str">
        <f t="shared" ca="1" si="4"/>
        <v/>
      </c>
      <c r="F56" s="126" t="str">
        <f t="shared" ca="1" si="5"/>
        <v/>
      </c>
      <c r="G56" s="105" t="str">
        <f t="shared" ca="1" si="6"/>
        <v/>
      </c>
      <c r="H56" s="105" t="str">
        <f t="shared" ca="1" si="7"/>
        <v/>
      </c>
      <c r="I56" s="126" t="str">
        <f t="shared" ca="1" si="8"/>
        <v/>
      </c>
      <c r="J56" s="126" t="str">
        <f t="shared" ca="1" si="9"/>
        <v/>
      </c>
      <c r="K56" s="125" t="str">
        <f t="shared" ca="1" si="10"/>
        <v/>
      </c>
      <c r="L56" s="126" t="str">
        <f t="shared" ca="1" si="11"/>
        <v/>
      </c>
      <c r="M56" s="105" t="str">
        <f t="shared" ca="1" si="12"/>
        <v/>
      </c>
      <c r="N56" s="124" t="str">
        <f t="shared" ca="1" si="13"/>
        <v/>
      </c>
    </row>
    <row r="57" spans="1:14" x14ac:dyDescent="0.2">
      <c r="A57" s="124" t="str">
        <f t="shared" ca="1" si="0"/>
        <v/>
      </c>
      <c r="B57" s="92" t="str">
        <f t="shared" ca="1" si="1"/>
        <v/>
      </c>
      <c r="C57" s="92" t="str">
        <f t="shared" ca="1" si="2"/>
        <v/>
      </c>
      <c r="D57" s="125" t="str">
        <f t="shared" ca="1" si="3"/>
        <v/>
      </c>
      <c r="E57" s="125" t="str">
        <f t="shared" ca="1" si="4"/>
        <v/>
      </c>
      <c r="F57" s="126" t="str">
        <f t="shared" ca="1" si="5"/>
        <v/>
      </c>
      <c r="G57" s="105" t="str">
        <f t="shared" ca="1" si="6"/>
        <v/>
      </c>
      <c r="H57" s="105" t="str">
        <f t="shared" ca="1" si="7"/>
        <v/>
      </c>
      <c r="I57" s="126" t="str">
        <f t="shared" ca="1" si="8"/>
        <v/>
      </c>
      <c r="J57" s="126" t="str">
        <f t="shared" ca="1" si="9"/>
        <v/>
      </c>
      <c r="K57" s="125" t="str">
        <f t="shared" ca="1" si="10"/>
        <v/>
      </c>
      <c r="L57" s="126" t="str">
        <f t="shared" ca="1" si="11"/>
        <v/>
      </c>
      <c r="M57" s="105" t="str">
        <f t="shared" ca="1" si="12"/>
        <v/>
      </c>
      <c r="N57" s="124" t="str">
        <f t="shared" ca="1" si="13"/>
        <v/>
      </c>
    </row>
    <row r="58" spans="1:14" x14ac:dyDescent="0.2">
      <c r="A58" s="124" t="str">
        <f t="shared" ca="1" si="0"/>
        <v/>
      </c>
      <c r="B58" s="92" t="str">
        <f t="shared" ca="1" si="1"/>
        <v/>
      </c>
      <c r="C58" s="92" t="str">
        <f t="shared" ca="1" si="2"/>
        <v/>
      </c>
      <c r="D58" s="125" t="str">
        <f t="shared" ca="1" si="3"/>
        <v/>
      </c>
      <c r="E58" s="125" t="str">
        <f t="shared" ca="1" si="4"/>
        <v/>
      </c>
      <c r="F58" s="126" t="str">
        <f t="shared" ca="1" si="5"/>
        <v/>
      </c>
      <c r="G58" s="105" t="str">
        <f t="shared" ca="1" si="6"/>
        <v/>
      </c>
      <c r="H58" s="105" t="str">
        <f t="shared" ca="1" si="7"/>
        <v/>
      </c>
      <c r="I58" s="126" t="str">
        <f t="shared" ca="1" si="8"/>
        <v/>
      </c>
      <c r="J58" s="126" t="str">
        <f t="shared" ca="1" si="9"/>
        <v/>
      </c>
      <c r="K58" s="125" t="str">
        <f t="shared" ca="1" si="10"/>
        <v/>
      </c>
      <c r="L58" s="126" t="str">
        <f t="shared" ca="1" si="11"/>
        <v/>
      </c>
      <c r="M58" s="105" t="str">
        <f t="shared" ca="1" si="12"/>
        <v/>
      </c>
      <c r="N58" s="124" t="str">
        <f t="shared" ca="1" si="13"/>
        <v/>
      </c>
    </row>
    <row r="59" spans="1:14" x14ac:dyDescent="0.2">
      <c r="A59" s="124" t="str">
        <f t="shared" ca="1" si="0"/>
        <v/>
      </c>
      <c r="B59" s="92" t="str">
        <f t="shared" ca="1" si="1"/>
        <v/>
      </c>
      <c r="C59" s="92" t="str">
        <f t="shared" ca="1" si="2"/>
        <v/>
      </c>
      <c r="D59" s="125" t="str">
        <f t="shared" ca="1" si="3"/>
        <v/>
      </c>
      <c r="E59" s="125" t="str">
        <f t="shared" ca="1" si="4"/>
        <v/>
      </c>
      <c r="F59" s="126" t="str">
        <f t="shared" ca="1" si="5"/>
        <v/>
      </c>
      <c r="G59" s="105" t="str">
        <f t="shared" ca="1" si="6"/>
        <v/>
      </c>
      <c r="H59" s="105" t="str">
        <f t="shared" ca="1" si="7"/>
        <v/>
      </c>
      <c r="I59" s="126" t="str">
        <f t="shared" ca="1" si="8"/>
        <v/>
      </c>
      <c r="J59" s="126" t="str">
        <f t="shared" ca="1" si="9"/>
        <v/>
      </c>
      <c r="K59" s="125" t="str">
        <f t="shared" ca="1" si="10"/>
        <v/>
      </c>
      <c r="L59" s="126" t="str">
        <f t="shared" ca="1" si="11"/>
        <v/>
      </c>
      <c r="M59" s="105" t="str">
        <f t="shared" ca="1" si="12"/>
        <v/>
      </c>
      <c r="N59" s="124" t="str">
        <f t="shared" ca="1" si="13"/>
        <v/>
      </c>
    </row>
    <row r="60" spans="1:14" x14ac:dyDescent="0.2">
      <c r="A60" s="124" t="str">
        <f t="shared" ca="1" si="0"/>
        <v/>
      </c>
      <c r="B60" s="92" t="str">
        <f t="shared" ca="1" si="1"/>
        <v/>
      </c>
      <c r="C60" s="92" t="str">
        <f t="shared" ca="1" si="2"/>
        <v/>
      </c>
      <c r="D60" s="125" t="str">
        <f t="shared" ca="1" si="3"/>
        <v/>
      </c>
      <c r="E60" s="125" t="str">
        <f t="shared" ca="1" si="4"/>
        <v/>
      </c>
      <c r="F60" s="126" t="str">
        <f t="shared" ca="1" si="5"/>
        <v/>
      </c>
      <c r="G60" s="105" t="str">
        <f t="shared" ca="1" si="6"/>
        <v/>
      </c>
      <c r="H60" s="105" t="str">
        <f t="shared" ca="1" si="7"/>
        <v/>
      </c>
      <c r="I60" s="126" t="str">
        <f t="shared" ca="1" si="8"/>
        <v/>
      </c>
      <c r="J60" s="126" t="str">
        <f t="shared" ca="1" si="9"/>
        <v/>
      </c>
      <c r="K60" s="125" t="str">
        <f t="shared" ca="1" si="10"/>
        <v/>
      </c>
      <c r="L60" s="126" t="str">
        <f t="shared" ca="1" si="11"/>
        <v/>
      </c>
      <c r="M60" s="105" t="str">
        <f t="shared" ca="1" si="12"/>
        <v/>
      </c>
      <c r="N60" s="124" t="str">
        <f t="shared" ca="1" si="13"/>
        <v/>
      </c>
    </row>
    <row r="61" spans="1:14" x14ac:dyDescent="0.2">
      <c r="A61" s="124" t="str">
        <f t="shared" ca="1" si="0"/>
        <v/>
      </c>
      <c r="B61" s="92" t="str">
        <f t="shared" ca="1" si="1"/>
        <v/>
      </c>
      <c r="C61" s="92" t="str">
        <f t="shared" ca="1" si="2"/>
        <v/>
      </c>
      <c r="D61" s="125" t="str">
        <f t="shared" ca="1" si="3"/>
        <v/>
      </c>
      <c r="E61" s="125" t="str">
        <f t="shared" ca="1" si="4"/>
        <v/>
      </c>
      <c r="F61" s="126" t="str">
        <f t="shared" ca="1" si="5"/>
        <v/>
      </c>
      <c r="G61" s="105" t="str">
        <f t="shared" ca="1" si="6"/>
        <v/>
      </c>
      <c r="H61" s="105" t="str">
        <f t="shared" ca="1" si="7"/>
        <v/>
      </c>
      <c r="I61" s="126" t="str">
        <f t="shared" ca="1" si="8"/>
        <v/>
      </c>
      <c r="J61" s="126" t="str">
        <f t="shared" ca="1" si="9"/>
        <v/>
      </c>
      <c r="K61" s="125" t="str">
        <f t="shared" ca="1" si="10"/>
        <v/>
      </c>
      <c r="L61" s="126" t="str">
        <f t="shared" ca="1" si="11"/>
        <v/>
      </c>
      <c r="M61" s="105" t="str">
        <f t="shared" ca="1" si="12"/>
        <v/>
      </c>
      <c r="N61" s="124" t="str">
        <f t="shared" ca="1" si="13"/>
        <v/>
      </c>
    </row>
    <row r="62" spans="1:14" x14ac:dyDescent="0.2">
      <c r="A62" s="124" t="str">
        <f t="shared" ca="1" si="0"/>
        <v/>
      </c>
      <c r="B62" s="92" t="str">
        <f t="shared" ca="1" si="1"/>
        <v/>
      </c>
      <c r="C62" s="92" t="str">
        <f t="shared" ca="1" si="2"/>
        <v/>
      </c>
      <c r="D62" s="125" t="str">
        <f t="shared" ca="1" si="3"/>
        <v/>
      </c>
      <c r="E62" s="125" t="str">
        <f t="shared" ca="1" si="4"/>
        <v/>
      </c>
      <c r="F62" s="126" t="str">
        <f t="shared" ca="1" si="5"/>
        <v/>
      </c>
      <c r="G62" s="105" t="str">
        <f t="shared" ca="1" si="6"/>
        <v/>
      </c>
      <c r="H62" s="105" t="str">
        <f t="shared" ca="1" si="7"/>
        <v/>
      </c>
      <c r="I62" s="126" t="str">
        <f t="shared" ca="1" si="8"/>
        <v/>
      </c>
      <c r="J62" s="126" t="str">
        <f t="shared" ca="1" si="9"/>
        <v/>
      </c>
      <c r="K62" s="125" t="str">
        <f t="shared" ca="1" si="10"/>
        <v/>
      </c>
      <c r="L62" s="126" t="str">
        <f t="shared" ca="1" si="11"/>
        <v/>
      </c>
      <c r="M62" s="105" t="str">
        <f t="shared" ca="1" si="12"/>
        <v/>
      </c>
      <c r="N62" s="124" t="str">
        <f t="shared" ca="1" si="13"/>
        <v/>
      </c>
    </row>
    <row r="63" spans="1:14" x14ac:dyDescent="0.2">
      <c r="A63" s="124" t="str">
        <f t="shared" ca="1" si="0"/>
        <v/>
      </c>
      <c r="B63" s="92" t="str">
        <f t="shared" ca="1" si="1"/>
        <v/>
      </c>
      <c r="C63" s="92" t="str">
        <f t="shared" ca="1" si="2"/>
        <v/>
      </c>
      <c r="D63" s="125" t="str">
        <f t="shared" ca="1" si="3"/>
        <v/>
      </c>
      <c r="E63" s="125" t="str">
        <f t="shared" ca="1" si="4"/>
        <v/>
      </c>
      <c r="F63" s="126" t="str">
        <f t="shared" ca="1" si="5"/>
        <v/>
      </c>
      <c r="G63" s="105" t="str">
        <f t="shared" ca="1" si="6"/>
        <v/>
      </c>
      <c r="H63" s="105" t="str">
        <f t="shared" ca="1" si="7"/>
        <v/>
      </c>
      <c r="I63" s="126" t="str">
        <f t="shared" ca="1" si="8"/>
        <v/>
      </c>
      <c r="J63" s="126" t="str">
        <f t="shared" ca="1" si="9"/>
        <v/>
      </c>
      <c r="K63" s="125" t="str">
        <f t="shared" ca="1" si="10"/>
        <v/>
      </c>
      <c r="L63" s="126" t="str">
        <f t="shared" ca="1" si="11"/>
        <v/>
      </c>
      <c r="M63" s="105" t="str">
        <f t="shared" ca="1" si="12"/>
        <v/>
      </c>
      <c r="N63" s="124" t="str">
        <f t="shared" ca="1" si="13"/>
        <v/>
      </c>
    </row>
    <row r="64" spans="1:14" x14ac:dyDescent="0.2">
      <c r="A64" s="124" t="str">
        <f t="shared" ca="1" si="0"/>
        <v/>
      </c>
      <c r="B64" s="92" t="str">
        <f t="shared" ca="1" si="1"/>
        <v/>
      </c>
      <c r="C64" s="92" t="str">
        <f t="shared" ca="1" si="2"/>
        <v/>
      </c>
      <c r="D64" s="125" t="str">
        <f t="shared" ca="1" si="3"/>
        <v/>
      </c>
      <c r="E64" s="125" t="str">
        <f t="shared" ca="1" si="4"/>
        <v/>
      </c>
      <c r="F64" s="126" t="str">
        <f t="shared" ca="1" si="5"/>
        <v/>
      </c>
      <c r="G64" s="105" t="str">
        <f t="shared" ca="1" si="6"/>
        <v/>
      </c>
      <c r="H64" s="105" t="str">
        <f t="shared" ca="1" si="7"/>
        <v/>
      </c>
      <c r="I64" s="126" t="str">
        <f t="shared" ca="1" si="8"/>
        <v/>
      </c>
      <c r="J64" s="126" t="str">
        <f t="shared" ca="1" si="9"/>
        <v/>
      </c>
      <c r="K64" s="125" t="str">
        <f t="shared" ca="1" si="10"/>
        <v/>
      </c>
      <c r="L64" s="126" t="str">
        <f t="shared" ca="1" si="11"/>
        <v/>
      </c>
      <c r="M64" s="105" t="str">
        <f t="shared" ca="1" si="12"/>
        <v/>
      </c>
      <c r="N64" s="124" t="str">
        <f t="shared" ca="1" si="13"/>
        <v/>
      </c>
    </row>
    <row r="65" spans="1:14" x14ac:dyDescent="0.2">
      <c r="A65" s="124" t="str">
        <f t="shared" ca="1" si="0"/>
        <v/>
      </c>
      <c r="B65" s="92" t="str">
        <f t="shared" ca="1" si="1"/>
        <v/>
      </c>
      <c r="C65" s="92" t="str">
        <f t="shared" ca="1" si="2"/>
        <v/>
      </c>
      <c r="D65" s="125" t="str">
        <f t="shared" ca="1" si="3"/>
        <v/>
      </c>
      <c r="E65" s="125" t="str">
        <f t="shared" ca="1" si="4"/>
        <v/>
      </c>
      <c r="F65" s="126" t="str">
        <f t="shared" ca="1" si="5"/>
        <v/>
      </c>
      <c r="G65" s="105" t="str">
        <f t="shared" ca="1" si="6"/>
        <v/>
      </c>
      <c r="H65" s="105" t="str">
        <f t="shared" ca="1" si="7"/>
        <v/>
      </c>
      <c r="I65" s="126" t="str">
        <f t="shared" ca="1" si="8"/>
        <v/>
      </c>
      <c r="J65" s="126" t="str">
        <f t="shared" ca="1" si="9"/>
        <v/>
      </c>
      <c r="K65" s="125" t="str">
        <f t="shared" ca="1" si="10"/>
        <v/>
      </c>
      <c r="L65" s="126" t="str">
        <f t="shared" ca="1" si="11"/>
        <v/>
      </c>
      <c r="M65" s="105" t="str">
        <f t="shared" ca="1" si="12"/>
        <v/>
      </c>
      <c r="N65" s="124" t="str">
        <f t="shared" ca="1" si="13"/>
        <v/>
      </c>
    </row>
    <row r="66" spans="1:14" x14ac:dyDescent="0.2">
      <c r="A66" s="124" t="str">
        <f t="shared" ca="1" si="0"/>
        <v/>
      </c>
      <c r="B66" s="92" t="str">
        <f t="shared" ca="1" si="1"/>
        <v/>
      </c>
      <c r="C66" s="92" t="str">
        <f t="shared" ca="1" si="2"/>
        <v/>
      </c>
      <c r="D66" s="125" t="str">
        <f t="shared" ca="1" si="3"/>
        <v/>
      </c>
      <c r="E66" s="125" t="str">
        <f t="shared" ca="1" si="4"/>
        <v/>
      </c>
      <c r="F66" s="126" t="str">
        <f t="shared" ca="1" si="5"/>
        <v/>
      </c>
      <c r="G66" s="105" t="str">
        <f t="shared" ca="1" si="6"/>
        <v/>
      </c>
      <c r="H66" s="105" t="str">
        <f t="shared" ca="1" si="7"/>
        <v/>
      </c>
      <c r="I66" s="126" t="str">
        <f t="shared" ca="1" si="8"/>
        <v/>
      </c>
      <c r="J66" s="126" t="str">
        <f t="shared" ca="1" si="9"/>
        <v/>
      </c>
      <c r="K66" s="125" t="str">
        <f t="shared" ca="1" si="10"/>
        <v/>
      </c>
      <c r="L66" s="126" t="str">
        <f t="shared" ca="1" si="11"/>
        <v/>
      </c>
      <c r="M66" s="105" t="str">
        <f t="shared" ca="1" si="12"/>
        <v/>
      </c>
      <c r="N66" s="124" t="str">
        <f t="shared" ca="1" si="13"/>
        <v/>
      </c>
    </row>
    <row r="67" spans="1:14" x14ac:dyDescent="0.2">
      <c r="A67" s="124" t="str">
        <f t="shared" ca="1" si="0"/>
        <v/>
      </c>
      <c r="B67" s="92" t="str">
        <f t="shared" ca="1" si="1"/>
        <v/>
      </c>
      <c r="C67" s="92" t="str">
        <f t="shared" ca="1" si="2"/>
        <v/>
      </c>
      <c r="D67" s="125" t="str">
        <f t="shared" ca="1" si="3"/>
        <v/>
      </c>
      <c r="E67" s="125" t="str">
        <f t="shared" ca="1" si="4"/>
        <v/>
      </c>
      <c r="F67" s="126" t="str">
        <f t="shared" ca="1" si="5"/>
        <v/>
      </c>
      <c r="G67" s="105" t="str">
        <f t="shared" ca="1" si="6"/>
        <v/>
      </c>
      <c r="H67" s="105" t="str">
        <f t="shared" ca="1" si="7"/>
        <v/>
      </c>
      <c r="I67" s="126" t="str">
        <f t="shared" ca="1" si="8"/>
        <v/>
      </c>
      <c r="J67" s="126" t="str">
        <f t="shared" ca="1" si="9"/>
        <v/>
      </c>
      <c r="K67" s="125" t="str">
        <f t="shared" ca="1" si="10"/>
        <v/>
      </c>
      <c r="L67" s="126" t="str">
        <f t="shared" ca="1" si="11"/>
        <v/>
      </c>
      <c r="M67" s="105" t="str">
        <f t="shared" ca="1" si="12"/>
        <v/>
      </c>
      <c r="N67" s="124" t="str">
        <f t="shared" ca="1" si="13"/>
        <v/>
      </c>
    </row>
    <row r="68" spans="1:14" x14ac:dyDescent="0.2">
      <c r="A68" s="124" t="str">
        <f t="shared" ca="1" si="0"/>
        <v/>
      </c>
      <c r="B68" s="92" t="str">
        <f t="shared" ca="1" si="1"/>
        <v/>
      </c>
      <c r="C68" s="92" t="str">
        <f t="shared" ca="1" si="2"/>
        <v/>
      </c>
      <c r="D68" s="125" t="str">
        <f t="shared" ca="1" si="3"/>
        <v/>
      </c>
      <c r="E68" s="125" t="str">
        <f t="shared" ca="1" si="4"/>
        <v/>
      </c>
      <c r="F68" s="126" t="str">
        <f t="shared" ca="1" si="5"/>
        <v/>
      </c>
      <c r="G68" s="105" t="str">
        <f t="shared" ca="1" si="6"/>
        <v/>
      </c>
      <c r="H68" s="105" t="str">
        <f t="shared" ca="1" si="7"/>
        <v/>
      </c>
      <c r="I68" s="126" t="str">
        <f t="shared" ca="1" si="8"/>
        <v/>
      </c>
      <c r="J68" s="126" t="str">
        <f t="shared" ca="1" si="9"/>
        <v/>
      </c>
      <c r="K68" s="125" t="str">
        <f t="shared" ca="1" si="10"/>
        <v/>
      </c>
      <c r="L68" s="126" t="str">
        <f t="shared" ca="1" si="11"/>
        <v/>
      </c>
      <c r="M68" s="105" t="str">
        <f t="shared" ca="1" si="12"/>
        <v/>
      </c>
      <c r="N68" s="124" t="str">
        <f t="shared" ca="1" si="13"/>
        <v/>
      </c>
    </row>
    <row r="69" spans="1:14" x14ac:dyDescent="0.2">
      <c r="A69" s="124" t="str">
        <f t="shared" ca="1" si="0"/>
        <v/>
      </c>
      <c r="B69" s="92" t="str">
        <f t="shared" ca="1" si="1"/>
        <v/>
      </c>
      <c r="C69" s="92" t="str">
        <f t="shared" ca="1" si="2"/>
        <v/>
      </c>
      <c r="D69" s="125" t="str">
        <f t="shared" ca="1" si="3"/>
        <v/>
      </c>
      <c r="E69" s="125" t="str">
        <f t="shared" ca="1" si="4"/>
        <v/>
      </c>
      <c r="F69" s="126" t="str">
        <f t="shared" ca="1" si="5"/>
        <v/>
      </c>
      <c r="G69" s="105" t="str">
        <f t="shared" ca="1" si="6"/>
        <v/>
      </c>
      <c r="H69" s="105" t="str">
        <f t="shared" ca="1" si="7"/>
        <v/>
      </c>
      <c r="I69" s="126" t="str">
        <f t="shared" ca="1" si="8"/>
        <v/>
      </c>
      <c r="J69" s="126" t="str">
        <f t="shared" ca="1" si="9"/>
        <v/>
      </c>
      <c r="K69" s="125" t="str">
        <f t="shared" ca="1" si="10"/>
        <v/>
      </c>
      <c r="L69" s="126" t="str">
        <f t="shared" ca="1" si="11"/>
        <v/>
      </c>
      <c r="M69" s="105" t="str">
        <f t="shared" ca="1" si="12"/>
        <v/>
      </c>
      <c r="N69" s="124" t="str">
        <f t="shared" ca="1" si="13"/>
        <v/>
      </c>
    </row>
    <row r="70" spans="1:14" x14ac:dyDescent="0.2">
      <c r="A70" s="124" t="str">
        <f t="shared" ca="1" si="0"/>
        <v/>
      </c>
      <c r="B70" s="92" t="str">
        <f t="shared" ca="1" si="1"/>
        <v/>
      </c>
      <c r="C70" s="92" t="str">
        <f t="shared" ca="1" si="2"/>
        <v/>
      </c>
      <c r="D70" s="125" t="str">
        <f t="shared" ca="1" si="3"/>
        <v/>
      </c>
      <c r="E70" s="125" t="str">
        <f t="shared" ca="1" si="4"/>
        <v/>
      </c>
      <c r="F70" s="126" t="str">
        <f t="shared" ca="1" si="5"/>
        <v/>
      </c>
      <c r="G70" s="105" t="str">
        <f t="shared" ca="1" si="6"/>
        <v/>
      </c>
      <c r="H70" s="105" t="str">
        <f t="shared" ca="1" si="7"/>
        <v/>
      </c>
      <c r="I70" s="126" t="str">
        <f t="shared" ca="1" si="8"/>
        <v/>
      </c>
      <c r="J70" s="126" t="str">
        <f t="shared" ca="1" si="9"/>
        <v/>
      </c>
      <c r="K70" s="125" t="str">
        <f t="shared" ca="1" si="10"/>
        <v/>
      </c>
      <c r="L70" s="126" t="str">
        <f t="shared" ca="1" si="11"/>
        <v/>
      </c>
      <c r="M70" s="105" t="str">
        <f t="shared" ca="1" si="12"/>
        <v/>
      </c>
      <c r="N70" s="124" t="str">
        <f t="shared" ca="1" si="13"/>
        <v/>
      </c>
    </row>
    <row r="71" spans="1:14" x14ac:dyDescent="0.2">
      <c r="A71" s="124" t="str">
        <f t="shared" ref="A71:A134" ca="1" si="14">IF(ROW()-5&gt;$A$5,"",ROW()-5)</f>
        <v/>
      </c>
      <c r="B71" s="92" t="str">
        <f t="shared" ref="B71:B134" ca="1" si="15">IF($A71="","",INDEX(INDIRECT("yss_raw!AA:AA"),MATCH($B$4,INDIRECT("yss_raw!AA:AA"),0)+$A71))</f>
        <v/>
      </c>
      <c r="C71" s="92" t="str">
        <f t="shared" ref="C71:C134" ca="1" si="16">IF($A71="","",INDEX(INDIRECT("yss_raw!AB:AB"),MATCH($B$4,INDIRECT("yss_raw!AA:AA"),0)+$A71))</f>
        <v/>
      </c>
      <c r="D71" s="125" t="str">
        <f t="shared" ref="D71:D134" ca="1" si="17">IF($A71="","",INDEX(INDIRECT("yss_raw!AC:AC"),MATCH($B$4,INDIRECT("yss_raw!AA:AA"),0)+$A71))</f>
        <v/>
      </c>
      <c r="E71" s="125" t="str">
        <f t="shared" ref="E71:E134" ca="1" si="18">IF($A71="","",INDEX(INDIRECT("yss_raw!AD:AD"),MATCH($B$4,INDIRECT("yss_raw!AA:AA"),0)+$A71))</f>
        <v/>
      </c>
      <c r="F71" s="126" t="str">
        <f t="shared" ref="F71:F105" ca="1" si="19">IF($A71="","",IFERROR(E71/D71,""))</f>
        <v/>
      </c>
      <c r="G71" s="105" t="str">
        <f t="shared" ref="G71:G105" ca="1" si="20">IF($A71="","",IFERROR(H71/E71,""))</f>
        <v/>
      </c>
      <c r="H71" s="105" t="str">
        <f t="shared" ref="H71:H134" ca="1" si="21">IF($A71="","",INDEX(INDIRECT("yss_raw!AF:AF"),MATCH($B$4,INDIRECT("yss_raw!AA:AA"),0)+$A71))</f>
        <v/>
      </c>
      <c r="I71" s="126" t="str">
        <f t="shared" ref="I71:I134" ca="1" si="22">IF($A71="","",INDEX(INDIRECT("yss_raw!AG:AG"),MATCH($B$4,INDIRECT("yss_raw!AA:AA"),0)+$A71))</f>
        <v/>
      </c>
      <c r="J71" s="126" t="str">
        <f t="shared" ref="J71:J134" ca="1" si="23">IF($A71="","",INDEX(INDIRECT("yss_raw!AJ:AJ"),MATCH($B$4,INDIRECT("yss_raw!AA:AA"),0)+$A71))</f>
        <v/>
      </c>
      <c r="K71" s="125" t="str">
        <f t="shared" ref="K71:K134" ca="1" si="24">IF($A71="","",INDEX(INDIRECT("yss_raw!AI:AI"),MATCH($B$4,INDIRECT("yss_raw!AA:AA"),0)+$A71))</f>
        <v/>
      </c>
      <c r="L71" s="126" t="str">
        <f t="shared" ref="L71:L105" ca="1" si="25">IF($A71="","",IFERROR(K71/E71,""))</f>
        <v/>
      </c>
      <c r="M71" s="105" t="str">
        <f t="shared" ref="M71:M105" ca="1" si="26">IF($A71="","",IFERROR(H71/K71,""))</f>
        <v/>
      </c>
      <c r="N71" s="124" t="str">
        <f t="shared" ref="N71:N105" ca="1" si="27">IF($A71="","",IF(K71&gt;0,IF(M71&gt;$M$5,"B","A"),IF(K71=0,IF(H71&gt;$M$5,"C","D"))))</f>
        <v/>
      </c>
    </row>
    <row r="72" spans="1:14" x14ac:dyDescent="0.2">
      <c r="A72" s="124" t="str">
        <f t="shared" ca="1" si="14"/>
        <v/>
      </c>
      <c r="B72" s="92" t="str">
        <f t="shared" ca="1" si="15"/>
        <v/>
      </c>
      <c r="C72" s="92" t="str">
        <f t="shared" ca="1" si="16"/>
        <v/>
      </c>
      <c r="D72" s="125" t="str">
        <f t="shared" ca="1" si="17"/>
        <v/>
      </c>
      <c r="E72" s="125" t="str">
        <f t="shared" ca="1" si="18"/>
        <v/>
      </c>
      <c r="F72" s="126" t="str">
        <f t="shared" ca="1" si="19"/>
        <v/>
      </c>
      <c r="G72" s="105" t="str">
        <f t="shared" ca="1" si="20"/>
        <v/>
      </c>
      <c r="H72" s="105" t="str">
        <f t="shared" ca="1" si="21"/>
        <v/>
      </c>
      <c r="I72" s="126" t="str">
        <f t="shared" ca="1" si="22"/>
        <v/>
      </c>
      <c r="J72" s="126" t="str">
        <f t="shared" ca="1" si="23"/>
        <v/>
      </c>
      <c r="K72" s="125" t="str">
        <f t="shared" ca="1" si="24"/>
        <v/>
      </c>
      <c r="L72" s="126" t="str">
        <f t="shared" ca="1" si="25"/>
        <v/>
      </c>
      <c r="M72" s="105" t="str">
        <f t="shared" ca="1" si="26"/>
        <v/>
      </c>
      <c r="N72" s="124" t="str">
        <f t="shared" ca="1" si="27"/>
        <v/>
      </c>
    </row>
    <row r="73" spans="1:14" x14ac:dyDescent="0.2">
      <c r="A73" s="124" t="str">
        <f t="shared" ca="1" si="14"/>
        <v/>
      </c>
      <c r="B73" s="92" t="str">
        <f t="shared" ca="1" si="15"/>
        <v/>
      </c>
      <c r="C73" s="92" t="str">
        <f t="shared" ca="1" si="16"/>
        <v/>
      </c>
      <c r="D73" s="125" t="str">
        <f t="shared" ca="1" si="17"/>
        <v/>
      </c>
      <c r="E73" s="125" t="str">
        <f t="shared" ca="1" si="18"/>
        <v/>
      </c>
      <c r="F73" s="126" t="str">
        <f t="shared" ca="1" si="19"/>
        <v/>
      </c>
      <c r="G73" s="105" t="str">
        <f t="shared" ca="1" si="20"/>
        <v/>
      </c>
      <c r="H73" s="105" t="str">
        <f t="shared" ca="1" si="21"/>
        <v/>
      </c>
      <c r="I73" s="126" t="str">
        <f t="shared" ca="1" si="22"/>
        <v/>
      </c>
      <c r="J73" s="126" t="str">
        <f t="shared" ca="1" si="23"/>
        <v/>
      </c>
      <c r="K73" s="125" t="str">
        <f t="shared" ca="1" si="24"/>
        <v/>
      </c>
      <c r="L73" s="126" t="str">
        <f t="shared" ca="1" si="25"/>
        <v/>
      </c>
      <c r="M73" s="105" t="str">
        <f t="shared" ca="1" si="26"/>
        <v/>
      </c>
      <c r="N73" s="124" t="str">
        <f t="shared" ca="1" si="27"/>
        <v/>
      </c>
    </row>
    <row r="74" spans="1:14" x14ac:dyDescent="0.2">
      <c r="A74" s="124" t="str">
        <f t="shared" ca="1" si="14"/>
        <v/>
      </c>
      <c r="B74" s="92" t="str">
        <f t="shared" ca="1" si="15"/>
        <v/>
      </c>
      <c r="C74" s="92" t="str">
        <f t="shared" ca="1" si="16"/>
        <v/>
      </c>
      <c r="D74" s="125" t="str">
        <f t="shared" ca="1" si="17"/>
        <v/>
      </c>
      <c r="E74" s="125" t="str">
        <f t="shared" ca="1" si="18"/>
        <v/>
      </c>
      <c r="F74" s="126" t="str">
        <f t="shared" ca="1" si="19"/>
        <v/>
      </c>
      <c r="G74" s="105" t="str">
        <f t="shared" ca="1" si="20"/>
        <v/>
      </c>
      <c r="H74" s="105" t="str">
        <f t="shared" ca="1" si="21"/>
        <v/>
      </c>
      <c r="I74" s="126" t="str">
        <f t="shared" ca="1" si="22"/>
        <v/>
      </c>
      <c r="J74" s="126" t="str">
        <f t="shared" ca="1" si="23"/>
        <v/>
      </c>
      <c r="K74" s="125" t="str">
        <f t="shared" ca="1" si="24"/>
        <v/>
      </c>
      <c r="L74" s="126" t="str">
        <f t="shared" ca="1" si="25"/>
        <v/>
      </c>
      <c r="M74" s="105" t="str">
        <f t="shared" ca="1" si="26"/>
        <v/>
      </c>
      <c r="N74" s="124" t="str">
        <f t="shared" ca="1" si="27"/>
        <v/>
      </c>
    </row>
    <row r="75" spans="1:14" x14ac:dyDescent="0.2">
      <c r="A75" s="124" t="str">
        <f t="shared" ca="1" si="14"/>
        <v/>
      </c>
      <c r="B75" s="92" t="str">
        <f t="shared" ca="1" si="15"/>
        <v/>
      </c>
      <c r="C75" s="92" t="str">
        <f t="shared" ca="1" si="16"/>
        <v/>
      </c>
      <c r="D75" s="125" t="str">
        <f t="shared" ca="1" si="17"/>
        <v/>
      </c>
      <c r="E75" s="125" t="str">
        <f t="shared" ca="1" si="18"/>
        <v/>
      </c>
      <c r="F75" s="126" t="str">
        <f t="shared" ca="1" si="19"/>
        <v/>
      </c>
      <c r="G75" s="105" t="str">
        <f t="shared" ca="1" si="20"/>
        <v/>
      </c>
      <c r="H75" s="105" t="str">
        <f t="shared" ca="1" si="21"/>
        <v/>
      </c>
      <c r="I75" s="126" t="str">
        <f t="shared" ca="1" si="22"/>
        <v/>
      </c>
      <c r="J75" s="126" t="str">
        <f t="shared" ca="1" si="23"/>
        <v/>
      </c>
      <c r="K75" s="125" t="str">
        <f t="shared" ca="1" si="24"/>
        <v/>
      </c>
      <c r="L75" s="126" t="str">
        <f t="shared" ca="1" si="25"/>
        <v/>
      </c>
      <c r="M75" s="105" t="str">
        <f t="shared" ca="1" si="26"/>
        <v/>
      </c>
      <c r="N75" s="124" t="str">
        <f t="shared" ca="1" si="27"/>
        <v/>
      </c>
    </row>
    <row r="76" spans="1:14" x14ac:dyDescent="0.2">
      <c r="A76" s="124" t="str">
        <f t="shared" ca="1" si="14"/>
        <v/>
      </c>
      <c r="B76" s="92" t="str">
        <f t="shared" ca="1" si="15"/>
        <v/>
      </c>
      <c r="C76" s="92" t="str">
        <f t="shared" ca="1" si="16"/>
        <v/>
      </c>
      <c r="D76" s="125" t="str">
        <f t="shared" ca="1" si="17"/>
        <v/>
      </c>
      <c r="E76" s="125" t="str">
        <f t="shared" ca="1" si="18"/>
        <v/>
      </c>
      <c r="F76" s="126" t="str">
        <f t="shared" ca="1" si="19"/>
        <v/>
      </c>
      <c r="G76" s="105" t="str">
        <f t="shared" ca="1" si="20"/>
        <v/>
      </c>
      <c r="H76" s="105" t="str">
        <f t="shared" ca="1" si="21"/>
        <v/>
      </c>
      <c r="I76" s="126" t="str">
        <f t="shared" ca="1" si="22"/>
        <v/>
      </c>
      <c r="J76" s="126" t="str">
        <f t="shared" ca="1" si="23"/>
        <v/>
      </c>
      <c r="K76" s="125" t="str">
        <f t="shared" ca="1" si="24"/>
        <v/>
      </c>
      <c r="L76" s="126" t="str">
        <f t="shared" ca="1" si="25"/>
        <v/>
      </c>
      <c r="M76" s="105" t="str">
        <f t="shared" ca="1" si="26"/>
        <v/>
      </c>
      <c r="N76" s="124" t="str">
        <f t="shared" ca="1" si="27"/>
        <v/>
      </c>
    </row>
    <row r="77" spans="1:14" x14ac:dyDescent="0.2">
      <c r="A77" s="124" t="str">
        <f t="shared" ca="1" si="14"/>
        <v/>
      </c>
      <c r="B77" s="92" t="str">
        <f t="shared" ca="1" si="15"/>
        <v/>
      </c>
      <c r="C77" s="92" t="str">
        <f t="shared" ca="1" si="16"/>
        <v/>
      </c>
      <c r="D77" s="125" t="str">
        <f t="shared" ca="1" si="17"/>
        <v/>
      </c>
      <c r="E77" s="125" t="str">
        <f t="shared" ca="1" si="18"/>
        <v/>
      </c>
      <c r="F77" s="126" t="str">
        <f t="shared" ca="1" si="19"/>
        <v/>
      </c>
      <c r="G77" s="105" t="str">
        <f t="shared" ca="1" si="20"/>
        <v/>
      </c>
      <c r="H77" s="105" t="str">
        <f t="shared" ca="1" si="21"/>
        <v/>
      </c>
      <c r="I77" s="126" t="str">
        <f t="shared" ca="1" si="22"/>
        <v/>
      </c>
      <c r="J77" s="126" t="str">
        <f t="shared" ca="1" si="23"/>
        <v/>
      </c>
      <c r="K77" s="125" t="str">
        <f t="shared" ca="1" si="24"/>
        <v/>
      </c>
      <c r="L77" s="126" t="str">
        <f t="shared" ca="1" si="25"/>
        <v/>
      </c>
      <c r="M77" s="105" t="str">
        <f t="shared" ca="1" si="26"/>
        <v/>
      </c>
      <c r="N77" s="124" t="str">
        <f t="shared" ca="1" si="27"/>
        <v/>
      </c>
    </row>
    <row r="78" spans="1:14" x14ac:dyDescent="0.2">
      <c r="A78" s="124" t="str">
        <f t="shared" ca="1" si="14"/>
        <v/>
      </c>
      <c r="B78" s="92" t="str">
        <f t="shared" ca="1" si="15"/>
        <v/>
      </c>
      <c r="C78" s="92" t="str">
        <f t="shared" ca="1" si="16"/>
        <v/>
      </c>
      <c r="D78" s="125" t="str">
        <f t="shared" ca="1" si="17"/>
        <v/>
      </c>
      <c r="E78" s="125" t="str">
        <f t="shared" ca="1" si="18"/>
        <v/>
      </c>
      <c r="F78" s="126" t="str">
        <f t="shared" ca="1" si="19"/>
        <v/>
      </c>
      <c r="G78" s="105" t="str">
        <f t="shared" ca="1" si="20"/>
        <v/>
      </c>
      <c r="H78" s="105" t="str">
        <f t="shared" ca="1" si="21"/>
        <v/>
      </c>
      <c r="I78" s="126" t="str">
        <f t="shared" ca="1" si="22"/>
        <v/>
      </c>
      <c r="J78" s="126" t="str">
        <f t="shared" ca="1" si="23"/>
        <v/>
      </c>
      <c r="K78" s="125" t="str">
        <f t="shared" ca="1" si="24"/>
        <v/>
      </c>
      <c r="L78" s="126" t="str">
        <f t="shared" ca="1" si="25"/>
        <v/>
      </c>
      <c r="M78" s="105" t="str">
        <f t="shared" ca="1" si="26"/>
        <v/>
      </c>
      <c r="N78" s="124" t="str">
        <f t="shared" ca="1" si="27"/>
        <v/>
      </c>
    </row>
    <row r="79" spans="1:14" x14ac:dyDescent="0.2">
      <c r="A79" s="124" t="str">
        <f t="shared" ca="1" si="14"/>
        <v/>
      </c>
      <c r="B79" s="92" t="str">
        <f t="shared" ca="1" si="15"/>
        <v/>
      </c>
      <c r="C79" s="92" t="str">
        <f t="shared" ca="1" si="16"/>
        <v/>
      </c>
      <c r="D79" s="125" t="str">
        <f t="shared" ca="1" si="17"/>
        <v/>
      </c>
      <c r="E79" s="125" t="str">
        <f t="shared" ca="1" si="18"/>
        <v/>
      </c>
      <c r="F79" s="126" t="str">
        <f t="shared" ca="1" si="19"/>
        <v/>
      </c>
      <c r="G79" s="105" t="str">
        <f t="shared" ca="1" si="20"/>
        <v/>
      </c>
      <c r="H79" s="105" t="str">
        <f t="shared" ca="1" si="21"/>
        <v/>
      </c>
      <c r="I79" s="126" t="str">
        <f t="shared" ca="1" si="22"/>
        <v/>
      </c>
      <c r="J79" s="126" t="str">
        <f t="shared" ca="1" si="23"/>
        <v/>
      </c>
      <c r="K79" s="125" t="str">
        <f t="shared" ca="1" si="24"/>
        <v/>
      </c>
      <c r="L79" s="126" t="str">
        <f t="shared" ca="1" si="25"/>
        <v/>
      </c>
      <c r="M79" s="105" t="str">
        <f t="shared" ca="1" si="26"/>
        <v/>
      </c>
      <c r="N79" s="124" t="str">
        <f t="shared" ca="1" si="27"/>
        <v/>
      </c>
    </row>
    <row r="80" spans="1:14" x14ac:dyDescent="0.2">
      <c r="A80" s="124" t="str">
        <f t="shared" ca="1" si="14"/>
        <v/>
      </c>
      <c r="B80" s="92" t="str">
        <f t="shared" ca="1" si="15"/>
        <v/>
      </c>
      <c r="C80" s="92" t="str">
        <f t="shared" ca="1" si="16"/>
        <v/>
      </c>
      <c r="D80" s="125" t="str">
        <f t="shared" ca="1" si="17"/>
        <v/>
      </c>
      <c r="E80" s="125" t="str">
        <f t="shared" ca="1" si="18"/>
        <v/>
      </c>
      <c r="F80" s="126" t="str">
        <f t="shared" ca="1" si="19"/>
        <v/>
      </c>
      <c r="G80" s="105" t="str">
        <f t="shared" ca="1" si="20"/>
        <v/>
      </c>
      <c r="H80" s="105" t="str">
        <f t="shared" ca="1" si="21"/>
        <v/>
      </c>
      <c r="I80" s="126" t="str">
        <f t="shared" ca="1" si="22"/>
        <v/>
      </c>
      <c r="J80" s="126" t="str">
        <f t="shared" ca="1" si="23"/>
        <v/>
      </c>
      <c r="K80" s="125" t="str">
        <f t="shared" ca="1" si="24"/>
        <v/>
      </c>
      <c r="L80" s="126" t="str">
        <f t="shared" ca="1" si="25"/>
        <v/>
      </c>
      <c r="M80" s="105" t="str">
        <f t="shared" ca="1" si="26"/>
        <v/>
      </c>
      <c r="N80" s="124" t="str">
        <f t="shared" ca="1" si="27"/>
        <v/>
      </c>
    </row>
    <row r="81" spans="1:14" x14ac:dyDescent="0.2">
      <c r="A81" s="124" t="str">
        <f t="shared" ca="1" si="14"/>
        <v/>
      </c>
      <c r="B81" s="92" t="str">
        <f t="shared" ca="1" si="15"/>
        <v/>
      </c>
      <c r="C81" s="92" t="str">
        <f t="shared" ca="1" si="16"/>
        <v/>
      </c>
      <c r="D81" s="125" t="str">
        <f t="shared" ca="1" si="17"/>
        <v/>
      </c>
      <c r="E81" s="125" t="str">
        <f t="shared" ca="1" si="18"/>
        <v/>
      </c>
      <c r="F81" s="126" t="str">
        <f t="shared" ca="1" si="19"/>
        <v/>
      </c>
      <c r="G81" s="105" t="str">
        <f t="shared" ca="1" si="20"/>
        <v/>
      </c>
      <c r="H81" s="105" t="str">
        <f t="shared" ca="1" si="21"/>
        <v/>
      </c>
      <c r="I81" s="126" t="str">
        <f t="shared" ca="1" si="22"/>
        <v/>
      </c>
      <c r="J81" s="126" t="str">
        <f t="shared" ca="1" si="23"/>
        <v/>
      </c>
      <c r="K81" s="125" t="str">
        <f t="shared" ca="1" si="24"/>
        <v/>
      </c>
      <c r="L81" s="126" t="str">
        <f t="shared" ca="1" si="25"/>
        <v/>
      </c>
      <c r="M81" s="105" t="str">
        <f t="shared" ca="1" si="26"/>
        <v/>
      </c>
      <c r="N81" s="124" t="str">
        <f t="shared" ca="1" si="27"/>
        <v/>
      </c>
    </row>
    <row r="82" spans="1:14" x14ac:dyDescent="0.2">
      <c r="A82" s="124" t="str">
        <f t="shared" ca="1" si="14"/>
        <v/>
      </c>
      <c r="B82" s="92" t="str">
        <f t="shared" ca="1" si="15"/>
        <v/>
      </c>
      <c r="C82" s="92" t="str">
        <f t="shared" ca="1" si="16"/>
        <v/>
      </c>
      <c r="D82" s="125" t="str">
        <f t="shared" ca="1" si="17"/>
        <v/>
      </c>
      <c r="E82" s="125" t="str">
        <f t="shared" ca="1" si="18"/>
        <v/>
      </c>
      <c r="F82" s="126" t="str">
        <f t="shared" ca="1" si="19"/>
        <v/>
      </c>
      <c r="G82" s="105" t="str">
        <f t="shared" ca="1" si="20"/>
        <v/>
      </c>
      <c r="H82" s="105" t="str">
        <f t="shared" ca="1" si="21"/>
        <v/>
      </c>
      <c r="I82" s="126" t="str">
        <f t="shared" ca="1" si="22"/>
        <v/>
      </c>
      <c r="J82" s="126" t="str">
        <f t="shared" ca="1" si="23"/>
        <v/>
      </c>
      <c r="K82" s="125" t="str">
        <f t="shared" ca="1" si="24"/>
        <v/>
      </c>
      <c r="L82" s="126" t="str">
        <f t="shared" ca="1" si="25"/>
        <v/>
      </c>
      <c r="M82" s="105" t="str">
        <f t="shared" ca="1" si="26"/>
        <v/>
      </c>
      <c r="N82" s="124" t="str">
        <f t="shared" ca="1" si="27"/>
        <v/>
      </c>
    </row>
    <row r="83" spans="1:14" x14ac:dyDescent="0.2">
      <c r="A83" s="124" t="str">
        <f t="shared" ca="1" si="14"/>
        <v/>
      </c>
      <c r="B83" s="92" t="str">
        <f t="shared" ca="1" si="15"/>
        <v/>
      </c>
      <c r="C83" s="92" t="str">
        <f t="shared" ca="1" si="16"/>
        <v/>
      </c>
      <c r="D83" s="125" t="str">
        <f t="shared" ca="1" si="17"/>
        <v/>
      </c>
      <c r="E83" s="125" t="str">
        <f t="shared" ca="1" si="18"/>
        <v/>
      </c>
      <c r="F83" s="126" t="str">
        <f t="shared" ca="1" si="19"/>
        <v/>
      </c>
      <c r="G83" s="105" t="str">
        <f t="shared" ca="1" si="20"/>
        <v/>
      </c>
      <c r="H83" s="105" t="str">
        <f t="shared" ca="1" si="21"/>
        <v/>
      </c>
      <c r="I83" s="126" t="str">
        <f t="shared" ca="1" si="22"/>
        <v/>
      </c>
      <c r="J83" s="126" t="str">
        <f t="shared" ca="1" si="23"/>
        <v/>
      </c>
      <c r="K83" s="125" t="str">
        <f t="shared" ca="1" si="24"/>
        <v/>
      </c>
      <c r="L83" s="126" t="str">
        <f t="shared" ca="1" si="25"/>
        <v/>
      </c>
      <c r="M83" s="105" t="str">
        <f t="shared" ca="1" si="26"/>
        <v/>
      </c>
      <c r="N83" s="124" t="str">
        <f t="shared" ca="1" si="27"/>
        <v/>
      </c>
    </row>
    <row r="84" spans="1:14" x14ac:dyDescent="0.2">
      <c r="A84" s="124" t="str">
        <f t="shared" ca="1" si="14"/>
        <v/>
      </c>
      <c r="B84" s="92" t="str">
        <f t="shared" ca="1" si="15"/>
        <v/>
      </c>
      <c r="C84" s="92" t="str">
        <f t="shared" ca="1" si="16"/>
        <v/>
      </c>
      <c r="D84" s="125" t="str">
        <f t="shared" ca="1" si="17"/>
        <v/>
      </c>
      <c r="E84" s="125" t="str">
        <f t="shared" ca="1" si="18"/>
        <v/>
      </c>
      <c r="F84" s="126" t="str">
        <f t="shared" ca="1" si="19"/>
        <v/>
      </c>
      <c r="G84" s="105" t="str">
        <f t="shared" ca="1" si="20"/>
        <v/>
      </c>
      <c r="H84" s="105" t="str">
        <f t="shared" ca="1" si="21"/>
        <v/>
      </c>
      <c r="I84" s="126" t="str">
        <f t="shared" ca="1" si="22"/>
        <v/>
      </c>
      <c r="J84" s="126" t="str">
        <f t="shared" ca="1" si="23"/>
        <v/>
      </c>
      <c r="K84" s="125" t="str">
        <f t="shared" ca="1" si="24"/>
        <v/>
      </c>
      <c r="L84" s="126" t="str">
        <f t="shared" ca="1" si="25"/>
        <v/>
      </c>
      <c r="M84" s="105" t="str">
        <f t="shared" ca="1" si="26"/>
        <v/>
      </c>
      <c r="N84" s="124" t="str">
        <f t="shared" ca="1" si="27"/>
        <v/>
      </c>
    </row>
    <row r="85" spans="1:14" x14ac:dyDescent="0.2">
      <c r="A85" s="124" t="str">
        <f t="shared" ca="1" si="14"/>
        <v/>
      </c>
      <c r="B85" s="92" t="str">
        <f t="shared" ca="1" si="15"/>
        <v/>
      </c>
      <c r="C85" s="92" t="str">
        <f t="shared" ca="1" si="16"/>
        <v/>
      </c>
      <c r="D85" s="125" t="str">
        <f t="shared" ca="1" si="17"/>
        <v/>
      </c>
      <c r="E85" s="125" t="str">
        <f t="shared" ca="1" si="18"/>
        <v/>
      </c>
      <c r="F85" s="126" t="str">
        <f t="shared" ca="1" si="19"/>
        <v/>
      </c>
      <c r="G85" s="105" t="str">
        <f t="shared" ca="1" si="20"/>
        <v/>
      </c>
      <c r="H85" s="105" t="str">
        <f t="shared" ca="1" si="21"/>
        <v/>
      </c>
      <c r="I85" s="126" t="str">
        <f t="shared" ca="1" si="22"/>
        <v/>
      </c>
      <c r="J85" s="126" t="str">
        <f t="shared" ca="1" si="23"/>
        <v/>
      </c>
      <c r="K85" s="125" t="str">
        <f t="shared" ca="1" si="24"/>
        <v/>
      </c>
      <c r="L85" s="126" t="str">
        <f t="shared" ca="1" si="25"/>
        <v/>
      </c>
      <c r="M85" s="105" t="str">
        <f t="shared" ca="1" si="26"/>
        <v/>
      </c>
      <c r="N85" s="124" t="str">
        <f t="shared" ca="1" si="27"/>
        <v/>
      </c>
    </row>
    <row r="86" spans="1:14" x14ac:dyDescent="0.2">
      <c r="A86" s="124" t="str">
        <f t="shared" ca="1" si="14"/>
        <v/>
      </c>
      <c r="B86" s="92" t="str">
        <f t="shared" ca="1" si="15"/>
        <v/>
      </c>
      <c r="C86" s="92" t="str">
        <f t="shared" ca="1" si="16"/>
        <v/>
      </c>
      <c r="D86" s="125" t="str">
        <f t="shared" ca="1" si="17"/>
        <v/>
      </c>
      <c r="E86" s="125" t="str">
        <f t="shared" ca="1" si="18"/>
        <v/>
      </c>
      <c r="F86" s="126" t="str">
        <f t="shared" ca="1" si="19"/>
        <v/>
      </c>
      <c r="G86" s="105" t="str">
        <f t="shared" ca="1" si="20"/>
        <v/>
      </c>
      <c r="H86" s="105" t="str">
        <f t="shared" ca="1" si="21"/>
        <v/>
      </c>
      <c r="I86" s="126" t="str">
        <f t="shared" ca="1" si="22"/>
        <v/>
      </c>
      <c r="J86" s="126" t="str">
        <f t="shared" ca="1" si="23"/>
        <v/>
      </c>
      <c r="K86" s="125" t="str">
        <f t="shared" ca="1" si="24"/>
        <v/>
      </c>
      <c r="L86" s="126" t="str">
        <f t="shared" ca="1" si="25"/>
        <v/>
      </c>
      <c r="M86" s="105" t="str">
        <f t="shared" ca="1" si="26"/>
        <v/>
      </c>
      <c r="N86" s="124" t="str">
        <f t="shared" ca="1" si="27"/>
        <v/>
      </c>
    </row>
    <row r="87" spans="1:14" x14ac:dyDescent="0.2">
      <c r="A87" s="124" t="str">
        <f t="shared" ca="1" si="14"/>
        <v/>
      </c>
      <c r="B87" s="92" t="str">
        <f t="shared" ca="1" si="15"/>
        <v/>
      </c>
      <c r="C87" s="92" t="str">
        <f t="shared" ca="1" si="16"/>
        <v/>
      </c>
      <c r="D87" s="125" t="str">
        <f t="shared" ca="1" si="17"/>
        <v/>
      </c>
      <c r="E87" s="125" t="str">
        <f t="shared" ca="1" si="18"/>
        <v/>
      </c>
      <c r="F87" s="126" t="str">
        <f t="shared" ca="1" si="19"/>
        <v/>
      </c>
      <c r="G87" s="105" t="str">
        <f t="shared" ca="1" si="20"/>
        <v/>
      </c>
      <c r="H87" s="105" t="str">
        <f t="shared" ca="1" si="21"/>
        <v/>
      </c>
      <c r="I87" s="126" t="str">
        <f t="shared" ca="1" si="22"/>
        <v/>
      </c>
      <c r="J87" s="126" t="str">
        <f t="shared" ca="1" si="23"/>
        <v/>
      </c>
      <c r="K87" s="125" t="str">
        <f t="shared" ca="1" si="24"/>
        <v/>
      </c>
      <c r="L87" s="126" t="str">
        <f t="shared" ca="1" si="25"/>
        <v/>
      </c>
      <c r="M87" s="105" t="str">
        <f t="shared" ca="1" si="26"/>
        <v/>
      </c>
      <c r="N87" s="124" t="str">
        <f t="shared" ca="1" si="27"/>
        <v/>
      </c>
    </row>
    <row r="88" spans="1:14" x14ac:dyDescent="0.2">
      <c r="A88" s="124" t="str">
        <f t="shared" ca="1" si="14"/>
        <v/>
      </c>
      <c r="B88" s="92" t="str">
        <f t="shared" ca="1" si="15"/>
        <v/>
      </c>
      <c r="C88" s="92" t="str">
        <f t="shared" ca="1" si="16"/>
        <v/>
      </c>
      <c r="D88" s="125" t="str">
        <f t="shared" ca="1" si="17"/>
        <v/>
      </c>
      <c r="E88" s="125" t="str">
        <f t="shared" ca="1" si="18"/>
        <v/>
      </c>
      <c r="F88" s="126" t="str">
        <f t="shared" ca="1" si="19"/>
        <v/>
      </c>
      <c r="G88" s="105" t="str">
        <f t="shared" ca="1" si="20"/>
        <v/>
      </c>
      <c r="H88" s="105" t="str">
        <f t="shared" ca="1" si="21"/>
        <v/>
      </c>
      <c r="I88" s="126" t="str">
        <f t="shared" ca="1" si="22"/>
        <v/>
      </c>
      <c r="J88" s="126" t="str">
        <f t="shared" ca="1" si="23"/>
        <v/>
      </c>
      <c r="K88" s="125" t="str">
        <f t="shared" ca="1" si="24"/>
        <v/>
      </c>
      <c r="L88" s="126" t="str">
        <f t="shared" ca="1" si="25"/>
        <v/>
      </c>
      <c r="M88" s="105" t="str">
        <f t="shared" ca="1" si="26"/>
        <v/>
      </c>
      <c r="N88" s="124" t="str">
        <f t="shared" ca="1" si="27"/>
        <v/>
      </c>
    </row>
    <row r="89" spans="1:14" x14ac:dyDescent="0.2">
      <c r="A89" s="124" t="str">
        <f t="shared" ca="1" si="14"/>
        <v/>
      </c>
      <c r="B89" s="92" t="str">
        <f t="shared" ca="1" si="15"/>
        <v/>
      </c>
      <c r="C89" s="92" t="str">
        <f t="shared" ca="1" si="16"/>
        <v/>
      </c>
      <c r="D89" s="125" t="str">
        <f t="shared" ca="1" si="17"/>
        <v/>
      </c>
      <c r="E89" s="125" t="str">
        <f t="shared" ca="1" si="18"/>
        <v/>
      </c>
      <c r="F89" s="126" t="str">
        <f t="shared" ca="1" si="19"/>
        <v/>
      </c>
      <c r="G89" s="105" t="str">
        <f t="shared" ca="1" si="20"/>
        <v/>
      </c>
      <c r="H89" s="105" t="str">
        <f t="shared" ca="1" si="21"/>
        <v/>
      </c>
      <c r="I89" s="126" t="str">
        <f t="shared" ca="1" si="22"/>
        <v/>
      </c>
      <c r="J89" s="126" t="str">
        <f t="shared" ca="1" si="23"/>
        <v/>
      </c>
      <c r="K89" s="125" t="str">
        <f t="shared" ca="1" si="24"/>
        <v/>
      </c>
      <c r="L89" s="126" t="str">
        <f t="shared" ca="1" si="25"/>
        <v/>
      </c>
      <c r="M89" s="105" t="str">
        <f t="shared" ca="1" si="26"/>
        <v/>
      </c>
      <c r="N89" s="124" t="str">
        <f t="shared" ca="1" si="27"/>
        <v/>
      </c>
    </row>
    <row r="90" spans="1:14" x14ac:dyDescent="0.2">
      <c r="A90" s="124" t="str">
        <f t="shared" ca="1" si="14"/>
        <v/>
      </c>
      <c r="B90" s="92" t="str">
        <f t="shared" ca="1" si="15"/>
        <v/>
      </c>
      <c r="C90" s="92" t="str">
        <f t="shared" ca="1" si="16"/>
        <v/>
      </c>
      <c r="D90" s="125" t="str">
        <f t="shared" ca="1" si="17"/>
        <v/>
      </c>
      <c r="E90" s="125" t="str">
        <f t="shared" ca="1" si="18"/>
        <v/>
      </c>
      <c r="F90" s="126" t="str">
        <f t="shared" ca="1" si="19"/>
        <v/>
      </c>
      <c r="G90" s="105" t="str">
        <f t="shared" ca="1" si="20"/>
        <v/>
      </c>
      <c r="H90" s="105" t="str">
        <f t="shared" ca="1" si="21"/>
        <v/>
      </c>
      <c r="I90" s="126" t="str">
        <f t="shared" ca="1" si="22"/>
        <v/>
      </c>
      <c r="J90" s="126" t="str">
        <f t="shared" ca="1" si="23"/>
        <v/>
      </c>
      <c r="K90" s="125" t="str">
        <f t="shared" ca="1" si="24"/>
        <v/>
      </c>
      <c r="L90" s="126" t="str">
        <f t="shared" ca="1" si="25"/>
        <v/>
      </c>
      <c r="M90" s="105" t="str">
        <f t="shared" ca="1" si="26"/>
        <v/>
      </c>
      <c r="N90" s="124" t="str">
        <f t="shared" ca="1" si="27"/>
        <v/>
      </c>
    </row>
    <row r="91" spans="1:14" x14ac:dyDescent="0.2">
      <c r="A91" s="124" t="str">
        <f t="shared" ca="1" si="14"/>
        <v/>
      </c>
      <c r="B91" s="92" t="str">
        <f t="shared" ca="1" si="15"/>
        <v/>
      </c>
      <c r="C91" s="92" t="str">
        <f t="shared" ca="1" si="16"/>
        <v/>
      </c>
      <c r="D91" s="125" t="str">
        <f t="shared" ca="1" si="17"/>
        <v/>
      </c>
      <c r="E91" s="125" t="str">
        <f t="shared" ca="1" si="18"/>
        <v/>
      </c>
      <c r="F91" s="126" t="str">
        <f t="shared" ca="1" si="19"/>
        <v/>
      </c>
      <c r="G91" s="105" t="str">
        <f t="shared" ca="1" si="20"/>
        <v/>
      </c>
      <c r="H91" s="105" t="str">
        <f t="shared" ca="1" si="21"/>
        <v/>
      </c>
      <c r="I91" s="126" t="str">
        <f t="shared" ca="1" si="22"/>
        <v/>
      </c>
      <c r="J91" s="126" t="str">
        <f t="shared" ca="1" si="23"/>
        <v/>
      </c>
      <c r="K91" s="125" t="str">
        <f t="shared" ca="1" si="24"/>
        <v/>
      </c>
      <c r="L91" s="126" t="str">
        <f t="shared" ca="1" si="25"/>
        <v/>
      </c>
      <c r="M91" s="105" t="str">
        <f t="shared" ca="1" si="26"/>
        <v/>
      </c>
      <c r="N91" s="124" t="str">
        <f t="shared" ca="1" si="27"/>
        <v/>
      </c>
    </row>
    <row r="92" spans="1:14" x14ac:dyDescent="0.2">
      <c r="A92" s="124" t="str">
        <f t="shared" ca="1" si="14"/>
        <v/>
      </c>
      <c r="B92" s="92" t="str">
        <f t="shared" ca="1" si="15"/>
        <v/>
      </c>
      <c r="C92" s="92" t="str">
        <f t="shared" ca="1" si="16"/>
        <v/>
      </c>
      <c r="D92" s="125" t="str">
        <f t="shared" ca="1" si="17"/>
        <v/>
      </c>
      <c r="E92" s="125" t="str">
        <f t="shared" ca="1" si="18"/>
        <v/>
      </c>
      <c r="F92" s="126" t="str">
        <f t="shared" ca="1" si="19"/>
        <v/>
      </c>
      <c r="G92" s="105" t="str">
        <f t="shared" ca="1" si="20"/>
        <v/>
      </c>
      <c r="H92" s="105" t="str">
        <f t="shared" ca="1" si="21"/>
        <v/>
      </c>
      <c r="I92" s="126" t="str">
        <f t="shared" ca="1" si="22"/>
        <v/>
      </c>
      <c r="J92" s="126" t="str">
        <f t="shared" ca="1" si="23"/>
        <v/>
      </c>
      <c r="K92" s="125" t="str">
        <f t="shared" ca="1" si="24"/>
        <v/>
      </c>
      <c r="L92" s="126" t="str">
        <f t="shared" ca="1" si="25"/>
        <v/>
      </c>
      <c r="M92" s="105" t="str">
        <f t="shared" ca="1" si="26"/>
        <v/>
      </c>
      <c r="N92" s="124" t="str">
        <f t="shared" ca="1" si="27"/>
        <v/>
      </c>
    </row>
    <row r="93" spans="1:14" x14ac:dyDescent="0.2">
      <c r="A93" s="124" t="str">
        <f t="shared" ca="1" si="14"/>
        <v/>
      </c>
      <c r="B93" s="92" t="str">
        <f t="shared" ca="1" si="15"/>
        <v/>
      </c>
      <c r="C93" s="92" t="str">
        <f t="shared" ca="1" si="16"/>
        <v/>
      </c>
      <c r="D93" s="125" t="str">
        <f t="shared" ca="1" si="17"/>
        <v/>
      </c>
      <c r="E93" s="125" t="str">
        <f t="shared" ca="1" si="18"/>
        <v/>
      </c>
      <c r="F93" s="126" t="str">
        <f t="shared" ca="1" si="19"/>
        <v/>
      </c>
      <c r="G93" s="105" t="str">
        <f t="shared" ca="1" si="20"/>
        <v/>
      </c>
      <c r="H93" s="105" t="str">
        <f t="shared" ca="1" si="21"/>
        <v/>
      </c>
      <c r="I93" s="126" t="str">
        <f t="shared" ca="1" si="22"/>
        <v/>
      </c>
      <c r="J93" s="126" t="str">
        <f t="shared" ca="1" si="23"/>
        <v/>
      </c>
      <c r="K93" s="125" t="str">
        <f t="shared" ca="1" si="24"/>
        <v/>
      </c>
      <c r="L93" s="126" t="str">
        <f t="shared" ca="1" si="25"/>
        <v/>
      </c>
      <c r="M93" s="105" t="str">
        <f t="shared" ca="1" si="26"/>
        <v/>
      </c>
      <c r="N93" s="124" t="str">
        <f t="shared" ca="1" si="27"/>
        <v/>
      </c>
    </row>
    <row r="94" spans="1:14" x14ac:dyDescent="0.2">
      <c r="A94" s="124" t="str">
        <f t="shared" ca="1" si="14"/>
        <v/>
      </c>
      <c r="B94" s="92" t="str">
        <f t="shared" ca="1" si="15"/>
        <v/>
      </c>
      <c r="C94" s="92" t="str">
        <f t="shared" ca="1" si="16"/>
        <v/>
      </c>
      <c r="D94" s="125" t="str">
        <f t="shared" ca="1" si="17"/>
        <v/>
      </c>
      <c r="E94" s="125" t="str">
        <f t="shared" ca="1" si="18"/>
        <v/>
      </c>
      <c r="F94" s="126" t="str">
        <f t="shared" ca="1" si="19"/>
        <v/>
      </c>
      <c r="G94" s="105" t="str">
        <f t="shared" ca="1" si="20"/>
        <v/>
      </c>
      <c r="H94" s="105" t="str">
        <f t="shared" ca="1" si="21"/>
        <v/>
      </c>
      <c r="I94" s="126" t="str">
        <f t="shared" ca="1" si="22"/>
        <v/>
      </c>
      <c r="J94" s="126" t="str">
        <f t="shared" ca="1" si="23"/>
        <v/>
      </c>
      <c r="K94" s="125" t="str">
        <f t="shared" ca="1" si="24"/>
        <v/>
      </c>
      <c r="L94" s="126" t="str">
        <f t="shared" ca="1" si="25"/>
        <v/>
      </c>
      <c r="M94" s="105" t="str">
        <f t="shared" ca="1" si="26"/>
        <v/>
      </c>
      <c r="N94" s="124" t="str">
        <f t="shared" ca="1" si="27"/>
        <v/>
      </c>
    </row>
    <row r="95" spans="1:14" x14ac:dyDescent="0.2">
      <c r="A95" s="124" t="str">
        <f t="shared" ca="1" si="14"/>
        <v/>
      </c>
      <c r="B95" s="92" t="str">
        <f t="shared" ca="1" si="15"/>
        <v/>
      </c>
      <c r="C95" s="92" t="str">
        <f t="shared" ca="1" si="16"/>
        <v/>
      </c>
      <c r="D95" s="125" t="str">
        <f t="shared" ca="1" si="17"/>
        <v/>
      </c>
      <c r="E95" s="125" t="str">
        <f t="shared" ca="1" si="18"/>
        <v/>
      </c>
      <c r="F95" s="126" t="str">
        <f t="shared" ca="1" si="19"/>
        <v/>
      </c>
      <c r="G95" s="105" t="str">
        <f t="shared" ca="1" si="20"/>
        <v/>
      </c>
      <c r="H95" s="105" t="str">
        <f t="shared" ca="1" si="21"/>
        <v/>
      </c>
      <c r="I95" s="126" t="str">
        <f t="shared" ca="1" si="22"/>
        <v/>
      </c>
      <c r="J95" s="126" t="str">
        <f t="shared" ca="1" si="23"/>
        <v/>
      </c>
      <c r="K95" s="125" t="str">
        <f t="shared" ca="1" si="24"/>
        <v/>
      </c>
      <c r="L95" s="126" t="str">
        <f t="shared" ca="1" si="25"/>
        <v/>
      </c>
      <c r="M95" s="105" t="str">
        <f t="shared" ca="1" si="26"/>
        <v/>
      </c>
      <c r="N95" s="124" t="str">
        <f t="shared" ca="1" si="27"/>
        <v/>
      </c>
    </row>
    <row r="96" spans="1:14" x14ac:dyDescent="0.2">
      <c r="A96" s="124" t="str">
        <f t="shared" ca="1" si="14"/>
        <v/>
      </c>
      <c r="B96" s="92" t="str">
        <f t="shared" ca="1" si="15"/>
        <v/>
      </c>
      <c r="C96" s="92" t="str">
        <f t="shared" ca="1" si="16"/>
        <v/>
      </c>
      <c r="D96" s="125" t="str">
        <f t="shared" ca="1" si="17"/>
        <v/>
      </c>
      <c r="E96" s="125" t="str">
        <f t="shared" ca="1" si="18"/>
        <v/>
      </c>
      <c r="F96" s="126" t="str">
        <f t="shared" ca="1" si="19"/>
        <v/>
      </c>
      <c r="G96" s="105" t="str">
        <f t="shared" ca="1" si="20"/>
        <v/>
      </c>
      <c r="H96" s="105" t="str">
        <f t="shared" ca="1" si="21"/>
        <v/>
      </c>
      <c r="I96" s="126" t="str">
        <f t="shared" ca="1" si="22"/>
        <v/>
      </c>
      <c r="J96" s="126" t="str">
        <f t="shared" ca="1" si="23"/>
        <v/>
      </c>
      <c r="K96" s="125" t="str">
        <f t="shared" ca="1" si="24"/>
        <v/>
      </c>
      <c r="L96" s="126" t="str">
        <f t="shared" ca="1" si="25"/>
        <v/>
      </c>
      <c r="M96" s="105" t="str">
        <f t="shared" ca="1" si="26"/>
        <v/>
      </c>
      <c r="N96" s="124" t="str">
        <f t="shared" ca="1" si="27"/>
        <v/>
      </c>
    </row>
    <row r="97" spans="1:14" x14ac:dyDescent="0.2">
      <c r="A97" s="124" t="str">
        <f t="shared" ca="1" si="14"/>
        <v/>
      </c>
      <c r="B97" s="92" t="str">
        <f t="shared" ca="1" si="15"/>
        <v/>
      </c>
      <c r="C97" s="92" t="str">
        <f t="shared" ca="1" si="16"/>
        <v/>
      </c>
      <c r="D97" s="125" t="str">
        <f t="shared" ca="1" si="17"/>
        <v/>
      </c>
      <c r="E97" s="125" t="str">
        <f t="shared" ca="1" si="18"/>
        <v/>
      </c>
      <c r="F97" s="126" t="str">
        <f t="shared" ca="1" si="19"/>
        <v/>
      </c>
      <c r="G97" s="105" t="str">
        <f t="shared" ca="1" si="20"/>
        <v/>
      </c>
      <c r="H97" s="105" t="str">
        <f t="shared" ca="1" si="21"/>
        <v/>
      </c>
      <c r="I97" s="126" t="str">
        <f t="shared" ca="1" si="22"/>
        <v/>
      </c>
      <c r="J97" s="126" t="str">
        <f t="shared" ca="1" si="23"/>
        <v/>
      </c>
      <c r="K97" s="125" t="str">
        <f t="shared" ca="1" si="24"/>
        <v/>
      </c>
      <c r="L97" s="126" t="str">
        <f t="shared" ca="1" si="25"/>
        <v/>
      </c>
      <c r="M97" s="105" t="str">
        <f t="shared" ca="1" si="26"/>
        <v/>
      </c>
      <c r="N97" s="124" t="str">
        <f t="shared" ca="1" si="27"/>
        <v/>
      </c>
    </row>
    <row r="98" spans="1:14" x14ac:dyDescent="0.2">
      <c r="A98" s="124" t="str">
        <f t="shared" ca="1" si="14"/>
        <v/>
      </c>
      <c r="B98" s="92" t="str">
        <f t="shared" ca="1" si="15"/>
        <v/>
      </c>
      <c r="C98" s="92" t="str">
        <f t="shared" ca="1" si="16"/>
        <v/>
      </c>
      <c r="D98" s="125" t="str">
        <f t="shared" ca="1" si="17"/>
        <v/>
      </c>
      <c r="E98" s="125" t="str">
        <f t="shared" ca="1" si="18"/>
        <v/>
      </c>
      <c r="F98" s="126" t="str">
        <f t="shared" ca="1" si="19"/>
        <v/>
      </c>
      <c r="G98" s="105" t="str">
        <f t="shared" ca="1" si="20"/>
        <v/>
      </c>
      <c r="H98" s="105" t="str">
        <f t="shared" ca="1" si="21"/>
        <v/>
      </c>
      <c r="I98" s="126" t="str">
        <f t="shared" ca="1" si="22"/>
        <v/>
      </c>
      <c r="J98" s="126" t="str">
        <f t="shared" ca="1" si="23"/>
        <v/>
      </c>
      <c r="K98" s="125" t="str">
        <f t="shared" ca="1" si="24"/>
        <v/>
      </c>
      <c r="L98" s="126" t="str">
        <f t="shared" ca="1" si="25"/>
        <v/>
      </c>
      <c r="M98" s="105" t="str">
        <f t="shared" ca="1" si="26"/>
        <v/>
      </c>
      <c r="N98" s="124" t="str">
        <f t="shared" ca="1" si="27"/>
        <v/>
      </c>
    </row>
    <row r="99" spans="1:14" x14ac:dyDescent="0.2">
      <c r="A99" s="124" t="str">
        <f t="shared" ca="1" si="14"/>
        <v/>
      </c>
      <c r="B99" s="92" t="str">
        <f t="shared" ca="1" si="15"/>
        <v/>
      </c>
      <c r="C99" s="92" t="str">
        <f t="shared" ca="1" si="16"/>
        <v/>
      </c>
      <c r="D99" s="125" t="str">
        <f t="shared" ca="1" si="17"/>
        <v/>
      </c>
      <c r="E99" s="125" t="str">
        <f t="shared" ca="1" si="18"/>
        <v/>
      </c>
      <c r="F99" s="126" t="str">
        <f t="shared" ca="1" si="19"/>
        <v/>
      </c>
      <c r="G99" s="105" t="str">
        <f t="shared" ca="1" si="20"/>
        <v/>
      </c>
      <c r="H99" s="105" t="str">
        <f t="shared" ca="1" si="21"/>
        <v/>
      </c>
      <c r="I99" s="126" t="str">
        <f t="shared" ca="1" si="22"/>
        <v/>
      </c>
      <c r="J99" s="126" t="str">
        <f t="shared" ca="1" si="23"/>
        <v/>
      </c>
      <c r="K99" s="125" t="str">
        <f t="shared" ca="1" si="24"/>
        <v/>
      </c>
      <c r="L99" s="126" t="str">
        <f t="shared" ca="1" si="25"/>
        <v/>
      </c>
      <c r="M99" s="105" t="str">
        <f t="shared" ca="1" si="26"/>
        <v/>
      </c>
      <c r="N99" s="124" t="str">
        <f t="shared" ca="1" si="27"/>
        <v/>
      </c>
    </row>
    <row r="100" spans="1:14" x14ac:dyDescent="0.2">
      <c r="A100" s="124" t="str">
        <f t="shared" ca="1" si="14"/>
        <v/>
      </c>
      <c r="B100" s="92" t="str">
        <f t="shared" ca="1" si="15"/>
        <v/>
      </c>
      <c r="C100" s="92" t="str">
        <f t="shared" ca="1" si="16"/>
        <v/>
      </c>
      <c r="D100" s="125" t="str">
        <f t="shared" ca="1" si="17"/>
        <v/>
      </c>
      <c r="E100" s="125" t="str">
        <f t="shared" ca="1" si="18"/>
        <v/>
      </c>
      <c r="F100" s="126" t="str">
        <f t="shared" ca="1" si="19"/>
        <v/>
      </c>
      <c r="G100" s="105" t="str">
        <f t="shared" ca="1" si="20"/>
        <v/>
      </c>
      <c r="H100" s="105" t="str">
        <f t="shared" ca="1" si="21"/>
        <v/>
      </c>
      <c r="I100" s="126" t="str">
        <f t="shared" ca="1" si="22"/>
        <v/>
      </c>
      <c r="J100" s="126" t="str">
        <f t="shared" ca="1" si="23"/>
        <v/>
      </c>
      <c r="K100" s="125" t="str">
        <f t="shared" ca="1" si="24"/>
        <v/>
      </c>
      <c r="L100" s="126" t="str">
        <f t="shared" ca="1" si="25"/>
        <v/>
      </c>
      <c r="M100" s="105" t="str">
        <f t="shared" ca="1" si="26"/>
        <v/>
      </c>
      <c r="N100" s="124" t="str">
        <f t="shared" ca="1" si="27"/>
        <v/>
      </c>
    </row>
    <row r="101" spans="1:14" x14ac:dyDescent="0.2">
      <c r="A101" s="124" t="str">
        <f t="shared" ca="1" si="14"/>
        <v/>
      </c>
      <c r="B101" s="92" t="str">
        <f t="shared" ca="1" si="15"/>
        <v/>
      </c>
      <c r="C101" s="92" t="str">
        <f t="shared" ca="1" si="16"/>
        <v/>
      </c>
      <c r="D101" s="125" t="str">
        <f t="shared" ca="1" si="17"/>
        <v/>
      </c>
      <c r="E101" s="125" t="str">
        <f t="shared" ca="1" si="18"/>
        <v/>
      </c>
      <c r="F101" s="126" t="str">
        <f t="shared" ca="1" si="19"/>
        <v/>
      </c>
      <c r="G101" s="105" t="str">
        <f t="shared" ca="1" si="20"/>
        <v/>
      </c>
      <c r="H101" s="105" t="str">
        <f t="shared" ca="1" si="21"/>
        <v/>
      </c>
      <c r="I101" s="126" t="str">
        <f t="shared" ca="1" si="22"/>
        <v/>
      </c>
      <c r="J101" s="126" t="str">
        <f t="shared" ca="1" si="23"/>
        <v/>
      </c>
      <c r="K101" s="125" t="str">
        <f t="shared" ca="1" si="24"/>
        <v/>
      </c>
      <c r="L101" s="126" t="str">
        <f t="shared" ca="1" si="25"/>
        <v/>
      </c>
      <c r="M101" s="105" t="str">
        <f t="shared" ca="1" si="26"/>
        <v/>
      </c>
      <c r="N101" s="124" t="str">
        <f t="shared" ca="1" si="27"/>
        <v/>
      </c>
    </row>
    <row r="102" spans="1:14" x14ac:dyDescent="0.2">
      <c r="A102" s="124" t="str">
        <f t="shared" ca="1" si="14"/>
        <v/>
      </c>
      <c r="B102" s="92" t="str">
        <f t="shared" ca="1" si="15"/>
        <v/>
      </c>
      <c r="C102" s="92" t="str">
        <f t="shared" ca="1" si="16"/>
        <v/>
      </c>
      <c r="D102" s="125" t="str">
        <f t="shared" ca="1" si="17"/>
        <v/>
      </c>
      <c r="E102" s="125" t="str">
        <f t="shared" ca="1" si="18"/>
        <v/>
      </c>
      <c r="F102" s="126" t="str">
        <f t="shared" ca="1" si="19"/>
        <v/>
      </c>
      <c r="G102" s="105" t="str">
        <f t="shared" ca="1" si="20"/>
        <v/>
      </c>
      <c r="H102" s="105" t="str">
        <f t="shared" ca="1" si="21"/>
        <v/>
      </c>
      <c r="I102" s="126" t="str">
        <f t="shared" ca="1" si="22"/>
        <v/>
      </c>
      <c r="J102" s="126" t="str">
        <f t="shared" ca="1" si="23"/>
        <v/>
      </c>
      <c r="K102" s="125" t="str">
        <f t="shared" ca="1" si="24"/>
        <v/>
      </c>
      <c r="L102" s="126" t="str">
        <f t="shared" ca="1" si="25"/>
        <v/>
      </c>
      <c r="M102" s="105" t="str">
        <f t="shared" ca="1" si="26"/>
        <v/>
      </c>
      <c r="N102" s="124" t="str">
        <f t="shared" ca="1" si="27"/>
        <v/>
      </c>
    </row>
    <row r="103" spans="1:14" x14ac:dyDescent="0.2">
      <c r="A103" s="124" t="str">
        <f t="shared" ca="1" si="14"/>
        <v/>
      </c>
      <c r="B103" s="92" t="str">
        <f t="shared" ca="1" si="15"/>
        <v/>
      </c>
      <c r="C103" s="92" t="str">
        <f t="shared" ca="1" si="16"/>
        <v/>
      </c>
      <c r="D103" s="125" t="str">
        <f t="shared" ca="1" si="17"/>
        <v/>
      </c>
      <c r="E103" s="125" t="str">
        <f t="shared" ca="1" si="18"/>
        <v/>
      </c>
      <c r="F103" s="126" t="str">
        <f t="shared" ca="1" si="19"/>
        <v/>
      </c>
      <c r="G103" s="105" t="str">
        <f t="shared" ca="1" si="20"/>
        <v/>
      </c>
      <c r="H103" s="105" t="str">
        <f t="shared" ca="1" si="21"/>
        <v/>
      </c>
      <c r="I103" s="126" t="str">
        <f t="shared" ca="1" si="22"/>
        <v/>
      </c>
      <c r="J103" s="126" t="str">
        <f t="shared" ca="1" si="23"/>
        <v/>
      </c>
      <c r="K103" s="125" t="str">
        <f t="shared" ca="1" si="24"/>
        <v/>
      </c>
      <c r="L103" s="126" t="str">
        <f t="shared" ca="1" si="25"/>
        <v/>
      </c>
      <c r="M103" s="105" t="str">
        <f t="shared" ca="1" si="26"/>
        <v/>
      </c>
      <c r="N103" s="124" t="str">
        <f t="shared" ca="1" si="27"/>
        <v/>
      </c>
    </row>
    <row r="104" spans="1:14" x14ac:dyDescent="0.2">
      <c r="A104" s="124" t="str">
        <f t="shared" ca="1" si="14"/>
        <v/>
      </c>
      <c r="B104" s="92" t="str">
        <f t="shared" ca="1" si="15"/>
        <v/>
      </c>
      <c r="C104" s="92" t="str">
        <f t="shared" ca="1" si="16"/>
        <v/>
      </c>
      <c r="D104" s="125" t="str">
        <f t="shared" ca="1" si="17"/>
        <v/>
      </c>
      <c r="E104" s="125" t="str">
        <f t="shared" ca="1" si="18"/>
        <v/>
      </c>
      <c r="F104" s="126" t="str">
        <f t="shared" ca="1" si="19"/>
        <v/>
      </c>
      <c r="G104" s="105" t="str">
        <f t="shared" ca="1" si="20"/>
        <v/>
      </c>
      <c r="H104" s="105" t="str">
        <f t="shared" ca="1" si="21"/>
        <v/>
      </c>
      <c r="I104" s="126" t="str">
        <f t="shared" ca="1" si="22"/>
        <v/>
      </c>
      <c r="J104" s="126" t="str">
        <f t="shared" ca="1" si="23"/>
        <v/>
      </c>
      <c r="K104" s="125" t="str">
        <f t="shared" ca="1" si="24"/>
        <v/>
      </c>
      <c r="L104" s="126" t="str">
        <f t="shared" ca="1" si="25"/>
        <v/>
      </c>
      <c r="M104" s="105" t="str">
        <f t="shared" ca="1" si="26"/>
        <v/>
      </c>
      <c r="N104" s="124" t="str">
        <f t="shared" ca="1" si="27"/>
        <v/>
      </c>
    </row>
    <row r="105" spans="1:14" x14ac:dyDescent="0.2">
      <c r="A105" s="124" t="str">
        <f t="shared" ca="1" si="14"/>
        <v/>
      </c>
      <c r="B105" s="92" t="str">
        <f t="shared" ca="1" si="15"/>
        <v/>
      </c>
      <c r="C105" s="92" t="str">
        <f t="shared" ca="1" si="16"/>
        <v/>
      </c>
      <c r="D105" s="125" t="str">
        <f t="shared" ca="1" si="17"/>
        <v/>
      </c>
      <c r="E105" s="125" t="str">
        <f t="shared" ca="1" si="18"/>
        <v/>
      </c>
      <c r="F105" s="126" t="str">
        <f t="shared" ca="1" si="19"/>
        <v/>
      </c>
      <c r="G105" s="105" t="str">
        <f t="shared" ca="1" si="20"/>
        <v/>
      </c>
      <c r="H105" s="105" t="str">
        <f t="shared" ca="1" si="21"/>
        <v/>
      </c>
      <c r="I105" s="126" t="str">
        <f t="shared" ca="1" si="22"/>
        <v/>
      </c>
      <c r="J105" s="126" t="str">
        <f t="shared" ca="1" si="23"/>
        <v/>
      </c>
      <c r="K105" s="125" t="str">
        <f t="shared" ca="1" si="24"/>
        <v/>
      </c>
      <c r="L105" s="126" t="str">
        <f t="shared" ca="1" si="25"/>
        <v/>
      </c>
      <c r="M105" s="105" t="str">
        <f t="shared" ca="1" si="26"/>
        <v/>
      </c>
      <c r="N105" s="124" t="str">
        <f t="shared" ca="1" si="27"/>
        <v/>
      </c>
    </row>
    <row r="106" spans="1:14" x14ac:dyDescent="0.2">
      <c r="A106" s="124" t="str">
        <f t="shared" ca="1" si="14"/>
        <v/>
      </c>
      <c r="B106" s="92" t="str">
        <f t="shared" ca="1" si="15"/>
        <v/>
      </c>
      <c r="C106" s="92" t="str">
        <f t="shared" ca="1" si="16"/>
        <v/>
      </c>
      <c r="D106" s="125" t="str">
        <f t="shared" ca="1" si="17"/>
        <v/>
      </c>
      <c r="E106" s="125" t="str">
        <f t="shared" ca="1" si="18"/>
        <v/>
      </c>
      <c r="F106" s="126" t="str">
        <f t="shared" ref="F106:F169" ca="1" si="28">IF($A106="","",IFERROR(E106/D106,""))</f>
        <v/>
      </c>
      <c r="G106" s="105" t="str">
        <f t="shared" ref="G106:G169" ca="1" si="29">IF($A106="","",IFERROR(H106/E106,""))</f>
        <v/>
      </c>
      <c r="H106" s="105" t="str">
        <f t="shared" ca="1" si="21"/>
        <v/>
      </c>
      <c r="I106" s="126" t="str">
        <f t="shared" ca="1" si="22"/>
        <v/>
      </c>
      <c r="J106" s="126" t="str">
        <f t="shared" ca="1" si="23"/>
        <v/>
      </c>
      <c r="K106" s="125" t="str">
        <f t="shared" ca="1" si="24"/>
        <v/>
      </c>
      <c r="L106" s="126" t="str">
        <f t="shared" ref="L106:L169" ca="1" si="30">IF($A106="","",IFERROR(K106/E106,""))</f>
        <v/>
      </c>
      <c r="M106" s="105" t="str">
        <f t="shared" ref="M106:M169" ca="1" si="31">IF($A106="","",IFERROR(H106/K106,""))</f>
        <v/>
      </c>
      <c r="N106" s="124" t="str">
        <f t="shared" ref="N106:N169" ca="1" si="32">IF($A106="","",IF(K106&gt;0,IF(M106&gt;$M$5,"B","A"),IF(K106=0,IF(H106&gt;$M$5,"C","D"))))</f>
        <v/>
      </c>
    </row>
    <row r="107" spans="1:14" x14ac:dyDescent="0.2">
      <c r="A107" s="124" t="str">
        <f t="shared" ca="1" si="14"/>
        <v/>
      </c>
      <c r="B107" s="92" t="str">
        <f t="shared" ca="1" si="15"/>
        <v/>
      </c>
      <c r="C107" s="92" t="str">
        <f t="shared" ca="1" si="16"/>
        <v/>
      </c>
      <c r="D107" s="125" t="str">
        <f t="shared" ca="1" si="17"/>
        <v/>
      </c>
      <c r="E107" s="125" t="str">
        <f t="shared" ca="1" si="18"/>
        <v/>
      </c>
      <c r="F107" s="126" t="str">
        <f t="shared" ca="1" si="28"/>
        <v/>
      </c>
      <c r="G107" s="105" t="str">
        <f t="shared" ca="1" si="29"/>
        <v/>
      </c>
      <c r="H107" s="105" t="str">
        <f t="shared" ca="1" si="21"/>
        <v/>
      </c>
      <c r="I107" s="126" t="str">
        <f t="shared" ca="1" si="22"/>
        <v/>
      </c>
      <c r="J107" s="126" t="str">
        <f t="shared" ca="1" si="23"/>
        <v/>
      </c>
      <c r="K107" s="125" t="str">
        <f t="shared" ca="1" si="24"/>
        <v/>
      </c>
      <c r="L107" s="126" t="str">
        <f t="shared" ca="1" si="30"/>
        <v/>
      </c>
      <c r="M107" s="105" t="str">
        <f t="shared" ca="1" si="31"/>
        <v/>
      </c>
      <c r="N107" s="124" t="str">
        <f t="shared" ca="1" si="32"/>
        <v/>
      </c>
    </row>
    <row r="108" spans="1:14" x14ac:dyDescent="0.2">
      <c r="A108" s="124" t="str">
        <f t="shared" ca="1" si="14"/>
        <v/>
      </c>
      <c r="B108" s="92" t="str">
        <f t="shared" ca="1" si="15"/>
        <v/>
      </c>
      <c r="C108" s="92" t="str">
        <f t="shared" ca="1" si="16"/>
        <v/>
      </c>
      <c r="D108" s="125" t="str">
        <f t="shared" ca="1" si="17"/>
        <v/>
      </c>
      <c r="E108" s="125" t="str">
        <f t="shared" ca="1" si="18"/>
        <v/>
      </c>
      <c r="F108" s="126" t="str">
        <f t="shared" ca="1" si="28"/>
        <v/>
      </c>
      <c r="G108" s="105" t="str">
        <f t="shared" ca="1" si="29"/>
        <v/>
      </c>
      <c r="H108" s="105" t="str">
        <f t="shared" ca="1" si="21"/>
        <v/>
      </c>
      <c r="I108" s="126" t="str">
        <f t="shared" ca="1" si="22"/>
        <v/>
      </c>
      <c r="J108" s="126" t="str">
        <f t="shared" ca="1" si="23"/>
        <v/>
      </c>
      <c r="K108" s="125" t="str">
        <f t="shared" ca="1" si="24"/>
        <v/>
      </c>
      <c r="L108" s="126" t="str">
        <f t="shared" ca="1" si="30"/>
        <v/>
      </c>
      <c r="M108" s="105" t="str">
        <f t="shared" ca="1" si="31"/>
        <v/>
      </c>
      <c r="N108" s="124" t="str">
        <f t="shared" ca="1" si="32"/>
        <v/>
      </c>
    </row>
    <row r="109" spans="1:14" x14ac:dyDescent="0.2">
      <c r="A109" s="124" t="str">
        <f t="shared" ca="1" si="14"/>
        <v/>
      </c>
      <c r="B109" s="92" t="str">
        <f t="shared" ca="1" si="15"/>
        <v/>
      </c>
      <c r="C109" s="92" t="str">
        <f t="shared" ca="1" si="16"/>
        <v/>
      </c>
      <c r="D109" s="125" t="str">
        <f t="shared" ca="1" si="17"/>
        <v/>
      </c>
      <c r="E109" s="125" t="str">
        <f t="shared" ca="1" si="18"/>
        <v/>
      </c>
      <c r="F109" s="126" t="str">
        <f t="shared" ca="1" si="28"/>
        <v/>
      </c>
      <c r="G109" s="105" t="str">
        <f t="shared" ca="1" si="29"/>
        <v/>
      </c>
      <c r="H109" s="105" t="str">
        <f t="shared" ca="1" si="21"/>
        <v/>
      </c>
      <c r="I109" s="126" t="str">
        <f t="shared" ca="1" si="22"/>
        <v/>
      </c>
      <c r="J109" s="126" t="str">
        <f t="shared" ca="1" si="23"/>
        <v/>
      </c>
      <c r="K109" s="125" t="str">
        <f t="shared" ca="1" si="24"/>
        <v/>
      </c>
      <c r="L109" s="126" t="str">
        <f t="shared" ca="1" si="30"/>
        <v/>
      </c>
      <c r="M109" s="105" t="str">
        <f t="shared" ca="1" si="31"/>
        <v/>
      </c>
      <c r="N109" s="124" t="str">
        <f t="shared" ca="1" si="32"/>
        <v/>
      </c>
    </row>
    <row r="110" spans="1:14" x14ac:dyDescent="0.2">
      <c r="A110" s="124" t="str">
        <f t="shared" ca="1" si="14"/>
        <v/>
      </c>
      <c r="B110" s="92" t="str">
        <f t="shared" ca="1" si="15"/>
        <v/>
      </c>
      <c r="C110" s="92" t="str">
        <f t="shared" ca="1" si="16"/>
        <v/>
      </c>
      <c r="D110" s="125" t="str">
        <f t="shared" ca="1" si="17"/>
        <v/>
      </c>
      <c r="E110" s="125" t="str">
        <f t="shared" ca="1" si="18"/>
        <v/>
      </c>
      <c r="F110" s="126" t="str">
        <f t="shared" ca="1" si="28"/>
        <v/>
      </c>
      <c r="G110" s="105" t="str">
        <f t="shared" ca="1" si="29"/>
        <v/>
      </c>
      <c r="H110" s="105" t="str">
        <f t="shared" ca="1" si="21"/>
        <v/>
      </c>
      <c r="I110" s="126" t="str">
        <f t="shared" ca="1" si="22"/>
        <v/>
      </c>
      <c r="J110" s="126" t="str">
        <f t="shared" ca="1" si="23"/>
        <v/>
      </c>
      <c r="K110" s="125" t="str">
        <f t="shared" ca="1" si="24"/>
        <v/>
      </c>
      <c r="L110" s="126" t="str">
        <f t="shared" ca="1" si="30"/>
        <v/>
      </c>
      <c r="M110" s="105" t="str">
        <f t="shared" ca="1" si="31"/>
        <v/>
      </c>
      <c r="N110" s="124" t="str">
        <f t="shared" ca="1" si="32"/>
        <v/>
      </c>
    </row>
    <row r="111" spans="1:14" x14ac:dyDescent="0.2">
      <c r="A111" s="124" t="str">
        <f t="shared" ca="1" si="14"/>
        <v/>
      </c>
      <c r="B111" s="92" t="str">
        <f t="shared" ca="1" si="15"/>
        <v/>
      </c>
      <c r="C111" s="92" t="str">
        <f t="shared" ca="1" si="16"/>
        <v/>
      </c>
      <c r="D111" s="125" t="str">
        <f t="shared" ca="1" si="17"/>
        <v/>
      </c>
      <c r="E111" s="125" t="str">
        <f t="shared" ca="1" si="18"/>
        <v/>
      </c>
      <c r="F111" s="126" t="str">
        <f t="shared" ca="1" si="28"/>
        <v/>
      </c>
      <c r="G111" s="105" t="str">
        <f t="shared" ca="1" si="29"/>
        <v/>
      </c>
      <c r="H111" s="105" t="str">
        <f t="shared" ca="1" si="21"/>
        <v/>
      </c>
      <c r="I111" s="126" t="str">
        <f t="shared" ca="1" si="22"/>
        <v/>
      </c>
      <c r="J111" s="126" t="str">
        <f t="shared" ca="1" si="23"/>
        <v/>
      </c>
      <c r="K111" s="125" t="str">
        <f t="shared" ca="1" si="24"/>
        <v/>
      </c>
      <c r="L111" s="126" t="str">
        <f t="shared" ca="1" si="30"/>
        <v/>
      </c>
      <c r="M111" s="105" t="str">
        <f t="shared" ca="1" si="31"/>
        <v/>
      </c>
      <c r="N111" s="124" t="str">
        <f t="shared" ca="1" si="32"/>
        <v/>
      </c>
    </row>
    <row r="112" spans="1:14" x14ac:dyDescent="0.2">
      <c r="A112" s="124" t="str">
        <f t="shared" ca="1" si="14"/>
        <v/>
      </c>
      <c r="B112" s="92" t="str">
        <f t="shared" ca="1" si="15"/>
        <v/>
      </c>
      <c r="C112" s="92" t="str">
        <f t="shared" ca="1" si="16"/>
        <v/>
      </c>
      <c r="D112" s="125" t="str">
        <f t="shared" ca="1" si="17"/>
        <v/>
      </c>
      <c r="E112" s="125" t="str">
        <f t="shared" ca="1" si="18"/>
        <v/>
      </c>
      <c r="F112" s="126" t="str">
        <f t="shared" ca="1" si="28"/>
        <v/>
      </c>
      <c r="G112" s="105" t="str">
        <f t="shared" ca="1" si="29"/>
        <v/>
      </c>
      <c r="H112" s="105" t="str">
        <f t="shared" ca="1" si="21"/>
        <v/>
      </c>
      <c r="I112" s="126" t="str">
        <f t="shared" ca="1" si="22"/>
        <v/>
      </c>
      <c r="J112" s="126" t="str">
        <f t="shared" ca="1" si="23"/>
        <v/>
      </c>
      <c r="K112" s="125" t="str">
        <f t="shared" ca="1" si="24"/>
        <v/>
      </c>
      <c r="L112" s="126" t="str">
        <f t="shared" ca="1" si="30"/>
        <v/>
      </c>
      <c r="M112" s="105" t="str">
        <f t="shared" ca="1" si="31"/>
        <v/>
      </c>
      <c r="N112" s="124" t="str">
        <f t="shared" ca="1" si="32"/>
        <v/>
      </c>
    </row>
    <row r="113" spans="1:14" x14ac:dyDescent="0.2">
      <c r="A113" s="124" t="str">
        <f t="shared" ca="1" si="14"/>
        <v/>
      </c>
      <c r="B113" s="92" t="str">
        <f t="shared" ca="1" si="15"/>
        <v/>
      </c>
      <c r="C113" s="92" t="str">
        <f t="shared" ca="1" si="16"/>
        <v/>
      </c>
      <c r="D113" s="125" t="str">
        <f t="shared" ca="1" si="17"/>
        <v/>
      </c>
      <c r="E113" s="125" t="str">
        <f t="shared" ca="1" si="18"/>
        <v/>
      </c>
      <c r="F113" s="126" t="str">
        <f t="shared" ca="1" si="28"/>
        <v/>
      </c>
      <c r="G113" s="105" t="str">
        <f t="shared" ca="1" si="29"/>
        <v/>
      </c>
      <c r="H113" s="105" t="str">
        <f t="shared" ca="1" si="21"/>
        <v/>
      </c>
      <c r="I113" s="126" t="str">
        <f t="shared" ca="1" si="22"/>
        <v/>
      </c>
      <c r="J113" s="126" t="str">
        <f t="shared" ca="1" si="23"/>
        <v/>
      </c>
      <c r="K113" s="125" t="str">
        <f t="shared" ca="1" si="24"/>
        <v/>
      </c>
      <c r="L113" s="126" t="str">
        <f t="shared" ca="1" si="30"/>
        <v/>
      </c>
      <c r="M113" s="105" t="str">
        <f t="shared" ca="1" si="31"/>
        <v/>
      </c>
      <c r="N113" s="124" t="str">
        <f t="shared" ca="1" si="32"/>
        <v/>
      </c>
    </row>
    <row r="114" spans="1:14" x14ac:dyDescent="0.2">
      <c r="A114" s="124" t="str">
        <f t="shared" ca="1" si="14"/>
        <v/>
      </c>
      <c r="B114" s="92" t="str">
        <f t="shared" ca="1" si="15"/>
        <v/>
      </c>
      <c r="C114" s="92" t="str">
        <f t="shared" ca="1" si="16"/>
        <v/>
      </c>
      <c r="D114" s="125" t="str">
        <f t="shared" ca="1" si="17"/>
        <v/>
      </c>
      <c r="E114" s="125" t="str">
        <f t="shared" ca="1" si="18"/>
        <v/>
      </c>
      <c r="F114" s="126" t="str">
        <f t="shared" ca="1" si="28"/>
        <v/>
      </c>
      <c r="G114" s="105" t="str">
        <f t="shared" ca="1" si="29"/>
        <v/>
      </c>
      <c r="H114" s="105" t="str">
        <f t="shared" ca="1" si="21"/>
        <v/>
      </c>
      <c r="I114" s="126" t="str">
        <f t="shared" ca="1" si="22"/>
        <v/>
      </c>
      <c r="J114" s="126" t="str">
        <f t="shared" ca="1" si="23"/>
        <v/>
      </c>
      <c r="K114" s="125" t="str">
        <f t="shared" ca="1" si="24"/>
        <v/>
      </c>
      <c r="L114" s="126" t="str">
        <f t="shared" ca="1" si="30"/>
        <v/>
      </c>
      <c r="M114" s="105" t="str">
        <f t="shared" ca="1" si="31"/>
        <v/>
      </c>
      <c r="N114" s="124" t="str">
        <f t="shared" ca="1" si="32"/>
        <v/>
      </c>
    </row>
    <row r="115" spans="1:14" x14ac:dyDescent="0.2">
      <c r="A115" s="124" t="str">
        <f t="shared" ca="1" si="14"/>
        <v/>
      </c>
      <c r="B115" s="92" t="str">
        <f t="shared" ca="1" si="15"/>
        <v/>
      </c>
      <c r="C115" s="92" t="str">
        <f t="shared" ca="1" si="16"/>
        <v/>
      </c>
      <c r="D115" s="125" t="str">
        <f t="shared" ca="1" si="17"/>
        <v/>
      </c>
      <c r="E115" s="125" t="str">
        <f t="shared" ca="1" si="18"/>
        <v/>
      </c>
      <c r="F115" s="126" t="str">
        <f t="shared" ca="1" si="28"/>
        <v/>
      </c>
      <c r="G115" s="105" t="str">
        <f t="shared" ca="1" si="29"/>
        <v/>
      </c>
      <c r="H115" s="105" t="str">
        <f t="shared" ca="1" si="21"/>
        <v/>
      </c>
      <c r="I115" s="126" t="str">
        <f t="shared" ca="1" si="22"/>
        <v/>
      </c>
      <c r="J115" s="126" t="str">
        <f t="shared" ca="1" si="23"/>
        <v/>
      </c>
      <c r="K115" s="125" t="str">
        <f t="shared" ca="1" si="24"/>
        <v/>
      </c>
      <c r="L115" s="126" t="str">
        <f t="shared" ca="1" si="30"/>
        <v/>
      </c>
      <c r="M115" s="105" t="str">
        <f t="shared" ca="1" si="31"/>
        <v/>
      </c>
      <c r="N115" s="124" t="str">
        <f t="shared" ca="1" si="32"/>
        <v/>
      </c>
    </row>
    <row r="116" spans="1:14" x14ac:dyDescent="0.2">
      <c r="A116" s="124" t="str">
        <f t="shared" ca="1" si="14"/>
        <v/>
      </c>
      <c r="B116" s="92" t="str">
        <f t="shared" ca="1" si="15"/>
        <v/>
      </c>
      <c r="C116" s="92" t="str">
        <f t="shared" ca="1" si="16"/>
        <v/>
      </c>
      <c r="D116" s="125" t="str">
        <f t="shared" ca="1" si="17"/>
        <v/>
      </c>
      <c r="E116" s="125" t="str">
        <f t="shared" ca="1" si="18"/>
        <v/>
      </c>
      <c r="F116" s="126" t="str">
        <f t="shared" ca="1" si="28"/>
        <v/>
      </c>
      <c r="G116" s="105" t="str">
        <f t="shared" ca="1" si="29"/>
        <v/>
      </c>
      <c r="H116" s="105" t="str">
        <f t="shared" ca="1" si="21"/>
        <v/>
      </c>
      <c r="I116" s="126" t="str">
        <f t="shared" ca="1" si="22"/>
        <v/>
      </c>
      <c r="J116" s="126" t="str">
        <f t="shared" ca="1" si="23"/>
        <v/>
      </c>
      <c r="K116" s="125" t="str">
        <f t="shared" ca="1" si="24"/>
        <v/>
      </c>
      <c r="L116" s="126" t="str">
        <f t="shared" ca="1" si="30"/>
        <v/>
      </c>
      <c r="M116" s="105" t="str">
        <f t="shared" ca="1" si="31"/>
        <v/>
      </c>
      <c r="N116" s="124" t="str">
        <f t="shared" ca="1" si="32"/>
        <v/>
      </c>
    </row>
    <row r="117" spans="1:14" x14ac:dyDescent="0.2">
      <c r="A117" s="124" t="str">
        <f t="shared" ca="1" si="14"/>
        <v/>
      </c>
      <c r="B117" s="92" t="str">
        <f t="shared" ca="1" si="15"/>
        <v/>
      </c>
      <c r="C117" s="92" t="str">
        <f t="shared" ca="1" si="16"/>
        <v/>
      </c>
      <c r="D117" s="125" t="str">
        <f t="shared" ca="1" si="17"/>
        <v/>
      </c>
      <c r="E117" s="125" t="str">
        <f t="shared" ca="1" si="18"/>
        <v/>
      </c>
      <c r="F117" s="126" t="str">
        <f t="shared" ca="1" si="28"/>
        <v/>
      </c>
      <c r="G117" s="105" t="str">
        <f t="shared" ca="1" si="29"/>
        <v/>
      </c>
      <c r="H117" s="105" t="str">
        <f t="shared" ca="1" si="21"/>
        <v/>
      </c>
      <c r="I117" s="126" t="str">
        <f t="shared" ca="1" si="22"/>
        <v/>
      </c>
      <c r="J117" s="126" t="str">
        <f t="shared" ca="1" si="23"/>
        <v/>
      </c>
      <c r="K117" s="125" t="str">
        <f t="shared" ca="1" si="24"/>
        <v/>
      </c>
      <c r="L117" s="126" t="str">
        <f t="shared" ca="1" si="30"/>
        <v/>
      </c>
      <c r="M117" s="105" t="str">
        <f t="shared" ca="1" si="31"/>
        <v/>
      </c>
      <c r="N117" s="124" t="str">
        <f t="shared" ca="1" si="32"/>
        <v/>
      </c>
    </row>
    <row r="118" spans="1:14" x14ac:dyDescent="0.2">
      <c r="A118" s="124" t="str">
        <f t="shared" ca="1" si="14"/>
        <v/>
      </c>
      <c r="B118" s="92" t="str">
        <f t="shared" ca="1" si="15"/>
        <v/>
      </c>
      <c r="C118" s="92" t="str">
        <f t="shared" ca="1" si="16"/>
        <v/>
      </c>
      <c r="D118" s="125" t="str">
        <f t="shared" ca="1" si="17"/>
        <v/>
      </c>
      <c r="E118" s="125" t="str">
        <f t="shared" ca="1" si="18"/>
        <v/>
      </c>
      <c r="F118" s="126" t="str">
        <f t="shared" ca="1" si="28"/>
        <v/>
      </c>
      <c r="G118" s="105" t="str">
        <f t="shared" ca="1" si="29"/>
        <v/>
      </c>
      <c r="H118" s="105" t="str">
        <f t="shared" ca="1" si="21"/>
        <v/>
      </c>
      <c r="I118" s="126" t="str">
        <f t="shared" ca="1" si="22"/>
        <v/>
      </c>
      <c r="J118" s="126" t="str">
        <f t="shared" ca="1" si="23"/>
        <v/>
      </c>
      <c r="K118" s="125" t="str">
        <f t="shared" ca="1" si="24"/>
        <v/>
      </c>
      <c r="L118" s="126" t="str">
        <f t="shared" ca="1" si="30"/>
        <v/>
      </c>
      <c r="M118" s="105" t="str">
        <f t="shared" ca="1" si="31"/>
        <v/>
      </c>
      <c r="N118" s="124" t="str">
        <f t="shared" ca="1" si="32"/>
        <v/>
      </c>
    </row>
    <row r="119" spans="1:14" x14ac:dyDescent="0.2">
      <c r="A119" s="124" t="str">
        <f t="shared" ca="1" si="14"/>
        <v/>
      </c>
      <c r="B119" s="92" t="str">
        <f t="shared" ca="1" si="15"/>
        <v/>
      </c>
      <c r="C119" s="92" t="str">
        <f t="shared" ca="1" si="16"/>
        <v/>
      </c>
      <c r="D119" s="125" t="str">
        <f t="shared" ca="1" si="17"/>
        <v/>
      </c>
      <c r="E119" s="125" t="str">
        <f t="shared" ca="1" si="18"/>
        <v/>
      </c>
      <c r="F119" s="126" t="str">
        <f t="shared" ca="1" si="28"/>
        <v/>
      </c>
      <c r="G119" s="105" t="str">
        <f t="shared" ca="1" si="29"/>
        <v/>
      </c>
      <c r="H119" s="105" t="str">
        <f t="shared" ca="1" si="21"/>
        <v/>
      </c>
      <c r="I119" s="126" t="str">
        <f t="shared" ca="1" si="22"/>
        <v/>
      </c>
      <c r="J119" s="126" t="str">
        <f t="shared" ca="1" si="23"/>
        <v/>
      </c>
      <c r="K119" s="125" t="str">
        <f t="shared" ca="1" si="24"/>
        <v/>
      </c>
      <c r="L119" s="126" t="str">
        <f t="shared" ca="1" si="30"/>
        <v/>
      </c>
      <c r="M119" s="105" t="str">
        <f t="shared" ca="1" si="31"/>
        <v/>
      </c>
      <c r="N119" s="124" t="str">
        <f t="shared" ca="1" si="32"/>
        <v/>
      </c>
    </row>
    <row r="120" spans="1:14" x14ac:dyDescent="0.2">
      <c r="A120" s="124" t="str">
        <f t="shared" ca="1" si="14"/>
        <v/>
      </c>
      <c r="B120" s="92" t="str">
        <f t="shared" ca="1" si="15"/>
        <v/>
      </c>
      <c r="C120" s="92" t="str">
        <f t="shared" ca="1" si="16"/>
        <v/>
      </c>
      <c r="D120" s="125" t="str">
        <f t="shared" ca="1" si="17"/>
        <v/>
      </c>
      <c r="E120" s="125" t="str">
        <f t="shared" ca="1" si="18"/>
        <v/>
      </c>
      <c r="F120" s="126" t="str">
        <f t="shared" ca="1" si="28"/>
        <v/>
      </c>
      <c r="G120" s="105" t="str">
        <f t="shared" ca="1" si="29"/>
        <v/>
      </c>
      <c r="H120" s="105" t="str">
        <f t="shared" ca="1" si="21"/>
        <v/>
      </c>
      <c r="I120" s="126" t="str">
        <f t="shared" ca="1" si="22"/>
        <v/>
      </c>
      <c r="J120" s="126" t="str">
        <f t="shared" ca="1" si="23"/>
        <v/>
      </c>
      <c r="K120" s="125" t="str">
        <f t="shared" ca="1" si="24"/>
        <v/>
      </c>
      <c r="L120" s="126" t="str">
        <f t="shared" ca="1" si="30"/>
        <v/>
      </c>
      <c r="M120" s="105" t="str">
        <f t="shared" ca="1" si="31"/>
        <v/>
      </c>
      <c r="N120" s="124" t="str">
        <f t="shared" ca="1" si="32"/>
        <v/>
      </c>
    </row>
    <row r="121" spans="1:14" x14ac:dyDescent="0.2">
      <c r="A121" s="124" t="str">
        <f t="shared" ca="1" si="14"/>
        <v/>
      </c>
      <c r="B121" s="92" t="str">
        <f t="shared" ca="1" si="15"/>
        <v/>
      </c>
      <c r="C121" s="92" t="str">
        <f t="shared" ca="1" si="16"/>
        <v/>
      </c>
      <c r="D121" s="125" t="str">
        <f t="shared" ca="1" si="17"/>
        <v/>
      </c>
      <c r="E121" s="125" t="str">
        <f t="shared" ca="1" si="18"/>
        <v/>
      </c>
      <c r="F121" s="126" t="str">
        <f t="shared" ca="1" si="28"/>
        <v/>
      </c>
      <c r="G121" s="105" t="str">
        <f t="shared" ca="1" si="29"/>
        <v/>
      </c>
      <c r="H121" s="105" t="str">
        <f t="shared" ca="1" si="21"/>
        <v/>
      </c>
      <c r="I121" s="126" t="str">
        <f t="shared" ca="1" si="22"/>
        <v/>
      </c>
      <c r="J121" s="126" t="str">
        <f t="shared" ca="1" si="23"/>
        <v/>
      </c>
      <c r="K121" s="125" t="str">
        <f t="shared" ca="1" si="24"/>
        <v/>
      </c>
      <c r="L121" s="126" t="str">
        <f t="shared" ca="1" si="30"/>
        <v/>
      </c>
      <c r="M121" s="105" t="str">
        <f t="shared" ca="1" si="31"/>
        <v/>
      </c>
      <c r="N121" s="124" t="str">
        <f t="shared" ca="1" si="32"/>
        <v/>
      </c>
    </row>
    <row r="122" spans="1:14" x14ac:dyDescent="0.2">
      <c r="A122" s="124" t="str">
        <f t="shared" ca="1" si="14"/>
        <v/>
      </c>
      <c r="B122" s="92" t="str">
        <f t="shared" ca="1" si="15"/>
        <v/>
      </c>
      <c r="C122" s="92" t="str">
        <f t="shared" ca="1" si="16"/>
        <v/>
      </c>
      <c r="D122" s="125" t="str">
        <f t="shared" ca="1" si="17"/>
        <v/>
      </c>
      <c r="E122" s="125" t="str">
        <f t="shared" ca="1" si="18"/>
        <v/>
      </c>
      <c r="F122" s="126" t="str">
        <f t="shared" ca="1" si="28"/>
        <v/>
      </c>
      <c r="G122" s="105" t="str">
        <f t="shared" ca="1" si="29"/>
        <v/>
      </c>
      <c r="H122" s="105" t="str">
        <f t="shared" ca="1" si="21"/>
        <v/>
      </c>
      <c r="I122" s="126" t="str">
        <f t="shared" ca="1" si="22"/>
        <v/>
      </c>
      <c r="J122" s="126" t="str">
        <f t="shared" ca="1" si="23"/>
        <v/>
      </c>
      <c r="K122" s="125" t="str">
        <f t="shared" ca="1" si="24"/>
        <v/>
      </c>
      <c r="L122" s="126" t="str">
        <f t="shared" ca="1" si="30"/>
        <v/>
      </c>
      <c r="M122" s="105" t="str">
        <f t="shared" ca="1" si="31"/>
        <v/>
      </c>
      <c r="N122" s="124" t="str">
        <f t="shared" ca="1" si="32"/>
        <v/>
      </c>
    </row>
    <row r="123" spans="1:14" x14ac:dyDescent="0.2">
      <c r="A123" s="124" t="str">
        <f t="shared" ca="1" si="14"/>
        <v/>
      </c>
      <c r="B123" s="92" t="str">
        <f t="shared" ca="1" si="15"/>
        <v/>
      </c>
      <c r="C123" s="92" t="str">
        <f t="shared" ca="1" si="16"/>
        <v/>
      </c>
      <c r="D123" s="125" t="str">
        <f t="shared" ca="1" si="17"/>
        <v/>
      </c>
      <c r="E123" s="125" t="str">
        <f t="shared" ca="1" si="18"/>
        <v/>
      </c>
      <c r="F123" s="126" t="str">
        <f t="shared" ca="1" si="28"/>
        <v/>
      </c>
      <c r="G123" s="105" t="str">
        <f t="shared" ca="1" si="29"/>
        <v/>
      </c>
      <c r="H123" s="105" t="str">
        <f t="shared" ca="1" si="21"/>
        <v/>
      </c>
      <c r="I123" s="126" t="str">
        <f t="shared" ca="1" si="22"/>
        <v/>
      </c>
      <c r="J123" s="126" t="str">
        <f t="shared" ca="1" si="23"/>
        <v/>
      </c>
      <c r="K123" s="125" t="str">
        <f t="shared" ca="1" si="24"/>
        <v/>
      </c>
      <c r="L123" s="126" t="str">
        <f t="shared" ca="1" si="30"/>
        <v/>
      </c>
      <c r="M123" s="105" t="str">
        <f t="shared" ca="1" si="31"/>
        <v/>
      </c>
      <c r="N123" s="124" t="str">
        <f t="shared" ca="1" si="32"/>
        <v/>
      </c>
    </row>
    <row r="124" spans="1:14" x14ac:dyDescent="0.2">
      <c r="A124" s="124" t="str">
        <f t="shared" ca="1" si="14"/>
        <v/>
      </c>
      <c r="B124" s="92" t="str">
        <f t="shared" ca="1" si="15"/>
        <v/>
      </c>
      <c r="C124" s="92" t="str">
        <f t="shared" ca="1" si="16"/>
        <v/>
      </c>
      <c r="D124" s="125" t="str">
        <f t="shared" ca="1" si="17"/>
        <v/>
      </c>
      <c r="E124" s="125" t="str">
        <f t="shared" ca="1" si="18"/>
        <v/>
      </c>
      <c r="F124" s="126" t="str">
        <f t="shared" ca="1" si="28"/>
        <v/>
      </c>
      <c r="G124" s="105" t="str">
        <f t="shared" ca="1" si="29"/>
        <v/>
      </c>
      <c r="H124" s="105" t="str">
        <f t="shared" ca="1" si="21"/>
        <v/>
      </c>
      <c r="I124" s="126" t="str">
        <f t="shared" ca="1" si="22"/>
        <v/>
      </c>
      <c r="J124" s="126" t="str">
        <f t="shared" ca="1" si="23"/>
        <v/>
      </c>
      <c r="K124" s="125" t="str">
        <f t="shared" ca="1" si="24"/>
        <v/>
      </c>
      <c r="L124" s="126" t="str">
        <f t="shared" ca="1" si="30"/>
        <v/>
      </c>
      <c r="M124" s="105" t="str">
        <f t="shared" ca="1" si="31"/>
        <v/>
      </c>
      <c r="N124" s="124" t="str">
        <f t="shared" ca="1" si="32"/>
        <v/>
      </c>
    </row>
    <row r="125" spans="1:14" x14ac:dyDescent="0.2">
      <c r="A125" s="124" t="str">
        <f t="shared" ca="1" si="14"/>
        <v/>
      </c>
      <c r="B125" s="92" t="str">
        <f t="shared" ca="1" si="15"/>
        <v/>
      </c>
      <c r="C125" s="92" t="str">
        <f t="shared" ca="1" si="16"/>
        <v/>
      </c>
      <c r="D125" s="125" t="str">
        <f t="shared" ca="1" si="17"/>
        <v/>
      </c>
      <c r="E125" s="125" t="str">
        <f t="shared" ca="1" si="18"/>
        <v/>
      </c>
      <c r="F125" s="126" t="str">
        <f t="shared" ca="1" si="28"/>
        <v/>
      </c>
      <c r="G125" s="105" t="str">
        <f t="shared" ca="1" si="29"/>
        <v/>
      </c>
      <c r="H125" s="105" t="str">
        <f t="shared" ca="1" si="21"/>
        <v/>
      </c>
      <c r="I125" s="126" t="str">
        <f t="shared" ca="1" si="22"/>
        <v/>
      </c>
      <c r="J125" s="126" t="str">
        <f t="shared" ca="1" si="23"/>
        <v/>
      </c>
      <c r="K125" s="125" t="str">
        <f t="shared" ca="1" si="24"/>
        <v/>
      </c>
      <c r="L125" s="126" t="str">
        <f t="shared" ca="1" si="30"/>
        <v/>
      </c>
      <c r="M125" s="105" t="str">
        <f t="shared" ca="1" si="31"/>
        <v/>
      </c>
      <c r="N125" s="124" t="str">
        <f t="shared" ca="1" si="32"/>
        <v/>
      </c>
    </row>
    <row r="126" spans="1:14" x14ac:dyDescent="0.2">
      <c r="A126" s="124" t="str">
        <f t="shared" ca="1" si="14"/>
        <v/>
      </c>
      <c r="B126" s="92" t="str">
        <f t="shared" ca="1" si="15"/>
        <v/>
      </c>
      <c r="C126" s="92" t="str">
        <f t="shared" ca="1" si="16"/>
        <v/>
      </c>
      <c r="D126" s="125" t="str">
        <f t="shared" ca="1" si="17"/>
        <v/>
      </c>
      <c r="E126" s="125" t="str">
        <f t="shared" ca="1" si="18"/>
        <v/>
      </c>
      <c r="F126" s="126" t="str">
        <f t="shared" ca="1" si="28"/>
        <v/>
      </c>
      <c r="G126" s="105" t="str">
        <f t="shared" ca="1" si="29"/>
        <v/>
      </c>
      <c r="H126" s="105" t="str">
        <f t="shared" ca="1" si="21"/>
        <v/>
      </c>
      <c r="I126" s="126" t="str">
        <f t="shared" ca="1" si="22"/>
        <v/>
      </c>
      <c r="J126" s="126" t="str">
        <f t="shared" ca="1" si="23"/>
        <v/>
      </c>
      <c r="K126" s="125" t="str">
        <f t="shared" ca="1" si="24"/>
        <v/>
      </c>
      <c r="L126" s="126" t="str">
        <f t="shared" ca="1" si="30"/>
        <v/>
      </c>
      <c r="M126" s="105" t="str">
        <f t="shared" ca="1" si="31"/>
        <v/>
      </c>
      <c r="N126" s="124" t="str">
        <f t="shared" ca="1" si="32"/>
        <v/>
      </c>
    </row>
    <row r="127" spans="1:14" x14ac:dyDescent="0.2">
      <c r="A127" s="124" t="str">
        <f t="shared" ca="1" si="14"/>
        <v/>
      </c>
      <c r="B127" s="92" t="str">
        <f t="shared" ca="1" si="15"/>
        <v/>
      </c>
      <c r="C127" s="92" t="str">
        <f t="shared" ca="1" si="16"/>
        <v/>
      </c>
      <c r="D127" s="125" t="str">
        <f t="shared" ca="1" si="17"/>
        <v/>
      </c>
      <c r="E127" s="125" t="str">
        <f t="shared" ca="1" si="18"/>
        <v/>
      </c>
      <c r="F127" s="126" t="str">
        <f t="shared" ca="1" si="28"/>
        <v/>
      </c>
      <c r="G127" s="105" t="str">
        <f t="shared" ca="1" si="29"/>
        <v/>
      </c>
      <c r="H127" s="105" t="str">
        <f t="shared" ca="1" si="21"/>
        <v/>
      </c>
      <c r="I127" s="126" t="str">
        <f t="shared" ca="1" si="22"/>
        <v/>
      </c>
      <c r="J127" s="126" t="str">
        <f t="shared" ca="1" si="23"/>
        <v/>
      </c>
      <c r="K127" s="125" t="str">
        <f t="shared" ca="1" si="24"/>
        <v/>
      </c>
      <c r="L127" s="126" t="str">
        <f t="shared" ca="1" si="30"/>
        <v/>
      </c>
      <c r="M127" s="105" t="str">
        <f t="shared" ca="1" si="31"/>
        <v/>
      </c>
      <c r="N127" s="124" t="str">
        <f t="shared" ca="1" si="32"/>
        <v/>
      </c>
    </row>
    <row r="128" spans="1:14" x14ac:dyDescent="0.2">
      <c r="A128" s="124" t="str">
        <f t="shared" ca="1" si="14"/>
        <v/>
      </c>
      <c r="B128" s="92" t="str">
        <f t="shared" ca="1" si="15"/>
        <v/>
      </c>
      <c r="C128" s="92" t="str">
        <f t="shared" ca="1" si="16"/>
        <v/>
      </c>
      <c r="D128" s="125" t="str">
        <f t="shared" ca="1" si="17"/>
        <v/>
      </c>
      <c r="E128" s="125" t="str">
        <f t="shared" ca="1" si="18"/>
        <v/>
      </c>
      <c r="F128" s="126" t="str">
        <f t="shared" ca="1" si="28"/>
        <v/>
      </c>
      <c r="G128" s="105" t="str">
        <f t="shared" ca="1" si="29"/>
        <v/>
      </c>
      <c r="H128" s="105" t="str">
        <f t="shared" ca="1" si="21"/>
        <v/>
      </c>
      <c r="I128" s="126" t="str">
        <f t="shared" ca="1" si="22"/>
        <v/>
      </c>
      <c r="J128" s="126" t="str">
        <f t="shared" ca="1" si="23"/>
        <v/>
      </c>
      <c r="K128" s="125" t="str">
        <f t="shared" ca="1" si="24"/>
        <v/>
      </c>
      <c r="L128" s="126" t="str">
        <f t="shared" ca="1" si="30"/>
        <v/>
      </c>
      <c r="M128" s="105" t="str">
        <f t="shared" ca="1" si="31"/>
        <v/>
      </c>
      <c r="N128" s="124" t="str">
        <f t="shared" ca="1" si="32"/>
        <v/>
      </c>
    </row>
    <row r="129" spans="1:14" x14ac:dyDescent="0.2">
      <c r="A129" s="124" t="str">
        <f t="shared" ca="1" si="14"/>
        <v/>
      </c>
      <c r="B129" s="92" t="str">
        <f t="shared" ca="1" si="15"/>
        <v/>
      </c>
      <c r="C129" s="92" t="str">
        <f t="shared" ca="1" si="16"/>
        <v/>
      </c>
      <c r="D129" s="125" t="str">
        <f t="shared" ca="1" si="17"/>
        <v/>
      </c>
      <c r="E129" s="125" t="str">
        <f t="shared" ca="1" si="18"/>
        <v/>
      </c>
      <c r="F129" s="126" t="str">
        <f t="shared" ca="1" si="28"/>
        <v/>
      </c>
      <c r="G129" s="105" t="str">
        <f t="shared" ca="1" si="29"/>
        <v/>
      </c>
      <c r="H129" s="105" t="str">
        <f t="shared" ca="1" si="21"/>
        <v/>
      </c>
      <c r="I129" s="126" t="str">
        <f t="shared" ca="1" si="22"/>
        <v/>
      </c>
      <c r="J129" s="126" t="str">
        <f t="shared" ca="1" si="23"/>
        <v/>
      </c>
      <c r="K129" s="125" t="str">
        <f t="shared" ca="1" si="24"/>
        <v/>
      </c>
      <c r="L129" s="126" t="str">
        <f t="shared" ca="1" si="30"/>
        <v/>
      </c>
      <c r="M129" s="105" t="str">
        <f t="shared" ca="1" si="31"/>
        <v/>
      </c>
      <c r="N129" s="124" t="str">
        <f t="shared" ca="1" si="32"/>
        <v/>
      </c>
    </row>
    <row r="130" spans="1:14" x14ac:dyDescent="0.2">
      <c r="A130" s="124" t="str">
        <f t="shared" ca="1" si="14"/>
        <v/>
      </c>
      <c r="B130" s="92" t="str">
        <f t="shared" ca="1" si="15"/>
        <v/>
      </c>
      <c r="C130" s="92" t="str">
        <f t="shared" ca="1" si="16"/>
        <v/>
      </c>
      <c r="D130" s="125" t="str">
        <f t="shared" ca="1" si="17"/>
        <v/>
      </c>
      <c r="E130" s="125" t="str">
        <f t="shared" ca="1" si="18"/>
        <v/>
      </c>
      <c r="F130" s="126" t="str">
        <f t="shared" ca="1" si="28"/>
        <v/>
      </c>
      <c r="G130" s="105" t="str">
        <f t="shared" ca="1" si="29"/>
        <v/>
      </c>
      <c r="H130" s="105" t="str">
        <f t="shared" ca="1" si="21"/>
        <v/>
      </c>
      <c r="I130" s="126" t="str">
        <f t="shared" ca="1" si="22"/>
        <v/>
      </c>
      <c r="J130" s="126" t="str">
        <f t="shared" ca="1" si="23"/>
        <v/>
      </c>
      <c r="K130" s="125" t="str">
        <f t="shared" ca="1" si="24"/>
        <v/>
      </c>
      <c r="L130" s="126" t="str">
        <f t="shared" ca="1" si="30"/>
        <v/>
      </c>
      <c r="M130" s="105" t="str">
        <f t="shared" ca="1" si="31"/>
        <v/>
      </c>
      <c r="N130" s="124" t="str">
        <f t="shared" ca="1" si="32"/>
        <v/>
      </c>
    </row>
    <row r="131" spans="1:14" x14ac:dyDescent="0.2">
      <c r="A131" s="124" t="str">
        <f t="shared" ca="1" si="14"/>
        <v/>
      </c>
      <c r="B131" s="92" t="str">
        <f t="shared" ca="1" si="15"/>
        <v/>
      </c>
      <c r="C131" s="92" t="str">
        <f t="shared" ca="1" si="16"/>
        <v/>
      </c>
      <c r="D131" s="125" t="str">
        <f t="shared" ca="1" si="17"/>
        <v/>
      </c>
      <c r="E131" s="125" t="str">
        <f t="shared" ca="1" si="18"/>
        <v/>
      </c>
      <c r="F131" s="126" t="str">
        <f t="shared" ca="1" si="28"/>
        <v/>
      </c>
      <c r="G131" s="105" t="str">
        <f t="shared" ca="1" si="29"/>
        <v/>
      </c>
      <c r="H131" s="105" t="str">
        <f t="shared" ca="1" si="21"/>
        <v/>
      </c>
      <c r="I131" s="126" t="str">
        <f t="shared" ca="1" si="22"/>
        <v/>
      </c>
      <c r="J131" s="126" t="str">
        <f t="shared" ca="1" si="23"/>
        <v/>
      </c>
      <c r="K131" s="125" t="str">
        <f t="shared" ca="1" si="24"/>
        <v/>
      </c>
      <c r="L131" s="126" t="str">
        <f t="shared" ca="1" si="30"/>
        <v/>
      </c>
      <c r="M131" s="105" t="str">
        <f t="shared" ca="1" si="31"/>
        <v/>
      </c>
      <c r="N131" s="124" t="str">
        <f t="shared" ca="1" si="32"/>
        <v/>
      </c>
    </row>
    <row r="132" spans="1:14" x14ac:dyDescent="0.2">
      <c r="A132" s="124" t="str">
        <f t="shared" ca="1" si="14"/>
        <v/>
      </c>
      <c r="B132" s="92" t="str">
        <f t="shared" ca="1" si="15"/>
        <v/>
      </c>
      <c r="C132" s="92" t="str">
        <f t="shared" ca="1" si="16"/>
        <v/>
      </c>
      <c r="D132" s="125" t="str">
        <f t="shared" ca="1" si="17"/>
        <v/>
      </c>
      <c r="E132" s="125" t="str">
        <f t="shared" ca="1" si="18"/>
        <v/>
      </c>
      <c r="F132" s="126" t="str">
        <f t="shared" ca="1" si="28"/>
        <v/>
      </c>
      <c r="G132" s="105" t="str">
        <f t="shared" ca="1" si="29"/>
        <v/>
      </c>
      <c r="H132" s="105" t="str">
        <f t="shared" ca="1" si="21"/>
        <v/>
      </c>
      <c r="I132" s="126" t="str">
        <f t="shared" ca="1" si="22"/>
        <v/>
      </c>
      <c r="J132" s="126" t="str">
        <f t="shared" ca="1" si="23"/>
        <v/>
      </c>
      <c r="K132" s="125" t="str">
        <f t="shared" ca="1" si="24"/>
        <v/>
      </c>
      <c r="L132" s="126" t="str">
        <f t="shared" ca="1" si="30"/>
        <v/>
      </c>
      <c r="M132" s="105" t="str">
        <f t="shared" ca="1" si="31"/>
        <v/>
      </c>
      <c r="N132" s="124" t="str">
        <f t="shared" ca="1" si="32"/>
        <v/>
      </c>
    </row>
    <row r="133" spans="1:14" x14ac:dyDescent="0.2">
      <c r="A133" s="124" t="str">
        <f t="shared" ca="1" si="14"/>
        <v/>
      </c>
      <c r="B133" s="92" t="str">
        <f t="shared" ca="1" si="15"/>
        <v/>
      </c>
      <c r="C133" s="92" t="str">
        <f t="shared" ca="1" si="16"/>
        <v/>
      </c>
      <c r="D133" s="125" t="str">
        <f t="shared" ca="1" si="17"/>
        <v/>
      </c>
      <c r="E133" s="125" t="str">
        <f t="shared" ca="1" si="18"/>
        <v/>
      </c>
      <c r="F133" s="126" t="str">
        <f t="shared" ca="1" si="28"/>
        <v/>
      </c>
      <c r="G133" s="105" t="str">
        <f t="shared" ca="1" si="29"/>
        <v/>
      </c>
      <c r="H133" s="105" t="str">
        <f t="shared" ca="1" si="21"/>
        <v/>
      </c>
      <c r="I133" s="126" t="str">
        <f t="shared" ca="1" si="22"/>
        <v/>
      </c>
      <c r="J133" s="126" t="str">
        <f t="shared" ca="1" si="23"/>
        <v/>
      </c>
      <c r="K133" s="125" t="str">
        <f t="shared" ca="1" si="24"/>
        <v/>
      </c>
      <c r="L133" s="126" t="str">
        <f t="shared" ca="1" si="30"/>
        <v/>
      </c>
      <c r="M133" s="105" t="str">
        <f t="shared" ca="1" si="31"/>
        <v/>
      </c>
      <c r="N133" s="124" t="str">
        <f t="shared" ca="1" si="32"/>
        <v/>
      </c>
    </row>
    <row r="134" spans="1:14" x14ac:dyDescent="0.2">
      <c r="A134" s="124" t="str">
        <f t="shared" ca="1" si="14"/>
        <v/>
      </c>
      <c r="B134" s="92" t="str">
        <f t="shared" ca="1" si="15"/>
        <v/>
      </c>
      <c r="C134" s="92" t="str">
        <f t="shared" ca="1" si="16"/>
        <v/>
      </c>
      <c r="D134" s="125" t="str">
        <f t="shared" ca="1" si="17"/>
        <v/>
      </c>
      <c r="E134" s="125" t="str">
        <f t="shared" ca="1" si="18"/>
        <v/>
      </c>
      <c r="F134" s="126" t="str">
        <f t="shared" ca="1" si="28"/>
        <v/>
      </c>
      <c r="G134" s="105" t="str">
        <f t="shared" ca="1" si="29"/>
        <v/>
      </c>
      <c r="H134" s="105" t="str">
        <f t="shared" ca="1" si="21"/>
        <v/>
      </c>
      <c r="I134" s="126" t="str">
        <f t="shared" ca="1" si="22"/>
        <v/>
      </c>
      <c r="J134" s="126" t="str">
        <f t="shared" ca="1" si="23"/>
        <v/>
      </c>
      <c r="K134" s="125" t="str">
        <f t="shared" ca="1" si="24"/>
        <v/>
      </c>
      <c r="L134" s="126" t="str">
        <f t="shared" ca="1" si="30"/>
        <v/>
      </c>
      <c r="M134" s="105" t="str">
        <f t="shared" ca="1" si="31"/>
        <v/>
      </c>
      <c r="N134" s="124" t="str">
        <f t="shared" ca="1" si="32"/>
        <v/>
      </c>
    </row>
    <row r="135" spans="1:14" x14ac:dyDescent="0.2">
      <c r="A135" s="124" t="str">
        <f t="shared" ref="A135:A198" ca="1" si="33">IF(ROW()-5&gt;$A$5,"",ROW()-5)</f>
        <v/>
      </c>
      <c r="B135" s="92" t="str">
        <f t="shared" ref="B135:B198" ca="1" si="34">IF($A135="","",INDEX(INDIRECT("yss_raw!AA:AA"),MATCH($B$4,INDIRECT("yss_raw!AA:AA"),0)+$A135))</f>
        <v/>
      </c>
      <c r="C135" s="92" t="str">
        <f t="shared" ref="C135:C198" ca="1" si="35">IF($A135="","",INDEX(INDIRECT("yss_raw!AB:AB"),MATCH($B$4,INDIRECT("yss_raw!AA:AA"),0)+$A135))</f>
        <v/>
      </c>
      <c r="D135" s="125" t="str">
        <f t="shared" ref="D135:D198" ca="1" si="36">IF($A135="","",INDEX(INDIRECT("yss_raw!AC:AC"),MATCH($B$4,INDIRECT("yss_raw!AA:AA"),0)+$A135))</f>
        <v/>
      </c>
      <c r="E135" s="125" t="str">
        <f t="shared" ref="E135:E198" ca="1" si="37">IF($A135="","",INDEX(INDIRECT("yss_raw!AD:AD"),MATCH($B$4,INDIRECT("yss_raw!AA:AA"),0)+$A135))</f>
        <v/>
      </c>
      <c r="F135" s="126" t="str">
        <f t="shared" ca="1" si="28"/>
        <v/>
      </c>
      <c r="G135" s="105" t="str">
        <f t="shared" ca="1" si="29"/>
        <v/>
      </c>
      <c r="H135" s="105" t="str">
        <f t="shared" ref="H135:H198" ca="1" si="38">IF($A135="","",INDEX(INDIRECT("yss_raw!AF:AF"),MATCH($B$4,INDIRECT("yss_raw!AA:AA"),0)+$A135))</f>
        <v/>
      </c>
      <c r="I135" s="126" t="str">
        <f t="shared" ref="I135:I198" ca="1" si="39">IF($A135="","",INDEX(INDIRECT("yss_raw!AG:AG"),MATCH($B$4,INDIRECT("yss_raw!AA:AA"),0)+$A135))</f>
        <v/>
      </c>
      <c r="J135" s="126" t="str">
        <f t="shared" ref="J135:J198" ca="1" si="40">IF($A135="","",INDEX(INDIRECT("yss_raw!AJ:AJ"),MATCH($B$4,INDIRECT("yss_raw!AA:AA"),0)+$A135))</f>
        <v/>
      </c>
      <c r="K135" s="125" t="str">
        <f t="shared" ref="K135:K198" ca="1" si="41">IF($A135="","",INDEX(INDIRECT("yss_raw!AI:AI"),MATCH($B$4,INDIRECT("yss_raw!AA:AA"),0)+$A135))</f>
        <v/>
      </c>
      <c r="L135" s="126" t="str">
        <f t="shared" ca="1" si="30"/>
        <v/>
      </c>
      <c r="M135" s="105" t="str">
        <f t="shared" ca="1" si="31"/>
        <v/>
      </c>
      <c r="N135" s="124" t="str">
        <f t="shared" ca="1" si="32"/>
        <v/>
      </c>
    </row>
    <row r="136" spans="1:14" x14ac:dyDescent="0.2">
      <c r="A136" s="124" t="str">
        <f t="shared" ca="1" si="33"/>
        <v/>
      </c>
      <c r="B136" s="92" t="str">
        <f t="shared" ca="1" si="34"/>
        <v/>
      </c>
      <c r="C136" s="92" t="str">
        <f t="shared" ca="1" si="35"/>
        <v/>
      </c>
      <c r="D136" s="125" t="str">
        <f t="shared" ca="1" si="36"/>
        <v/>
      </c>
      <c r="E136" s="125" t="str">
        <f t="shared" ca="1" si="37"/>
        <v/>
      </c>
      <c r="F136" s="126" t="str">
        <f t="shared" ca="1" si="28"/>
        <v/>
      </c>
      <c r="G136" s="105" t="str">
        <f t="shared" ca="1" si="29"/>
        <v/>
      </c>
      <c r="H136" s="105" t="str">
        <f t="shared" ca="1" si="38"/>
        <v/>
      </c>
      <c r="I136" s="126" t="str">
        <f t="shared" ca="1" si="39"/>
        <v/>
      </c>
      <c r="J136" s="126" t="str">
        <f t="shared" ca="1" si="40"/>
        <v/>
      </c>
      <c r="K136" s="125" t="str">
        <f t="shared" ca="1" si="41"/>
        <v/>
      </c>
      <c r="L136" s="126" t="str">
        <f t="shared" ca="1" si="30"/>
        <v/>
      </c>
      <c r="M136" s="105" t="str">
        <f t="shared" ca="1" si="31"/>
        <v/>
      </c>
      <c r="N136" s="124" t="str">
        <f t="shared" ca="1" si="32"/>
        <v/>
      </c>
    </row>
    <row r="137" spans="1:14" x14ac:dyDescent="0.2">
      <c r="A137" s="124" t="str">
        <f t="shared" ca="1" si="33"/>
        <v/>
      </c>
      <c r="B137" s="92" t="str">
        <f t="shared" ca="1" si="34"/>
        <v/>
      </c>
      <c r="C137" s="92" t="str">
        <f t="shared" ca="1" si="35"/>
        <v/>
      </c>
      <c r="D137" s="125" t="str">
        <f t="shared" ca="1" si="36"/>
        <v/>
      </c>
      <c r="E137" s="125" t="str">
        <f t="shared" ca="1" si="37"/>
        <v/>
      </c>
      <c r="F137" s="126" t="str">
        <f t="shared" ca="1" si="28"/>
        <v/>
      </c>
      <c r="G137" s="105" t="str">
        <f t="shared" ca="1" si="29"/>
        <v/>
      </c>
      <c r="H137" s="105" t="str">
        <f t="shared" ca="1" si="38"/>
        <v/>
      </c>
      <c r="I137" s="126" t="str">
        <f t="shared" ca="1" si="39"/>
        <v/>
      </c>
      <c r="J137" s="126" t="str">
        <f t="shared" ca="1" si="40"/>
        <v/>
      </c>
      <c r="K137" s="125" t="str">
        <f t="shared" ca="1" si="41"/>
        <v/>
      </c>
      <c r="L137" s="126" t="str">
        <f t="shared" ca="1" si="30"/>
        <v/>
      </c>
      <c r="M137" s="105" t="str">
        <f t="shared" ca="1" si="31"/>
        <v/>
      </c>
      <c r="N137" s="124" t="str">
        <f t="shared" ca="1" si="32"/>
        <v/>
      </c>
    </row>
    <row r="138" spans="1:14" x14ac:dyDescent="0.2">
      <c r="A138" s="124" t="str">
        <f t="shared" ca="1" si="33"/>
        <v/>
      </c>
      <c r="B138" s="92" t="str">
        <f t="shared" ca="1" si="34"/>
        <v/>
      </c>
      <c r="C138" s="92" t="str">
        <f t="shared" ca="1" si="35"/>
        <v/>
      </c>
      <c r="D138" s="125" t="str">
        <f t="shared" ca="1" si="36"/>
        <v/>
      </c>
      <c r="E138" s="125" t="str">
        <f t="shared" ca="1" si="37"/>
        <v/>
      </c>
      <c r="F138" s="126" t="str">
        <f t="shared" ca="1" si="28"/>
        <v/>
      </c>
      <c r="G138" s="105" t="str">
        <f t="shared" ca="1" si="29"/>
        <v/>
      </c>
      <c r="H138" s="105" t="str">
        <f t="shared" ca="1" si="38"/>
        <v/>
      </c>
      <c r="I138" s="126" t="str">
        <f t="shared" ca="1" si="39"/>
        <v/>
      </c>
      <c r="J138" s="126" t="str">
        <f t="shared" ca="1" si="40"/>
        <v/>
      </c>
      <c r="K138" s="125" t="str">
        <f t="shared" ca="1" si="41"/>
        <v/>
      </c>
      <c r="L138" s="126" t="str">
        <f t="shared" ca="1" si="30"/>
        <v/>
      </c>
      <c r="M138" s="105" t="str">
        <f t="shared" ca="1" si="31"/>
        <v/>
      </c>
      <c r="N138" s="124" t="str">
        <f t="shared" ca="1" si="32"/>
        <v/>
      </c>
    </row>
    <row r="139" spans="1:14" x14ac:dyDescent="0.2">
      <c r="A139" s="124" t="str">
        <f t="shared" ca="1" si="33"/>
        <v/>
      </c>
      <c r="B139" s="92" t="str">
        <f t="shared" ca="1" si="34"/>
        <v/>
      </c>
      <c r="C139" s="92" t="str">
        <f t="shared" ca="1" si="35"/>
        <v/>
      </c>
      <c r="D139" s="125" t="str">
        <f t="shared" ca="1" si="36"/>
        <v/>
      </c>
      <c r="E139" s="125" t="str">
        <f t="shared" ca="1" si="37"/>
        <v/>
      </c>
      <c r="F139" s="126" t="str">
        <f t="shared" ca="1" si="28"/>
        <v/>
      </c>
      <c r="G139" s="105" t="str">
        <f t="shared" ca="1" si="29"/>
        <v/>
      </c>
      <c r="H139" s="105" t="str">
        <f t="shared" ca="1" si="38"/>
        <v/>
      </c>
      <c r="I139" s="126" t="str">
        <f t="shared" ca="1" si="39"/>
        <v/>
      </c>
      <c r="J139" s="126" t="str">
        <f t="shared" ca="1" si="40"/>
        <v/>
      </c>
      <c r="K139" s="125" t="str">
        <f t="shared" ca="1" si="41"/>
        <v/>
      </c>
      <c r="L139" s="126" t="str">
        <f t="shared" ca="1" si="30"/>
        <v/>
      </c>
      <c r="M139" s="105" t="str">
        <f t="shared" ca="1" si="31"/>
        <v/>
      </c>
      <c r="N139" s="124" t="str">
        <f t="shared" ca="1" si="32"/>
        <v/>
      </c>
    </row>
    <row r="140" spans="1:14" x14ac:dyDescent="0.2">
      <c r="A140" s="124" t="str">
        <f t="shared" ca="1" si="33"/>
        <v/>
      </c>
      <c r="B140" s="92" t="str">
        <f t="shared" ca="1" si="34"/>
        <v/>
      </c>
      <c r="C140" s="92" t="str">
        <f t="shared" ca="1" si="35"/>
        <v/>
      </c>
      <c r="D140" s="125" t="str">
        <f t="shared" ca="1" si="36"/>
        <v/>
      </c>
      <c r="E140" s="125" t="str">
        <f t="shared" ca="1" si="37"/>
        <v/>
      </c>
      <c r="F140" s="126" t="str">
        <f t="shared" ca="1" si="28"/>
        <v/>
      </c>
      <c r="G140" s="105" t="str">
        <f t="shared" ca="1" si="29"/>
        <v/>
      </c>
      <c r="H140" s="105" t="str">
        <f t="shared" ca="1" si="38"/>
        <v/>
      </c>
      <c r="I140" s="126" t="str">
        <f t="shared" ca="1" si="39"/>
        <v/>
      </c>
      <c r="J140" s="126" t="str">
        <f t="shared" ca="1" si="40"/>
        <v/>
      </c>
      <c r="K140" s="125" t="str">
        <f t="shared" ca="1" si="41"/>
        <v/>
      </c>
      <c r="L140" s="126" t="str">
        <f t="shared" ca="1" si="30"/>
        <v/>
      </c>
      <c r="M140" s="105" t="str">
        <f t="shared" ca="1" si="31"/>
        <v/>
      </c>
      <c r="N140" s="124" t="str">
        <f t="shared" ca="1" si="32"/>
        <v/>
      </c>
    </row>
    <row r="141" spans="1:14" x14ac:dyDescent="0.2">
      <c r="A141" s="124" t="str">
        <f t="shared" ca="1" si="33"/>
        <v/>
      </c>
      <c r="B141" s="92" t="str">
        <f t="shared" ca="1" si="34"/>
        <v/>
      </c>
      <c r="C141" s="92" t="str">
        <f t="shared" ca="1" si="35"/>
        <v/>
      </c>
      <c r="D141" s="125" t="str">
        <f t="shared" ca="1" si="36"/>
        <v/>
      </c>
      <c r="E141" s="125" t="str">
        <f t="shared" ca="1" si="37"/>
        <v/>
      </c>
      <c r="F141" s="126" t="str">
        <f t="shared" ca="1" si="28"/>
        <v/>
      </c>
      <c r="G141" s="105" t="str">
        <f t="shared" ca="1" si="29"/>
        <v/>
      </c>
      <c r="H141" s="105" t="str">
        <f t="shared" ca="1" si="38"/>
        <v/>
      </c>
      <c r="I141" s="126" t="str">
        <f t="shared" ca="1" si="39"/>
        <v/>
      </c>
      <c r="J141" s="126" t="str">
        <f t="shared" ca="1" si="40"/>
        <v/>
      </c>
      <c r="K141" s="125" t="str">
        <f t="shared" ca="1" si="41"/>
        <v/>
      </c>
      <c r="L141" s="126" t="str">
        <f t="shared" ca="1" si="30"/>
        <v/>
      </c>
      <c r="M141" s="105" t="str">
        <f t="shared" ca="1" si="31"/>
        <v/>
      </c>
      <c r="N141" s="124" t="str">
        <f t="shared" ca="1" si="32"/>
        <v/>
      </c>
    </row>
    <row r="142" spans="1:14" x14ac:dyDescent="0.2">
      <c r="A142" s="124" t="str">
        <f t="shared" ca="1" si="33"/>
        <v/>
      </c>
      <c r="B142" s="92" t="str">
        <f t="shared" ca="1" si="34"/>
        <v/>
      </c>
      <c r="C142" s="92" t="str">
        <f t="shared" ca="1" si="35"/>
        <v/>
      </c>
      <c r="D142" s="125" t="str">
        <f t="shared" ca="1" si="36"/>
        <v/>
      </c>
      <c r="E142" s="125" t="str">
        <f t="shared" ca="1" si="37"/>
        <v/>
      </c>
      <c r="F142" s="126" t="str">
        <f t="shared" ca="1" si="28"/>
        <v/>
      </c>
      <c r="G142" s="105" t="str">
        <f t="shared" ca="1" si="29"/>
        <v/>
      </c>
      <c r="H142" s="105" t="str">
        <f t="shared" ca="1" si="38"/>
        <v/>
      </c>
      <c r="I142" s="126" t="str">
        <f t="shared" ca="1" si="39"/>
        <v/>
      </c>
      <c r="J142" s="126" t="str">
        <f t="shared" ca="1" si="40"/>
        <v/>
      </c>
      <c r="K142" s="125" t="str">
        <f t="shared" ca="1" si="41"/>
        <v/>
      </c>
      <c r="L142" s="126" t="str">
        <f t="shared" ca="1" si="30"/>
        <v/>
      </c>
      <c r="M142" s="105" t="str">
        <f t="shared" ca="1" si="31"/>
        <v/>
      </c>
      <c r="N142" s="124" t="str">
        <f t="shared" ca="1" si="32"/>
        <v/>
      </c>
    </row>
    <row r="143" spans="1:14" x14ac:dyDescent="0.2">
      <c r="A143" s="124" t="str">
        <f t="shared" ca="1" si="33"/>
        <v/>
      </c>
      <c r="B143" s="92" t="str">
        <f t="shared" ca="1" si="34"/>
        <v/>
      </c>
      <c r="C143" s="92" t="str">
        <f t="shared" ca="1" si="35"/>
        <v/>
      </c>
      <c r="D143" s="125" t="str">
        <f t="shared" ca="1" si="36"/>
        <v/>
      </c>
      <c r="E143" s="125" t="str">
        <f t="shared" ca="1" si="37"/>
        <v/>
      </c>
      <c r="F143" s="126" t="str">
        <f t="shared" ca="1" si="28"/>
        <v/>
      </c>
      <c r="G143" s="105" t="str">
        <f t="shared" ca="1" si="29"/>
        <v/>
      </c>
      <c r="H143" s="105" t="str">
        <f t="shared" ca="1" si="38"/>
        <v/>
      </c>
      <c r="I143" s="126" t="str">
        <f t="shared" ca="1" si="39"/>
        <v/>
      </c>
      <c r="J143" s="126" t="str">
        <f t="shared" ca="1" si="40"/>
        <v/>
      </c>
      <c r="K143" s="125" t="str">
        <f t="shared" ca="1" si="41"/>
        <v/>
      </c>
      <c r="L143" s="126" t="str">
        <f t="shared" ca="1" si="30"/>
        <v/>
      </c>
      <c r="M143" s="105" t="str">
        <f t="shared" ca="1" si="31"/>
        <v/>
      </c>
      <c r="N143" s="124" t="str">
        <f t="shared" ca="1" si="32"/>
        <v/>
      </c>
    </row>
    <row r="144" spans="1:14" x14ac:dyDescent="0.2">
      <c r="A144" s="124" t="str">
        <f t="shared" ca="1" si="33"/>
        <v/>
      </c>
      <c r="B144" s="92" t="str">
        <f t="shared" ca="1" si="34"/>
        <v/>
      </c>
      <c r="C144" s="92" t="str">
        <f t="shared" ca="1" si="35"/>
        <v/>
      </c>
      <c r="D144" s="125" t="str">
        <f t="shared" ca="1" si="36"/>
        <v/>
      </c>
      <c r="E144" s="125" t="str">
        <f t="shared" ca="1" si="37"/>
        <v/>
      </c>
      <c r="F144" s="126" t="str">
        <f t="shared" ca="1" si="28"/>
        <v/>
      </c>
      <c r="G144" s="105" t="str">
        <f t="shared" ca="1" si="29"/>
        <v/>
      </c>
      <c r="H144" s="105" t="str">
        <f t="shared" ca="1" si="38"/>
        <v/>
      </c>
      <c r="I144" s="126" t="str">
        <f t="shared" ca="1" si="39"/>
        <v/>
      </c>
      <c r="J144" s="126" t="str">
        <f t="shared" ca="1" si="40"/>
        <v/>
      </c>
      <c r="K144" s="125" t="str">
        <f t="shared" ca="1" si="41"/>
        <v/>
      </c>
      <c r="L144" s="126" t="str">
        <f t="shared" ca="1" si="30"/>
        <v/>
      </c>
      <c r="M144" s="105" t="str">
        <f t="shared" ca="1" si="31"/>
        <v/>
      </c>
      <c r="N144" s="124" t="str">
        <f t="shared" ca="1" si="32"/>
        <v/>
      </c>
    </row>
    <row r="145" spans="1:14" x14ac:dyDescent="0.2">
      <c r="A145" s="124" t="str">
        <f t="shared" ca="1" si="33"/>
        <v/>
      </c>
      <c r="B145" s="92" t="str">
        <f t="shared" ca="1" si="34"/>
        <v/>
      </c>
      <c r="C145" s="92" t="str">
        <f t="shared" ca="1" si="35"/>
        <v/>
      </c>
      <c r="D145" s="125" t="str">
        <f t="shared" ca="1" si="36"/>
        <v/>
      </c>
      <c r="E145" s="125" t="str">
        <f t="shared" ca="1" si="37"/>
        <v/>
      </c>
      <c r="F145" s="126" t="str">
        <f t="shared" ca="1" si="28"/>
        <v/>
      </c>
      <c r="G145" s="105" t="str">
        <f t="shared" ca="1" si="29"/>
        <v/>
      </c>
      <c r="H145" s="105" t="str">
        <f t="shared" ca="1" si="38"/>
        <v/>
      </c>
      <c r="I145" s="126" t="str">
        <f t="shared" ca="1" si="39"/>
        <v/>
      </c>
      <c r="J145" s="126" t="str">
        <f t="shared" ca="1" si="40"/>
        <v/>
      </c>
      <c r="K145" s="125" t="str">
        <f t="shared" ca="1" si="41"/>
        <v/>
      </c>
      <c r="L145" s="126" t="str">
        <f t="shared" ca="1" si="30"/>
        <v/>
      </c>
      <c r="M145" s="105" t="str">
        <f t="shared" ca="1" si="31"/>
        <v/>
      </c>
      <c r="N145" s="124" t="str">
        <f t="shared" ca="1" si="32"/>
        <v/>
      </c>
    </row>
    <row r="146" spans="1:14" x14ac:dyDescent="0.2">
      <c r="A146" s="124" t="str">
        <f t="shared" ca="1" si="33"/>
        <v/>
      </c>
      <c r="B146" s="92" t="str">
        <f t="shared" ca="1" si="34"/>
        <v/>
      </c>
      <c r="C146" s="92" t="str">
        <f t="shared" ca="1" si="35"/>
        <v/>
      </c>
      <c r="D146" s="125" t="str">
        <f t="shared" ca="1" si="36"/>
        <v/>
      </c>
      <c r="E146" s="125" t="str">
        <f t="shared" ca="1" si="37"/>
        <v/>
      </c>
      <c r="F146" s="126" t="str">
        <f t="shared" ca="1" si="28"/>
        <v/>
      </c>
      <c r="G146" s="105" t="str">
        <f t="shared" ca="1" si="29"/>
        <v/>
      </c>
      <c r="H146" s="105" t="str">
        <f t="shared" ca="1" si="38"/>
        <v/>
      </c>
      <c r="I146" s="126" t="str">
        <f t="shared" ca="1" si="39"/>
        <v/>
      </c>
      <c r="J146" s="126" t="str">
        <f t="shared" ca="1" si="40"/>
        <v/>
      </c>
      <c r="K146" s="125" t="str">
        <f t="shared" ca="1" si="41"/>
        <v/>
      </c>
      <c r="L146" s="126" t="str">
        <f t="shared" ca="1" si="30"/>
        <v/>
      </c>
      <c r="M146" s="105" t="str">
        <f t="shared" ca="1" si="31"/>
        <v/>
      </c>
      <c r="N146" s="124" t="str">
        <f t="shared" ca="1" si="32"/>
        <v/>
      </c>
    </row>
    <row r="147" spans="1:14" x14ac:dyDescent="0.2">
      <c r="A147" s="124" t="str">
        <f t="shared" ca="1" si="33"/>
        <v/>
      </c>
      <c r="B147" s="92" t="str">
        <f t="shared" ca="1" si="34"/>
        <v/>
      </c>
      <c r="C147" s="92" t="str">
        <f t="shared" ca="1" si="35"/>
        <v/>
      </c>
      <c r="D147" s="125" t="str">
        <f t="shared" ca="1" si="36"/>
        <v/>
      </c>
      <c r="E147" s="125" t="str">
        <f t="shared" ca="1" si="37"/>
        <v/>
      </c>
      <c r="F147" s="126" t="str">
        <f t="shared" ca="1" si="28"/>
        <v/>
      </c>
      <c r="G147" s="105" t="str">
        <f t="shared" ca="1" si="29"/>
        <v/>
      </c>
      <c r="H147" s="105" t="str">
        <f t="shared" ca="1" si="38"/>
        <v/>
      </c>
      <c r="I147" s="126" t="str">
        <f t="shared" ca="1" si="39"/>
        <v/>
      </c>
      <c r="J147" s="126" t="str">
        <f t="shared" ca="1" si="40"/>
        <v/>
      </c>
      <c r="K147" s="125" t="str">
        <f t="shared" ca="1" si="41"/>
        <v/>
      </c>
      <c r="L147" s="126" t="str">
        <f t="shared" ca="1" si="30"/>
        <v/>
      </c>
      <c r="M147" s="105" t="str">
        <f t="shared" ca="1" si="31"/>
        <v/>
      </c>
      <c r="N147" s="124" t="str">
        <f t="shared" ca="1" si="32"/>
        <v/>
      </c>
    </row>
    <row r="148" spans="1:14" x14ac:dyDescent="0.2">
      <c r="A148" s="124" t="str">
        <f t="shared" ca="1" si="33"/>
        <v/>
      </c>
      <c r="B148" s="92" t="str">
        <f t="shared" ca="1" si="34"/>
        <v/>
      </c>
      <c r="C148" s="92" t="str">
        <f t="shared" ca="1" si="35"/>
        <v/>
      </c>
      <c r="D148" s="125" t="str">
        <f t="shared" ca="1" si="36"/>
        <v/>
      </c>
      <c r="E148" s="125" t="str">
        <f t="shared" ca="1" si="37"/>
        <v/>
      </c>
      <c r="F148" s="126" t="str">
        <f t="shared" ca="1" si="28"/>
        <v/>
      </c>
      <c r="G148" s="105" t="str">
        <f t="shared" ca="1" si="29"/>
        <v/>
      </c>
      <c r="H148" s="105" t="str">
        <f t="shared" ca="1" si="38"/>
        <v/>
      </c>
      <c r="I148" s="126" t="str">
        <f t="shared" ca="1" si="39"/>
        <v/>
      </c>
      <c r="J148" s="126" t="str">
        <f t="shared" ca="1" si="40"/>
        <v/>
      </c>
      <c r="K148" s="125" t="str">
        <f t="shared" ca="1" si="41"/>
        <v/>
      </c>
      <c r="L148" s="126" t="str">
        <f t="shared" ca="1" si="30"/>
        <v/>
      </c>
      <c r="M148" s="105" t="str">
        <f t="shared" ca="1" si="31"/>
        <v/>
      </c>
      <c r="N148" s="124" t="str">
        <f t="shared" ca="1" si="32"/>
        <v/>
      </c>
    </row>
    <row r="149" spans="1:14" x14ac:dyDescent="0.2">
      <c r="A149" s="124" t="str">
        <f t="shared" ca="1" si="33"/>
        <v/>
      </c>
      <c r="B149" s="92" t="str">
        <f t="shared" ca="1" si="34"/>
        <v/>
      </c>
      <c r="C149" s="92" t="str">
        <f t="shared" ca="1" si="35"/>
        <v/>
      </c>
      <c r="D149" s="125" t="str">
        <f t="shared" ca="1" si="36"/>
        <v/>
      </c>
      <c r="E149" s="125" t="str">
        <f t="shared" ca="1" si="37"/>
        <v/>
      </c>
      <c r="F149" s="126" t="str">
        <f t="shared" ca="1" si="28"/>
        <v/>
      </c>
      <c r="G149" s="105" t="str">
        <f t="shared" ca="1" si="29"/>
        <v/>
      </c>
      <c r="H149" s="105" t="str">
        <f t="shared" ca="1" si="38"/>
        <v/>
      </c>
      <c r="I149" s="126" t="str">
        <f t="shared" ca="1" si="39"/>
        <v/>
      </c>
      <c r="J149" s="126" t="str">
        <f t="shared" ca="1" si="40"/>
        <v/>
      </c>
      <c r="K149" s="125" t="str">
        <f t="shared" ca="1" si="41"/>
        <v/>
      </c>
      <c r="L149" s="126" t="str">
        <f t="shared" ca="1" si="30"/>
        <v/>
      </c>
      <c r="M149" s="105" t="str">
        <f t="shared" ca="1" si="31"/>
        <v/>
      </c>
      <c r="N149" s="124" t="str">
        <f t="shared" ca="1" si="32"/>
        <v/>
      </c>
    </row>
    <row r="150" spans="1:14" x14ac:dyDescent="0.2">
      <c r="A150" s="124" t="str">
        <f t="shared" ca="1" si="33"/>
        <v/>
      </c>
      <c r="B150" s="92" t="str">
        <f t="shared" ca="1" si="34"/>
        <v/>
      </c>
      <c r="C150" s="92" t="str">
        <f t="shared" ca="1" si="35"/>
        <v/>
      </c>
      <c r="D150" s="125" t="str">
        <f t="shared" ca="1" si="36"/>
        <v/>
      </c>
      <c r="E150" s="125" t="str">
        <f t="shared" ca="1" si="37"/>
        <v/>
      </c>
      <c r="F150" s="126" t="str">
        <f t="shared" ca="1" si="28"/>
        <v/>
      </c>
      <c r="G150" s="105" t="str">
        <f t="shared" ca="1" si="29"/>
        <v/>
      </c>
      <c r="H150" s="105" t="str">
        <f t="shared" ca="1" si="38"/>
        <v/>
      </c>
      <c r="I150" s="126" t="str">
        <f t="shared" ca="1" si="39"/>
        <v/>
      </c>
      <c r="J150" s="126" t="str">
        <f t="shared" ca="1" si="40"/>
        <v/>
      </c>
      <c r="K150" s="125" t="str">
        <f t="shared" ca="1" si="41"/>
        <v/>
      </c>
      <c r="L150" s="126" t="str">
        <f t="shared" ca="1" si="30"/>
        <v/>
      </c>
      <c r="M150" s="105" t="str">
        <f t="shared" ca="1" si="31"/>
        <v/>
      </c>
      <c r="N150" s="124" t="str">
        <f t="shared" ca="1" si="32"/>
        <v/>
      </c>
    </row>
    <row r="151" spans="1:14" x14ac:dyDescent="0.2">
      <c r="A151" s="124" t="str">
        <f t="shared" ca="1" si="33"/>
        <v/>
      </c>
      <c r="B151" s="92" t="str">
        <f t="shared" ca="1" si="34"/>
        <v/>
      </c>
      <c r="C151" s="92" t="str">
        <f t="shared" ca="1" si="35"/>
        <v/>
      </c>
      <c r="D151" s="125" t="str">
        <f t="shared" ca="1" si="36"/>
        <v/>
      </c>
      <c r="E151" s="125" t="str">
        <f t="shared" ca="1" si="37"/>
        <v/>
      </c>
      <c r="F151" s="126" t="str">
        <f t="shared" ca="1" si="28"/>
        <v/>
      </c>
      <c r="G151" s="105" t="str">
        <f t="shared" ca="1" si="29"/>
        <v/>
      </c>
      <c r="H151" s="105" t="str">
        <f t="shared" ca="1" si="38"/>
        <v/>
      </c>
      <c r="I151" s="126" t="str">
        <f t="shared" ca="1" si="39"/>
        <v/>
      </c>
      <c r="J151" s="126" t="str">
        <f t="shared" ca="1" si="40"/>
        <v/>
      </c>
      <c r="K151" s="125" t="str">
        <f t="shared" ca="1" si="41"/>
        <v/>
      </c>
      <c r="L151" s="126" t="str">
        <f t="shared" ca="1" si="30"/>
        <v/>
      </c>
      <c r="M151" s="105" t="str">
        <f t="shared" ca="1" si="31"/>
        <v/>
      </c>
      <c r="N151" s="124" t="str">
        <f t="shared" ca="1" si="32"/>
        <v/>
      </c>
    </row>
    <row r="152" spans="1:14" x14ac:dyDescent="0.2">
      <c r="A152" s="124" t="str">
        <f t="shared" ca="1" si="33"/>
        <v/>
      </c>
      <c r="B152" s="92" t="str">
        <f t="shared" ca="1" si="34"/>
        <v/>
      </c>
      <c r="C152" s="92" t="str">
        <f t="shared" ca="1" si="35"/>
        <v/>
      </c>
      <c r="D152" s="125" t="str">
        <f t="shared" ca="1" si="36"/>
        <v/>
      </c>
      <c r="E152" s="125" t="str">
        <f t="shared" ca="1" si="37"/>
        <v/>
      </c>
      <c r="F152" s="126" t="str">
        <f t="shared" ca="1" si="28"/>
        <v/>
      </c>
      <c r="G152" s="105" t="str">
        <f t="shared" ca="1" si="29"/>
        <v/>
      </c>
      <c r="H152" s="105" t="str">
        <f t="shared" ca="1" si="38"/>
        <v/>
      </c>
      <c r="I152" s="126" t="str">
        <f t="shared" ca="1" si="39"/>
        <v/>
      </c>
      <c r="J152" s="126" t="str">
        <f t="shared" ca="1" si="40"/>
        <v/>
      </c>
      <c r="K152" s="125" t="str">
        <f t="shared" ca="1" si="41"/>
        <v/>
      </c>
      <c r="L152" s="126" t="str">
        <f t="shared" ca="1" si="30"/>
        <v/>
      </c>
      <c r="M152" s="105" t="str">
        <f t="shared" ca="1" si="31"/>
        <v/>
      </c>
      <c r="N152" s="124" t="str">
        <f t="shared" ca="1" si="32"/>
        <v/>
      </c>
    </row>
    <row r="153" spans="1:14" x14ac:dyDescent="0.2">
      <c r="A153" s="124" t="str">
        <f t="shared" ca="1" si="33"/>
        <v/>
      </c>
      <c r="B153" s="92" t="str">
        <f t="shared" ca="1" si="34"/>
        <v/>
      </c>
      <c r="C153" s="92" t="str">
        <f t="shared" ca="1" si="35"/>
        <v/>
      </c>
      <c r="D153" s="125" t="str">
        <f t="shared" ca="1" si="36"/>
        <v/>
      </c>
      <c r="E153" s="125" t="str">
        <f t="shared" ca="1" si="37"/>
        <v/>
      </c>
      <c r="F153" s="126" t="str">
        <f t="shared" ca="1" si="28"/>
        <v/>
      </c>
      <c r="G153" s="105" t="str">
        <f t="shared" ca="1" si="29"/>
        <v/>
      </c>
      <c r="H153" s="105" t="str">
        <f t="shared" ca="1" si="38"/>
        <v/>
      </c>
      <c r="I153" s="126" t="str">
        <f t="shared" ca="1" si="39"/>
        <v/>
      </c>
      <c r="J153" s="126" t="str">
        <f t="shared" ca="1" si="40"/>
        <v/>
      </c>
      <c r="K153" s="125" t="str">
        <f t="shared" ca="1" si="41"/>
        <v/>
      </c>
      <c r="L153" s="126" t="str">
        <f t="shared" ca="1" si="30"/>
        <v/>
      </c>
      <c r="M153" s="105" t="str">
        <f t="shared" ca="1" si="31"/>
        <v/>
      </c>
      <c r="N153" s="124" t="str">
        <f t="shared" ca="1" si="32"/>
        <v/>
      </c>
    </row>
    <row r="154" spans="1:14" x14ac:dyDescent="0.2">
      <c r="A154" s="124" t="str">
        <f t="shared" ca="1" si="33"/>
        <v/>
      </c>
      <c r="B154" s="92" t="str">
        <f t="shared" ca="1" si="34"/>
        <v/>
      </c>
      <c r="C154" s="92" t="str">
        <f t="shared" ca="1" si="35"/>
        <v/>
      </c>
      <c r="D154" s="125" t="str">
        <f t="shared" ca="1" si="36"/>
        <v/>
      </c>
      <c r="E154" s="125" t="str">
        <f t="shared" ca="1" si="37"/>
        <v/>
      </c>
      <c r="F154" s="126" t="str">
        <f t="shared" ca="1" si="28"/>
        <v/>
      </c>
      <c r="G154" s="105" t="str">
        <f t="shared" ca="1" si="29"/>
        <v/>
      </c>
      <c r="H154" s="105" t="str">
        <f t="shared" ca="1" si="38"/>
        <v/>
      </c>
      <c r="I154" s="126" t="str">
        <f t="shared" ca="1" si="39"/>
        <v/>
      </c>
      <c r="J154" s="126" t="str">
        <f t="shared" ca="1" si="40"/>
        <v/>
      </c>
      <c r="K154" s="125" t="str">
        <f t="shared" ca="1" si="41"/>
        <v/>
      </c>
      <c r="L154" s="126" t="str">
        <f t="shared" ca="1" si="30"/>
        <v/>
      </c>
      <c r="M154" s="105" t="str">
        <f t="shared" ca="1" si="31"/>
        <v/>
      </c>
      <c r="N154" s="124" t="str">
        <f t="shared" ca="1" si="32"/>
        <v/>
      </c>
    </row>
    <row r="155" spans="1:14" x14ac:dyDescent="0.2">
      <c r="A155" s="124" t="str">
        <f t="shared" ca="1" si="33"/>
        <v/>
      </c>
      <c r="B155" s="92" t="str">
        <f t="shared" ca="1" si="34"/>
        <v/>
      </c>
      <c r="C155" s="92" t="str">
        <f t="shared" ca="1" si="35"/>
        <v/>
      </c>
      <c r="D155" s="125" t="str">
        <f t="shared" ca="1" si="36"/>
        <v/>
      </c>
      <c r="E155" s="125" t="str">
        <f t="shared" ca="1" si="37"/>
        <v/>
      </c>
      <c r="F155" s="126" t="str">
        <f t="shared" ca="1" si="28"/>
        <v/>
      </c>
      <c r="G155" s="105" t="str">
        <f t="shared" ca="1" si="29"/>
        <v/>
      </c>
      <c r="H155" s="105" t="str">
        <f t="shared" ca="1" si="38"/>
        <v/>
      </c>
      <c r="I155" s="126" t="str">
        <f t="shared" ca="1" si="39"/>
        <v/>
      </c>
      <c r="J155" s="126" t="str">
        <f t="shared" ca="1" si="40"/>
        <v/>
      </c>
      <c r="K155" s="125" t="str">
        <f t="shared" ca="1" si="41"/>
        <v/>
      </c>
      <c r="L155" s="126" t="str">
        <f t="shared" ca="1" si="30"/>
        <v/>
      </c>
      <c r="M155" s="105" t="str">
        <f t="shared" ca="1" si="31"/>
        <v/>
      </c>
      <c r="N155" s="124" t="str">
        <f t="shared" ca="1" si="32"/>
        <v/>
      </c>
    </row>
    <row r="156" spans="1:14" x14ac:dyDescent="0.2">
      <c r="A156" s="124" t="str">
        <f t="shared" ca="1" si="33"/>
        <v/>
      </c>
      <c r="B156" s="92" t="str">
        <f t="shared" ca="1" si="34"/>
        <v/>
      </c>
      <c r="C156" s="92" t="str">
        <f t="shared" ca="1" si="35"/>
        <v/>
      </c>
      <c r="D156" s="125" t="str">
        <f t="shared" ca="1" si="36"/>
        <v/>
      </c>
      <c r="E156" s="125" t="str">
        <f t="shared" ca="1" si="37"/>
        <v/>
      </c>
      <c r="F156" s="126" t="str">
        <f t="shared" ca="1" si="28"/>
        <v/>
      </c>
      <c r="G156" s="105" t="str">
        <f t="shared" ca="1" si="29"/>
        <v/>
      </c>
      <c r="H156" s="105" t="str">
        <f t="shared" ca="1" si="38"/>
        <v/>
      </c>
      <c r="I156" s="126" t="str">
        <f t="shared" ca="1" si="39"/>
        <v/>
      </c>
      <c r="J156" s="126" t="str">
        <f t="shared" ca="1" si="40"/>
        <v/>
      </c>
      <c r="K156" s="125" t="str">
        <f t="shared" ca="1" si="41"/>
        <v/>
      </c>
      <c r="L156" s="126" t="str">
        <f t="shared" ca="1" si="30"/>
        <v/>
      </c>
      <c r="M156" s="105" t="str">
        <f t="shared" ca="1" si="31"/>
        <v/>
      </c>
      <c r="N156" s="124" t="str">
        <f t="shared" ca="1" si="32"/>
        <v/>
      </c>
    </row>
    <row r="157" spans="1:14" x14ac:dyDescent="0.2">
      <c r="A157" s="124" t="str">
        <f t="shared" ca="1" si="33"/>
        <v/>
      </c>
      <c r="B157" s="92" t="str">
        <f t="shared" ca="1" si="34"/>
        <v/>
      </c>
      <c r="C157" s="92" t="str">
        <f t="shared" ca="1" si="35"/>
        <v/>
      </c>
      <c r="D157" s="125" t="str">
        <f t="shared" ca="1" si="36"/>
        <v/>
      </c>
      <c r="E157" s="125" t="str">
        <f t="shared" ca="1" si="37"/>
        <v/>
      </c>
      <c r="F157" s="126" t="str">
        <f t="shared" ca="1" si="28"/>
        <v/>
      </c>
      <c r="G157" s="105" t="str">
        <f t="shared" ca="1" si="29"/>
        <v/>
      </c>
      <c r="H157" s="105" t="str">
        <f t="shared" ca="1" si="38"/>
        <v/>
      </c>
      <c r="I157" s="126" t="str">
        <f t="shared" ca="1" si="39"/>
        <v/>
      </c>
      <c r="J157" s="126" t="str">
        <f t="shared" ca="1" si="40"/>
        <v/>
      </c>
      <c r="K157" s="125" t="str">
        <f t="shared" ca="1" si="41"/>
        <v/>
      </c>
      <c r="L157" s="126" t="str">
        <f t="shared" ca="1" si="30"/>
        <v/>
      </c>
      <c r="M157" s="105" t="str">
        <f t="shared" ca="1" si="31"/>
        <v/>
      </c>
      <c r="N157" s="124" t="str">
        <f t="shared" ca="1" si="32"/>
        <v/>
      </c>
    </row>
    <row r="158" spans="1:14" x14ac:dyDescent="0.2">
      <c r="A158" s="124" t="str">
        <f t="shared" ca="1" si="33"/>
        <v/>
      </c>
      <c r="B158" s="92" t="str">
        <f t="shared" ca="1" si="34"/>
        <v/>
      </c>
      <c r="C158" s="92" t="str">
        <f t="shared" ca="1" si="35"/>
        <v/>
      </c>
      <c r="D158" s="125" t="str">
        <f t="shared" ca="1" si="36"/>
        <v/>
      </c>
      <c r="E158" s="125" t="str">
        <f t="shared" ca="1" si="37"/>
        <v/>
      </c>
      <c r="F158" s="126" t="str">
        <f t="shared" ca="1" si="28"/>
        <v/>
      </c>
      <c r="G158" s="105" t="str">
        <f t="shared" ca="1" si="29"/>
        <v/>
      </c>
      <c r="H158" s="105" t="str">
        <f t="shared" ca="1" si="38"/>
        <v/>
      </c>
      <c r="I158" s="126" t="str">
        <f t="shared" ca="1" si="39"/>
        <v/>
      </c>
      <c r="J158" s="126" t="str">
        <f t="shared" ca="1" si="40"/>
        <v/>
      </c>
      <c r="K158" s="125" t="str">
        <f t="shared" ca="1" si="41"/>
        <v/>
      </c>
      <c r="L158" s="126" t="str">
        <f t="shared" ca="1" si="30"/>
        <v/>
      </c>
      <c r="M158" s="105" t="str">
        <f t="shared" ca="1" si="31"/>
        <v/>
      </c>
      <c r="N158" s="124" t="str">
        <f t="shared" ca="1" si="32"/>
        <v/>
      </c>
    </row>
    <row r="159" spans="1:14" x14ac:dyDescent="0.2">
      <c r="A159" s="124" t="str">
        <f t="shared" ca="1" si="33"/>
        <v/>
      </c>
      <c r="B159" s="92" t="str">
        <f t="shared" ca="1" si="34"/>
        <v/>
      </c>
      <c r="C159" s="92" t="str">
        <f t="shared" ca="1" si="35"/>
        <v/>
      </c>
      <c r="D159" s="125" t="str">
        <f t="shared" ca="1" si="36"/>
        <v/>
      </c>
      <c r="E159" s="125" t="str">
        <f t="shared" ca="1" si="37"/>
        <v/>
      </c>
      <c r="F159" s="126" t="str">
        <f t="shared" ca="1" si="28"/>
        <v/>
      </c>
      <c r="G159" s="105" t="str">
        <f t="shared" ca="1" si="29"/>
        <v/>
      </c>
      <c r="H159" s="105" t="str">
        <f t="shared" ca="1" si="38"/>
        <v/>
      </c>
      <c r="I159" s="126" t="str">
        <f t="shared" ca="1" si="39"/>
        <v/>
      </c>
      <c r="J159" s="126" t="str">
        <f t="shared" ca="1" si="40"/>
        <v/>
      </c>
      <c r="K159" s="125" t="str">
        <f t="shared" ca="1" si="41"/>
        <v/>
      </c>
      <c r="L159" s="126" t="str">
        <f t="shared" ca="1" si="30"/>
        <v/>
      </c>
      <c r="M159" s="105" t="str">
        <f t="shared" ca="1" si="31"/>
        <v/>
      </c>
      <c r="N159" s="124" t="str">
        <f t="shared" ca="1" si="32"/>
        <v/>
      </c>
    </row>
    <row r="160" spans="1:14" x14ac:dyDescent="0.2">
      <c r="A160" s="124" t="str">
        <f t="shared" ca="1" si="33"/>
        <v/>
      </c>
      <c r="B160" s="92" t="str">
        <f t="shared" ca="1" si="34"/>
        <v/>
      </c>
      <c r="C160" s="92" t="str">
        <f t="shared" ca="1" si="35"/>
        <v/>
      </c>
      <c r="D160" s="125" t="str">
        <f t="shared" ca="1" si="36"/>
        <v/>
      </c>
      <c r="E160" s="125" t="str">
        <f t="shared" ca="1" si="37"/>
        <v/>
      </c>
      <c r="F160" s="126" t="str">
        <f t="shared" ca="1" si="28"/>
        <v/>
      </c>
      <c r="G160" s="105" t="str">
        <f t="shared" ca="1" si="29"/>
        <v/>
      </c>
      <c r="H160" s="105" t="str">
        <f t="shared" ca="1" si="38"/>
        <v/>
      </c>
      <c r="I160" s="126" t="str">
        <f t="shared" ca="1" si="39"/>
        <v/>
      </c>
      <c r="J160" s="126" t="str">
        <f t="shared" ca="1" si="40"/>
        <v/>
      </c>
      <c r="K160" s="125" t="str">
        <f t="shared" ca="1" si="41"/>
        <v/>
      </c>
      <c r="L160" s="126" t="str">
        <f t="shared" ca="1" si="30"/>
        <v/>
      </c>
      <c r="M160" s="105" t="str">
        <f t="shared" ca="1" si="31"/>
        <v/>
      </c>
      <c r="N160" s="124" t="str">
        <f t="shared" ca="1" si="32"/>
        <v/>
      </c>
    </row>
    <row r="161" spans="1:14" x14ac:dyDescent="0.2">
      <c r="A161" s="124" t="str">
        <f t="shared" ca="1" si="33"/>
        <v/>
      </c>
      <c r="B161" s="92" t="str">
        <f t="shared" ca="1" si="34"/>
        <v/>
      </c>
      <c r="C161" s="92" t="str">
        <f t="shared" ca="1" si="35"/>
        <v/>
      </c>
      <c r="D161" s="125" t="str">
        <f t="shared" ca="1" si="36"/>
        <v/>
      </c>
      <c r="E161" s="125" t="str">
        <f t="shared" ca="1" si="37"/>
        <v/>
      </c>
      <c r="F161" s="126" t="str">
        <f t="shared" ca="1" si="28"/>
        <v/>
      </c>
      <c r="G161" s="105" t="str">
        <f t="shared" ca="1" si="29"/>
        <v/>
      </c>
      <c r="H161" s="105" t="str">
        <f t="shared" ca="1" si="38"/>
        <v/>
      </c>
      <c r="I161" s="126" t="str">
        <f t="shared" ca="1" si="39"/>
        <v/>
      </c>
      <c r="J161" s="126" t="str">
        <f t="shared" ca="1" si="40"/>
        <v/>
      </c>
      <c r="K161" s="125" t="str">
        <f t="shared" ca="1" si="41"/>
        <v/>
      </c>
      <c r="L161" s="126" t="str">
        <f t="shared" ca="1" si="30"/>
        <v/>
      </c>
      <c r="M161" s="105" t="str">
        <f t="shared" ca="1" si="31"/>
        <v/>
      </c>
      <c r="N161" s="124" t="str">
        <f t="shared" ca="1" si="32"/>
        <v/>
      </c>
    </row>
    <row r="162" spans="1:14" x14ac:dyDescent="0.2">
      <c r="A162" s="124" t="str">
        <f t="shared" ca="1" si="33"/>
        <v/>
      </c>
      <c r="B162" s="92" t="str">
        <f t="shared" ca="1" si="34"/>
        <v/>
      </c>
      <c r="C162" s="92" t="str">
        <f t="shared" ca="1" si="35"/>
        <v/>
      </c>
      <c r="D162" s="125" t="str">
        <f t="shared" ca="1" si="36"/>
        <v/>
      </c>
      <c r="E162" s="125" t="str">
        <f t="shared" ca="1" si="37"/>
        <v/>
      </c>
      <c r="F162" s="126" t="str">
        <f t="shared" ca="1" si="28"/>
        <v/>
      </c>
      <c r="G162" s="105" t="str">
        <f t="shared" ca="1" si="29"/>
        <v/>
      </c>
      <c r="H162" s="105" t="str">
        <f t="shared" ca="1" si="38"/>
        <v/>
      </c>
      <c r="I162" s="126" t="str">
        <f t="shared" ca="1" si="39"/>
        <v/>
      </c>
      <c r="J162" s="126" t="str">
        <f t="shared" ca="1" si="40"/>
        <v/>
      </c>
      <c r="K162" s="125" t="str">
        <f t="shared" ca="1" si="41"/>
        <v/>
      </c>
      <c r="L162" s="126" t="str">
        <f t="shared" ca="1" si="30"/>
        <v/>
      </c>
      <c r="M162" s="105" t="str">
        <f t="shared" ca="1" si="31"/>
        <v/>
      </c>
      <c r="N162" s="124" t="str">
        <f t="shared" ca="1" si="32"/>
        <v/>
      </c>
    </row>
    <row r="163" spans="1:14" x14ac:dyDescent="0.2">
      <c r="A163" s="124" t="str">
        <f t="shared" ca="1" si="33"/>
        <v/>
      </c>
      <c r="B163" s="92" t="str">
        <f t="shared" ca="1" si="34"/>
        <v/>
      </c>
      <c r="C163" s="92" t="str">
        <f t="shared" ca="1" si="35"/>
        <v/>
      </c>
      <c r="D163" s="125" t="str">
        <f t="shared" ca="1" si="36"/>
        <v/>
      </c>
      <c r="E163" s="125" t="str">
        <f t="shared" ca="1" si="37"/>
        <v/>
      </c>
      <c r="F163" s="126" t="str">
        <f t="shared" ca="1" si="28"/>
        <v/>
      </c>
      <c r="G163" s="105" t="str">
        <f t="shared" ca="1" si="29"/>
        <v/>
      </c>
      <c r="H163" s="105" t="str">
        <f t="shared" ca="1" si="38"/>
        <v/>
      </c>
      <c r="I163" s="126" t="str">
        <f t="shared" ca="1" si="39"/>
        <v/>
      </c>
      <c r="J163" s="126" t="str">
        <f t="shared" ca="1" si="40"/>
        <v/>
      </c>
      <c r="K163" s="125" t="str">
        <f t="shared" ca="1" si="41"/>
        <v/>
      </c>
      <c r="L163" s="126" t="str">
        <f t="shared" ca="1" si="30"/>
        <v/>
      </c>
      <c r="M163" s="105" t="str">
        <f t="shared" ca="1" si="31"/>
        <v/>
      </c>
      <c r="N163" s="124" t="str">
        <f t="shared" ca="1" si="32"/>
        <v/>
      </c>
    </row>
    <row r="164" spans="1:14" x14ac:dyDescent="0.2">
      <c r="A164" s="124" t="str">
        <f t="shared" ca="1" si="33"/>
        <v/>
      </c>
      <c r="B164" s="92" t="str">
        <f t="shared" ca="1" si="34"/>
        <v/>
      </c>
      <c r="C164" s="92" t="str">
        <f t="shared" ca="1" si="35"/>
        <v/>
      </c>
      <c r="D164" s="125" t="str">
        <f t="shared" ca="1" si="36"/>
        <v/>
      </c>
      <c r="E164" s="125" t="str">
        <f t="shared" ca="1" si="37"/>
        <v/>
      </c>
      <c r="F164" s="126" t="str">
        <f t="shared" ca="1" si="28"/>
        <v/>
      </c>
      <c r="G164" s="105" t="str">
        <f t="shared" ca="1" si="29"/>
        <v/>
      </c>
      <c r="H164" s="105" t="str">
        <f t="shared" ca="1" si="38"/>
        <v/>
      </c>
      <c r="I164" s="126" t="str">
        <f t="shared" ca="1" si="39"/>
        <v/>
      </c>
      <c r="J164" s="126" t="str">
        <f t="shared" ca="1" si="40"/>
        <v/>
      </c>
      <c r="K164" s="125" t="str">
        <f t="shared" ca="1" si="41"/>
        <v/>
      </c>
      <c r="L164" s="126" t="str">
        <f t="shared" ca="1" si="30"/>
        <v/>
      </c>
      <c r="M164" s="105" t="str">
        <f t="shared" ca="1" si="31"/>
        <v/>
      </c>
      <c r="N164" s="124" t="str">
        <f t="shared" ca="1" si="32"/>
        <v/>
      </c>
    </row>
    <row r="165" spans="1:14" x14ac:dyDescent="0.2">
      <c r="A165" s="124" t="str">
        <f t="shared" ca="1" si="33"/>
        <v/>
      </c>
      <c r="B165" s="92" t="str">
        <f t="shared" ca="1" si="34"/>
        <v/>
      </c>
      <c r="C165" s="92" t="str">
        <f t="shared" ca="1" si="35"/>
        <v/>
      </c>
      <c r="D165" s="125" t="str">
        <f t="shared" ca="1" si="36"/>
        <v/>
      </c>
      <c r="E165" s="125" t="str">
        <f t="shared" ca="1" si="37"/>
        <v/>
      </c>
      <c r="F165" s="126" t="str">
        <f t="shared" ca="1" si="28"/>
        <v/>
      </c>
      <c r="G165" s="105" t="str">
        <f t="shared" ca="1" si="29"/>
        <v/>
      </c>
      <c r="H165" s="105" t="str">
        <f t="shared" ca="1" si="38"/>
        <v/>
      </c>
      <c r="I165" s="126" t="str">
        <f t="shared" ca="1" si="39"/>
        <v/>
      </c>
      <c r="J165" s="126" t="str">
        <f t="shared" ca="1" si="40"/>
        <v/>
      </c>
      <c r="K165" s="125" t="str">
        <f t="shared" ca="1" si="41"/>
        <v/>
      </c>
      <c r="L165" s="126" t="str">
        <f t="shared" ca="1" si="30"/>
        <v/>
      </c>
      <c r="M165" s="105" t="str">
        <f t="shared" ca="1" si="31"/>
        <v/>
      </c>
      <c r="N165" s="124" t="str">
        <f t="shared" ca="1" si="32"/>
        <v/>
      </c>
    </row>
    <row r="166" spans="1:14" x14ac:dyDescent="0.2">
      <c r="A166" s="124" t="str">
        <f t="shared" ca="1" si="33"/>
        <v/>
      </c>
      <c r="B166" s="92" t="str">
        <f t="shared" ca="1" si="34"/>
        <v/>
      </c>
      <c r="C166" s="92" t="str">
        <f t="shared" ca="1" si="35"/>
        <v/>
      </c>
      <c r="D166" s="125" t="str">
        <f t="shared" ca="1" si="36"/>
        <v/>
      </c>
      <c r="E166" s="125" t="str">
        <f t="shared" ca="1" si="37"/>
        <v/>
      </c>
      <c r="F166" s="126" t="str">
        <f t="shared" ca="1" si="28"/>
        <v/>
      </c>
      <c r="G166" s="105" t="str">
        <f t="shared" ca="1" si="29"/>
        <v/>
      </c>
      <c r="H166" s="105" t="str">
        <f t="shared" ca="1" si="38"/>
        <v/>
      </c>
      <c r="I166" s="126" t="str">
        <f t="shared" ca="1" si="39"/>
        <v/>
      </c>
      <c r="J166" s="126" t="str">
        <f t="shared" ca="1" si="40"/>
        <v/>
      </c>
      <c r="K166" s="125" t="str">
        <f t="shared" ca="1" si="41"/>
        <v/>
      </c>
      <c r="L166" s="126" t="str">
        <f t="shared" ca="1" si="30"/>
        <v/>
      </c>
      <c r="M166" s="105" t="str">
        <f t="shared" ca="1" si="31"/>
        <v/>
      </c>
      <c r="N166" s="124" t="str">
        <f t="shared" ca="1" si="32"/>
        <v/>
      </c>
    </row>
    <row r="167" spans="1:14" x14ac:dyDescent="0.2">
      <c r="A167" s="124" t="str">
        <f t="shared" ca="1" si="33"/>
        <v/>
      </c>
      <c r="B167" s="92" t="str">
        <f t="shared" ca="1" si="34"/>
        <v/>
      </c>
      <c r="C167" s="92" t="str">
        <f t="shared" ca="1" si="35"/>
        <v/>
      </c>
      <c r="D167" s="125" t="str">
        <f t="shared" ca="1" si="36"/>
        <v/>
      </c>
      <c r="E167" s="125" t="str">
        <f t="shared" ca="1" si="37"/>
        <v/>
      </c>
      <c r="F167" s="126" t="str">
        <f t="shared" ca="1" si="28"/>
        <v/>
      </c>
      <c r="G167" s="105" t="str">
        <f t="shared" ca="1" si="29"/>
        <v/>
      </c>
      <c r="H167" s="105" t="str">
        <f t="shared" ca="1" si="38"/>
        <v/>
      </c>
      <c r="I167" s="126" t="str">
        <f t="shared" ca="1" si="39"/>
        <v/>
      </c>
      <c r="J167" s="126" t="str">
        <f t="shared" ca="1" si="40"/>
        <v/>
      </c>
      <c r="K167" s="125" t="str">
        <f t="shared" ca="1" si="41"/>
        <v/>
      </c>
      <c r="L167" s="126" t="str">
        <f t="shared" ca="1" si="30"/>
        <v/>
      </c>
      <c r="M167" s="105" t="str">
        <f t="shared" ca="1" si="31"/>
        <v/>
      </c>
      <c r="N167" s="124" t="str">
        <f t="shared" ca="1" si="32"/>
        <v/>
      </c>
    </row>
    <row r="168" spans="1:14" x14ac:dyDescent="0.2">
      <c r="A168" s="124" t="str">
        <f t="shared" ca="1" si="33"/>
        <v/>
      </c>
      <c r="B168" s="92" t="str">
        <f t="shared" ca="1" si="34"/>
        <v/>
      </c>
      <c r="C168" s="92" t="str">
        <f t="shared" ca="1" si="35"/>
        <v/>
      </c>
      <c r="D168" s="125" t="str">
        <f t="shared" ca="1" si="36"/>
        <v/>
      </c>
      <c r="E168" s="125" t="str">
        <f t="shared" ca="1" si="37"/>
        <v/>
      </c>
      <c r="F168" s="126" t="str">
        <f t="shared" ca="1" si="28"/>
        <v/>
      </c>
      <c r="G168" s="105" t="str">
        <f t="shared" ca="1" si="29"/>
        <v/>
      </c>
      <c r="H168" s="105" t="str">
        <f t="shared" ca="1" si="38"/>
        <v/>
      </c>
      <c r="I168" s="126" t="str">
        <f t="shared" ca="1" si="39"/>
        <v/>
      </c>
      <c r="J168" s="126" t="str">
        <f t="shared" ca="1" si="40"/>
        <v/>
      </c>
      <c r="K168" s="125" t="str">
        <f t="shared" ca="1" si="41"/>
        <v/>
      </c>
      <c r="L168" s="126" t="str">
        <f t="shared" ca="1" si="30"/>
        <v/>
      </c>
      <c r="M168" s="105" t="str">
        <f t="shared" ca="1" si="31"/>
        <v/>
      </c>
      <c r="N168" s="124" t="str">
        <f t="shared" ca="1" si="32"/>
        <v/>
      </c>
    </row>
    <row r="169" spans="1:14" x14ac:dyDescent="0.2">
      <c r="A169" s="124" t="str">
        <f t="shared" ca="1" si="33"/>
        <v/>
      </c>
      <c r="B169" s="92" t="str">
        <f t="shared" ca="1" si="34"/>
        <v/>
      </c>
      <c r="C169" s="92" t="str">
        <f t="shared" ca="1" si="35"/>
        <v/>
      </c>
      <c r="D169" s="125" t="str">
        <f t="shared" ca="1" si="36"/>
        <v/>
      </c>
      <c r="E169" s="125" t="str">
        <f t="shared" ca="1" si="37"/>
        <v/>
      </c>
      <c r="F169" s="126" t="str">
        <f t="shared" ca="1" si="28"/>
        <v/>
      </c>
      <c r="G169" s="105" t="str">
        <f t="shared" ca="1" si="29"/>
        <v/>
      </c>
      <c r="H169" s="105" t="str">
        <f t="shared" ca="1" si="38"/>
        <v/>
      </c>
      <c r="I169" s="126" t="str">
        <f t="shared" ca="1" si="39"/>
        <v/>
      </c>
      <c r="J169" s="126" t="str">
        <f t="shared" ca="1" si="40"/>
        <v/>
      </c>
      <c r="K169" s="125" t="str">
        <f t="shared" ca="1" si="41"/>
        <v/>
      </c>
      <c r="L169" s="126" t="str">
        <f t="shared" ca="1" si="30"/>
        <v/>
      </c>
      <c r="M169" s="105" t="str">
        <f t="shared" ca="1" si="31"/>
        <v/>
      </c>
      <c r="N169" s="124" t="str">
        <f t="shared" ca="1" si="32"/>
        <v/>
      </c>
    </row>
    <row r="170" spans="1:14" x14ac:dyDescent="0.2">
      <c r="A170" s="124" t="str">
        <f t="shared" ca="1" si="33"/>
        <v/>
      </c>
      <c r="B170" s="92" t="str">
        <f t="shared" ca="1" si="34"/>
        <v/>
      </c>
      <c r="C170" s="92" t="str">
        <f t="shared" ca="1" si="35"/>
        <v/>
      </c>
      <c r="D170" s="125" t="str">
        <f t="shared" ca="1" si="36"/>
        <v/>
      </c>
      <c r="E170" s="125" t="str">
        <f t="shared" ca="1" si="37"/>
        <v/>
      </c>
      <c r="F170" s="126" t="str">
        <f t="shared" ref="F170:F205" ca="1" si="42">IF($A170="","",IFERROR(E170/D170,""))</f>
        <v/>
      </c>
      <c r="G170" s="105" t="str">
        <f t="shared" ref="G170:G205" ca="1" si="43">IF($A170="","",IFERROR(H170/E170,""))</f>
        <v/>
      </c>
      <c r="H170" s="105" t="str">
        <f t="shared" ca="1" si="38"/>
        <v/>
      </c>
      <c r="I170" s="126" t="str">
        <f t="shared" ca="1" si="39"/>
        <v/>
      </c>
      <c r="J170" s="126" t="str">
        <f t="shared" ca="1" si="40"/>
        <v/>
      </c>
      <c r="K170" s="125" t="str">
        <f t="shared" ca="1" si="41"/>
        <v/>
      </c>
      <c r="L170" s="126" t="str">
        <f t="shared" ref="L170:L205" ca="1" si="44">IF($A170="","",IFERROR(K170/E170,""))</f>
        <v/>
      </c>
      <c r="M170" s="105" t="str">
        <f t="shared" ref="M170:M205" ca="1" si="45">IF($A170="","",IFERROR(H170/K170,""))</f>
        <v/>
      </c>
      <c r="N170" s="124" t="str">
        <f t="shared" ref="N170:N205" ca="1" si="46">IF($A170="","",IF(K170&gt;0,IF(M170&gt;$M$5,"B","A"),IF(K170=0,IF(H170&gt;$M$5,"C","D"))))</f>
        <v/>
      </c>
    </row>
    <row r="171" spans="1:14" x14ac:dyDescent="0.2">
      <c r="A171" s="124" t="str">
        <f t="shared" ca="1" si="33"/>
        <v/>
      </c>
      <c r="B171" s="92" t="str">
        <f t="shared" ca="1" si="34"/>
        <v/>
      </c>
      <c r="C171" s="92" t="str">
        <f t="shared" ca="1" si="35"/>
        <v/>
      </c>
      <c r="D171" s="125" t="str">
        <f t="shared" ca="1" si="36"/>
        <v/>
      </c>
      <c r="E171" s="125" t="str">
        <f t="shared" ca="1" si="37"/>
        <v/>
      </c>
      <c r="F171" s="126" t="str">
        <f t="shared" ca="1" si="42"/>
        <v/>
      </c>
      <c r="G171" s="105" t="str">
        <f t="shared" ca="1" si="43"/>
        <v/>
      </c>
      <c r="H171" s="105" t="str">
        <f t="shared" ca="1" si="38"/>
        <v/>
      </c>
      <c r="I171" s="126" t="str">
        <f t="shared" ca="1" si="39"/>
        <v/>
      </c>
      <c r="J171" s="126" t="str">
        <f t="shared" ca="1" si="40"/>
        <v/>
      </c>
      <c r="K171" s="125" t="str">
        <f t="shared" ca="1" si="41"/>
        <v/>
      </c>
      <c r="L171" s="126" t="str">
        <f t="shared" ca="1" si="44"/>
        <v/>
      </c>
      <c r="M171" s="105" t="str">
        <f t="shared" ca="1" si="45"/>
        <v/>
      </c>
      <c r="N171" s="124" t="str">
        <f t="shared" ca="1" si="46"/>
        <v/>
      </c>
    </row>
    <row r="172" spans="1:14" x14ac:dyDescent="0.2">
      <c r="A172" s="124" t="str">
        <f t="shared" ca="1" si="33"/>
        <v/>
      </c>
      <c r="B172" s="92" t="str">
        <f t="shared" ca="1" si="34"/>
        <v/>
      </c>
      <c r="C172" s="92" t="str">
        <f t="shared" ca="1" si="35"/>
        <v/>
      </c>
      <c r="D172" s="125" t="str">
        <f t="shared" ca="1" si="36"/>
        <v/>
      </c>
      <c r="E172" s="125" t="str">
        <f t="shared" ca="1" si="37"/>
        <v/>
      </c>
      <c r="F172" s="126" t="str">
        <f t="shared" ca="1" si="42"/>
        <v/>
      </c>
      <c r="G172" s="105" t="str">
        <f t="shared" ca="1" si="43"/>
        <v/>
      </c>
      <c r="H172" s="105" t="str">
        <f t="shared" ca="1" si="38"/>
        <v/>
      </c>
      <c r="I172" s="126" t="str">
        <f t="shared" ca="1" si="39"/>
        <v/>
      </c>
      <c r="J172" s="126" t="str">
        <f t="shared" ca="1" si="40"/>
        <v/>
      </c>
      <c r="K172" s="125" t="str">
        <f t="shared" ca="1" si="41"/>
        <v/>
      </c>
      <c r="L172" s="126" t="str">
        <f t="shared" ca="1" si="44"/>
        <v/>
      </c>
      <c r="M172" s="105" t="str">
        <f t="shared" ca="1" si="45"/>
        <v/>
      </c>
      <c r="N172" s="124" t="str">
        <f t="shared" ca="1" si="46"/>
        <v/>
      </c>
    </row>
    <row r="173" spans="1:14" x14ac:dyDescent="0.2">
      <c r="A173" s="124" t="str">
        <f t="shared" ca="1" si="33"/>
        <v/>
      </c>
      <c r="B173" s="92" t="str">
        <f t="shared" ca="1" si="34"/>
        <v/>
      </c>
      <c r="C173" s="92" t="str">
        <f t="shared" ca="1" si="35"/>
        <v/>
      </c>
      <c r="D173" s="125" t="str">
        <f t="shared" ca="1" si="36"/>
        <v/>
      </c>
      <c r="E173" s="125" t="str">
        <f t="shared" ca="1" si="37"/>
        <v/>
      </c>
      <c r="F173" s="126" t="str">
        <f t="shared" ca="1" si="42"/>
        <v/>
      </c>
      <c r="G173" s="105" t="str">
        <f t="shared" ca="1" si="43"/>
        <v/>
      </c>
      <c r="H173" s="105" t="str">
        <f t="shared" ca="1" si="38"/>
        <v/>
      </c>
      <c r="I173" s="126" t="str">
        <f t="shared" ca="1" si="39"/>
        <v/>
      </c>
      <c r="J173" s="126" t="str">
        <f t="shared" ca="1" si="40"/>
        <v/>
      </c>
      <c r="K173" s="125" t="str">
        <f t="shared" ca="1" si="41"/>
        <v/>
      </c>
      <c r="L173" s="126" t="str">
        <f t="shared" ca="1" si="44"/>
        <v/>
      </c>
      <c r="M173" s="105" t="str">
        <f t="shared" ca="1" si="45"/>
        <v/>
      </c>
      <c r="N173" s="124" t="str">
        <f t="shared" ca="1" si="46"/>
        <v/>
      </c>
    </row>
    <row r="174" spans="1:14" x14ac:dyDescent="0.2">
      <c r="A174" s="124" t="str">
        <f t="shared" ca="1" si="33"/>
        <v/>
      </c>
      <c r="B174" s="92" t="str">
        <f t="shared" ca="1" si="34"/>
        <v/>
      </c>
      <c r="C174" s="92" t="str">
        <f t="shared" ca="1" si="35"/>
        <v/>
      </c>
      <c r="D174" s="125" t="str">
        <f t="shared" ca="1" si="36"/>
        <v/>
      </c>
      <c r="E174" s="125" t="str">
        <f t="shared" ca="1" si="37"/>
        <v/>
      </c>
      <c r="F174" s="126" t="str">
        <f t="shared" ca="1" si="42"/>
        <v/>
      </c>
      <c r="G174" s="105" t="str">
        <f t="shared" ca="1" si="43"/>
        <v/>
      </c>
      <c r="H174" s="105" t="str">
        <f t="shared" ca="1" si="38"/>
        <v/>
      </c>
      <c r="I174" s="126" t="str">
        <f t="shared" ca="1" si="39"/>
        <v/>
      </c>
      <c r="J174" s="126" t="str">
        <f t="shared" ca="1" si="40"/>
        <v/>
      </c>
      <c r="K174" s="125" t="str">
        <f t="shared" ca="1" si="41"/>
        <v/>
      </c>
      <c r="L174" s="126" t="str">
        <f t="shared" ca="1" si="44"/>
        <v/>
      </c>
      <c r="M174" s="105" t="str">
        <f t="shared" ca="1" si="45"/>
        <v/>
      </c>
      <c r="N174" s="124" t="str">
        <f t="shared" ca="1" si="46"/>
        <v/>
      </c>
    </row>
    <row r="175" spans="1:14" x14ac:dyDescent="0.2">
      <c r="A175" s="124" t="str">
        <f t="shared" ca="1" si="33"/>
        <v/>
      </c>
      <c r="B175" s="92" t="str">
        <f t="shared" ca="1" si="34"/>
        <v/>
      </c>
      <c r="C175" s="92" t="str">
        <f t="shared" ca="1" si="35"/>
        <v/>
      </c>
      <c r="D175" s="125" t="str">
        <f t="shared" ca="1" si="36"/>
        <v/>
      </c>
      <c r="E175" s="125" t="str">
        <f t="shared" ca="1" si="37"/>
        <v/>
      </c>
      <c r="F175" s="126" t="str">
        <f t="shared" ca="1" si="42"/>
        <v/>
      </c>
      <c r="G175" s="105" t="str">
        <f t="shared" ca="1" si="43"/>
        <v/>
      </c>
      <c r="H175" s="105" t="str">
        <f t="shared" ca="1" si="38"/>
        <v/>
      </c>
      <c r="I175" s="126" t="str">
        <f t="shared" ca="1" si="39"/>
        <v/>
      </c>
      <c r="J175" s="126" t="str">
        <f t="shared" ca="1" si="40"/>
        <v/>
      </c>
      <c r="K175" s="125" t="str">
        <f t="shared" ca="1" si="41"/>
        <v/>
      </c>
      <c r="L175" s="126" t="str">
        <f t="shared" ca="1" si="44"/>
        <v/>
      </c>
      <c r="M175" s="105" t="str">
        <f t="shared" ca="1" si="45"/>
        <v/>
      </c>
      <c r="N175" s="124" t="str">
        <f t="shared" ca="1" si="46"/>
        <v/>
      </c>
    </row>
    <row r="176" spans="1:14" x14ac:dyDescent="0.2">
      <c r="A176" s="124" t="str">
        <f t="shared" ca="1" si="33"/>
        <v/>
      </c>
      <c r="B176" s="92" t="str">
        <f t="shared" ca="1" si="34"/>
        <v/>
      </c>
      <c r="C176" s="92" t="str">
        <f t="shared" ca="1" si="35"/>
        <v/>
      </c>
      <c r="D176" s="125" t="str">
        <f t="shared" ca="1" si="36"/>
        <v/>
      </c>
      <c r="E176" s="125" t="str">
        <f t="shared" ca="1" si="37"/>
        <v/>
      </c>
      <c r="F176" s="126" t="str">
        <f t="shared" ca="1" si="42"/>
        <v/>
      </c>
      <c r="G176" s="105" t="str">
        <f t="shared" ca="1" si="43"/>
        <v/>
      </c>
      <c r="H176" s="105" t="str">
        <f t="shared" ca="1" si="38"/>
        <v/>
      </c>
      <c r="I176" s="126" t="str">
        <f t="shared" ca="1" si="39"/>
        <v/>
      </c>
      <c r="J176" s="126" t="str">
        <f t="shared" ca="1" si="40"/>
        <v/>
      </c>
      <c r="K176" s="125" t="str">
        <f t="shared" ca="1" si="41"/>
        <v/>
      </c>
      <c r="L176" s="126" t="str">
        <f t="shared" ca="1" si="44"/>
        <v/>
      </c>
      <c r="M176" s="105" t="str">
        <f t="shared" ca="1" si="45"/>
        <v/>
      </c>
      <c r="N176" s="124" t="str">
        <f t="shared" ca="1" si="46"/>
        <v/>
      </c>
    </row>
    <row r="177" spans="1:14" x14ac:dyDescent="0.2">
      <c r="A177" s="124" t="str">
        <f t="shared" ca="1" si="33"/>
        <v/>
      </c>
      <c r="B177" s="92" t="str">
        <f t="shared" ca="1" si="34"/>
        <v/>
      </c>
      <c r="C177" s="92" t="str">
        <f t="shared" ca="1" si="35"/>
        <v/>
      </c>
      <c r="D177" s="125" t="str">
        <f t="shared" ca="1" si="36"/>
        <v/>
      </c>
      <c r="E177" s="125" t="str">
        <f t="shared" ca="1" si="37"/>
        <v/>
      </c>
      <c r="F177" s="126" t="str">
        <f t="shared" ca="1" si="42"/>
        <v/>
      </c>
      <c r="G177" s="105" t="str">
        <f t="shared" ca="1" si="43"/>
        <v/>
      </c>
      <c r="H177" s="105" t="str">
        <f t="shared" ca="1" si="38"/>
        <v/>
      </c>
      <c r="I177" s="126" t="str">
        <f t="shared" ca="1" si="39"/>
        <v/>
      </c>
      <c r="J177" s="126" t="str">
        <f t="shared" ca="1" si="40"/>
        <v/>
      </c>
      <c r="K177" s="125" t="str">
        <f t="shared" ca="1" si="41"/>
        <v/>
      </c>
      <c r="L177" s="126" t="str">
        <f t="shared" ca="1" si="44"/>
        <v/>
      </c>
      <c r="M177" s="105" t="str">
        <f t="shared" ca="1" si="45"/>
        <v/>
      </c>
      <c r="N177" s="124" t="str">
        <f t="shared" ca="1" si="46"/>
        <v/>
      </c>
    </row>
    <row r="178" spans="1:14" x14ac:dyDescent="0.2">
      <c r="A178" s="124" t="str">
        <f t="shared" ca="1" si="33"/>
        <v/>
      </c>
      <c r="B178" s="92" t="str">
        <f t="shared" ca="1" si="34"/>
        <v/>
      </c>
      <c r="C178" s="92" t="str">
        <f t="shared" ca="1" si="35"/>
        <v/>
      </c>
      <c r="D178" s="125" t="str">
        <f t="shared" ca="1" si="36"/>
        <v/>
      </c>
      <c r="E178" s="125" t="str">
        <f t="shared" ca="1" si="37"/>
        <v/>
      </c>
      <c r="F178" s="126" t="str">
        <f t="shared" ca="1" si="42"/>
        <v/>
      </c>
      <c r="G178" s="105" t="str">
        <f t="shared" ca="1" si="43"/>
        <v/>
      </c>
      <c r="H178" s="105" t="str">
        <f t="shared" ca="1" si="38"/>
        <v/>
      </c>
      <c r="I178" s="126" t="str">
        <f t="shared" ca="1" si="39"/>
        <v/>
      </c>
      <c r="J178" s="126" t="str">
        <f t="shared" ca="1" si="40"/>
        <v/>
      </c>
      <c r="K178" s="125" t="str">
        <f t="shared" ca="1" si="41"/>
        <v/>
      </c>
      <c r="L178" s="126" t="str">
        <f t="shared" ca="1" si="44"/>
        <v/>
      </c>
      <c r="M178" s="105" t="str">
        <f t="shared" ca="1" si="45"/>
        <v/>
      </c>
      <c r="N178" s="124" t="str">
        <f t="shared" ca="1" si="46"/>
        <v/>
      </c>
    </row>
    <row r="179" spans="1:14" x14ac:dyDescent="0.2">
      <c r="A179" s="124" t="str">
        <f t="shared" ca="1" si="33"/>
        <v/>
      </c>
      <c r="B179" s="92" t="str">
        <f t="shared" ca="1" si="34"/>
        <v/>
      </c>
      <c r="C179" s="92" t="str">
        <f t="shared" ca="1" si="35"/>
        <v/>
      </c>
      <c r="D179" s="125" t="str">
        <f t="shared" ca="1" si="36"/>
        <v/>
      </c>
      <c r="E179" s="125" t="str">
        <f t="shared" ca="1" si="37"/>
        <v/>
      </c>
      <c r="F179" s="126" t="str">
        <f t="shared" ca="1" si="42"/>
        <v/>
      </c>
      <c r="G179" s="105" t="str">
        <f t="shared" ca="1" si="43"/>
        <v/>
      </c>
      <c r="H179" s="105" t="str">
        <f t="shared" ca="1" si="38"/>
        <v/>
      </c>
      <c r="I179" s="126" t="str">
        <f t="shared" ca="1" si="39"/>
        <v/>
      </c>
      <c r="J179" s="126" t="str">
        <f t="shared" ca="1" si="40"/>
        <v/>
      </c>
      <c r="K179" s="125" t="str">
        <f t="shared" ca="1" si="41"/>
        <v/>
      </c>
      <c r="L179" s="126" t="str">
        <f t="shared" ca="1" si="44"/>
        <v/>
      </c>
      <c r="M179" s="105" t="str">
        <f t="shared" ca="1" si="45"/>
        <v/>
      </c>
      <c r="N179" s="124" t="str">
        <f t="shared" ca="1" si="46"/>
        <v/>
      </c>
    </row>
    <row r="180" spans="1:14" x14ac:dyDescent="0.2">
      <c r="A180" s="124" t="str">
        <f t="shared" ca="1" si="33"/>
        <v/>
      </c>
      <c r="B180" s="92" t="str">
        <f t="shared" ca="1" si="34"/>
        <v/>
      </c>
      <c r="C180" s="92" t="str">
        <f t="shared" ca="1" si="35"/>
        <v/>
      </c>
      <c r="D180" s="125" t="str">
        <f t="shared" ca="1" si="36"/>
        <v/>
      </c>
      <c r="E180" s="125" t="str">
        <f t="shared" ca="1" si="37"/>
        <v/>
      </c>
      <c r="F180" s="126" t="str">
        <f t="shared" ca="1" si="42"/>
        <v/>
      </c>
      <c r="G180" s="105" t="str">
        <f t="shared" ca="1" si="43"/>
        <v/>
      </c>
      <c r="H180" s="105" t="str">
        <f t="shared" ca="1" si="38"/>
        <v/>
      </c>
      <c r="I180" s="126" t="str">
        <f t="shared" ca="1" si="39"/>
        <v/>
      </c>
      <c r="J180" s="126" t="str">
        <f t="shared" ca="1" si="40"/>
        <v/>
      </c>
      <c r="K180" s="125" t="str">
        <f t="shared" ca="1" si="41"/>
        <v/>
      </c>
      <c r="L180" s="126" t="str">
        <f t="shared" ca="1" si="44"/>
        <v/>
      </c>
      <c r="M180" s="105" t="str">
        <f t="shared" ca="1" si="45"/>
        <v/>
      </c>
      <c r="N180" s="124" t="str">
        <f t="shared" ca="1" si="46"/>
        <v/>
      </c>
    </row>
    <row r="181" spans="1:14" x14ac:dyDescent="0.2">
      <c r="A181" s="124" t="str">
        <f t="shared" ca="1" si="33"/>
        <v/>
      </c>
      <c r="B181" s="92" t="str">
        <f t="shared" ca="1" si="34"/>
        <v/>
      </c>
      <c r="C181" s="92" t="str">
        <f t="shared" ca="1" si="35"/>
        <v/>
      </c>
      <c r="D181" s="125" t="str">
        <f t="shared" ca="1" si="36"/>
        <v/>
      </c>
      <c r="E181" s="125" t="str">
        <f t="shared" ca="1" si="37"/>
        <v/>
      </c>
      <c r="F181" s="126" t="str">
        <f t="shared" ca="1" si="42"/>
        <v/>
      </c>
      <c r="G181" s="105" t="str">
        <f t="shared" ca="1" si="43"/>
        <v/>
      </c>
      <c r="H181" s="105" t="str">
        <f t="shared" ca="1" si="38"/>
        <v/>
      </c>
      <c r="I181" s="126" t="str">
        <f t="shared" ca="1" si="39"/>
        <v/>
      </c>
      <c r="J181" s="126" t="str">
        <f t="shared" ca="1" si="40"/>
        <v/>
      </c>
      <c r="K181" s="125" t="str">
        <f t="shared" ca="1" si="41"/>
        <v/>
      </c>
      <c r="L181" s="126" t="str">
        <f t="shared" ca="1" si="44"/>
        <v/>
      </c>
      <c r="M181" s="105" t="str">
        <f t="shared" ca="1" si="45"/>
        <v/>
      </c>
      <c r="N181" s="124" t="str">
        <f t="shared" ca="1" si="46"/>
        <v/>
      </c>
    </row>
    <row r="182" spans="1:14" x14ac:dyDescent="0.2">
      <c r="A182" s="124" t="str">
        <f t="shared" ca="1" si="33"/>
        <v/>
      </c>
      <c r="B182" s="92" t="str">
        <f t="shared" ca="1" si="34"/>
        <v/>
      </c>
      <c r="C182" s="92" t="str">
        <f t="shared" ca="1" si="35"/>
        <v/>
      </c>
      <c r="D182" s="125" t="str">
        <f t="shared" ca="1" si="36"/>
        <v/>
      </c>
      <c r="E182" s="125" t="str">
        <f t="shared" ca="1" si="37"/>
        <v/>
      </c>
      <c r="F182" s="126" t="str">
        <f t="shared" ca="1" si="42"/>
        <v/>
      </c>
      <c r="G182" s="105" t="str">
        <f t="shared" ca="1" si="43"/>
        <v/>
      </c>
      <c r="H182" s="105" t="str">
        <f t="shared" ca="1" si="38"/>
        <v/>
      </c>
      <c r="I182" s="126" t="str">
        <f t="shared" ca="1" si="39"/>
        <v/>
      </c>
      <c r="J182" s="126" t="str">
        <f t="shared" ca="1" si="40"/>
        <v/>
      </c>
      <c r="K182" s="125" t="str">
        <f t="shared" ca="1" si="41"/>
        <v/>
      </c>
      <c r="L182" s="126" t="str">
        <f t="shared" ca="1" si="44"/>
        <v/>
      </c>
      <c r="M182" s="105" t="str">
        <f t="shared" ca="1" si="45"/>
        <v/>
      </c>
      <c r="N182" s="124" t="str">
        <f t="shared" ca="1" si="46"/>
        <v/>
      </c>
    </row>
    <row r="183" spans="1:14" x14ac:dyDescent="0.2">
      <c r="A183" s="124" t="str">
        <f t="shared" ca="1" si="33"/>
        <v/>
      </c>
      <c r="B183" s="92" t="str">
        <f t="shared" ca="1" si="34"/>
        <v/>
      </c>
      <c r="C183" s="92" t="str">
        <f t="shared" ca="1" si="35"/>
        <v/>
      </c>
      <c r="D183" s="125" t="str">
        <f t="shared" ca="1" si="36"/>
        <v/>
      </c>
      <c r="E183" s="125" t="str">
        <f t="shared" ca="1" si="37"/>
        <v/>
      </c>
      <c r="F183" s="126" t="str">
        <f t="shared" ca="1" si="42"/>
        <v/>
      </c>
      <c r="G183" s="105" t="str">
        <f t="shared" ca="1" si="43"/>
        <v/>
      </c>
      <c r="H183" s="105" t="str">
        <f t="shared" ca="1" si="38"/>
        <v/>
      </c>
      <c r="I183" s="126" t="str">
        <f t="shared" ca="1" si="39"/>
        <v/>
      </c>
      <c r="J183" s="126" t="str">
        <f t="shared" ca="1" si="40"/>
        <v/>
      </c>
      <c r="K183" s="125" t="str">
        <f t="shared" ca="1" si="41"/>
        <v/>
      </c>
      <c r="L183" s="126" t="str">
        <f t="shared" ca="1" si="44"/>
        <v/>
      </c>
      <c r="M183" s="105" t="str">
        <f t="shared" ca="1" si="45"/>
        <v/>
      </c>
      <c r="N183" s="124" t="str">
        <f t="shared" ca="1" si="46"/>
        <v/>
      </c>
    </row>
    <row r="184" spans="1:14" x14ac:dyDescent="0.2">
      <c r="A184" s="124" t="str">
        <f t="shared" ca="1" si="33"/>
        <v/>
      </c>
      <c r="B184" s="92" t="str">
        <f t="shared" ca="1" si="34"/>
        <v/>
      </c>
      <c r="C184" s="92" t="str">
        <f t="shared" ca="1" si="35"/>
        <v/>
      </c>
      <c r="D184" s="125" t="str">
        <f t="shared" ca="1" si="36"/>
        <v/>
      </c>
      <c r="E184" s="125" t="str">
        <f t="shared" ca="1" si="37"/>
        <v/>
      </c>
      <c r="F184" s="126" t="str">
        <f t="shared" ca="1" si="42"/>
        <v/>
      </c>
      <c r="G184" s="105" t="str">
        <f t="shared" ca="1" si="43"/>
        <v/>
      </c>
      <c r="H184" s="105" t="str">
        <f t="shared" ca="1" si="38"/>
        <v/>
      </c>
      <c r="I184" s="126" t="str">
        <f t="shared" ca="1" si="39"/>
        <v/>
      </c>
      <c r="J184" s="126" t="str">
        <f t="shared" ca="1" si="40"/>
        <v/>
      </c>
      <c r="K184" s="125" t="str">
        <f t="shared" ca="1" si="41"/>
        <v/>
      </c>
      <c r="L184" s="126" t="str">
        <f t="shared" ca="1" si="44"/>
        <v/>
      </c>
      <c r="M184" s="105" t="str">
        <f t="shared" ca="1" si="45"/>
        <v/>
      </c>
      <c r="N184" s="124" t="str">
        <f t="shared" ca="1" si="46"/>
        <v/>
      </c>
    </row>
    <row r="185" spans="1:14" x14ac:dyDescent="0.2">
      <c r="A185" s="124" t="str">
        <f t="shared" ca="1" si="33"/>
        <v/>
      </c>
      <c r="B185" s="92" t="str">
        <f t="shared" ca="1" si="34"/>
        <v/>
      </c>
      <c r="C185" s="92" t="str">
        <f t="shared" ca="1" si="35"/>
        <v/>
      </c>
      <c r="D185" s="125" t="str">
        <f t="shared" ca="1" si="36"/>
        <v/>
      </c>
      <c r="E185" s="125" t="str">
        <f t="shared" ca="1" si="37"/>
        <v/>
      </c>
      <c r="F185" s="126" t="str">
        <f t="shared" ca="1" si="42"/>
        <v/>
      </c>
      <c r="G185" s="105" t="str">
        <f t="shared" ca="1" si="43"/>
        <v/>
      </c>
      <c r="H185" s="105" t="str">
        <f t="shared" ca="1" si="38"/>
        <v/>
      </c>
      <c r="I185" s="126" t="str">
        <f t="shared" ca="1" si="39"/>
        <v/>
      </c>
      <c r="J185" s="126" t="str">
        <f t="shared" ca="1" si="40"/>
        <v/>
      </c>
      <c r="K185" s="125" t="str">
        <f t="shared" ca="1" si="41"/>
        <v/>
      </c>
      <c r="L185" s="126" t="str">
        <f t="shared" ca="1" si="44"/>
        <v/>
      </c>
      <c r="M185" s="105" t="str">
        <f t="shared" ca="1" si="45"/>
        <v/>
      </c>
      <c r="N185" s="124" t="str">
        <f t="shared" ca="1" si="46"/>
        <v/>
      </c>
    </row>
    <row r="186" spans="1:14" x14ac:dyDescent="0.2">
      <c r="A186" s="124" t="str">
        <f t="shared" ca="1" si="33"/>
        <v/>
      </c>
      <c r="B186" s="92" t="str">
        <f t="shared" ca="1" si="34"/>
        <v/>
      </c>
      <c r="C186" s="92" t="str">
        <f t="shared" ca="1" si="35"/>
        <v/>
      </c>
      <c r="D186" s="125" t="str">
        <f t="shared" ca="1" si="36"/>
        <v/>
      </c>
      <c r="E186" s="125" t="str">
        <f t="shared" ca="1" si="37"/>
        <v/>
      </c>
      <c r="F186" s="126" t="str">
        <f t="shared" ca="1" si="42"/>
        <v/>
      </c>
      <c r="G186" s="105" t="str">
        <f t="shared" ca="1" si="43"/>
        <v/>
      </c>
      <c r="H186" s="105" t="str">
        <f t="shared" ca="1" si="38"/>
        <v/>
      </c>
      <c r="I186" s="126" t="str">
        <f t="shared" ca="1" si="39"/>
        <v/>
      </c>
      <c r="J186" s="126" t="str">
        <f t="shared" ca="1" si="40"/>
        <v/>
      </c>
      <c r="K186" s="125" t="str">
        <f t="shared" ca="1" si="41"/>
        <v/>
      </c>
      <c r="L186" s="126" t="str">
        <f t="shared" ca="1" si="44"/>
        <v/>
      </c>
      <c r="M186" s="105" t="str">
        <f t="shared" ca="1" si="45"/>
        <v/>
      </c>
      <c r="N186" s="124" t="str">
        <f t="shared" ca="1" si="46"/>
        <v/>
      </c>
    </row>
    <row r="187" spans="1:14" x14ac:dyDescent="0.2">
      <c r="A187" s="124" t="str">
        <f t="shared" ca="1" si="33"/>
        <v/>
      </c>
      <c r="B187" s="92" t="str">
        <f t="shared" ca="1" si="34"/>
        <v/>
      </c>
      <c r="C187" s="92" t="str">
        <f t="shared" ca="1" si="35"/>
        <v/>
      </c>
      <c r="D187" s="125" t="str">
        <f t="shared" ca="1" si="36"/>
        <v/>
      </c>
      <c r="E187" s="125" t="str">
        <f t="shared" ca="1" si="37"/>
        <v/>
      </c>
      <c r="F187" s="126" t="str">
        <f t="shared" ca="1" si="42"/>
        <v/>
      </c>
      <c r="G187" s="105" t="str">
        <f t="shared" ca="1" si="43"/>
        <v/>
      </c>
      <c r="H187" s="105" t="str">
        <f t="shared" ca="1" si="38"/>
        <v/>
      </c>
      <c r="I187" s="126" t="str">
        <f t="shared" ca="1" si="39"/>
        <v/>
      </c>
      <c r="J187" s="126" t="str">
        <f t="shared" ca="1" si="40"/>
        <v/>
      </c>
      <c r="K187" s="125" t="str">
        <f t="shared" ca="1" si="41"/>
        <v/>
      </c>
      <c r="L187" s="126" t="str">
        <f t="shared" ca="1" si="44"/>
        <v/>
      </c>
      <c r="M187" s="105" t="str">
        <f t="shared" ca="1" si="45"/>
        <v/>
      </c>
      <c r="N187" s="124" t="str">
        <f t="shared" ca="1" si="46"/>
        <v/>
      </c>
    </row>
    <row r="188" spans="1:14" x14ac:dyDescent="0.2">
      <c r="A188" s="124" t="str">
        <f t="shared" ca="1" si="33"/>
        <v/>
      </c>
      <c r="B188" s="92" t="str">
        <f t="shared" ca="1" si="34"/>
        <v/>
      </c>
      <c r="C188" s="92" t="str">
        <f t="shared" ca="1" si="35"/>
        <v/>
      </c>
      <c r="D188" s="125" t="str">
        <f t="shared" ca="1" si="36"/>
        <v/>
      </c>
      <c r="E188" s="125" t="str">
        <f t="shared" ca="1" si="37"/>
        <v/>
      </c>
      <c r="F188" s="126" t="str">
        <f t="shared" ca="1" si="42"/>
        <v/>
      </c>
      <c r="G188" s="105" t="str">
        <f t="shared" ca="1" si="43"/>
        <v/>
      </c>
      <c r="H188" s="105" t="str">
        <f t="shared" ca="1" si="38"/>
        <v/>
      </c>
      <c r="I188" s="126" t="str">
        <f t="shared" ca="1" si="39"/>
        <v/>
      </c>
      <c r="J188" s="126" t="str">
        <f t="shared" ca="1" si="40"/>
        <v/>
      </c>
      <c r="K188" s="125" t="str">
        <f t="shared" ca="1" si="41"/>
        <v/>
      </c>
      <c r="L188" s="126" t="str">
        <f t="shared" ca="1" si="44"/>
        <v/>
      </c>
      <c r="M188" s="105" t="str">
        <f t="shared" ca="1" si="45"/>
        <v/>
      </c>
      <c r="N188" s="124" t="str">
        <f t="shared" ca="1" si="46"/>
        <v/>
      </c>
    </row>
    <row r="189" spans="1:14" x14ac:dyDescent="0.2">
      <c r="A189" s="124" t="str">
        <f t="shared" ca="1" si="33"/>
        <v/>
      </c>
      <c r="B189" s="92" t="str">
        <f t="shared" ca="1" si="34"/>
        <v/>
      </c>
      <c r="C189" s="92" t="str">
        <f t="shared" ca="1" si="35"/>
        <v/>
      </c>
      <c r="D189" s="125" t="str">
        <f t="shared" ca="1" si="36"/>
        <v/>
      </c>
      <c r="E189" s="125" t="str">
        <f t="shared" ca="1" si="37"/>
        <v/>
      </c>
      <c r="F189" s="126" t="str">
        <f t="shared" ca="1" si="42"/>
        <v/>
      </c>
      <c r="G189" s="105" t="str">
        <f t="shared" ca="1" si="43"/>
        <v/>
      </c>
      <c r="H189" s="105" t="str">
        <f t="shared" ca="1" si="38"/>
        <v/>
      </c>
      <c r="I189" s="126" t="str">
        <f t="shared" ca="1" si="39"/>
        <v/>
      </c>
      <c r="J189" s="126" t="str">
        <f t="shared" ca="1" si="40"/>
        <v/>
      </c>
      <c r="K189" s="125" t="str">
        <f t="shared" ca="1" si="41"/>
        <v/>
      </c>
      <c r="L189" s="126" t="str">
        <f t="shared" ca="1" si="44"/>
        <v/>
      </c>
      <c r="M189" s="105" t="str">
        <f t="shared" ca="1" si="45"/>
        <v/>
      </c>
      <c r="N189" s="124" t="str">
        <f t="shared" ca="1" si="46"/>
        <v/>
      </c>
    </row>
    <row r="190" spans="1:14" x14ac:dyDescent="0.2">
      <c r="A190" s="124" t="str">
        <f t="shared" ca="1" si="33"/>
        <v/>
      </c>
      <c r="B190" s="92" t="str">
        <f t="shared" ca="1" si="34"/>
        <v/>
      </c>
      <c r="C190" s="92" t="str">
        <f t="shared" ca="1" si="35"/>
        <v/>
      </c>
      <c r="D190" s="125" t="str">
        <f t="shared" ca="1" si="36"/>
        <v/>
      </c>
      <c r="E190" s="125" t="str">
        <f t="shared" ca="1" si="37"/>
        <v/>
      </c>
      <c r="F190" s="126" t="str">
        <f t="shared" ca="1" si="42"/>
        <v/>
      </c>
      <c r="G190" s="105" t="str">
        <f t="shared" ca="1" si="43"/>
        <v/>
      </c>
      <c r="H190" s="105" t="str">
        <f t="shared" ca="1" si="38"/>
        <v/>
      </c>
      <c r="I190" s="126" t="str">
        <f t="shared" ca="1" si="39"/>
        <v/>
      </c>
      <c r="J190" s="126" t="str">
        <f t="shared" ca="1" si="40"/>
        <v/>
      </c>
      <c r="K190" s="125" t="str">
        <f t="shared" ca="1" si="41"/>
        <v/>
      </c>
      <c r="L190" s="126" t="str">
        <f t="shared" ca="1" si="44"/>
        <v/>
      </c>
      <c r="M190" s="105" t="str">
        <f t="shared" ca="1" si="45"/>
        <v/>
      </c>
      <c r="N190" s="124" t="str">
        <f t="shared" ca="1" si="46"/>
        <v/>
      </c>
    </row>
    <row r="191" spans="1:14" x14ac:dyDescent="0.2">
      <c r="A191" s="124" t="str">
        <f t="shared" ca="1" si="33"/>
        <v/>
      </c>
      <c r="B191" s="92" t="str">
        <f t="shared" ca="1" si="34"/>
        <v/>
      </c>
      <c r="C191" s="92" t="str">
        <f t="shared" ca="1" si="35"/>
        <v/>
      </c>
      <c r="D191" s="125" t="str">
        <f t="shared" ca="1" si="36"/>
        <v/>
      </c>
      <c r="E191" s="125" t="str">
        <f t="shared" ca="1" si="37"/>
        <v/>
      </c>
      <c r="F191" s="126" t="str">
        <f t="shared" ca="1" si="42"/>
        <v/>
      </c>
      <c r="G191" s="105" t="str">
        <f t="shared" ca="1" si="43"/>
        <v/>
      </c>
      <c r="H191" s="105" t="str">
        <f t="shared" ca="1" si="38"/>
        <v/>
      </c>
      <c r="I191" s="126" t="str">
        <f t="shared" ca="1" si="39"/>
        <v/>
      </c>
      <c r="J191" s="126" t="str">
        <f t="shared" ca="1" si="40"/>
        <v/>
      </c>
      <c r="K191" s="125" t="str">
        <f t="shared" ca="1" si="41"/>
        <v/>
      </c>
      <c r="L191" s="126" t="str">
        <f t="shared" ca="1" si="44"/>
        <v/>
      </c>
      <c r="M191" s="105" t="str">
        <f t="shared" ca="1" si="45"/>
        <v/>
      </c>
      <c r="N191" s="124" t="str">
        <f t="shared" ca="1" si="46"/>
        <v/>
      </c>
    </row>
    <row r="192" spans="1:14" x14ac:dyDescent="0.2">
      <c r="A192" s="124" t="str">
        <f t="shared" ca="1" si="33"/>
        <v/>
      </c>
      <c r="B192" s="92" t="str">
        <f t="shared" ca="1" si="34"/>
        <v/>
      </c>
      <c r="C192" s="92" t="str">
        <f t="shared" ca="1" si="35"/>
        <v/>
      </c>
      <c r="D192" s="125" t="str">
        <f t="shared" ca="1" si="36"/>
        <v/>
      </c>
      <c r="E192" s="125" t="str">
        <f t="shared" ca="1" si="37"/>
        <v/>
      </c>
      <c r="F192" s="126" t="str">
        <f t="shared" ca="1" si="42"/>
        <v/>
      </c>
      <c r="G192" s="105" t="str">
        <f t="shared" ca="1" si="43"/>
        <v/>
      </c>
      <c r="H192" s="105" t="str">
        <f t="shared" ca="1" si="38"/>
        <v/>
      </c>
      <c r="I192" s="126" t="str">
        <f t="shared" ca="1" si="39"/>
        <v/>
      </c>
      <c r="J192" s="126" t="str">
        <f t="shared" ca="1" si="40"/>
        <v/>
      </c>
      <c r="K192" s="125" t="str">
        <f t="shared" ca="1" si="41"/>
        <v/>
      </c>
      <c r="L192" s="126" t="str">
        <f t="shared" ca="1" si="44"/>
        <v/>
      </c>
      <c r="M192" s="105" t="str">
        <f t="shared" ca="1" si="45"/>
        <v/>
      </c>
      <c r="N192" s="124" t="str">
        <f t="shared" ca="1" si="46"/>
        <v/>
      </c>
    </row>
    <row r="193" spans="1:14" x14ac:dyDescent="0.2">
      <c r="A193" s="124" t="str">
        <f t="shared" ca="1" si="33"/>
        <v/>
      </c>
      <c r="B193" s="92" t="str">
        <f t="shared" ca="1" si="34"/>
        <v/>
      </c>
      <c r="C193" s="92" t="str">
        <f t="shared" ca="1" si="35"/>
        <v/>
      </c>
      <c r="D193" s="125" t="str">
        <f t="shared" ca="1" si="36"/>
        <v/>
      </c>
      <c r="E193" s="125" t="str">
        <f t="shared" ca="1" si="37"/>
        <v/>
      </c>
      <c r="F193" s="126" t="str">
        <f t="shared" ca="1" si="42"/>
        <v/>
      </c>
      <c r="G193" s="105" t="str">
        <f t="shared" ca="1" si="43"/>
        <v/>
      </c>
      <c r="H193" s="105" t="str">
        <f t="shared" ca="1" si="38"/>
        <v/>
      </c>
      <c r="I193" s="126" t="str">
        <f t="shared" ca="1" si="39"/>
        <v/>
      </c>
      <c r="J193" s="126" t="str">
        <f t="shared" ca="1" si="40"/>
        <v/>
      </c>
      <c r="K193" s="125" t="str">
        <f t="shared" ca="1" si="41"/>
        <v/>
      </c>
      <c r="L193" s="126" t="str">
        <f t="shared" ca="1" si="44"/>
        <v/>
      </c>
      <c r="M193" s="105" t="str">
        <f t="shared" ca="1" si="45"/>
        <v/>
      </c>
      <c r="N193" s="124" t="str">
        <f t="shared" ca="1" si="46"/>
        <v/>
      </c>
    </row>
    <row r="194" spans="1:14" x14ac:dyDescent="0.2">
      <c r="A194" s="124" t="str">
        <f t="shared" ca="1" si="33"/>
        <v/>
      </c>
      <c r="B194" s="92" t="str">
        <f t="shared" ca="1" si="34"/>
        <v/>
      </c>
      <c r="C194" s="92" t="str">
        <f t="shared" ca="1" si="35"/>
        <v/>
      </c>
      <c r="D194" s="125" t="str">
        <f t="shared" ca="1" si="36"/>
        <v/>
      </c>
      <c r="E194" s="125" t="str">
        <f t="shared" ca="1" si="37"/>
        <v/>
      </c>
      <c r="F194" s="126" t="str">
        <f t="shared" ca="1" si="42"/>
        <v/>
      </c>
      <c r="G194" s="105" t="str">
        <f t="shared" ca="1" si="43"/>
        <v/>
      </c>
      <c r="H194" s="105" t="str">
        <f t="shared" ca="1" si="38"/>
        <v/>
      </c>
      <c r="I194" s="126" t="str">
        <f t="shared" ca="1" si="39"/>
        <v/>
      </c>
      <c r="J194" s="126" t="str">
        <f t="shared" ca="1" si="40"/>
        <v/>
      </c>
      <c r="K194" s="125" t="str">
        <f t="shared" ca="1" si="41"/>
        <v/>
      </c>
      <c r="L194" s="126" t="str">
        <f t="shared" ca="1" si="44"/>
        <v/>
      </c>
      <c r="M194" s="105" t="str">
        <f t="shared" ca="1" si="45"/>
        <v/>
      </c>
      <c r="N194" s="124" t="str">
        <f t="shared" ca="1" si="46"/>
        <v/>
      </c>
    </row>
    <row r="195" spans="1:14" x14ac:dyDescent="0.2">
      <c r="A195" s="124" t="str">
        <f t="shared" ca="1" si="33"/>
        <v/>
      </c>
      <c r="B195" s="92" t="str">
        <f t="shared" ca="1" si="34"/>
        <v/>
      </c>
      <c r="C195" s="92" t="str">
        <f t="shared" ca="1" si="35"/>
        <v/>
      </c>
      <c r="D195" s="125" t="str">
        <f t="shared" ca="1" si="36"/>
        <v/>
      </c>
      <c r="E195" s="125" t="str">
        <f t="shared" ca="1" si="37"/>
        <v/>
      </c>
      <c r="F195" s="126" t="str">
        <f t="shared" ca="1" si="42"/>
        <v/>
      </c>
      <c r="G195" s="105" t="str">
        <f t="shared" ca="1" si="43"/>
        <v/>
      </c>
      <c r="H195" s="105" t="str">
        <f t="shared" ca="1" si="38"/>
        <v/>
      </c>
      <c r="I195" s="126" t="str">
        <f t="shared" ca="1" si="39"/>
        <v/>
      </c>
      <c r="J195" s="126" t="str">
        <f t="shared" ca="1" si="40"/>
        <v/>
      </c>
      <c r="K195" s="125" t="str">
        <f t="shared" ca="1" si="41"/>
        <v/>
      </c>
      <c r="L195" s="126" t="str">
        <f t="shared" ca="1" si="44"/>
        <v/>
      </c>
      <c r="M195" s="105" t="str">
        <f t="shared" ca="1" si="45"/>
        <v/>
      </c>
      <c r="N195" s="124" t="str">
        <f t="shared" ca="1" si="46"/>
        <v/>
      </c>
    </row>
    <row r="196" spans="1:14" x14ac:dyDescent="0.2">
      <c r="A196" s="124" t="str">
        <f t="shared" ca="1" si="33"/>
        <v/>
      </c>
      <c r="B196" s="92" t="str">
        <f t="shared" ca="1" si="34"/>
        <v/>
      </c>
      <c r="C196" s="92" t="str">
        <f t="shared" ca="1" si="35"/>
        <v/>
      </c>
      <c r="D196" s="125" t="str">
        <f t="shared" ca="1" si="36"/>
        <v/>
      </c>
      <c r="E196" s="125" t="str">
        <f t="shared" ca="1" si="37"/>
        <v/>
      </c>
      <c r="F196" s="126" t="str">
        <f t="shared" ca="1" si="42"/>
        <v/>
      </c>
      <c r="G196" s="105" t="str">
        <f t="shared" ca="1" si="43"/>
        <v/>
      </c>
      <c r="H196" s="105" t="str">
        <f t="shared" ca="1" si="38"/>
        <v/>
      </c>
      <c r="I196" s="126" t="str">
        <f t="shared" ca="1" si="39"/>
        <v/>
      </c>
      <c r="J196" s="126" t="str">
        <f t="shared" ca="1" si="40"/>
        <v/>
      </c>
      <c r="K196" s="125" t="str">
        <f t="shared" ca="1" si="41"/>
        <v/>
      </c>
      <c r="L196" s="126" t="str">
        <f t="shared" ca="1" si="44"/>
        <v/>
      </c>
      <c r="M196" s="105" t="str">
        <f t="shared" ca="1" si="45"/>
        <v/>
      </c>
      <c r="N196" s="124" t="str">
        <f t="shared" ca="1" si="46"/>
        <v/>
      </c>
    </row>
    <row r="197" spans="1:14" x14ac:dyDescent="0.2">
      <c r="A197" s="124" t="str">
        <f t="shared" ca="1" si="33"/>
        <v/>
      </c>
      <c r="B197" s="92" t="str">
        <f t="shared" ca="1" si="34"/>
        <v/>
      </c>
      <c r="C197" s="92" t="str">
        <f t="shared" ca="1" si="35"/>
        <v/>
      </c>
      <c r="D197" s="125" t="str">
        <f t="shared" ca="1" si="36"/>
        <v/>
      </c>
      <c r="E197" s="125" t="str">
        <f t="shared" ca="1" si="37"/>
        <v/>
      </c>
      <c r="F197" s="126" t="str">
        <f t="shared" ca="1" si="42"/>
        <v/>
      </c>
      <c r="G197" s="105" t="str">
        <f t="shared" ca="1" si="43"/>
        <v/>
      </c>
      <c r="H197" s="105" t="str">
        <f t="shared" ca="1" si="38"/>
        <v/>
      </c>
      <c r="I197" s="126" t="str">
        <f t="shared" ca="1" si="39"/>
        <v/>
      </c>
      <c r="J197" s="126" t="str">
        <f t="shared" ca="1" si="40"/>
        <v/>
      </c>
      <c r="K197" s="125" t="str">
        <f t="shared" ca="1" si="41"/>
        <v/>
      </c>
      <c r="L197" s="126" t="str">
        <f t="shared" ca="1" si="44"/>
        <v/>
      </c>
      <c r="M197" s="105" t="str">
        <f t="shared" ca="1" si="45"/>
        <v/>
      </c>
      <c r="N197" s="124" t="str">
        <f t="shared" ca="1" si="46"/>
        <v/>
      </c>
    </row>
    <row r="198" spans="1:14" x14ac:dyDescent="0.2">
      <c r="A198" s="124" t="str">
        <f t="shared" ca="1" si="33"/>
        <v/>
      </c>
      <c r="B198" s="92" t="str">
        <f t="shared" ca="1" si="34"/>
        <v/>
      </c>
      <c r="C198" s="92" t="str">
        <f t="shared" ca="1" si="35"/>
        <v/>
      </c>
      <c r="D198" s="125" t="str">
        <f t="shared" ca="1" si="36"/>
        <v/>
      </c>
      <c r="E198" s="125" t="str">
        <f t="shared" ca="1" si="37"/>
        <v/>
      </c>
      <c r="F198" s="126" t="str">
        <f t="shared" ca="1" si="42"/>
        <v/>
      </c>
      <c r="G198" s="105" t="str">
        <f t="shared" ca="1" si="43"/>
        <v/>
      </c>
      <c r="H198" s="105" t="str">
        <f t="shared" ca="1" si="38"/>
        <v/>
      </c>
      <c r="I198" s="126" t="str">
        <f t="shared" ca="1" si="39"/>
        <v/>
      </c>
      <c r="J198" s="126" t="str">
        <f t="shared" ca="1" si="40"/>
        <v/>
      </c>
      <c r="K198" s="125" t="str">
        <f t="shared" ca="1" si="41"/>
        <v/>
      </c>
      <c r="L198" s="126" t="str">
        <f t="shared" ca="1" si="44"/>
        <v/>
      </c>
      <c r="M198" s="105" t="str">
        <f t="shared" ca="1" si="45"/>
        <v/>
      </c>
      <c r="N198" s="124" t="str">
        <f t="shared" ca="1" si="46"/>
        <v/>
      </c>
    </row>
    <row r="199" spans="1:14" x14ac:dyDescent="0.2">
      <c r="A199" s="124" t="str">
        <f t="shared" ref="A199:A205" ca="1" si="47">IF(ROW()-5&gt;$A$5,"",ROW()-5)</f>
        <v/>
      </c>
      <c r="B199" s="92" t="str">
        <f t="shared" ref="B199:B205" ca="1" si="48">IF($A199="","",INDEX(INDIRECT("yss_raw!AA:AA"),MATCH($B$4,INDIRECT("yss_raw!AA:AA"),0)+$A199))</f>
        <v/>
      </c>
      <c r="C199" s="92" t="str">
        <f t="shared" ref="C199:C205" ca="1" si="49">IF($A199="","",INDEX(INDIRECT("yss_raw!AB:AB"),MATCH($B$4,INDIRECT("yss_raw!AA:AA"),0)+$A199))</f>
        <v/>
      </c>
      <c r="D199" s="125" t="str">
        <f t="shared" ref="D199:D205" ca="1" si="50">IF($A199="","",INDEX(INDIRECT("yss_raw!AC:AC"),MATCH($B$4,INDIRECT("yss_raw!AA:AA"),0)+$A199))</f>
        <v/>
      </c>
      <c r="E199" s="125" t="str">
        <f t="shared" ref="E199:E205" ca="1" si="51">IF($A199="","",INDEX(INDIRECT("yss_raw!AD:AD"),MATCH($B$4,INDIRECT("yss_raw!AA:AA"),0)+$A199))</f>
        <v/>
      </c>
      <c r="F199" s="126" t="str">
        <f t="shared" ca="1" si="42"/>
        <v/>
      </c>
      <c r="G199" s="105" t="str">
        <f t="shared" ca="1" si="43"/>
        <v/>
      </c>
      <c r="H199" s="105" t="str">
        <f t="shared" ref="H199:H205" ca="1" si="52">IF($A199="","",INDEX(INDIRECT("yss_raw!AF:AF"),MATCH($B$4,INDIRECT("yss_raw!AA:AA"),0)+$A199))</f>
        <v/>
      </c>
      <c r="I199" s="126" t="str">
        <f t="shared" ref="I199:I205" ca="1" si="53">IF($A199="","",INDEX(INDIRECT("yss_raw!AG:AG"),MATCH($B$4,INDIRECT("yss_raw!AA:AA"),0)+$A199))</f>
        <v/>
      </c>
      <c r="J199" s="126" t="str">
        <f t="shared" ref="J199:J205" ca="1" si="54">IF($A199="","",INDEX(INDIRECT("yss_raw!AJ:AJ"),MATCH($B$4,INDIRECT("yss_raw!AA:AA"),0)+$A199))</f>
        <v/>
      </c>
      <c r="K199" s="125" t="str">
        <f t="shared" ref="K199:K205" ca="1" si="55">IF($A199="","",INDEX(INDIRECT("yss_raw!AI:AI"),MATCH($B$4,INDIRECT("yss_raw!AA:AA"),0)+$A199))</f>
        <v/>
      </c>
      <c r="L199" s="126" t="str">
        <f t="shared" ca="1" si="44"/>
        <v/>
      </c>
      <c r="M199" s="105" t="str">
        <f t="shared" ca="1" si="45"/>
        <v/>
      </c>
      <c r="N199" s="124" t="str">
        <f t="shared" ca="1" si="46"/>
        <v/>
      </c>
    </row>
    <row r="200" spans="1:14" x14ac:dyDescent="0.2">
      <c r="A200" s="124" t="str">
        <f t="shared" ca="1" si="47"/>
        <v/>
      </c>
      <c r="B200" s="92" t="str">
        <f t="shared" ca="1" si="48"/>
        <v/>
      </c>
      <c r="C200" s="92" t="str">
        <f t="shared" ca="1" si="49"/>
        <v/>
      </c>
      <c r="D200" s="125" t="str">
        <f t="shared" ca="1" si="50"/>
        <v/>
      </c>
      <c r="E200" s="125" t="str">
        <f t="shared" ca="1" si="51"/>
        <v/>
      </c>
      <c r="F200" s="126" t="str">
        <f t="shared" ca="1" si="42"/>
        <v/>
      </c>
      <c r="G200" s="105" t="str">
        <f t="shared" ca="1" si="43"/>
        <v/>
      </c>
      <c r="H200" s="105" t="str">
        <f t="shared" ca="1" si="52"/>
        <v/>
      </c>
      <c r="I200" s="126" t="str">
        <f t="shared" ca="1" si="53"/>
        <v/>
      </c>
      <c r="J200" s="126" t="str">
        <f t="shared" ca="1" si="54"/>
        <v/>
      </c>
      <c r="K200" s="125" t="str">
        <f t="shared" ca="1" si="55"/>
        <v/>
      </c>
      <c r="L200" s="126" t="str">
        <f t="shared" ca="1" si="44"/>
        <v/>
      </c>
      <c r="M200" s="105" t="str">
        <f t="shared" ca="1" si="45"/>
        <v/>
      </c>
      <c r="N200" s="124" t="str">
        <f t="shared" ca="1" si="46"/>
        <v/>
      </c>
    </row>
    <row r="201" spans="1:14" x14ac:dyDescent="0.2">
      <c r="A201" s="124" t="str">
        <f t="shared" ca="1" si="47"/>
        <v/>
      </c>
      <c r="B201" s="92" t="str">
        <f t="shared" ca="1" si="48"/>
        <v/>
      </c>
      <c r="C201" s="92" t="str">
        <f t="shared" ca="1" si="49"/>
        <v/>
      </c>
      <c r="D201" s="125" t="str">
        <f t="shared" ca="1" si="50"/>
        <v/>
      </c>
      <c r="E201" s="125" t="str">
        <f t="shared" ca="1" si="51"/>
        <v/>
      </c>
      <c r="F201" s="126" t="str">
        <f t="shared" ca="1" si="42"/>
        <v/>
      </c>
      <c r="G201" s="105" t="str">
        <f t="shared" ca="1" si="43"/>
        <v/>
      </c>
      <c r="H201" s="105" t="str">
        <f t="shared" ca="1" si="52"/>
        <v/>
      </c>
      <c r="I201" s="126" t="str">
        <f t="shared" ca="1" si="53"/>
        <v/>
      </c>
      <c r="J201" s="126" t="str">
        <f t="shared" ca="1" si="54"/>
        <v/>
      </c>
      <c r="K201" s="125" t="str">
        <f t="shared" ca="1" si="55"/>
        <v/>
      </c>
      <c r="L201" s="126" t="str">
        <f t="shared" ca="1" si="44"/>
        <v/>
      </c>
      <c r="M201" s="105" t="str">
        <f t="shared" ca="1" si="45"/>
        <v/>
      </c>
      <c r="N201" s="124" t="str">
        <f t="shared" ca="1" si="46"/>
        <v/>
      </c>
    </row>
    <row r="202" spans="1:14" x14ac:dyDescent="0.2">
      <c r="A202" s="124" t="str">
        <f t="shared" ca="1" si="47"/>
        <v/>
      </c>
      <c r="B202" s="92" t="str">
        <f t="shared" ca="1" si="48"/>
        <v/>
      </c>
      <c r="C202" s="92" t="str">
        <f t="shared" ca="1" si="49"/>
        <v/>
      </c>
      <c r="D202" s="125" t="str">
        <f t="shared" ca="1" si="50"/>
        <v/>
      </c>
      <c r="E202" s="125" t="str">
        <f t="shared" ca="1" si="51"/>
        <v/>
      </c>
      <c r="F202" s="126" t="str">
        <f t="shared" ca="1" si="42"/>
        <v/>
      </c>
      <c r="G202" s="105" t="str">
        <f t="shared" ca="1" si="43"/>
        <v/>
      </c>
      <c r="H202" s="105" t="str">
        <f t="shared" ca="1" si="52"/>
        <v/>
      </c>
      <c r="I202" s="126" t="str">
        <f t="shared" ca="1" si="53"/>
        <v/>
      </c>
      <c r="J202" s="126" t="str">
        <f t="shared" ca="1" si="54"/>
        <v/>
      </c>
      <c r="K202" s="125" t="str">
        <f t="shared" ca="1" si="55"/>
        <v/>
      </c>
      <c r="L202" s="126" t="str">
        <f t="shared" ca="1" si="44"/>
        <v/>
      </c>
      <c r="M202" s="105" t="str">
        <f t="shared" ca="1" si="45"/>
        <v/>
      </c>
      <c r="N202" s="124" t="str">
        <f t="shared" ca="1" si="46"/>
        <v/>
      </c>
    </row>
    <row r="203" spans="1:14" x14ac:dyDescent="0.2">
      <c r="A203" s="124" t="str">
        <f t="shared" ca="1" si="47"/>
        <v/>
      </c>
      <c r="B203" s="92" t="str">
        <f t="shared" ca="1" si="48"/>
        <v/>
      </c>
      <c r="C203" s="92" t="str">
        <f t="shared" ca="1" si="49"/>
        <v/>
      </c>
      <c r="D203" s="125" t="str">
        <f t="shared" ca="1" si="50"/>
        <v/>
      </c>
      <c r="E203" s="125" t="str">
        <f t="shared" ca="1" si="51"/>
        <v/>
      </c>
      <c r="F203" s="126" t="str">
        <f t="shared" ca="1" si="42"/>
        <v/>
      </c>
      <c r="G203" s="105" t="str">
        <f t="shared" ca="1" si="43"/>
        <v/>
      </c>
      <c r="H203" s="105" t="str">
        <f t="shared" ca="1" si="52"/>
        <v/>
      </c>
      <c r="I203" s="126" t="str">
        <f t="shared" ca="1" si="53"/>
        <v/>
      </c>
      <c r="J203" s="126" t="str">
        <f t="shared" ca="1" si="54"/>
        <v/>
      </c>
      <c r="K203" s="125" t="str">
        <f t="shared" ca="1" si="55"/>
        <v/>
      </c>
      <c r="L203" s="126" t="str">
        <f t="shared" ca="1" si="44"/>
        <v/>
      </c>
      <c r="M203" s="105" t="str">
        <f t="shared" ca="1" si="45"/>
        <v/>
      </c>
      <c r="N203" s="124" t="str">
        <f t="shared" ca="1" si="46"/>
        <v/>
      </c>
    </row>
    <row r="204" spans="1:14" x14ac:dyDescent="0.2">
      <c r="A204" s="124" t="str">
        <f t="shared" ca="1" si="47"/>
        <v/>
      </c>
      <c r="B204" s="92" t="str">
        <f t="shared" ca="1" si="48"/>
        <v/>
      </c>
      <c r="C204" s="92" t="str">
        <f t="shared" ca="1" si="49"/>
        <v/>
      </c>
      <c r="D204" s="125" t="str">
        <f t="shared" ca="1" si="50"/>
        <v/>
      </c>
      <c r="E204" s="125" t="str">
        <f t="shared" ca="1" si="51"/>
        <v/>
      </c>
      <c r="F204" s="126" t="str">
        <f t="shared" ca="1" si="42"/>
        <v/>
      </c>
      <c r="G204" s="105" t="str">
        <f t="shared" ca="1" si="43"/>
        <v/>
      </c>
      <c r="H204" s="105" t="str">
        <f t="shared" ca="1" si="52"/>
        <v/>
      </c>
      <c r="I204" s="126" t="str">
        <f t="shared" ca="1" si="53"/>
        <v/>
      </c>
      <c r="J204" s="126" t="str">
        <f t="shared" ca="1" si="54"/>
        <v/>
      </c>
      <c r="K204" s="125" t="str">
        <f t="shared" ca="1" si="55"/>
        <v/>
      </c>
      <c r="L204" s="126" t="str">
        <f t="shared" ca="1" si="44"/>
        <v/>
      </c>
      <c r="M204" s="105" t="str">
        <f t="shared" ca="1" si="45"/>
        <v/>
      </c>
      <c r="N204" s="124" t="str">
        <f t="shared" ca="1" si="46"/>
        <v/>
      </c>
    </row>
    <row r="205" spans="1:14" x14ac:dyDescent="0.2">
      <c r="A205" s="124" t="str">
        <f t="shared" ca="1" si="47"/>
        <v/>
      </c>
      <c r="B205" s="92" t="str">
        <f t="shared" ca="1" si="48"/>
        <v/>
      </c>
      <c r="C205" s="92" t="str">
        <f t="shared" ca="1" si="49"/>
        <v/>
      </c>
      <c r="D205" s="125" t="str">
        <f t="shared" ca="1" si="50"/>
        <v/>
      </c>
      <c r="E205" s="125" t="str">
        <f t="shared" ca="1" si="51"/>
        <v/>
      </c>
      <c r="F205" s="126" t="str">
        <f t="shared" ca="1" si="42"/>
        <v/>
      </c>
      <c r="G205" s="105" t="str">
        <f t="shared" ca="1" si="43"/>
        <v/>
      </c>
      <c r="H205" s="105" t="str">
        <f t="shared" ca="1" si="52"/>
        <v/>
      </c>
      <c r="I205" s="126" t="str">
        <f t="shared" ca="1" si="53"/>
        <v/>
      </c>
      <c r="J205" s="126" t="str">
        <f t="shared" ca="1" si="54"/>
        <v/>
      </c>
      <c r="K205" s="125" t="str">
        <f t="shared" ca="1" si="55"/>
        <v/>
      </c>
      <c r="L205" s="126" t="str">
        <f t="shared" ca="1" si="44"/>
        <v/>
      </c>
      <c r="M205" s="105" t="str">
        <f t="shared" ca="1" si="45"/>
        <v/>
      </c>
      <c r="N205" s="124" t="str">
        <f t="shared" ca="1" si="46"/>
        <v/>
      </c>
    </row>
  </sheetData>
  <mergeCells count="1">
    <mergeCell ref="A1:N1"/>
  </mergeCells>
  <phoneticPr fontId="3"/>
  <conditionalFormatting sqref="A6:N205">
    <cfRule type="expression" dxfId="33" priority="2">
      <formula>OR($A6:$N6&lt;&gt;"")</formula>
    </cfRule>
  </conditionalFormatting>
  <conditionalFormatting sqref="A6:N205">
    <cfRule type="expression" dxfId="32"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rowBreaks count="1" manualBreakCount="1">
    <brk id="55"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205"/>
  <sheetViews>
    <sheetView showGridLines="0" view="pageBreakPreview" zoomScale="60" zoomScaleNormal="80" zoomScalePageLayoutView="50" workbookViewId="0">
      <selection sqref="A1:R1"/>
    </sheetView>
  </sheetViews>
  <sheetFormatPr defaultColWidth="9" defaultRowHeight="17.5" x14ac:dyDescent="0.2"/>
  <cols>
    <col min="1" max="1" width="7.36328125" style="1" bestFit="1" customWidth="1"/>
    <col min="2" max="7" width="24.36328125" style="1" customWidth="1"/>
    <col min="8" max="12" width="13.08984375" style="1" customWidth="1"/>
    <col min="13" max="14" width="22.453125" style="156" customWidth="1"/>
    <col min="15" max="18" width="13.08984375" style="1" customWidth="1"/>
    <col min="19" max="16384" width="9" style="1"/>
  </cols>
  <sheetData>
    <row r="1" spans="1:18" ht="40.5" customHeight="1" x14ac:dyDescent="0.2">
      <c r="A1" s="244">
        <v>44287</v>
      </c>
      <c r="B1" s="244"/>
      <c r="C1" s="244"/>
      <c r="D1" s="244"/>
      <c r="E1" s="244"/>
      <c r="F1" s="244"/>
      <c r="G1" s="244"/>
      <c r="H1" s="244"/>
      <c r="I1" s="244"/>
      <c r="J1" s="244"/>
      <c r="K1" s="244"/>
      <c r="L1" s="244"/>
      <c r="M1" s="244"/>
      <c r="N1" s="244"/>
      <c r="O1" s="244"/>
      <c r="P1" s="244"/>
      <c r="Q1" s="244"/>
      <c r="R1" s="244"/>
    </row>
    <row r="2" spans="1:18" x14ac:dyDescent="0.2">
      <c r="R2" s="139" t="s">
        <v>196</v>
      </c>
    </row>
    <row r="4" spans="1:18" ht="35" x14ac:dyDescent="0.2">
      <c r="A4" s="90" t="s">
        <v>147</v>
      </c>
      <c r="B4" s="90" t="s">
        <v>148</v>
      </c>
      <c r="C4" s="90" t="s">
        <v>118</v>
      </c>
      <c r="D4" s="90" t="s">
        <v>152</v>
      </c>
      <c r="E4" s="90" t="s">
        <v>153</v>
      </c>
      <c r="F4" s="90" t="s">
        <v>154</v>
      </c>
      <c r="G4" s="90" t="s">
        <v>155</v>
      </c>
      <c r="H4" s="90" t="s">
        <v>24</v>
      </c>
      <c r="I4" s="90" t="s">
        <v>25</v>
      </c>
      <c r="J4" s="90" t="s">
        <v>26</v>
      </c>
      <c r="K4" s="90" t="s">
        <v>27</v>
      </c>
      <c r="L4" s="90" t="s">
        <v>28</v>
      </c>
      <c r="M4" s="157" t="s">
        <v>215</v>
      </c>
      <c r="N4" s="157" t="s">
        <v>216</v>
      </c>
      <c r="O4" s="90" t="s">
        <v>29</v>
      </c>
      <c r="P4" s="90" t="s">
        <v>30</v>
      </c>
      <c r="Q4" s="90" t="s">
        <v>31</v>
      </c>
      <c r="R4" s="90" t="s">
        <v>150</v>
      </c>
    </row>
    <row r="5" spans="1:18" x14ac:dyDescent="0.2">
      <c r="A5" s="110">
        <f ca="1">MATCH("",INDIRECT("yss_raw!AL:AL"),-1)-MATCH("キャンペーン",INDIRECT("yss_raw!AL:AL"),0)-1</f>
        <v>4</v>
      </c>
      <c r="B5" s="111"/>
      <c r="C5" s="111"/>
      <c r="D5" s="111"/>
      <c r="E5" s="111"/>
      <c r="F5" s="111"/>
      <c r="G5" s="111" t="s">
        <v>119</v>
      </c>
      <c r="H5" s="112">
        <f ca="1">yss!D6</f>
        <v>4650</v>
      </c>
      <c r="I5" s="112">
        <f ca="1">yss!F6</f>
        <v>495</v>
      </c>
      <c r="J5" s="113">
        <f ca="1">IFERROR(I5/H5,"")</f>
        <v>0.1064516129032258</v>
      </c>
      <c r="K5" s="114">
        <f ca="1">IFERROR(L5/I5,"")</f>
        <v>112.72727272727273</v>
      </c>
      <c r="L5" s="115">
        <f ca="1">yss!L6</f>
        <v>55800</v>
      </c>
      <c r="M5" s="113">
        <f ca="1">IFERROR(VLOOKUP("全体",INDIRECT("yss_raw!B:J"),6,0),"")</f>
        <v>0.83116000000000001</v>
      </c>
      <c r="N5" s="113">
        <f ca="1">IFERROR(VLOOKUP("全体",INDIRECT("yss_raw!B:J"),9,0),"")</f>
        <v>0.67418999999999996</v>
      </c>
      <c r="O5" s="112">
        <f ca="1">yss!N6</f>
        <v>16</v>
      </c>
      <c r="P5" s="113">
        <f ca="1">IFERROR(O5/I5,"")</f>
        <v>3.2323232323232323E-2</v>
      </c>
      <c r="Q5" s="114">
        <f ca="1">IFERROR(L5/O5,"")</f>
        <v>3487.5</v>
      </c>
      <c r="R5" s="111" t="s">
        <v>151</v>
      </c>
    </row>
    <row r="6" spans="1:18" x14ac:dyDescent="0.2">
      <c r="A6" s="124">
        <f ca="1">IF(ROW()-5&gt;$A$5,"",ROW()-5)</f>
        <v>1</v>
      </c>
      <c r="B6" s="92" t="str">
        <f ca="1">IF($A6="","",INDEX(INDIRECT("yss_raw!AL:AL"),MATCH($B$4,INDIRECT("yss_raw!AL:AL"),0)+$A6))</f>
        <v>サンプル_A</v>
      </c>
      <c r="C6" s="92" t="str">
        <f ca="1">IF($A6="","",INDEX(INDIRECT("yss_raw!AM:AM"),MATCH($B$4,INDIRECT("yss_raw!AL:AL"),0)+$A6))</f>
        <v>サンプル_A</v>
      </c>
      <c r="D6" s="92" t="str">
        <f ca="1">IF($A6="","",INDEX(INDIRECT("yss_raw!AO:AO"),MATCH($B$4,INDIRECT("yss_raw!AL:AL"),0)+$A6))</f>
        <v>210401_TypeA</v>
      </c>
      <c r="E6" s="92" t="str">
        <f ca="1">IF($A6="","",INDEX(INDIRECT("yss_raw!AP:AP"),MATCH($B$4,INDIRECT("yss_raw!AL:AL"),0)+$A6))</f>
        <v>サンプルです</v>
      </c>
      <c r="F6" s="92" t="str">
        <f ca="1">IF($A6="","",INDEX(INDIRECT("yss_raw!AQ:AQ"),MATCH($B$4,INDIRECT("yss_raw!AL:AL"),0)+$A6))</f>
        <v>サンプルです</v>
      </c>
      <c r="G6" s="92" t="str">
        <f ca="1">IF($A6="","",INDEX(INDIRECT("yss_raw!AR:AR"),MATCH($B$4,INDIRECT("yss_raw!AL:AL"),0)+$A6))</f>
        <v>サンプルです</v>
      </c>
      <c r="H6" s="125">
        <f ca="1">IF($A6="","",INDEX(INDIRECT("yss_raw!AU:AU"),MATCH($B$4,INDIRECT("yss_raw!AL:AL"),0)+$A6))</f>
        <v>1200</v>
      </c>
      <c r="I6" s="125">
        <f ca="1">IF($A6="","",INDEX(INDIRECT("yss_raw!AV:AV"),MATCH($B$4,INDIRECT("yss_raw!AL:AL"),0)+$A6))</f>
        <v>168</v>
      </c>
      <c r="J6" s="126">
        <f ca="1">IF($A6="","",IFERROR(I6/H6,""))</f>
        <v>0.14000000000000001</v>
      </c>
      <c r="K6" s="105">
        <f ca="1">IF($A6="","",IFERROR(L6/I6,""))</f>
        <v>77.142857142857139</v>
      </c>
      <c r="L6" s="105">
        <f ca="1">IF($A6="","",INDEX(INDIRECT("yss_raw!AX:AX"),MATCH($B$4,INDIRECT("yss_raw!AL:AL"),0)+$A6))</f>
        <v>12960</v>
      </c>
      <c r="M6" s="126">
        <f ca="1">IF($A6="","",INDEX(INDIRECT("yss_raw!AY:AY"),MATCH($B$4,INDIRECT("yss_raw!AL:AL"),0)+$A6))</f>
        <v>0.94093000000000004</v>
      </c>
      <c r="N6" s="126">
        <f ca="1">IF($A6="","",INDEX(INDIRECT("yss_raw!BB:BB"),MATCH($B$4,INDIRECT("yss_raw!AL:AL"),0)+$A6))</f>
        <v>0.77536000000000005</v>
      </c>
      <c r="O6" s="125">
        <f ca="1">IF($A6="","",INDEX(INDIRECT("yss_raw!BA:BA"),MATCH($B$4,INDIRECT("yss_raw!AL:AL"),0)+$A6))</f>
        <v>4</v>
      </c>
      <c r="P6" s="126">
        <f ca="1">IF($A6="","",IFERROR(O6/I6,""))</f>
        <v>2.3809523809523808E-2</v>
      </c>
      <c r="Q6" s="105">
        <f ca="1">IF($A6="","",IFERROR(L6/O6,""))</f>
        <v>3240</v>
      </c>
      <c r="R6" s="124" t="str">
        <f ca="1">IF($A6="","",IF(O6&gt;0,IF(Q6&gt;$Q$5,"B","A"),IF(O6=0,IF(L6&gt;$Q$5,"C","D"))))</f>
        <v>A</v>
      </c>
    </row>
    <row r="7" spans="1:18" x14ac:dyDescent="0.2">
      <c r="A7" s="124">
        <f t="shared" ref="A7:A70" ca="1" si="0">IF(ROW()-5&gt;$A$5,"",ROW()-5)</f>
        <v>2</v>
      </c>
      <c r="B7" s="92" t="str">
        <f t="shared" ref="B7:B70" ca="1" si="1">IF($A7="","",INDEX(INDIRECT("yss_raw!AL:AL"),MATCH($B$4,INDIRECT("yss_raw!AL:AL"),0)+$A7))</f>
        <v>サンプル_A</v>
      </c>
      <c r="C7" s="92" t="str">
        <f t="shared" ref="C7:C70" ca="1" si="2">IF($A7="","",INDEX(INDIRECT("yss_raw!AM:AM"),MATCH($B$4,INDIRECT("yss_raw!AL:AL"),0)+$A7))</f>
        <v>サンプル_A</v>
      </c>
      <c r="D7" s="92" t="str">
        <f t="shared" ref="D7:D70" ca="1" si="3">IF($A7="","",INDEX(INDIRECT("yss_raw!AO:AO"),MATCH($B$4,INDIRECT("yss_raw!AL:AL"),0)+$A7))</f>
        <v>210401_TypeB</v>
      </c>
      <c r="E7" s="92" t="str">
        <f t="shared" ref="E7:E70" ca="1" si="4">IF($A7="","",INDEX(INDIRECT("yss_raw!AP:AP"),MATCH($B$4,INDIRECT("yss_raw!AL:AL"),0)+$A7))</f>
        <v>サンプルです</v>
      </c>
      <c r="F7" s="92" t="str">
        <f t="shared" ref="F7:F70" ca="1" si="5">IF($A7="","",INDEX(INDIRECT("yss_raw!AQ:AQ"),MATCH($B$4,INDIRECT("yss_raw!AL:AL"),0)+$A7))</f>
        <v>サンプルです</v>
      </c>
      <c r="G7" s="92" t="str">
        <f t="shared" ref="G7:G70" ca="1" si="6">IF($A7="","",INDEX(INDIRECT("yss_raw!AR:AR"),MATCH($B$4,INDIRECT("yss_raw!AL:AL"),0)+$A7))</f>
        <v>サンプルです</v>
      </c>
      <c r="H7" s="125">
        <f t="shared" ref="H7:H70" ca="1" si="7">IF($A7="","",INDEX(INDIRECT("yss_raw!AU:AU"),MATCH($B$4,INDIRECT("yss_raw!AL:AL"),0)+$A7))</f>
        <v>800</v>
      </c>
      <c r="I7" s="125">
        <f t="shared" ref="I7:I70" ca="1" si="8">IF($A7="","",INDEX(INDIRECT("yss_raw!AV:AV"),MATCH($B$4,INDIRECT("yss_raw!AL:AL"),0)+$A7))</f>
        <v>112</v>
      </c>
      <c r="J7" s="126">
        <f t="shared" ref="J7:J70" ca="1" si="9">IF($A7="","",IFERROR(I7/H7,""))</f>
        <v>0.14000000000000001</v>
      </c>
      <c r="K7" s="105">
        <f t="shared" ref="K7:K70" ca="1" si="10">IF($A7="","",IFERROR(L7/I7,""))</f>
        <v>77.142857142857139</v>
      </c>
      <c r="L7" s="105">
        <f t="shared" ref="L7:L70" ca="1" si="11">IF($A7="","",INDEX(INDIRECT("yss_raw!AX:AX"),MATCH($B$4,INDIRECT("yss_raw!AL:AL"),0)+$A7))</f>
        <v>8640</v>
      </c>
      <c r="M7" s="126">
        <f t="shared" ref="M7:M70" ca="1" si="12">IF($A7="","",INDEX(INDIRECT("yss_raw!AY:AY"),MATCH($B$4,INDIRECT("yss_raw!AL:AL"),0)+$A7))</f>
        <v>0.87055000000000005</v>
      </c>
      <c r="N7" s="126">
        <f t="shared" ref="N7:N70" ca="1" si="13">IF($A7="","",INDEX(INDIRECT("yss_raw!BB:BB"),MATCH($B$4,INDIRECT("yss_raw!AL:AL"),0)+$A7))</f>
        <v>0.84433999999999998</v>
      </c>
      <c r="O7" s="125">
        <f t="shared" ref="O7:O70" ca="1" si="14">IF($A7="","",INDEX(INDIRECT("yss_raw!BA:BA"),MATCH($B$4,INDIRECT("yss_raw!AL:AL"),0)+$A7))</f>
        <v>2</v>
      </c>
      <c r="P7" s="126">
        <f t="shared" ref="P7:P70" ca="1" si="15">IF($A7="","",IFERROR(O7/I7,""))</f>
        <v>1.7857142857142856E-2</v>
      </c>
      <c r="Q7" s="105">
        <f t="shared" ref="Q7:Q70" ca="1" si="16">IF($A7="","",IFERROR(L7/O7,""))</f>
        <v>4320</v>
      </c>
      <c r="R7" s="124" t="str">
        <f t="shared" ref="R7:R70" ca="1" si="17">IF($A7="","",IF(O7&gt;0,IF(Q7&gt;$Q$5,"B","A"),IF(O7=0,IF(L7&gt;$Q$5,"C","D"))))</f>
        <v>B</v>
      </c>
    </row>
    <row r="8" spans="1:18" x14ac:dyDescent="0.2">
      <c r="A8" s="124">
        <f t="shared" ca="1" si="0"/>
        <v>3</v>
      </c>
      <c r="B8" s="92" t="str">
        <f t="shared" ca="1" si="1"/>
        <v>サンプル_B</v>
      </c>
      <c r="C8" s="92" t="str">
        <f t="shared" ca="1" si="2"/>
        <v>サンプル_B</v>
      </c>
      <c r="D8" s="92" t="str">
        <f t="shared" ca="1" si="3"/>
        <v>210401_TypeA</v>
      </c>
      <c r="E8" s="92" t="str">
        <f t="shared" ca="1" si="4"/>
        <v>サンプルです</v>
      </c>
      <c r="F8" s="92" t="str">
        <f t="shared" ca="1" si="5"/>
        <v>サンプルです</v>
      </c>
      <c r="G8" s="92" t="str">
        <f t="shared" ca="1" si="6"/>
        <v>サンプルです</v>
      </c>
      <c r="H8" s="125">
        <f t="shared" ca="1" si="7"/>
        <v>1590</v>
      </c>
      <c r="I8" s="125">
        <f t="shared" ca="1" si="8"/>
        <v>129</v>
      </c>
      <c r="J8" s="126">
        <f t="shared" ca="1" si="9"/>
        <v>8.1132075471698109E-2</v>
      </c>
      <c r="K8" s="105">
        <f t="shared" ca="1" si="10"/>
        <v>159.06976744186048</v>
      </c>
      <c r="L8" s="105">
        <f t="shared" ca="1" si="11"/>
        <v>20520</v>
      </c>
      <c r="M8" s="126">
        <f t="shared" ca="1" si="12"/>
        <v>1</v>
      </c>
      <c r="N8" s="126">
        <f t="shared" ca="1" si="13"/>
        <v>1</v>
      </c>
      <c r="O8" s="125">
        <f t="shared" ca="1" si="14"/>
        <v>6</v>
      </c>
      <c r="P8" s="126">
        <f t="shared" ca="1" si="15"/>
        <v>4.6511627906976744E-2</v>
      </c>
      <c r="Q8" s="105">
        <f t="shared" ca="1" si="16"/>
        <v>3420</v>
      </c>
      <c r="R8" s="124" t="str">
        <f t="shared" ca="1" si="17"/>
        <v>A</v>
      </c>
    </row>
    <row r="9" spans="1:18" x14ac:dyDescent="0.2">
      <c r="A9" s="124">
        <f t="shared" ca="1" si="0"/>
        <v>4</v>
      </c>
      <c r="B9" s="92" t="str">
        <f t="shared" ca="1" si="1"/>
        <v>サンプル_B</v>
      </c>
      <c r="C9" s="92" t="str">
        <f t="shared" ca="1" si="2"/>
        <v>サンプル_B</v>
      </c>
      <c r="D9" s="92" t="str">
        <f t="shared" ca="1" si="3"/>
        <v>210401_TypeB</v>
      </c>
      <c r="E9" s="92" t="str">
        <f t="shared" ca="1" si="4"/>
        <v>サンプルです</v>
      </c>
      <c r="F9" s="92" t="str">
        <f t="shared" ca="1" si="5"/>
        <v>サンプルです</v>
      </c>
      <c r="G9" s="92" t="str">
        <f t="shared" ca="1" si="6"/>
        <v>サンプルです</v>
      </c>
      <c r="H9" s="125">
        <f t="shared" ca="1" si="7"/>
        <v>1060</v>
      </c>
      <c r="I9" s="125">
        <f t="shared" ca="1" si="8"/>
        <v>86</v>
      </c>
      <c r="J9" s="126">
        <f t="shared" ca="1" si="9"/>
        <v>8.1132075471698109E-2</v>
      </c>
      <c r="K9" s="105">
        <f t="shared" ca="1" si="10"/>
        <v>159.06976744186048</v>
      </c>
      <c r="L9" s="105">
        <f t="shared" ca="1" si="11"/>
        <v>13680</v>
      </c>
      <c r="M9" s="126">
        <f t="shared" ca="1" si="12"/>
        <v>1</v>
      </c>
      <c r="N9" s="126">
        <f t="shared" ca="1" si="13"/>
        <v>1</v>
      </c>
      <c r="O9" s="125">
        <f t="shared" ca="1" si="14"/>
        <v>4</v>
      </c>
      <c r="P9" s="126">
        <f t="shared" ca="1" si="15"/>
        <v>4.6511627906976744E-2</v>
      </c>
      <c r="Q9" s="105">
        <f t="shared" ca="1" si="16"/>
        <v>3420</v>
      </c>
      <c r="R9" s="124" t="str">
        <f t="shared" ca="1" si="17"/>
        <v>A</v>
      </c>
    </row>
    <row r="10" spans="1:18" x14ac:dyDescent="0.2">
      <c r="A10" s="124" t="str">
        <f t="shared" ca="1" si="0"/>
        <v/>
      </c>
      <c r="B10" s="92" t="str">
        <f t="shared" ca="1" si="1"/>
        <v/>
      </c>
      <c r="C10" s="92" t="str">
        <f t="shared" ca="1" si="2"/>
        <v/>
      </c>
      <c r="D10" s="92" t="str">
        <f t="shared" ca="1" si="3"/>
        <v/>
      </c>
      <c r="E10" s="92" t="str">
        <f t="shared" ca="1" si="4"/>
        <v/>
      </c>
      <c r="F10" s="92" t="str">
        <f t="shared" ca="1" si="5"/>
        <v/>
      </c>
      <c r="G10" s="92" t="str">
        <f t="shared" ca="1" si="6"/>
        <v/>
      </c>
      <c r="H10" s="125" t="str">
        <f t="shared" ca="1" si="7"/>
        <v/>
      </c>
      <c r="I10" s="125" t="str">
        <f t="shared" ca="1" si="8"/>
        <v/>
      </c>
      <c r="J10" s="126" t="str">
        <f t="shared" ca="1" si="9"/>
        <v/>
      </c>
      <c r="K10" s="105" t="str">
        <f t="shared" ca="1" si="10"/>
        <v/>
      </c>
      <c r="L10" s="105" t="str">
        <f t="shared" ca="1" si="11"/>
        <v/>
      </c>
      <c r="M10" s="126" t="str">
        <f t="shared" ca="1" si="12"/>
        <v/>
      </c>
      <c r="N10" s="126" t="str">
        <f t="shared" ca="1" si="13"/>
        <v/>
      </c>
      <c r="O10" s="125" t="str">
        <f t="shared" ca="1" si="14"/>
        <v/>
      </c>
      <c r="P10" s="126" t="str">
        <f t="shared" ca="1" si="15"/>
        <v/>
      </c>
      <c r="Q10" s="105" t="str">
        <f t="shared" ca="1" si="16"/>
        <v/>
      </c>
      <c r="R10" s="124" t="str">
        <f t="shared" ca="1" si="17"/>
        <v/>
      </c>
    </row>
    <row r="11" spans="1:18" x14ac:dyDescent="0.2">
      <c r="A11" s="124" t="str">
        <f t="shared" ca="1" si="0"/>
        <v/>
      </c>
      <c r="B11" s="92" t="str">
        <f t="shared" ca="1" si="1"/>
        <v/>
      </c>
      <c r="C11" s="92" t="str">
        <f t="shared" ca="1" si="2"/>
        <v/>
      </c>
      <c r="D11" s="92" t="str">
        <f t="shared" ca="1" si="3"/>
        <v/>
      </c>
      <c r="E11" s="92" t="str">
        <f t="shared" ca="1" si="4"/>
        <v/>
      </c>
      <c r="F11" s="92" t="str">
        <f t="shared" ca="1" si="5"/>
        <v/>
      </c>
      <c r="G11" s="92" t="str">
        <f t="shared" ca="1" si="6"/>
        <v/>
      </c>
      <c r="H11" s="125" t="str">
        <f t="shared" ca="1" si="7"/>
        <v/>
      </c>
      <c r="I11" s="125" t="str">
        <f t="shared" ca="1" si="8"/>
        <v/>
      </c>
      <c r="J11" s="126" t="str">
        <f t="shared" ca="1" si="9"/>
        <v/>
      </c>
      <c r="K11" s="105" t="str">
        <f t="shared" ca="1" si="10"/>
        <v/>
      </c>
      <c r="L11" s="105" t="str">
        <f t="shared" ca="1" si="11"/>
        <v/>
      </c>
      <c r="M11" s="126" t="str">
        <f t="shared" ca="1" si="12"/>
        <v/>
      </c>
      <c r="N11" s="126" t="str">
        <f t="shared" ca="1" si="13"/>
        <v/>
      </c>
      <c r="O11" s="125" t="str">
        <f t="shared" ca="1" si="14"/>
        <v/>
      </c>
      <c r="P11" s="126" t="str">
        <f t="shared" ca="1" si="15"/>
        <v/>
      </c>
      <c r="Q11" s="105" t="str">
        <f t="shared" ca="1" si="16"/>
        <v/>
      </c>
      <c r="R11" s="124" t="str">
        <f t="shared" ca="1" si="17"/>
        <v/>
      </c>
    </row>
    <row r="12" spans="1:18" x14ac:dyDescent="0.2">
      <c r="A12" s="124" t="str">
        <f t="shared" ca="1" si="0"/>
        <v/>
      </c>
      <c r="B12" s="92" t="str">
        <f t="shared" ca="1" si="1"/>
        <v/>
      </c>
      <c r="C12" s="92" t="str">
        <f t="shared" ca="1" si="2"/>
        <v/>
      </c>
      <c r="D12" s="92" t="str">
        <f t="shared" ca="1" si="3"/>
        <v/>
      </c>
      <c r="E12" s="92" t="str">
        <f t="shared" ca="1" si="4"/>
        <v/>
      </c>
      <c r="F12" s="92" t="str">
        <f t="shared" ca="1" si="5"/>
        <v/>
      </c>
      <c r="G12" s="92" t="str">
        <f t="shared" ca="1" si="6"/>
        <v/>
      </c>
      <c r="H12" s="125" t="str">
        <f t="shared" ca="1" si="7"/>
        <v/>
      </c>
      <c r="I12" s="125" t="str">
        <f t="shared" ca="1" si="8"/>
        <v/>
      </c>
      <c r="J12" s="126" t="str">
        <f t="shared" ca="1" si="9"/>
        <v/>
      </c>
      <c r="K12" s="105" t="str">
        <f t="shared" ca="1" si="10"/>
        <v/>
      </c>
      <c r="L12" s="105" t="str">
        <f t="shared" ca="1" si="11"/>
        <v/>
      </c>
      <c r="M12" s="126" t="str">
        <f t="shared" ca="1" si="12"/>
        <v/>
      </c>
      <c r="N12" s="126" t="str">
        <f t="shared" ca="1" si="13"/>
        <v/>
      </c>
      <c r="O12" s="125" t="str">
        <f t="shared" ca="1" si="14"/>
        <v/>
      </c>
      <c r="P12" s="126" t="str">
        <f t="shared" ca="1" si="15"/>
        <v/>
      </c>
      <c r="Q12" s="105" t="str">
        <f t="shared" ca="1" si="16"/>
        <v/>
      </c>
      <c r="R12" s="124" t="str">
        <f t="shared" ca="1" si="17"/>
        <v/>
      </c>
    </row>
    <row r="13" spans="1:18" x14ac:dyDescent="0.2">
      <c r="A13" s="124" t="str">
        <f t="shared" ca="1" si="0"/>
        <v/>
      </c>
      <c r="B13" s="92" t="str">
        <f t="shared" ca="1" si="1"/>
        <v/>
      </c>
      <c r="C13" s="92" t="str">
        <f t="shared" ca="1" si="2"/>
        <v/>
      </c>
      <c r="D13" s="92" t="str">
        <f t="shared" ca="1" si="3"/>
        <v/>
      </c>
      <c r="E13" s="92" t="str">
        <f t="shared" ca="1" si="4"/>
        <v/>
      </c>
      <c r="F13" s="92" t="str">
        <f t="shared" ca="1" si="5"/>
        <v/>
      </c>
      <c r="G13" s="92" t="str">
        <f t="shared" ca="1" si="6"/>
        <v/>
      </c>
      <c r="H13" s="125" t="str">
        <f t="shared" ca="1" si="7"/>
        <v/>
      </c>
      <c r="I13" s="125" t="str">
        <f t="shared" ca="1" si="8"/>
        <v/>
      </c>
      <c r="J13" s="126" t="str">
        <f t="shared" ca="1" si="9"/>
        <v/>
      </c>
      <c r="K13" s="105" t="str">
        <f t="shared" ca="1" si="10"/>
        <v/>
      </c>
      <c r="L13" s="105" t="str">
        <f t="shared" ca="1" si="11"/>
        <v/>
      </c>
      <c r="M13" s="126" t="str">
        <f t="shared" ca="1" si="12"/>
        <v/>
      </c>
      <c r="N13" s="126" t="str">
        <f t="shared" ca="1" si="13"/>
        <v/>
      </c>
      <c r="O13" s="125" t="str">
        <f t="shared" ca="1" si="14"/>
        <v/>
      </c>
      <c r="P13" s="126" t="str">
        <f t="shared" ca="1" si="15"/>
        <v/>
      </c>
      <c r="Q13" s="105" t="str">
        <f t="shared" ca="1" si="16"/>
        <v/>
      </c>
      <c r="R13" s="124" t="str">
        <f t="shared" ca="1" si="17"/>
        <v/>
      </c>
    </row>
    <row r="14" spans="1:18" x14ac:dyDescent="0.2">
      <c r="A14" s="124" t="str">
        <f t="shared" ca="1" si="0"/>
        <v/>
      </c>
      <c r="B14" s="92" t="str">
        <f t="shared" ca="1" si="1"/>
        <v/>
      </c>
      <c r="C14" s="92" t="str">
        <f t="shared" ca="1" si="2"/>
        <v/>
      </c>
      <c r="D14" s="92" t="str">
        <f t="shared" ca="1" si="3"/>
        <v/>
      </c>
      <c r="E14" s="92" t="str">
        <f t="shared" ca="1" si="4"/>
        <v/>
      </c>
      <c r="F14" s="92" t="str">
        <f t="shared" ca="1" si="5"/>
        <v/>
      </c>
      <c r="G14" s="92" t="str">
        <f t="shared" ca="1" si="6"/>
        <v/>
      </c>
      <c r="H14" s="125" t="str">
        <f t="shared" ca="1" si="7"/>
        <v/>
      </c>
      <c r="I14" s="125" t="str">
        <f t="shared" ca="1" si="8"/>
        <v/>
      </c>
      <c r="J14" s="126" t="str">
        <f t="shared" ca="1" si="9"/>
        <v/>
      </c>
      <c r="K14" s="105" t="str">
        <f t="shared" ca="1" si="10"/>
        <v/>
      </c>
      <c r="L14" s="105" t="str">
        <f t="shared" ca="1" si="11"/>
        <v/>
      </c>
      <c r="M14" s="126" t="str">
        <f t="shared" ca="1" si="12"/>
        <v/>
      </c>
      <c r="N14" s="126" t="str">
        <f t="shared" ca="1" si="13"/>
        <v/>
      </c>
      <c r="O14" s="125" t="str">
        <f t="shared" ca="1" si="14"/>
        <v/>
      </c>
      <c r="P14" s="126" t="str">
        <f t="shared" ca="1" si="15"/>
        <v/>
      </c>
      <c r="Q14" s="105" t="str">
        <f t="shared" ca="1" si="16"/>
        <v/>
      </c>
      <c r="R14" s="124" t="str">
        <f t="shared" ca="1" si="17"/>
        <v/>
      </c>
    </row>
    <row r="15" spans="1:18" x14ac:dyDescent="0.2">
      <c r="A15" s="124" t="str">
        <f t="shared" ca="1" si="0"/>
        <v/>
      </c>
      <c r="B15" s="92" t="str">
        <f t="shared" ca="1" si="1"/>
        <v/>
      </c>
      <c r="C15" s="92" t="str">
        <f t="shared" ca="1" si="2"/>
        <v/>
      </c>
      <c r="D15" s="92" t="str">
        <f t="shared" ca="1" si="3"/>
        <v/>
      </c>
      <c r="E15" s="92" t="str">
        <f t="shared" ca="1" si="4"/>
        <v/>
      </c>
      <c r="F15" s="92" t="str">
        <f t="shared" ca="1" si="5"/>
        <v/>
      </c>
      <c r="G15" s="92" t="str">
        <f t="shared" ca="1" si="6"/>
        <v/>
      </c>
      <c r="H15" s="125" t="str">
        <f t="shared" ca="1" si="7"/>
        <v/>
      </c>
      <c r="I15" s="125" t="str">
        <f t="shared" ca="1" si="8"/>
        <v/>
      </c>
      <c r="J15" s="126" t="str">
        <f t="shared" ca="1" si="9"/>
        <v/>
      </c>
      <c r="K15" s="105" t="str">
        <f t="shared" ca="1" si="10"/>
        <v/>
      </c>
      <c r="L15" s="105" t="str">
        <f t="shared" ca="1" si="11"/>
        <v/>
      </c>
      <c r="M15" s="126" t="str">
        <f t="shared" ca="1" si="12"/>
        <v/>
      </c>
      <c r="N15" s="126" t="str">
        <f t="shared" ca="1" si="13"/>
        <v/>
      </c>
      <c r="O15" s="125" t="str">
        <f t="shared" ca="1" si="14"/>
        <v/>
      </c>
      <c r="P15" s="126" t="str">
        <f t="shared" ca="1" si="15"/>
        <v/>
      </c>
      <c r="Q15" s="105" t="str">
        <f t="shared" ca="1" si="16"/>
        <v/>
      </c>
      <c r="R15" s="124" t="str">
        <f t="shared" ca="1" si="17"/>
        <v/>
      </c>
    </row>
    <row r="16" spans="1:18" x14ac:dyDescent="0.2">
      <c r="A16" s="124" t="str">
        <f t="shared" ca="1" si="0"/>
        <v/>
      </c>
      <c r="B16" s="92" t="str">
        <f t="shared" ca="1" si="1"/>
        <v/>
      </c>
      <c r="C16" s="92" t="str">
        <f t="shared" ca="1" si="2"/>
        <v/>
      </c>
      <c r="D16" s="92" t="str">
        <f t="shared" ca="1" si="3"/>
        <v/>
      </c>
      <c r="E16" s="92" t="str">
        <f t="shared" ca="1" si="4"/>
        <v/>
      </c>
      <c r="F16" s="92" t="str">
        <f t="shared" ca="1" si="5"/>
        <v/>
      </c>
      <c r="G16" s="92" t="str">
        <f t="shared" ca="1" si="6"/>
        <v/>
      </c>
      <c r="H16" s="125" t="str">
        <f t="shared" ca="1" si="7"/>
        <v/>
      </c>
      <c r="I16" s="125" t="str">
        <f t="shared" ca="1" si="8"/>
        <v/>
      </c>
      <c r="J16" s="126" t="str">
        <f t="shared" ca="1" si="9"/>
        <v/>
      </c>
      <c r="K16" s="105" t="str">
        <f t="shared" ca="1" si="10"/>
        <v/>
      </c>
      <c r="L16" s="105" t="str">
        <f t="shared" ca="1" si="11"/>
        <v/>
      </c>
      <c r="M16" s="126" t="str">
        <f t="shared" ca="1" si="12"/>
        <v/>
      </c>
      <c r="N16" s="126" t="str">
        <f t="shared" ca="1" si="13"/>
        <v/>
      </c>
      <c r="O16" s="125" t="str">
        <f t="shared" ca="1" si="14"/>
        <v/>
      </c>
      <c r="P16" s="126" t="str">
        <f t="shared" ca="1" si="15"/>
        <v/>
      </c>
      <c r="Q16" s="105" t="str">
        <f t="shared" ca="1" si="16"/>
        <v/>
      </c>
      <c r="R16" s="124" t="str">
        <f t="shared" ca="1" si="17"/>
        <v/>
      </c>
    </row>
    <row r="17" spans="1:18" x14ac:dyDescent="0.2">
      <c r="A17" s="124" t="str">
        <f t="shared" ca="1" si="0"/>
        <v/>
      </c>
      <c r="B17" s="92" t="str">
        <f t="shared" ca="1" si="1"/>
        <v/>
      </c>
      <c r="C17" s="92" t="str">
        <f t="shared" ca="1" si="2"/>
        <v/>
      </c>
      <c r="D17" s="92" t="str">
        <f t="shared" ca="1" si="3"/>
        <v/>
      </c>
      <c r="E17" s="92" t="str">
        <f t="shared" ca="1" si="4"/>
        <v/>
      </c>
      <c r="F17" s="92" t="str">
        <f t="shared" ca="1" si="5"/>
        <v/>
      </c>
      <c r="G17" s="92" t="str">
        <f t="shared" ca="1" si="6"/>
        <v/>
      </c>
      <c r="H17" s="125" t="str">
        <f t="shared" ca="1" si="7"/>
        <v/>
      </c>
      <c r="I17" s="125" t="str">
        <f t="shared" ca="1" si="8"/>
        <v/>
      </c>
      <c r="J17" s="126" t="str">
        <f t="shared" ca="1" si="9"/>
        <v/>
      </c>
      <c r="K17" s="105" t="str">
        <f t="shared" ca="1" si="10"/>
        <v/>
      </c>
      <c r="L17" s="105" t="str">
        <f t="shared" ca="1" si="11"/>
        <v/>
      </c>
      <c r="M17" s="126" t="str">
        <f t="shared" ca="1" si="12"/>
        <v/>
      </c>
      <c r="N17" s="126" t="str">
        <f t="shared" ca="1" si="13"/>
        <v/>
      </c>
      <c r="O17" s="125" t="str">
        <f t="shared" ca="1" si="14"/>
        <v/>
      </c>
      <c r="P17" s="126" t="str">
        <f t="shared" ca="1" si="15"/>
        <v/>
      </c>
      <c r="Q17" s="105" t="str">
        <f t="shared" ca="1" si="16"/>
        <v/>
      </c>
      <c r="R17" s="124" t="str">
        <f t="shared" ca="1" si="17"/>
        <v/>
      </c>
    </row>
    <row r="18" spans="1:18" x14ac:dyDescent="0.2">
      <c r="A18" s="124" t="str">
        <f t="shared" ca="1" si="0"/>
        <v/>
      </c>
      <c r="B18" s="92" t="str">
        <f t="shared" ca="1" si="1"/>
        <v/>
      </c>
      <c r="C18" s="92" t="str">
        <f t="shared" ca="1" si="2"/>
        <v/>
      </c>
      <c r="D18" s="92" t="str">
        <f t="shared" ca="1" si="3"/>
        <v/>
      </c>
      <c r="E18" s="92" t="str">
        <f t="shared" ca="1" si="4"/>
        <v/>
      </c>
      <c r="F18" s="92" t="str">
        <f t="shared" ca="1" si="5"/>
        <v/>
      </c>
      <c r="G18" s="92" t="str">
        <f t="shared" ca="1" si="6"/>
        <v/>
      </c>
      <c r="H18" s="125" t="str">
        <f t="shared" ca="1" si="7"/>
        <v/>
      </c>
      <c r="I18" s="125" t="str">
        <f t="shared" ca="1" si="8"/>
        <v/>
      </c>
      <c r="J18" s="126" t="str">
        <f t="shared" ca="1" si="9"/>
        <v/>
      </c>
      <c r="K18" s="105" t="str">
        <f t="shared" ca="1" si="10"/>
        <v/>
      </c>
      <c r="L18" s="105" t="str">
        <f t="shared" ca="1" si="11"/>
        <v/>
      </c>
      <c r="M18" s="126" t="str">
        <f t="shared" ca="1" si="12"/>
        <v/>
      </c>
      <c r="N18" s="126" t="str">
        <f t="shared" ca="1" si="13"/>
        <v/>
      </c>
      <c r="O18" s="125" t="str">
        <f t="shared" ca="1" si="14"/>
        <v/>
      </c>
      <c r="P18" s="126" t="str">
        <f t="shared" ca="1" si="15"/>
        <v/>
      </c>
      <c r="Q18" s="105" t="str">
        <f t="shared" ca="1" si="16"/>
        <v/>
      </c>
      <c r="R18" s="124" t="str">
        <f t="shared" ca="1" si="17"/>
        <v/>
      </c>
    </row>
    <row r="19" spans="1:18" x14ac:dyDescent="0.2">
      <c r="A19" s="124" t="str">
        <f t="shared" ca="1" si="0"/>
        <v/>
      </c>
      <c r="B19" s="92" t="str">
        <f t="shared" ca="1" si="1"/>
        <v/>
      </c>
      <c r="C19" s="92" t="str">
        <f t="shared" ca="1" si="2"/>
        <v/>
      </c>
      <c r="D19" s="92" t="str">
        <f t="shared" ca="1" si="3"/>
        <v/>
      </c>
      <c r="E19" s="92" t="str">
        <f t="shared" ca="1" si="4"/>
        <v/>
      </c>
      <c r="F19" s="92" t="str">
        <f t="shared" ca="1" si="5"/>
        <v/>
      </c>
      <c r="G19" s="92" t="str">
        <f t="shared" ca="1" si="6"/>
        <v/>
      </c>
      <c r="H19" s="125" t="str">
        <f t="shared" ca="1" si="7"/>
        <v/>
      </c>
      <c r="I19" s="125" t="str">
        <f t="shared" ca="1" si="8"/>
        <v/>
      </c>
      <c r="J19" s="126" t="str">
        <f t="shared" ca="1" si="9"/>
        <v/>
      </c>
      <c r="K19" s="105" t="str">
        <f t="shared" ca="1" si="10"/>
        <v/>
      </c>
      <c r="L19" s="105" t="str">
        <f t="shared" ca="1" si="11"/>
        <v/>
      </c>
      <c r="M19" s="126" t="str">
        <f t="shared" ca="1" si="12"/>
        <v/>
      </c>
      <c r="N19" s="126" t="str">
        <f t="shared" ca="1" si="13"/>
        <v/>
      </c>
      <c r="O19" s="125" t="str">
        <f t="shared" ca="1" si="14"/>
        <v/>
      </c>
      <c r="P19" s="126" t="str">
        <f t="shared" ca="1" si="15"/>
        <v/>
      </c>
      <c r="Q19" s="105" t="str">
        <f t="shared" ca="1" si="16"/>
        <v/>
      </c>
      <c r="R19" s="124" t="str">
        <f t="shared" ca="1" si="17"/>
        <v/>
      </c>
    </row>
    <row r="20" spans="1:18" x14ac:dyDescent="0.2">
      <c r="A20" s="124" t="str">
        <f t="shared" ca="1" si="0"/>
        <v/>
      </c>
      <c r="B20" s="92" t="str">
        <f t="shared" ca="1" si="1"/>
        <v/>
      </c>
      <c r="C20" s="92" t="str">
        <f t="shared" ca="1" si="2"/>
        <v/>
      </c>
      <c r="D20" s="92" t="str">
        <f t="shared" ca="1" si="3"/>
        <v/>
      </c>
      <c r="E20" s="92" t="str">
        <f t="shared" ca="1" si="4"/>
        <v/>
      </c>
      <c r="F20" s="92" t="str">
        <f t="shared" ca="1" si="5"/>
        <v/>
      </c>
      <c r="G20" s="92" t="str">
        <f t="shared" ca="1" si="6"/>
        <v/>
      </c>
      <c r="H20" s="125" t="str">
        <f t="shared" ca="1" si="7"/>
        <v/>
      </c>
      <c r="I20" s="125" t="str">
        <f t="shared" ca="1" si="8"/>
        <v/>
      </c>
      <c r="J20" s="126" t="str">
        <f t="shared" ca="1" si="9"/>
        <v/>
      </c>
      <c r="K20" s="105" t="str">
        <f t="shared" ca="1" si="10"/>
        <v/>
      </c>
      <c r="L20" s="105" t="str">
        <f t="shared" ca="1" si="11"/>
        <v/>
      </c>
      <c r="M20" s="126" t="str">
        <f t="shared" ca="1" si="12"/>
        <v/>
      </c>
      <c r="N20" s="126" t="str">
        <f t="shared" ca="1" si="13"/>
        <v/>
      </c>
      <c r="O20" s="125" t="str">
        <f t="shared" ca="1" si="14"/>
        <v/>
      </c>
      <c r="P20" s="126" t="str">
        <f t="shared" ca="1" si="15"/>
        <v/>
      </c>
      <c r="Q20" s="105" t="str">
        <f t="shared" ca="1" si="16"/>
        <v/>
      </c>
      <c r="R20" s="124" t="str">
        <f t="shared" ca="1" si="17"/>
        <v/>
      </c>
    </row>
    <row r="21" spans="1:18" x14ac:dyDescent="0.2">
      <c r="A21" s="124" t="str">
        <f t="shared" ca="1" si="0"/>
        <v/>
      </c>
      <c r="B21" s="92" t="str">
        <f t="shared" ca="1" si="1"/>
        <v/>
      </c>
      <c r="C21" s="92" t="str">
        <f t="shared" ca="1" si="2"/>
        <v/>
      </c>
      <c r="D21" s="92" t="str">
        <f t="shared" ca="1" si="3"/>
        <v/>
      </c>
      <c r="E21" s="92" t="str">
        <f t="shared" ca="1" si="4"/>
        <v/>
      </c>
      <c r="F21" s="92" t="str">
        <f t="shared" ca="1" si="5"/>
        <v/>
      </c>
      <c r="G21" s="92" t="str">
        <f t="shared" ca="1" si="6"/>
        <v/>
      </c>
      <c r="H21" s="125" t="str">
        <f t="shared" ca="1" si="7"/>
        <v/>
      </c>
      <c r="I21" s="125" t="str">
        <f t="shared" ca="1" si="8"/>
        <v/>
      </c>
      <c r="J21" s="126" t="str">
        <f t="shared" ca="1" si="9"/>
        <v/>
      </c>
      <c r="K21" s="105" t="str">
        <f t="shared" ca="1" si="10"/>
        <v/>
      </c>
      <c r="L21" s="105" t="str">
        <f t="shared" ca="1" si="11"/>
        <v/>
      </c>
      <c r="M21" s="126" t="str">
        <f t="shared" ca="1" si="12"/>
        <v/>
      </c>
      <c r="N21" s="126" t="str">
        <f t="shared" ca="1" si="13"/>
        <v/>
      </c>
      <c r="O21" s="125" t="str">
        <f t="shared" ca="1" si="14"/>
        <v/>
      </c>
      <c r="P21" s="126" t="str">
        <f t="shared" ca="1" si="15"/>
        <v/>
      </c>
      <c r="Q21" s="105" t="str">
        <f t="shared" ca="1" si="16"/>
        <v/>
      </c>
      <c r="R21" s="124" t="str">
        <f t="shared" ca="1" si="17"/>
        <v/>
      </c>
    </row>
    <row r="22" spans="1:18" x14ac:dyDescent="0.2">
      <c r="A22" s="124" t="str">
        <f t="shared" ca="1" si="0"/>
        <v/>
      </c>
      <c r="B22" s="92" t="str">
        <f t="shared" ca="1" si="1"/>
        <v/>
      </c>
      <c r="C22" s="92" t="str">
        <f t="shared" ca="1" si="2"/>
        <v/>
      </c>
      <c r="D22" s="92" t="str">
        <f t="shared" ca="1" si="3"/>
        <v/>
      </c>
      <c r="E22" s="92" t="str">
        <f t="shared" ca="1" si="4"/>
        <v/>
      </c>
      <c r="F22" s="92" t="str">
        <f t="shared" ca="1" si="5"/>
        <v/>
      </c>
      <c r="G22" s="92" t="str">
        <f t="shared" ca="1" si="6"/>
        <v/>
      </c>
      <c r="H22" s="125" t="str">
        <f t="shared" ca="1" si="7"/>
        <v/>
      </c>
      <c r="I22" s="125" t="str">
        <f t="shared" ca="1" si="8"/>
        <v/>
      </c>
      <c r="J22" s="126" t="str">
        <f t="shared" ca="1" si="9"/>
        <v/>
      </c>
      <c r="K22" s="105" t="str">
        <f t="shared" ca="1" si="10"/>
        <v/>
      </c>
      <c r="L22" s="105" t="str">
        <f t="shared" ca="1" si="11"/>
        <v/>
      </c>
      <c r="M22" s="126" t="str">
        <f t="shared" ca="1" si="12"/>
        <v/>
      </c>
      <c r="N22" s="126" t="str">
        <f t="shared" ca="1" si="13"/>
        <v/>
      </c>
      <c r="O22" s="125" t="str">
        <f t="shared" ca="1" si="14"/>
        <v/>
      </c>
      <c r="P22" s="126" t="str">
        <f t="shared" ca="1" si="15"/>
        <v/>
      </c>
      <c r="Q22" s="105" t="str">
        <f t="shared" ca="1" si="16"/>
        <v/>
      </c>
      <c r="R22" s="124" t="str">
        <f t="shared" ca="1" si="17"/>
        <v/>
      </c>
    </row>
    <row r="23" spans="1:18" x14ac:dyDescent="0.2">
      <c r="A23" s="124" t="str">
        <f t="shared" ca="1" si="0"/>
        <v/>
      </c>
      <c r="B23" s="92" t="str">
        <f t="shared" ca="1" si="1"/>
        <v/>
      </c>
      <c r="C23" s="92" t="str">
        <f t="shared" ca="1" si="2"/>
        <v/>
      </c>
      <c r="D23" s="92" t="str">
        <f t="shared" ca="1" si="3"/>
        <v/>
      </c>
      <c r="E23" s="92" t="str">
        <f t="shared" ca="1" si="4"/>
        <v/>
      </c>
      <c r="F23" s="92" t="str">
        <f t="shared" ca="1" si="5"/>
        <v/>
      </c>
      <c r="G23" s="92" t="str">
        <f t="shared" ca="1" si="6"/>
        <v/>
      </c>
      <c r="H23" s="125" t="str">
        <f t="shared" ca="1" si="7"/>
        <v/>
      </c>
      <c r="I23" s="125" t="str">
        <f t="shared" ca="1" si="8"/>
        <v/>
      </c>
      <c r="J23" s="126" t="str">
        <f t="shared" ca="1" si="9"/>
        <v/>
      </c>
      <c r="K23" s="105" t="str">
        <f t="shared" ca="1" si="10"/>
        <v/>
      </c>
      <c r="L23" s="105" t="str">
        <f t="shared" ca="1" si="11"/>
        <v/>
      </c>
      <c r="M23" s="126" t="str">
        <f t="shared" ca="1" si="12"/>
        <v/>
      </c>
      <c r="N23" s="126" t="str">
        <f t="shared" ca="1" si="13"/>
        <v/>
      </c>
      <c r="O23" s="125" t="str">
        <f t="shared" ca="1" si="14"/>
        <v/>
      </c>
      <c r="P23" s="126" t="str">
        <f t="shared" ca="1" si="15"/>
        <v/>
      </c>
      <c r="Q23" s="105" t="str">
        <f t="shared" ca="1" si="16"/>
        <v/>
      </c>
      <c r="R23" s="124" t="str">
        <f t="shared" ca="1" si="17"/>
        <v/>
      </c>
    </row>
    <row r="24" spans="1:18" x14ac:dyDescent="0.2">
      <c r="A24" s="124" t="str">
        <f t="shared" ca="1" si="0"/>
        <v/>
      </c>
      <c r="B24" s="92" t="str">
        <f t="shared" ca="1" si="1"/>
        <v/>
      </c>
      <c r="C24" s="92" t="str">
        <f t="shared" ca="1" si="2"/>
        <v/>
      </c>
      <c r="D24" s="92" t="str">
        <f t="shared" ca="1" si="3"/>
        <v/>
      </c>
      <c r="E24" s="92" t="str">
        <f t="shared" ca="1" si="4"/>
        <v/>
      </c>
      <c r="F24" s="92" t="str">
        <f t="shared" ca="1" si="5"/>
        <v/>
      </c>
      <c r="G24" s="92" t="str">
        <f t="shared" ca="1" si="6"/>
        <v/>
      </c>
      <c r="H24" s="125" t="str">
        <f t="shared" ca="1" si="7"/>
        <v/>
      </c>
      <c r="I24" s="125" t="str">
        <f t="shared" ca="1" si="8"/>
        <v/>
      </c>
      <c r="J24" s="126" t="str">
        <f t="shared" ca="1" si="9"/>
        <v/>
      </c>
      <c r="K24" s="105" t="str">
        <f t="shared" ca="1" si="10"/>
        <v/>
      </c>
      <c r="L24" s="105" t="str">
        <f t="shared" ca="1" si="11"/>
        <v/>
      </c>
      <c r="M24" s="126" t="str">
        <f t="shared" ca="1" si="12"/>
        <v/>
      </c>
      <c r="N24" s="126" t="str">
        <f t="shared" ca="1" si="13"/>
        <v/>
      </c>
      <c r="O24" s="125" t="str">
        <f t="shared" ca="1" si="14"/>
        <v/>
      </c>
      <c r="P24" s="126" t="str">
        <f t="shared" ca="1" si="15"/>
        <v/>
      </c>
      <c r="Q24" s="105" t="str">
        <f t="shared" ca="1" si="16"/>
        <v/>
      </c>
      <c r="R24" s="124" t="str">
        <f t="shared" ca="1" si="17"/>
        <v/>
      </c>
    </row>
    <row r="25" spans="1:18" x14ac:dyDescent="0.2">
      <c r="A25" s="124" t="str">
        <f t="shared" ca="1" si="0"/>
        <v/>
      </c>
      <c r="B25" s="92" t="str">
        <f t="shared" ca="1" si="1"/>
        <v/>
      </c>
      <c r="C25" s="92" t="str">
        <f t="shared" ca="1" si="2"/>
        <v/>
      </c>
      <c r="D25" s="92" t="str">
        <f t="shared" ca="1" si="3"/>
        <v/>
      </c>
      <c r="E25" s="92" t="str">
        <f t="shared" ca="1" si="4"/>
        <v/>
      </c>
      <c r="F25" s="92" t="str">
        <f t="shared" ca="1" si="5"/>
        <v/>
      </c>
      <c r="G25" s="92" t="str">
        <f t="shared" ca="1" si="6"/>
        <v/>
      </c>
      <c r="H25" s="125" t="str">
        <f t="shared" ca="1" si="7"/>
        <v/>
      </c>
      <c r="I25" s="125" t="str">
        <f t="shared" ca="1" si="8"/>
        <v/>
      </c>
      <c r="J25" s="126" t="str">
        <f t="shared" ca="1" si="9"/>
        <v/>
      </c>
      <c r="K25" s="105" t="str">
        <f t="shared" ca="1" si="10"/>
        <v/>
      </c>
      <c r="L25" s="105" t="str">
        <f t="shared" ca="1" si="11"/>
        <v/>
      </c>
      <c r="M25" s="126" t="str">
        <f t="shared" ca="1" si="12"/>
        <v/>
      </c>
      <c r="N25" s="126" t="str">
        <f t="shared" ca="1" si="13"/>
        <v/>
      </c>
      <c r="O25" s="125" t="str">
        <f t="shared" ca="1" si="14"/>
        <v/>
      </c>
      <c r="P25" s="126" t="str">
        <f t="shared" ca="1" si="15"/>
        <v/>
      </c>
      <c r="Q25" s="105" t="str">
        <f t="shared" ca="1" si="16"/>
        <v/>
      </c>
      <c r="R25" s="124" t="str">
        <f t="shared" ca="1" si="17"/>
        <v/>
      </c>
    </row>
    <row r="26" spans="1:18" x14ac:dyDescent="0.2">
      <c r="A26" s="124" t="str">
        <f t="shared" ca="1" si="0"/>
        <v/>
      </c>
      <c r="B26" s="92" t="str">
        <f t="shared" ca="1" si="1"/>
        <v/>
      </c>
      <c r="C26" s="92" t="str">
        <f t="shared" ca="1" si="2"/>
        <v/>
      </c>
      <c r="D26" s="92" t="str">
        <f t="shared" ca="1" si="3"/>
        <v/>
      </c>
      <c r="E26" s="92" t="str">
        <f t="shared" ca="1" si="4"/>
        <v/>
      </c>
      <c r="F26" s="92" t="str">
        <f t="shared" ca="1" si="5"/>
        <v/>
      </c>
      <c r="G26" s="92" t="str">
        <f t="shared" ca="1" si="6"/>
        <v/>
      </c>
      <c r="H26" s="125" t="str">
        <f t="shared" ca="1" si="7"/>
        <v/>
      </c>
      <c r="I26" s="125" t="str">
        <f t="shared" ca="1" si="8"/>
        <v/>
      </c>
      <c r="J26" s="126" t="str">
        <f t="shared" ca="1" si="9"/>
        <v/>
      </c>
      <c r="K26" s="105" t="str">
        <f t="shared" ca="1" si="10"/>
        <v/>
      </c>
      <c r="L26" s="105" t="str">
        <f t="shared" ca="1" si="11"/>
        <v/>
      </c>
      <c r="M26" s="126" t="str">
        <f t="shared" ca="1" si="12"/>
        <v/>
      </c>
      <c r="N26" s="126" t="str">
        <f t="shared" ca="1" si="13"/>
        <v/>
      </c>
      <c r="O26" s="125" t="str">
        <f t="shared" ca="1" si="14"/>
        <v/>
      </c>
      <c r="P26" s="126" t="str">
        <f t="shared" ca="1" si="15"/>
        <v/>
      </c>
      <c r="Q26" s="105" t="str">
        <f t="shared" ca="1" si="16"/>
        <v/>
      </c>
      <c r="R26" s="124" t="str">
        <f t="shared" ca="1" si="17"/>
        <v/>
      </c>
    </row>
    <row r="27" spans="1:18" x14ac:dyDescent="0.2">
      <c r="A27" s="124" t="str">
        <f t="shared" ca="1" si="0"/>
        <v/>
      </c>
      <c r="B27" s="92" t="str">
        <f t="shared" ca="1" si="1"/>
        <v/>
      </c>
      <c r="C27" s="92" t="str">
        <f t="shared" ca="1" si="2"/>
        <v/>
      </c>
      <c r="D27" s="92" t="str">
        <f t="shared" ca="1" si="3"/>
        <v/>
      </c>
      <c r="E27" s="92" t="str">
        <f t="shared" ca="1" si="4"/>
        <v/>
      </c>
      <c r="F27" s="92" t="str">
        <f t="shared" ca="1" si="5"/>
        <v/>
      </c>
      <c r="G27" s="92" t="str">
        <f t="shared" ca="1" si="6"/>
        <v/>
      </c>
      <c r="H27" s="125" t="str">
        <f t="shared" ca="1" si="7"/>
        <v/>
      </c>
      <c r="I27" s="125" t="str">
        <f t="shared" ca="1" si="8"/>
        <v/>
      </c>
      <c r="J27" s="126" t="str">
        <f t="shared" ca="1" si="9"/>
        <v/>
      </c>
      <c r="K27" s="105" t="str">
        <f t="shared" ca="1" si="10"/>
        <v/>
      </c>
      <c r="L27" s="105" t="str">
        <f t="shared" ca="1" si="11"/>
        <v/>
      </c>
      <c r="M27" s="126" t="str">
        <f t="shared" ca="1" si="12"/>
        <v/>
      </c>
      <c r="N27" s="126" t="str">
        <f t="shared" ca="1" si="13"/>
        <v/>
      </c>
      <c r="O27" s="125" t="str">
        <f t="shared" ca="1" si="14"/>
        <v/>
      </c>
      <c r="P27" s="126" t="str">
        <f t="shared" ca="1" si="15"/>
        <v/>
      </c>
      <c r="Q27" s="105" t="str">
        <f t="shared" ca="1" si="16"/>
        <v/>
      </c>
      <c r="R27" s="124" t="str">
        <f t="shared" ca="1" si="17"/>
        <v/>
      </c>
    </row>
    <row r="28" spans="1:18" x14ac:dyDescent="0.2">
      <c r="A28" s="124" t="str">
        <f t="shared" ca="1" si="0"/>
        <v/>
      </c>
      <c r="B28" s="92" t="str">
        <f t="shared" ca="1" si="1"/>
        <v/>
      </c>
      <c r="C28" s="92" t="str">
        <f t="shared" ca="1" si="2"/>
        <v/>
      </c>
      <c r="D28" s="92" t="str">
        <f t="shared" ca="1" si="3"/>
        <v/>
      </c>
      <c r="E28" s="92" t="str">
        <f t="shared" ca="1" si="4"/>
        <v/>
      </c>
      <c r="F28" s="92" t="str">
        <f t="shared" ca="1" si="5"/>
        <v/>
      </c>
      <c r="G28" s="92" t="str">
        <f t="shared" ca="1" si="6"/>
        <v/>
      </c>
      <c r="H28" s="125" t="str">
        <f t="shared" ca="1" si="7"/>
        <v/>
      </c>
      <c r="I28" s="125" t="str">
        <f t="shared" ca="1" si="8"/>
        <v/>
      </c>
      <c r="J28" s="126" t="str">
        <f t="shared" ca="1" si="9"/>
        <v/>
      </c>
      <c r="K28" s="105" t="str">
        <f t="shared" ca="1" si="10"/>
        <v/>
      </c>
      <c r="L28" s="105" t="str">
        <f t="shared" ca="1" si="11"/>
        <v/>
      </c>
      <c r="M28" s="126" t="str">
        <f t="shared" ca="1" si="12"/>
        <v/>
      </c>
      <c r="N28" s="126" t="str">
        <f t="shared" ca="1" si="13"/>
        <v/>
      </c>
      <c r="O28" s="125" t="str">
        <f t="shared" ca="1" si="14"/>
        <v/>
      </c>
      <c r="P28" s="126" t="str">
        <f t="shared" ca="1" si="15"/>
        <v/>
      </c>
      <c r="Q28" s="105" t="str">
        <f t="shared" ca="1" si="16"/>
        <v/>
      </c>
      <c r="R28" s="124" t="str">
        <f t="shared" ca="1" si="17"/>
        <v/>
      </c>
    </row>
    <row r="29" spans="1:18" x14ac:dyDescent="0.2">
      <c r="A29" s="124" t="str">
        <f t="shared" ca="1" si="0"/>
        <v/>
      </c>
      <c r="B29" s="92" t="str">
        <f t="shared" ca="1" si="1"/>
        <v/>
      </c>
      <c r="C29" s="92" t="str">
        <f t="shared" ca="1" si="2"/>
        <v/>
      </c>
      <c r="D29" s="92" t="str">
        <f t="shared" ca="1" si="3"/>
        <v/>
      </c>
      <c r="E29" s="92" t="str">
        <f t="shared" ca="1" si="4"/>
        <v/>
      </c>
      <c r="F29" s="92" t="str">
        <f t="shared" ca="1" si="5"/>
        <v/>
      </c>
      <c r="G29" s="92" t="str">
        <f t="shared" ca="1" si="6"/>
        <v/>
      </c>
      <c r="H29" s="125" t="str">
        <f t="shared" ca="1" si="7"/>
        <v/>
      </c>
      <c r="I29" s="125" t="str">
        <f t="shared" ca="1" si="8"/>
        <v/>
      </c>
      <c r="J29" s="126" t="str">
        <f t="shared" ca="1" si="9"/>
        <v/>
      </c>
      <c r="K29" s="105" t="str">
        <f t="shared" ca="1" si="10"/>
        <v/>
      </c>
      <c r="L29" s="105" t="str">
        <f t="shared" ca="1" si="11"/>
        <v/>
      </c>
      <c r="M29" s="126" t="str">
        <f t="shared" ca="1" si="12"/>
        <v/>
      </c>
      <c r="N29" s="126" t="str">
        <f t="shared" ca="1" si="13"/>
        <v/>
      </c>
      <c r="O29" s="125" t="str">
        <f t="shared" ca="1" si="14"/>
        <v/>
      </c>
      <c r="P29" s="126" t="str">
        <f t="shared" ca="1" si="15"/>
        <v/>
      </c>
      <c r="Q29" s="105" t="str">
        <f t="shared" ca="1" si="16"/>
        <v/>
      </c>
      <c r="R29" s="124" t="str">
        <f t="shared" ca="1" si="17"/>
        <v/>
      </c>
    </row>
    <row r="30" spans="1:18" x14ac:dyDescent="0.2">
      <c r="A30" s="124" t="str">
        <f t="shared" ca="1" si="0"/>
        <v/>
      </c>
      <c r="B30" s="92" t="str">
        <f t="shared" ca="1" si="1"/>
        <v/>
      </c>
      <c r="C30" s="92" t="str">
        <f t="shared" ca="1" si="2"/>
        <v/>
      </c>
      <c r="D30" s="92" t="str">
        <f t="shared" ca="1" si="3"/>
        <v/>
      </c>
      <c r="E30" s="92" t="str">
        <f t="shared" ca="1" si="4"/>
        <v/>
      </c>
      <c r="F30" s="92" t="str">
        <f t="shared" ca="1" si="5"/>
        <v/>
      </c>
      <c r="G30" s="92" t="str">
        <f t="shared" ca="1" si="6"/>
        <v/>
      </c>
      <c r="H30" s="125" t="str">
        <f t="shared" ca="1" si="7"/>
        <v/>
      </c>
      <c r="I30" s="125" t="str">
        <f t="shared" ca="1" si="8"/>
        <v/>
      </c>
      <c r="J30" s="126" t="str">
        <f t="shared" ca="1" si="9"/>
        <v/>
      </c>
      <c r="K30" s="105" t="str">
        <f t="shared" ca="1" si="10"/>
        <v/>
      </c>
      <c r="L30" s="105" t="str">
        <f t="shared" ca="1" si="11"/>
        <v/>
      </c>
      <c r="M30" s="126" t="str">
        <f t="shared" ca="1" si="12"/>
        <v/>
      </c>
      <c r="N30" s="126" t="str">
        <f t="shared" ca="1" si="13"/>
        <v/>
      </c>
      <c r="O30" s="125" t="str">
        <f t="shared" ca="1" si="14"/>
        <v/>
      </c>
      <c r="P30" s="126" t="str">
        <f t="shared" ca="1" si="15"/>
        <v/>
      </c>
      <c r="Q30" s="105" t="str">
        <f t="shared" ca="1" si="16"/>
        <v/>
      </c>
      <c r="R30" s="124" t="str">
        <f t="shared" ca="1" si="17"/>
        <v/>
      </c>
    </row>
    <row r="31" spans="1:18" x14ac:dyDescent="0.2">
      <c r="A31" s="124" t="str">
        <f t="shared" ca="1" si="0"/>
        <v/>
      </c>
      <c r="B31" s="92" t="str">
        <f t="shared" ca="1" si="1"/>
        <v/>
      </c>
      <c r="C31" s="92" t="str">
        <f t="shared" ca="1" si="2"/>
        <v/>
      </c>
      <c r="D31" s="92" t="str">
        <f t="shared" ca="1" si="3"/>
        <v/>
      </c>
      <c r="E31" s="92" t="str">
        <f t="shared" ca="1" si="4"/>
        <v/>
      </c>
      <c r="F31" s="92" t="str">
        <f t="shared" ca="1" si="5"/>
        <v/>
      </c>
      <c r="G31" s="92" t="str">
        <f t="shared" ca="1" si="6"/>
        <v/>
      </c>
      <c r="H31" s="125" t="str">
        <f t="shared" ca="1" si="7"/>
        <v/>
      </c>
      <c r="I31" s="125" t="str">
        <f t="shared" ca="1" si="8"/>
        <v/>
      </c>
      <c r="J31" s="126" t="str">
        <f t="shared" ca="1" si="9"/>
        <v/>
      </c>
      <c r="K31" s="105" t="str">
        <f t="shared" ca="1" si="10"/>
        <v/>
      </c>
      <c r="L31" s="105" t="str">
        <f t="shared" ca="1" si="11"/>
        <v/>
      </c>
      <c r="M31" s="126" t="str">
        <f t="shared" ca="1" si="12"/>
        <v/>
      </c>
      <c r="N31" s="126" t="str">
        <f t="shared" ca="1" si="13"/>
        <v/>
      </c>
      <c r="O31" s="125" t="str">
        <f t="shared" ca="1" si="14"/>
        <v/>
      </c>
      <c r="P31" s="126" t="str">
        <f t="shared" ca="1" si="15"/>
        <v/>
      </c>
      <c r="Q31" s="105" t="str">
        <f t="shared" ca="1" si="16"/>
        <v/>
      </c>
      <c r="R31" s="124" t="str">
        <f t="shared" ca="1" si="17"/>
        <v/>
      </c>
    </row>
    <row r="32" spans="1:18" x14ac:dyDescent="0.2">
      <c r="A32" s="124" t="str">
        <f t="shared" ca="1" si="0"/>
        <v/>
      </c>
      <c r="B32" s="92" t="str">
        <f t="shared" ca="1" si="1"/>
        <v/>
      </c>
      <c r="C32" s="92" t="str">
        <f t="shared" ca="1" si="2"/>
        <v/>
      </c>
      <c r="D32" s="92" t="str">
        <f t="shared" ca="1" si="3"/>
        <v/>
      </c>
      <c r="E32" s="92" t="str">
        <f t="shared" ca="1" si="4"/>
        <v/>
      </c>
      <c r="F32" s="92" t="str">
        <f t="shared" ca="1" si="5"/>
        <v/>
      </c>
      <c r="G32" s="92" t="str">
        <f t="shared" ca="1" si="6"/>
        <v/>
      </c>
      <c r="H32" s="125" t="str">
        <f t="shared" ca="1" si="7"/>
        <v/>
      </c>
      <c r="I32" s="125" t="str">
        <f t="shared" ca="1" si="8"/>
        <v/>
      </c>
      <c r="J32" s="126" t="str">
        <f t="shared" ca="1" si="9"/>
        <v/>
      </c>
      <c r="K32" s="105" t="str">
        <f t="shared" ca="1" si="10"/>
        <v/>
      </c>
      <c r="L32" s="105" t="str">
        <f t="shared" ca="1" si="11"/>
        <v/>
      </c>
      <c r="M32" s="126" t="str">
        <f t="shared" ca="1" si="12"/>
        <v/>
      </c>
      <c r="N32" s="126" t="str">
        <f t="shared" ca="1" si="13"/>
        <v/>
      </c>
      <c r="O32" s="125" t="str">
        <f t="shared" ca="1" si="14"/>
        <v/>
      </c>
      <c r="P32" s="126" t="str">
        <f t="shared" ca="1" si="15"/>
        <v/>
      </c>
      <c r="Q32" s="105" t="str">
        <f t="shared" ca="1" si="16"/>
        <v/>
      </c>
      <c r="R32" s="124" t="str">
        <f t="shared" ca="1" si="17"/>
        <v/>
      </c>
    </row>
    <row r="33" spans="1:18" x14ac:dyDescent="0.2">
      <c r="A33" s="124" t="str">
        <f t="shared" ca="1" si="0"/>
        <v/>
      </c>
      <c r="B33" s="92" t="str">
        <f t="shared" ca="1" si="1"/>
        <v/>
      </c>
      <c r="C33" s="92" t="str">
        <f t="shared" ca="1" si="2"/>
        <v/>
      </c>
      <c r="D33" s="92" t="str">
        <f t="shared" ca="1" si="3"/>
        <v/>
      </c>
      <c r="E33" s="92" t="str">
        <f t="shared" ca="1" si="4"/>
        <v/>
      </c>
      <c r="F33" s="92" t="str">
        <f t="shared" ca="1" si="5"/>
        <v/>
      </c>
      <c r="G33" s="92" t="str">
        <f t="shared" ca="1" si="6"/>
        <v/>
      </c>
      <c r="H33" s="125" t="str">
        <f t="shared" ca="1" si="7"/>
        <v/>
      </c>
      <c r="I33" s="125" t="str">
        <f t="shared" ca="1" si="8"/>
        <v/>
      </c>
      <c r="J33" s="126" t="str">
        <f t="shared" ca="1" si="9"/>
        <v/>
      </c>
      <c r="K33" s="105" t="str">
        <f t="shared" ca="1" si="10"/>
        <v/>
      </c>
      <c r="L33" s="105" t="str">
        <f t="shared" ca="1" si="11"/>
        <v/>
      </c>
      <c r="M33" s="126" t="str">
        <f t="shared" ca="1" si="12"/>
        <v/>
      </c>
      <c r="N33" s="126" t="str">
        <f t="shared" ca="1" si="13"/>
        <v/>
      </c>
      <c r="O33" s="125" t="str">
        <f t="shared" ca="1" si="14"/>
        <v/>
      </c>
      <c r="P33" s="126" t="str">
        <f t="shared" ca="1" si="15"/>
        <v/>
      </c>
      <c r="Q33" s="105" t="str">
        <f t="shared" ca="1" si="16"/>
        <v/>
      </c>
      <c r="R33" s="124" t="str">
        <f t="shared" ca="1" si="17"/>
        <v/>
      </c>
    </row>
    <row r="34" spans="1:18" x14ac:dyDescent="0.2">
      <c r="A34" s="124" t="str">
        <f t="shared" ca="1" si="0"/>
        <v/>
      </c>
      <c r="B34" s="92" t="str">
        <f t="shared" ca="1" si="1"/>
        <v/>
      </c>
      <c r="C34" s="92" t="str">
        <f t="shared" ca="1" si="2"/>
        <v/>
      </c>
      <c r="D34" s="92" t="str">
        <f t="shared" ca="1" si="3"/>
        <v/>
      </c>
      <c r="E34" s="92" t="str">
        <f t="shared" ca="1" si="4"/>
        <v/>
      </c>
      <c r="F34" s="92" t="str">
        <f t="shared" ca="1" si="5"/>
        <v/>
      </c>
      <c r="G34" s="92" t="str">
        <f t="shared" ca="1" si="6"/>
        <v/>
      </c>
      <c r="H34" s="125" t="str">
        <f t="shared" ca="1" si="7"/>
        <v/>
      </c>
      <c r="I34" s="125" t="str">
        <f t="shared" ca="1" si="8"/>
        <v/>
      </c>
      <c r="J34" s="126" t="str">
        <f t="shared" ca="1" si="9"/>
        <v/>
      </c>
      <c r="K34" s="105" t="str">
        <f t="shared" ca="1" si="10"/>
        <v/>
      </c>
      <c r="L34" s="105" t="str">
        <f t="shared" ca="1" si="11"/>
        <v/>
      </c>
      <c r="M34" s="126" t="str">
        <f t="shared" ca="1" si="12"/>
        <v/>
      </c>
      <c r="N34" s="126" t="str">
        <f t="shared" ca="1" si="13"/>
        <v/>
      </c>
      <c r="O34" s="125" t="str">
        <f t="shared" ca="1" si="14"/>
        <v/>
      </c>
      <c r="P34" s="126" t="str">
        <f t="shared" ca="1" si="15"/>
        <v/>
      </c>
      <c r="Q34" s="105" t="str">
        <f t="shared" ca="1" si="16"/>
        <v/>
      </c>
      <c r="R34" s="124" t="str">
        <f t="shared" ca="1" si="17"/>
        <v/>
      </c>
    </row>
    <row r="35" spans="1:18" x14ac:dyDescent="0.2">
      <c r="A35" s="124" t="str">
        <f t="shared" ca="1" si="0"/>
        <v/>
      </c>
      <c r="B35" s="92" t="str">
        <f t="shared" ca="1" si="1"/>
        <v/>
      </c>
      <c r="C35" s="92" t="str">
        <f t="shared" ca="1" si="2"/>
        <v/>
      </c>
      <c r="D35" s="92" t="str">
        <f t="shared" ca="1" si="3"/>
        <v/>
      </c>
      <c r="E35" s="92" t="str">
        <f t="shared" ca="1" si="4"/>
        <v/>
      </c>
      <c r="F35" s="92" t="str">
        <f t="shared" ca="1" si="5"/>
        <v/>
      </c>
      <c r="G35" s="92" t="str">
        <f t="shared" ca="1" si="6"/>
        <v/>
      </c>
      <c r="H35" s="125" t="str">
        <f t="shared" ca="1" si="7"/>
        <v/>
      </c>
      <c r="I35" s="125" t="str">
        <f t="shared" ca="1" si="8"/>
        <v/>
      </c>
      <c r="J35" s="126" t="str">
        <f t="shared" ca="1" si="9"/>
        <v/>
      </c>
      <c r="K35" s="105" t="str">
        <f t="shared" ca="1" si="10"/>
        <v/>
      </c>
      <c r="L35" s="105" t="str">
        <f t="shared" ca="1" si="11"/>
        <v/>
      </c>
      <c r="M35" s="126" t="str">
        <f t="shared" ca="1" si="12"/>
        <v/>
      </c>
      <c r="N35" s="126" t="str">
        <f t="shared" ca="1" si="13"/>
        <v/>
      </c>
      <c r="O35" s="125" t="str">
        <f t="shared" ca="1" si="14"/>
        <v/>
      </c>
      <c r="P35" s="126" t="str">
        <f t="shared" ca="1" si="15"/>
        <v/>
      </c>
      <c r="Q35" s="105" t="str">
        <f t="shared" ca="1" si="16"/>
        <v/>
      </c>
      <c r="R35" s="124" t="str">
        <f t="shared" ca="1" si="17"/>
        <v/>
      </c>
    </row>
    <row r="36" spans="1:18" x14ac:dyDescent="0.2">
      <c r="A36" s="124" t="str">
        <f t="shared" ca="1" si="0"/>
        <v/>
      </c>
      <c r="B36" s="92" t="str">
        <f t="shared" ca="1" si="1"/>
        <v/>
      </c>
      <c r="C36" s="92" t="str">
        <f t="shared" ca="1" si="2"/>
        <v/>
      </c>
      <c r="D36" s="92" t="str">
        <f t="shared" ca="1" si="3"/>
        <v/>
      </c>
      <c r="E36" s="92" t="str">
        <f t="shared" ca="1" si="4"/>
        <v/>
      </c>
      <c r="F36" s="92" t="str">
        <f t="shared" ca="1" si="5"/>
        <v/>
      </c>
      <c r="G36" s="92" t="str">
        <f t="shared" ca="1" si="6"/>
        <v/>
      </c>
      <c r="H36" s="125" t="str">
        <f t="shared" ca="1" si="7"/>
        <v/>
      </c>
      <c r="I36" s="125" t="str">
        <f t="shared" ca="1" si="8"/>
        <v/>
      </c>
      <c r="J36" s="126" t="str">
        <f t="shared" ca="1" si="9"/>
        <v/>
      </c>
      <c r="K36" s="105" t="str">
        <f t="shared" ca="1" si="10"/>
        <v/>
      </c>
      <c r="L36" s="105" t="str">
        <f t="shared" ca="1" si="11"/>
        <v/>
      </c>
      <c r="M36" s="126" t="str">
        <f t="shared" ca="1" si="12"/>
        <v/>
      </c>
      <c r="N36" s="126" t="str">
        <f t="shared" ca="1" si="13"/>
        <v/>
      </c>
      <c r="O36" s="125" t="str">
        <f t="shared" ca="1" si="14"/>
        <v/>
      </c>
      <c r="P36" s="126" t="str">
        <f t="shared" ca="1" si="15"/>
        <v/>
      </c>
      <c r="Q36" s="105" t="str">
        <f t="shared" ca="1" si="16"/>
        <v/>
      </c>
      <c r="R36" s="124" t="str">
        <f t="shared" ca="1" si="17"/>
        <v/>
      </c>
    </row>
    <row r="37" spans="1:18" x14ac:dyDescent="0.2">
      <c r="A37" s="124" t="str">
        <f t="shared" ca="1" si="0"/>
        <v/>
      </c>
      <c r="B37" s="92" t="str">
        <f t="shared" ca="1" si="1"/>
        <v/>
      </c>
      <c r="C37" s="92" t="str">
        <f t="shared" ca="1" si="2"/>
        <v/>
      </c>
      <c r="D37" s="92" t="str">
        <f t="shared" ca="1" si="3"/>
        <v/>
      </c>
      <c r="E37" s="92" t="str">
        <f t="shared" ca="1" si="4"/>
        <v/>
      </c>
      <c r="F37" s="92" t="str">
        <f t="shared" ca="1" si="5"/>
        <v/>
      </c>
      <c r="G37" s="92" t="str">
        <f t="shared" ca="1" si="6"/>
        <v/>
      </c>
      <c r="H37" s="125" t="str">
        <f t="shared" ca="1" si="7"/>
        <v/>
      </c>
      <c r="I37" s="125" t="str">
        <f t="shared" ca="1" si="8"/>
        <v/>
      </c>
      <c r="J37" s="126" t="str">
        <f t="shared" ca="1" si="9"/>
        <v/>
      </c>
      <c r="K37" s="105" t="str">
        <f t="shared" ca="1" si="10"/>
        <v/>
      </c>
      <c r="L37" s="105" t="str">
        <f t="shared" ca="1" si="11"/>
        <v/>
      </c>
      <c r="M37" s="126" t="str">
        <f t="shared" ca="1" si="12"/>
        <v/>
      </c>
      <c r="N37" s="126" t="str">
        <f t="shared" ca="1" si="13"/>
        <v/>
      </c>
      <c r="O37" s="125" t="str">
        <f t="shared" ca="1" si="14"/>
        <v/>
      </c>
      <c r="P37" s="126" t="str">
        <f t="shared" ca="1" si="15"/>
        <v/>
      </c>
      <c r="Q37" s="105" t="str">
        <f t="shared" ca="1" si="16"/>
        <v/>
      </c>
      <c r="R37" s="124" t="str">
        <f t="shared" ca="1" si="17"/>
        <v/>
      </c>
    </row>
    <row r="38" spans="1:18" x14ac:dyDescent="0.2">
      <c r="A38" s="124" t="str">
        <f t="shared" ca="1" si="0"/>
        <v/>
      </c>
      <c r="B38" s="92" t="str">
        <f t="shared" ca="1" si="1"/>
        <v/>
      </c>
      <c r="C38" s="92" t="str">
        <f t="shared" ca="1" si="2"/>
        <v/>
      </c>
      <c r="D38" s="92" t="str">
        <f t="shared" ca="1" si="3"/>
        <v/>
      </c>
      <c r="E38" s="92" t="str">
        <f t="shared" ca="1" si="4"/>
        <v/>
      </c>
      <c r="F38" s="92" t="str">
        <f t="shared" ca="1" si="5"/>
        <v/>
      </c>
      <c r="G38" s="92" t="str">
        <f t="shared" ca="1" si="6"/>
        <v/>
      </c>
      <c r="H38" s="125" t="str">
        <f t="shared" ca="1" si="7"/>
        <v/>
      </c>
      <c r="I38" s="125" t="str">
        <f t="shared" ca="1" si="8"/>
        <v/>
      </c>
      <c r="J38" s="126" t="str">
        <f t="shared" ca="1" si="9"/>
        <v/>
      </c>
      <c r="K38" s="105" t="str">
        <f t="shared" ca="1" si="10"/>
        <v/>
      </c>
      <c r="L38" s="105" t="str">
        <f t="shared" ca="1" si="11"/>
        <v/>
      </c>
      <c r="M38" s="126" t="str">
        <f t="shared" ca="1" si="12"/>
        <v/>
      </c>
      <c r="N38" s="126" t="str">
        <f t="shared" ca="1" si="13"/>
        <v/>
      </c>
      <c r="O38" s="125" t="str">
        <f t="shared" ca="1" si="14"/>
        <v/>
      </c>
      <c r="P38" s="126" t="str">
        <f t="shared" ca="1" si="15"/>
        <v/>
      </c>
      <c r="Q38" s="105" t="str">
        <f t="shared" ca="1" si="16"/>
        <v/>
      </c>
      <c r="R38" s="124" t="str">
        <f t="shared" ca="1" si="17"/>
        <v/>
      </c>
    </row>
    <row r="39" spans="1:18" x14ac:dyDescent="0.2">
      <c r="A39" s="124" t="str">
        <f t="shared" ca="1" si="0"/>
        <v/>
      </c>
      <c r="B39" s="92" t="str">
        <f t="shared" ca="1" si="1"/>
        <v/>
      </c>
      <c r="C39" s="92" t="str">
        <f t="shared" ca="1" si="2"/>
        <v/>
      </c>
      <c r="D39" s="92" t="str">
        <f t="shared" ca="1" si="3"/>
        <v/>
      </c>
      <c r="E39" s="92" t="str">
        <f t="shared" ca="1" si="4"/>
        <v/>
      </c>
      <c r="F39" s="92" t="str">
        <f t="shared" ca="1" si="5"/>
        <v/>
      </c>
      <c r="G39" s="92" t="str">
        <f t="shared" ca="1" si="6"/>
        <v/>
      </c>
      <c r="H39" s="125" t="str">
        <f t="shared" ca="1" si="7"/>
        <v/>
      </c>
      <c r="I39" s="125" t="str">
        <f t="shared" ca="1" si="8"/>
        <v/>
      </c>
      <c r="J39" s="126" t="str">
        <f t="shared" ca="1" si="9"/>
        <v/>
      </c>
      <c r="K39" s="105" t="str">
        <f t="shared" ca="1" si="10"/>
        <v/>
      </c>
      <c r="L39" s="105" t="str">
        <f t="shared" ca="1" si="11"/>
        <v/>
      </c>
      <c r="M39" s="126" t="str">
        <f t="shared" ca="1" si="12"/>
        <v/>
      </c>
      <c r="N39" s="126" t="str">
        <f t="shared" ca="1" si="13"/>
        <v/>
      </c>
      <c r="O39" s="125" t="str">
        <f t="shared" ca="1" si="14"/>
        <v/>
      </c>
      <c r="P39" s="126" t="str">
        <f t="shared" ca="1" si="15"/>
        <v/>
      </c>
      <c r="Q39" s="105" t="str">
        <f t="shared" ca="1" si="16"/>
        <v/>
      </c>
      <c r="R39" s="124" t="str">
        <f t="shared" ca="1" si="17"/>
        <v/>
      </c>
    </row>
    <row r="40" spans="1:18" x14ac:dyDescent="0.2">
      <c r="A40" s="124" t="str">
        <f t="shared" ca="1" si="0"/>
        <v/>
      </c>
      <c r="B40" s="92" t="str">
        <f t="shared" ca="1" si="1"/>
        <v/>
      </c>
      <c r="C40" s="92" t="str">
        <f t="shared" ca="1" si="2"/>
        <v/>
      </c>
      <c r="D40" s="92" t="str">
        <f t="shared" ca="1" si="3"/>
        <v/>
      </c>
      <c r="E40" s="92" t="str">
        <f t="shared" ca="1" si="4"/>
        <v/>
      </c>
      <c r="F40" s="92" t="str">
        <f t="shared" ca="1" si="5"/>
        <v/>
      </c>
      <c r="G40" s="92" t="str">
        <f t="shared" ca="1" si="6"/>
        <v/>
      </c>
      <c r="H40" s="125" t="str">
        <f t="shared" ca="1" si="7"/>
        <v/>
      </c>
      <c r="I40" s="125" t="str">
        <f t="shared" ca="1" si="8"/>
        <v/>
      </c>
      <c r="J40" s="126" t="str">
        <f t="shared" ca="1" si="9"/>
        <v/>
      </c>
      <c r="K40" s="105" t="str">
        <f t="shared" ca="1" si="10"/>
        <v/>
      </c>
      <c r="L40" s="105" t="str">
        <f t="shared" ca="1" si="11"/>
        <v/>
      </c>
      <c r="M40" s="126" t="str">
        <f t="shared" ca="1" si="12"/>
        <v/>
      </c>
      <c r="N40" s="126" t="str">
        <f t="shared" ca="1" si="13"/>
        <v/>
      </c>
      <c r="O40" s="125" t="str">
        <f t="shared" ca="1" si="14"/>
        <v/>
      </c>
      <c r="P40" s="126" t="str">
        <f t="shared" ca="1" si="15"/>
        <v/>
      </c>
      <c r="Q40" s="105" t="str">
        <f t="shared" ca="1" si="16"/>
        <v/>
      </c>
      <c r="R40" s="124" t="str">
        <f t="shared" ca="1" si="17"/>
        <v/>
      </c>
    </row>
    <row r="41" spans="1:18" x14ac:dyDescent="0.2">
      <c r="A41" s="124" t="str">
        <f t="shared" ca="1" si="0"/>
        <v/>
      </c>
      <c r="B41" s="92" t="str">
        <f t="shared" ca="1" si="1"/>
        <v/>
      </c>
      <c r="C41" s="92" t="str">
        <f t="shared" ca="1" si="2"/>
        <v/>
      </c>
      <c r="D41" s="92" t="str">
        <f t="shared" ca="1" si="3"/>
        <v/>
      </c>
      <c r="E41" s="92" t="str">
        <f t="shared" ca="1" si="4"/>
        <v/>
      </c>
      <c r="F41" s="92" t="str">
        <f t="shared" ca="1" si="5"/>
        <v/>
      </c>
      <c r="G41" s="92" t="str">
        <f t="shared" ca="1" si="6"/>
        <v/>
      </c>
      <c r="H41" s="125" t="str">
        <f t="shared" ca="1" si="7"/>
        <v/>
      </c>
      <c r="I41" s="125" t="str">
        <f t="shared" ca="1" si="8"/>
        <v/>
      </c>
      <c r="J41" s="126" t="str">
        <f t="shared" ca="1" si="9"/>
        <v/>
      </c>
      <c r="K41" s="105" t="str">
        <f t="shared" ca="1" si="10"/>
        <v/>
      </c>
      <c r="L41" s="105" t="str">
        <f t="shared" ca="1" si="11"/>
        <v/>
      </c>
      <c r="M41" s="126" t="str">
        <f t="shared" ca="1" si="12"/>
        <v/>
      </c>
      <c r="N41" s="126" t="str">
        <f t="shared" ca="1" si="13"/>
        <v/>
      </c>
      <c r="O41" s="125" t="str">
        <f t="shared" ca="1" si="14"/>
        <v/>
      </c>
      <c r="P41" s="126" t="str">
        <f t="shared" ca="1" si="15"/>
        <v/>
      </c>
      <c r="Q41" s="105" t="str">
        <f t="shared" ca="1" si="16"/>
        <v/>
      </c>
      <c r="R41" s="124" t="str">
        <f t="shared" ca="1" si="17"/>
        <v/>
      </c>
    </row>
    <row r="42" spans="1:18" x14ac:dyDescent="0.2">
      <c r="A42" s="124" t="str">
        <f t="shared" ca="1" si="0"/>
        <v/>
      </c>
      <c r="B42" s="92" t="str">
        <f t="shared" ca="1" si="1"/>
        <v/>
      </c>
      <c r="C42" s="92" t="str">
        <f t="shared" ca="1" si="2"/>
        <v/>
      </c>
      <c r="D42" s="92" t="str">
        <f t="shared" ca="1" si="3"/>
        <v/>
      </c>
      <c r="E42" s="92" t="str">
        <f t="shared" ca="1" si="4"/>
        <v/>
      </c>
      <c r="F42" s="92" t="str">
        <f t="shared" ca="1" si="5"/>
        <v/>
      </c>
      <c r="G42" s="92" t="str">
        <f t="shared" ca="1" si="6"/>
        <v/>
      </c>
      <c r="H42" s="125" t="str">
        <f t="shared" ca="1" si="7"/>
        <v/>
      </c>
      <c r="I42" s="125" t="str">
        <f t="shared" ca="1" si="8"/>
        <v/>
      </c>
      <c r="J42" s="126" t="str">
        <f t="shared" ca="1" si="9"/>
        <v/>
      </c>
      <c r="K42" s="105" t="str">
        <f t="shared" ca="1" si="10"/>
        <v/>
      </c>
      <c r="L42" s="105" t="str">
        <f t="shared" ca="1" si="11"/>
        <v/>
      </c>
      <c r="M42" s="126" t="str">
        <f t="shared" ca="1" si="12"/>
        <v/>
      </c>
      <c r="N42" s="126" t="str">
        <f t="shared" ca="1" si="13"/>
        <v/>
      </c>
      <c r="O42" s="125" t="str">
        <f t="shared" ca="1" si="14"/>
        <v/>
      </c>
      <c r="P42" s="126" t="str">
        <f t="shared" ca="1" si="15"/>
        <v/>
      </c>
      <c r="Q42" s="105" t="str">
        <f t="shared" ca="1" si="16"/>
        <v/>
      </c>
      <c r="R42" s="124" t="str">
        <f t="shared" ca="1" si="17"/>
        <v/>
      </c>
    </row>
    <row r="43" spans="1:18" x14ac:dyDescent="0.2">
      <c r="A43" s="124" t="str">
        <f t="shared" ca="1" si="0"/>
        <v/>
      </c>
      <c r="B43" s="92" t="str">
        <f t="shared" ca="1" si="1"/>
        <v/>
      </c>
      <c r="C43" s="92" t="str">
        <f t="shared" ca="1" si="2"/>
        <v/>
      </c>
      <c r="D43" s="92" t="str">
        <f t="shared" ca="1" si="3"/>
        <v/>
      </c>
      <c r="E43" s="92" t="str">
        <f t="shared" ca="1" si="4"/>
        <v/>
      </c>
      <c r="F43" s="92" t="str">
        <f t="shared" ca="1" si="5"/>
        <v/>
      </c>
      <c r="G43" s="92" t="str">
        <f t="shared" ca="1" si="6"/>
        <v/>
      </c>
      <c r="H43" s="125" t="str">
        <f t="shared" ca="1" si="7"/>
        <v/>
      </c>
      <c r="I43" s="125" t="str">
        <f t="shared" ca="1" si="8"/>
        <v/>
      </c>
      <c r="J43" s="126" t="str">
        <f t="shared" ca="1" si="9"/>
        <v/>
      </c>
      <c r="K43" s="105" t="str">
        <f t="shared" ca="1" si="10"/>
        <v/>
      </c>
      <c r="L43" s="105" t="str">
        <f t="shared" ca="1" si="11"/>
        <v/>
      </c>
      <c r="M43" s="126" t="str">
        <f t="shared" ca="1" si="12"/>
        <v/>
      </c>
      <c r="N43" s="126" t="str">
        <f t="shared" ca="1" si="13"/>
        <v/>
      </c>
      <c r="O43" s="125" t="str">
        <f t="shared" ca="1" si="14"/>
        <v/>
      </c>
      <c r="P43" s="126" t="str">
        <f t="shared" ca="1" si="15"/>
        <v/>
      </c>
      <c r="Q43" s="105" t="str">
        <f t="shared" ca="1" si="16"/>
        <v/>
      </c>
      <c r="R43" s="124" t="str">
        <f t="shared" ca="1" si="17"/>
        <v/>
      </c>
    </row>
    <row r="44" spans="1:18" x14ac:dyDescent="0.2">
      <c r="A44" s="124" t="str">
        <f t="shared" ca="1" si="0"/>
        <v/>
      </c>
      <c r="B44" s="92" t="str">
        <f t="shared" ca="1" si="1"/>
        <v/>
      </c>
      <c r="C44" s="92" t="str">
        <f t="shared" ca="1" si="2"/>
        <v/>
      </c>
      <c r="D44" s="92" t="str">
        <f t="shared" ca="1" si="3"/>
        <v/>
      </c>
      <c r="E44" s="92" t="str">
        <f t="shared" ca="1" si="4"/>
        <v/>
      </c>
      <c r="F44" s="92" t="str">
        <f t="shared" ca="1" si="5"/>
        <v/>
      </c>
      <c r="G44" s="92" t="str">
        <f t="shared" ca="1" si="6"/>
        <v/>
      </c>
      <c r="H44" s="125" t="str">
        <f t="shared" ca="1" si="7"/>
        <v/>
      </c>
      <c r="I44" s="125" t="str">
        <f t="shared" ca="1" si="8"/>
        <v/>
      </c>
      <c r="J44" s="126" t="str">
        <f t="shared" ca="1" si="9"/>
        <v/>
      </c>
      <c r="K44" s="105" t="str">
        <f t="shared" ca="1" si="10"/>
        <v/>
      </c>
      <c r="L44" s="105" t="str">
        <f t="shared" ca="1" si="11"/>
        <v/>
      </c>
      <c r="M44" s="126" t="str">
        <f t="shared" ca="1" si="12"/>
        <v/>
      </c>
      <c r="N44" s="126" t="str">
        <f t="shared" ca="1" si="13"/>
        <v/>
      </c>
      <c r="O44" s="125" t="str">
        <f t="shared" ca="1" si="14"/>
        <v/>
      </c>
      <c r="P44" s="126" t="str">
        <f t="shared" ca="1" si="15"/>
        <v/>
      </c>
      <c r="Q44" s="105" t="str">
        <f t="shared" ca="1" si="16"/>
        <v/>
      </c>
      <c r="R44" s="124" t="str">
        <f t="shared" ca="1" si="17"/>
        <v/>
      </c>
    </row>
    <row r="45" spans="1:18" x14ac:dyDescent="0.2">
      <c r="A45" s="124" t="str">
        <f t="shared" ca="1" si="0"/>
        <v/>
      </c>
      <c r="B45" s="92" t="str">
        <f t="shared" ca="1" si="1"/>
        <v/>
      </c>
      <c r="C45" s="92" t="str">
        <f t="shared" ca="1" si="2"/>
        <v/>
      </c>
      <c r="D45" s="92" t="str">
        <f t="shared" ca="1" si="3"/>
        <v/>
      </c>
      <c r="E45" s="92" t="str">
        <f t="shared" ca="1" si="4"/>
        <v/>
      </c>
      <c r="F45" s="92" t="str">
        <f t="shared" ca="1" si="5"/>
        <v/>
      </c>
      <c r="G45" s="92" t="str">
        <f t="shared" ca="1" si="6"/>
        <v/>
      </c>
      <c r="H45" s="125" t="str">
        <f t="shared" ca="1" si="7"/>
        <v/>
      </c>
      <c r="I45" s="125" t="str">
        <f t="shared" ca="1" si="8"/>
        <v/>
      </c>
      <c r="J45" s="126" t="str">
        <f t="shared" ca="1" si="9"/>
        <v/>
      </c>
      <c r="K45" s="105" t="str">
        <f t="shared" ca="1" si="10"/>
        <v/>
      </c>
      <c r="L45" s="105" t="str">
        <f t="shared" ca="1" si="11"/>
        <v/>
      </c>
      <c r="M45" s="126" t="str">
        <f t="shared" ca="1" si="12"/>
        <v/>
      </c>
      <c r="N45" s="126" t="str">
        <f t="shared" ca="1" si="13"/>
        <v/>
      </c>
      <c r="O45" s="125" t="str">
        <f t="shared" ca="1" si="14"/>
        <v/>
      </c>
      <c r="P45" s="126" t="str">
        <f t="shared" ca="1" si="15"/>
        <v/>
      </c>
      <c r="Q45" s="105" t="str">
        <f t="shared" ca="1" si="16"/>
        <v/>
      </c>
      <c r="R45" s="124" t="str">
        <f t="shared" ca="1" si="17"/>
        <v/>
      </c>
    </row>
    <row r="46" spans="1:18" x14ac:dyDescent="0.2">
      <c r="A46" s="124" t="str">
        <f t="shared" ca="1" si="0"/>
        <v/>
      </c>
      <c r="B46" s="92" t="str">
        <f t="shared" ca="1" si="1"/>
        <v/>
      </c>
      <c r="C46" s="92" t="str">
        <f t="shared" ca="1" si="2"/>
        <v/>
      </c>
      <c r="D46" s="92" t="str">
        <f t="shared" ca="1" si="3"/>
        <v/>
      </c>
      <c r="E46" s="92" t="str">
        <f t="shared" ca="1" si="4"/>
        <v/>
      </c>
      <c r="F46" s="92" t="str">
        <f t="shared" ca="1" si="5"/>
        <v/>
      </c>
      <c r="G46" s="92" t="str">
        <f t="shared" ca="1" si="6"/>
        <v/>
      </c>
      <c r="H46" s="125" t="str">
        <f t="shared" ca="1" si="7"/>
        <v/>
      </c>
      <c r="I46" s="125" t="str">
        <f t="shared" ca="1" si="8"/>
        <v/>
      </c>
      <c r="J46" s="126" t="str">
        <f t="shared" ca="1" si="9"/>
        <v/>
      </c>
      <c r="K46" s="105" t="str">
        <f t="shared" ca="1" si="10"/>
        <v/>
      </c>
      <c r="L46" s="105" t="str">
        <f t="shared" ca="1" si="11"/>
        <v/>
      </c>
      <c r="M46" s="126" t="str">
        <f t="shared" ca="1" si="12"/>
        <v/>
      </c>
      <c r="N46" s="126" t="str">
        <f t="shared" ca="1" si="13"/>
        <v/>
      </c>
      <c r="O46" s="125" t="str">
        <f t="shared" ca="1" si="14"/>
        <v/>
      </c>
      <c r="P46" s="126" t="str">
        <f t="shared" ca="1" si="15"/>
        <v/>
      </c>
      <c r="Q46" s="105" t="str">
        <f t="shared" ca="1" si="16"/>
        <v/>
      </c>
      <c r="R46" s="124" t="str">
        <f t="shared" ca="1" si="17"/>
        <v/>
      </c>
    </row>
    <row r="47" spans="1:18" x14ac:dyDescent="0.2">
      <c r="A47" s="124" t="str">
        <f t="shared" ca="1" si="0"/>
        <v/>
      </c>
      <c r="B47" s="92" t="str">
        <f t="shared" ca="1" si="1"/>
        <v/>
      </c>
      <c r="C47" s="92" t="str">
        <f t="shared" ca="1" si="2"/>
        <v/>
      </c>
      <c r="D47" s="92" t="str">
        <f t="shared" ca="1" si="3"/>
        <v/>
      </c>
      <c r="E47" s="92" t="str">
        <f t="shared" ca="1" si="4"/>
        <v/>
      </c>
      <c r="F47" s="92" t="str">
        <f t="shared" ca="1" si="5"/>
        <v/>
      </c>
      <c r="G47" s="92" t="str">
        <f t="shared" ca="1" si="6"/>
        <v/>
      </c>
      <c r="H47" s="125" t="str">
        <f t="shared" ca="1" si="7"/>
        <v/>
      </c>
      <c r="I47" s="125" t="str">
        <f t="shared" ca="1" si="8"/>
        <v/>
      </c>
      <c r="J47" s="126" t="str">
        <f t="shared" ca="1" si="9"/>
        <v/>
      </c>
      <c r="K47" s="105" t="str">
        <f t="shared" ca="1" si="10"/>
        <v/>
      </c>
      <c r="L47" s="105" t="str">
        <f t="shared" ca="1" si="11"/>
        <v/>
      </c>
      <c r="M47" s="126" t="str">
        <f t="shared" ca="1" si="12"/>
        <v/>
      </c>
      <c r="N47" s="126" t="str">
        <f t="shared" ca="1" si="13"/>
        <v/>
      </c>
      <c r="O47" s="125" t="str">
        <f t="shared" ca="1" si="14"/>
        <v/>
      </c>
      <c r="P47" s="126" t="str">
        <f t="shared" ca="1" si="15"/>
        <v/>
      </c>
      <c r="Q47" s="105" t="str">
        <f t="shared" ca="1" si="16"/>
        <v/>
      </c>
      <c r="R47" s="124" t="str">
        <f t="shared" ca="1" si="17"/>
        <v/>
      </c>
    </row>
    <row r="48" spans="1:18" x14ac:dyDescent="0.2">
      <c r="A48" s="124" t="str">
        <f t="shared" ca="1" si="0"/>
        <v/>
      </c>
      <c r="B48" s="92" t="str">
        <f t="shared" ca="1" si="1"/>
        <v/>
      </c>
      <c r="C48" s="92" t="str">
        <f t="shared" ca="1" si="2"/>
        <v/>
      </c>
      <c r="D48" s="92" t="str">
        <f t="shared" ca="1" si="3"/>
        <v/>
      </c>
      <c r="E48" s="92" t="str">
        <f t="shared" ca="1" si="4"/>
        <v/>
      </c>
      <c r="F48" s="92" t="str">
        <f t="shared" ca="1" si="5"/>
        <v/>
      </c>
      <c r="G48" s="92" t="str">
        <f t="shared" ca="1" si="6"/>
        <v/>
      </c>
      <c r="H48" s="125" t="str">
        <f t="shared" ca="1" si="7"/>
        <v/>
      </c>
      <c r="I48" s="125" t="str">
        <f t="shared" ca="1" si="8"/>
        <v/>
      </c>
      <c r="J48" s="126" t="str">
        <f t="shared" ca="1" si="9"/>
        <v/>
      </c>
      <c r="K48" s="105" t="str">
        <f t="shared" ca="1" si="10"/>
        <v/>
      </c>
      <c r="L48" s="105" t="str">
        <f t="shared" ca="1" si="11"/>
        <v/>
      </c>
      <c r="M48" s="126" t="str">
        <f t="shared" ca="1" si="12"/>
        <v/>
      </c>
      <c r="N48" s="126" t="str">
        <f t="shared" ca="1" si="13"/>
        <v/>
      </c>
      <c r="O48" s="125" t="str">
        <f t="shared" ca="1" si="14"/>
        <v/>
      </c>
      <c r="P48" s="126" t="str">
        <f t="shared" ca="1" si="15"/>
        <v/>
      </c>
      <c r="Q48" s="105" t="str">
        <f t="shared" ca="1" si="16"/>
        <v/>
      </c>
      <c r="R48" s="124" t="str">
        <f t="shared" ca="1" si="17"/>
        <v/>
      </c>
    </row>
    <row r="49" spans="1:18" x14ac:dyDescent="0.2">
      <c r="A49" s="124" t="str">
        <f t="shared" ca="1" si="0"/>
        <v/>
      </c>
      <c r="B49" s="92" t="str">
        <f t="shared" ca="1" si="1"/>
        <v/>
      </c>
      <c r="C49" s="92" t="str">
        <f t="shared" ca="1" si="2"/>
        <v/>
      </c>
      <c r="D49" s="92" t="str">
        <f t="shared" ca="1" si="3"/>
        <v/>
      </c>
      <c r="E49" s="92" t="str">
        <f t="shared" ca="1" si="4"/>
        <v/>
      </c>
      <c r="F49" s="92" t="str">
        <f t="shared" ca="1" si="5"/>
        <v/>
      </c>
      <c r="G49" s="92" t="str">
        <f t="shared" ca="1" si="6"/>
        <v/>
      </c>
      <c r="H49" s="125" t="str">
        <f t="shared" ca="1" si="7"/>
        <v/>
      </c>
      <c r="I49" s="125" t="str">
        <f t="shared" ca="1" si="8"/>
        <v/>
      </c>
      <c r="J49" s="126" t="str">
        <f t="shared" ca="1" si="9"/>
        <v/>
      </c>
      <c r="K49" s="105" t="str">
        <f t="shared" ca="1" si="10"/>
        <v/>
      </c>
      <c r="L49" s="105" t="str">
        <f t="shared" ca="1" si="11"/>
        <v/>
      </c>
      <c r="M49" s="126" t="str">
        <f t="shared" ca="1" si="12"/>
        <v/>
      </c>
      <c r="N49" s="126" t="str">
        <f t="shared" ca="1" si="13"/>
        <v/>
      </c>
      <c r="O49" s="125" t="str">
        <f t="shared" ca="1" si="14"/>
        <v/>
      </c>
      <c r="P49" s="126" t="str">
        <f t="shared" ca="1" si="15"/>
        <v/>
      </c>
      <c r="Q49" s="105" t="str">
        <f t="shared" ca="1" si="16"/>
        <v/>
      </c>
      <c r="R49" s="124" t="str">
        <f t="shared" ca="1" si="17"/>
        <v/>
      </c>
    </row>
    <row r="50" spans="1:18" x14ac:dyDescent="0.2">
      <c r="A50" s="124" t="str">
        <f t="shared" ca="1" si="0"/>
        <v/>
      </c>
      <c r="B50" s="92" t="str">
        <f t="shared" ca="1" si="1"/>
        <v/>
      </c>
      <c r="C50" s="92" t="str">
        <f t="shared" ca="1" si="2"/>
        <v/>
      </c>
      <c r="D50" s="92" t="str">
        <f t="shared" ca="1" si="3"/>
        <v/>
      </c>
      <c r="E50" s="92" t="str">
        <f t="shared" ca="1" si="4"/>
        <v/>
      </c>
      <c r="F50" s="92" t="str">
        <f t="shared" ca="1" si="5"/>
        <v/>
      </c>
      <c r="G50" s="92" t="str">
        <f t="shared" ca="1" si="6"/>
        <v/>
      </c>
      <c r="H50" s="125" t="str">
        <f t="shared" ca="1" si="7"/>
        <v/>
      </c>
      <c r="I50" s="125" t="str">
        <f t="shared" ca="1" si="8"/>
        <v/>
      </c>
      <c r="J50" s="126" t="str">
        <f t="shared" ca="1" si="9"/>
        <v/>
      </c>
      <c r="K50" s="105" t="str">
        <f t="shared" ca="1" si="10"/>
        <v/>
      </c>
      <c r="L50" s="105" t="str">
        <f t="shared" ca="1" si="11"/>
        <v/>
      </c>
      <c r="M50" s="126" t="str">
        <f t="shared" ca="1" si="12"/>
        <v/>
      </c>
      <c r="N50" s="126" t="str">
        <f t="shared" ca="1" si="13"/>
        <v/>
      </c>
      <c r="O50" s="125" t="str">
        <f t="shared" ca="1" si="14"/>
        <v/>
      </c>
      <c r="P50" s="126" t="str">
        <f t="shared" ca="1" si="15"/>
        <v/>
      </c>
      <c r="Q50" s="105" t="str">
        <f t="shared" ca="1" si="16"/>
        <v/>
      </c>
      <c r="R50" s="124" t="str">
        <f t="shared" ca="1" si="17"/>
        <v/>
      </c>
    </row>
    <row r="51" spans="1:18" x14ac:dyDescent="0.2">
      <c r="A51" s="124" t="str">
        <f t="shared" ca="1" si="0"/>
        <v/>
      </c>
      <c r="B51" s="92" t="str">
        <f t="shared" ca="1" si="1"/>
        <v/>
      </c>
      <c r="C51" s="92" t="str">
        <f t="shared" ca="1" si="2"/>
        <v/>
      </c>
      <c r="D51" s="92" t="str">
        <f t="shared" ca="1" si="3"/>
        <v/>
      </c>
      <c r="E51" s="92" t="str">
        <f t="shared" ca="1" si="4"/>
        <v/>
      </c>
      <c r="F51" s="92" t="str">
        <f t="shared" ca="1" si="5"/>
        <v/>
      </c>
      <c r="G51" s="92" t="str">
        <f t="shared" ca="1" si="6"/>
        <v/>
      </c>
      <c r="H51" s="125" t="str">
        <f t="shared" ca="1" si="7"/>
        <v/>
      </c>
      <c r="I51" s="125" t="str">
        <f t="shared" ca="1" si="8"/>
        <v/>
      </c>
      <c r="J51" s="126" t="str">
        <f t="shared" ca="1" si="9"/>
        <v/>
      </c>
      <c r="K51" s="105" t="str">
        <f t="shared" ca="1" si="10"/>
        <v/>
      </c>
      <c r="L51" s="105" t="str">
        <f t="shared" ca="1" si="11"/>
        <v/>
      </c>
      <c r="M51" s="126" t="str">
        <f t="shared" ca="1" si="12"/>
        <v/>
      </c>
      <c r="N51" s="126" t="str">
        <f t="shared" ca="1" si="13"/>
        <v/>
      </c>
      <c r="O51" s="125" t="str">
        <f t="shared" ca="1" si="14"/>
        <v/>
      </c>
      <c r="P51" s="126" t="str">
        <f t="shared" ca="1" si="15"/>
        <v/>
      </c>
      <c r="Q51" s="105" t="str">
        <f t="shared" ca="1" si="16"/>
        <v/>
      </c>
      <c r="R51" s="124" t="str">
        <f t="shared" ca="1" si="17"/>
        <v/>
      </c>
    </row>
    <row r="52" spans="1:18" x14ac:dyDescent="0.2">
      <c r="A52" s="124" t="str">
        <f t="shared" ca="1" si="0"/>
        <v/>
      </c>
      <c r="B52" s="92" t="str">
        <f t="shared" ca="1" si="1"/>
        <v/>
      </c>
      <c r="C52" s="92" t="str">
        <f t="shared" ca="1" si="2"/>
        <v/>
      </c>
      <c r="D52" s="92" t="str">
        <f t="shared" ca="1" si="3"/>
        <v/>
      </c>
      <c r="E52" s="92" t="str">
        <f t="shared" ca="1" si="4"/>
        <v/>
      </c>
      <c r="F52" s="92" t="str">
        <f t="shared" ca="1" si="5"/>
        <v/>
      </c>
      <c r="G52" s="92" t="str">
        <f t="shared" ca="1" si="6"/>
        <v/>
      </c>
      <c r="H52" s="125" t="str">
        <f t="shared" ca="1" si="7"/>
        <v/>
      </c>
      <c r="I52" s="125" t="str">
        <f t="shared" ca="1" si="8"/>
        <v/>
      </c>
      <c r="J52" s="126" t="str">
        <f t="shared" ca="1" si="9"/>
        <v/>
      </c>
      <c r="K52" s="105" t="str">
        <f t="shared" ca="1" si="10"/>
        <v/>
      </c>
      <c r="L52" s="105" t="str">
        <f t="shared" ca="1" si="11"/>
        <v/>
      </c>
      <c r="M52" s="126" t="str">
        <f t="shared" ca="1" si="12"/>
        <v/>
      </c>
      <c r="N52" s="126" t="str">
        <f t="shared" ca="1" si="13"/>
        <v/>
      </c>
      <c r="O52" s="125" t="str">
        <f t="shared" ca="1" si="14"/>
        <v/>
      </c>
      <c r="P52" s="126" t="str">
        <f t="shared" ca="1" si="15"/>
        <v/>
      </c>
      <c r="Q52" s="105" t="str">
        <f t="shared" ca="1" si="16"/>
        <v/>
      </c>
      <c r="R52" s="124" t="str">
        <f t="shared" ca="1" si="17"/>
        <v/>
      </c>
    </row>
    <row r="53" spans="1:18" x14ac:dyDescent="0.2">
      <c r="A53" s="124" t="str">
        <f t="shared" ca="1" si="0"/>
        <v/>
      </c>
      <c r="B53" s="92" t="str">
        <f t="shared" ca="1" si="1"/>
        <v/>
      </c>
      <c r="C53" s="92" t="str">
        <f t="shared" ca="1" si="2"/>
        <v/>
      </c>
      <c r="D53" s="92" t="str">
        <f t="shared" ca="1" si="3"/>
        <v/>
      </c>
      <c r="E53" s="92" t="str">
        <f t="shared" ca="1" si="4"/>
        <v/>
      </c>
      <c r="F53" s="92" t="str">
        <f t="shared" ca="1" si="5"/>
        <v/>
      </c>
      <c r="G53" s="92" t="str">
        <f t="shared" ca="1" si="6"/>
        <v/>
      </c>
      <c r="H53" s="125" t="str">
        <f t="shared" ca="1" si="7"/>
        <v/>
      </c>
      <c r="I53" s="125" t="str">
        <f t="shared" ca="1" si="8"/>
        <v/>
      </c>
      <c r="J53" s="126" t="str">
        <f t="shared" ca="1" si="9"/>
        <v/>
      </c>
      <c r="K53" s="105" t="str">
        <f t="shared" ca="1" si="10"/>
        <v/>
      </c>
      <c r="L53" s="105" t="str">
        <f t="shared" ca="1" si="11"/>
        <v/>
      </c>
      <c r="M53" s="126" t="str">
        <f t="shared" ca="1" si="12"/>
        <v/>
      </c>
      <c r="N53" s="126" t="str">
        <f t="shared" ca="1" si="13"/>
        <v/>
      </c>
      <c r="O53" s="125" t="str">
        <f t="shared" ca="1" si="14"/>
        <v/>
      </c>
      <c r="P53" s="126" t="str">
        <f t="shared" ca="1" si="15"/>
        <v/>
      </c>
      <c r="Q53" s="105" t="str">
        <f t="shared" ca="1" si="16"/>
        <v/>
      </c>
      <c r="R53" s="124" t="str">
        <f t="shared" ca="1" si="17"/>
        <v/>
      </c>
    </row>
    <row r="54" spans="1:18" x14ac:dyDescent="0.2">
      <c r="A54" s="124" t="str">
        <f t="shared" ca="1" si="0"/>
        <v/>
      </c>
      <c r="B54" s="92" t="str">
        <f t="shared" ca="1" si="1"/>
        <v/>
      </c>
      <c r="C54" s="92" t="str">
        <f t="shared" ca="1" si="2"/>
        <v/>
      </c>
      <c r="D54" s="92" t="str">
        <f t="shared" ca="1" si="3"/>
        <v/>
      </c>
      <c r="E54" s="92" t="str">
        <f t="shared" ca="1" si="4"/>
        <v/>
      </c>
      <c r="F54" s="92" t="str">
        <f t="shared" ca="1" si="5"/>
        <v/>
      </c>
      <c r="G54" s="92" t="str">
        <f t="shared" ca="1" si="6"/>
        <v/>
      </c>
      <c r="H54" s="125" t="str">
        <f t="shared" ca="1" si="7"/>
        <v/>
      </c>
      <c r="I54" s="125" t="str">
        <f t="shared" ca="1" si="8"/>
        <v/>
      </c>
      <c r="J54" s="126" t="str">
        <f t="shared" ca="1" si="9"/>
        <v/>
      </c>
      <c r="K54" s="105" t="str">
        <f t="shared" ca="1" si="10"/>
        <v/>
      </c>
      <c r="L54" s="105" t="str">
        <f t="shared" ca="1" si="11"/>
        <v/>
      </c>
      <c r="M54" s="126" t="str">
        <f t="shared" ca="1" si="12"/>
        <v/>
      </c>
      <c r="N54" s="126" t="str">
        <f t="shared" ca="1" si="13"/>
        <v/>
      </c>
      <c r="O54" s="125" t="str">
        <f t="shared" ca="1" si="14"/>
        <v/>
      </c>
      <c r="P54" s="126" t="str">
        <f t="shared" ca="1" si="15"/>
        <v/>
      </c>
      <c r="Q54" s="105" t="str">
        <f t="shared" ca="1" si="16"/>
        <v/>
      </c>
      <c r="R54" s="124" t="str">
        <f t="shared" ca="1" si="17"/>
        <v/>
      </c>
    </row>
    <row r="55" spans="1:18" x14ac:dyDescent="0.2">
      <c r="A55" s="124" t="str">
        <f t="shared" ca="1" si="0"/>
        <v/>
      </c>
      <c r="B55" s="92" t="str">
        <f t="shared" ca="1" si="1"/>
        <v/>
      </c>
      <c r="C55" s="92" t="str">
        <f t="shared" ca="1" si="2"/>
        <v/>
      </c>
      <c r="D55" s="92" t="str">
        <f t="shared" ca="1" si="3"/>
        <v/>
      </c>
      <c r="E55" s="92" t="str">
        <f t="shared" ca="1" si="4"/>
        <v/>
      </c>
      <c r="F55" s="92" t="str">
        <f t="shared" ca="1" si="5"/>
        <v/>
      </c>
      <c r="G55" s="92" t="str">
        <f t="shared" ca="1" si="6"/>
        <v/>
      </c>
      <c r="H55" s="125" t="str">
        <f t="shared" ca="1" si="7"/>
        <v/>
      </c>
      <c r="I55" s="125" t="str">
        <f t="shared" ca="1" si="8"/>
        <v/>
      </c>
      <c r="J55" s="126" t="str">
        <f t="shared" ca="1" si="9"/>
        <v/>
      </c>
      <c r="K55" s="105" t="str">
        <f t="shared" ca="1" si="10"/>
        <v/>
      </c>
      <c r="L55" s="105" t="str">
        <f t="shared" ca="1" si="11"/>
        <v/>
      </c>
      <c r="M55" s="126" t="str">
        <f t="shared" ca="1" si="12"/>
        <v/>
      </c>
      <c r="N55" s="126" t="str">
        <f t="shared" ca="1" si="13"/>
        <v/>
      </c>
      <c r="O55" s="125" t="str">
        <f t="shared" ca="1" si="14"/>
        <v/>
      </c>
      <c r="P55" s="126" t="str">
        <f t="shared" ca="1" si="15"/>
        <v/>
      </c>
      <c r="Q55" s="105" t="str">
        <f t="shared" ca="1" si="16"/>
        <v/>
      </c>
      <c r="R55" s="124" t="str">
        <f t="shared" ca="1" si="17"/>
        <v/>
      </c>
    </row>
    <row r="56" spans="1:18" x14ac:dyDescent="0.2">
      <c r="A56" s="124" t="str">
        <f t="shared" ca="1" si="0"/>
        <v/>
      </c>
      <c r="B56" s="92" t="str">
        <f t="shared" ca="1" si="1"/>
        <v/>
      </c>
      <c r="C56" s="92" t="str">
        <f t="shared" ca="1" si="2"/>
        <v/>
      </c>
      <c r="D56" s="92" t="str">
        <f t="shared" ca="1" si="3"/>
        <v/>
      </c>
      <c r="E56" s="92" t="str">
        <f t="shared" ca="1" si="4"/>
        <v/>
      </c>
      <c r="F56" s="92" t="str">
        <f t="shared" ca="1" si="5"/>
        <v/>
      </c>
      <c r="G56" s="92" t="str">
        <f t="shared" ca="1" si="6"/>
        <v/>
      </c>
      <c r="H56" s="125" t="str">
        <f t="shared" ca="1" si="7"/>
        <v/>
      </c>
      <c r="I56" s="125" t="str">
        <f t="shared" ca="1" si="8"/>
        <v/>
      </c>
      <c r="J56" s="126" t="str">
        <f t="shared" ca="1" si="9"/>
        <v/>
      </c>
      <c r="K56" s="105" t="str">
        <f t="shared" ca="1" si="10"/>
        <v/>
      </c>
      <c r="L56" s="105" t="str">
        <f t="shared" ca="1" si="11"/>
        <v/>
      </c>
      <c r="M56" s="126" t="str">
        <f t="shared" ca="1" si="12"/>
        <v/>
      </c>
      <c r="N56" s="126" t="str">
        <f t="shared" ca="1" si="13"/>
        <v/>
      </c>
      <c r="O56" s="125" t="str">
        <f t="shared" ca="1" si="14"/>
        <v/>
      </c>
      <c r="P56" s="126" t="str">
        <f t="shared" ca="1" si="15"/>
        <v/>
      </c>
      <c r="Q56" s="105" t="str">
        <f t="shared" ca="1" si="16"/>
        <v/>
      </c>
      <c r="R56" s="124" t="str">
        <f t="shared" ca="1" si="17"/>
        <v/>
      </c>
    </row>
    <row r="57" spans="1:18" x14ac:dyDescent="0.2">
      <c r="A57" s="124" t="str">
        <f t="shared" ca="1" si="0"/>
        <v/>
      </c>
      <c r="B57" s="92" t="str">
        <f t="shared" ca="1" si="1"/>
        <v/>
      </c>
      <c r="C57" s="92" t="str">
        <f t="shared" ca="1" si="2"/>
        <v/>
      </c>
      <c r="D57" s="92" t="str">
        <f t="shared" ca="1" si="3"/>
        <v/>
      </c>
      <c r="E57" s="92" t="str">
        <f t="shared" ca="1" si="4"/>
        <v/>
      </c>
      <c r="F57" s="92" t="str">
        <f t="shared" ca="1" si="5"/>
        <v/>
      </c>
      <c r="G57" s="92" t="str">
        <f t="shared" ca="1" si="6"/>
        <v/>
      </c>
      <c r="H57" s="125" t="str">
        <f t="shared" ca="1" si="7"/>
        <v/>
      </c>
      <c r="I57" s="125" t="str">
        <f t="shared" ca="1" si="8"/>
        <v/>
      </c>
      <c r="J57" s="126" t="str">
        <f t="shared" ca="1" si="9"/>
        <v/>
      </c>
      <c r="K57" s="105" t="str">
        <f t="shared" ca="1" si="10"/>
        <v/>
      </c>
      <c r="L57" s="105" t="str">
        <f t="shared" ca="1" si="11"/>
        <v/>
      </c>
      <c r="M57" s="126" t="str">
        <f t="shared" ca="1" si="12"/>
        <v/>
      </c>
      <c r="N57" s="126" t="str">
        <f t="shared" ca="1" si="13"/>
        <v/>
      </c>
      <c r="O57" s="125" t="str">
        <f t="shared" ca="1" si="14"/>
        <v/>
      </c>
      <c r="P57" s="126" t="str">
        <f t="shared" ca="1" si="15"/>
        <v/>
      </c>
      <c r="Q57" s="105" t="str">
        <f t="shared" ca="1" si="16"/>
        <v/>
      </c>
      <c r="R57" s="124" t="str">
        <f t="shared" ca="1" si="17"/>
        <v/>
      </c>
    </row>
    <row r="58" spans="1:18" x14ac:dyDescent="0.2">
      <c r="A58" s="124" t="str">
        <f t="shared" ca="1" si="0"/>
        <v/>
      </c>
      <c r="B58" s="92" t="str">
        <f t="shared" ca="1" si="1"/>
        <v/>
      </c>
      <c r="C58" s="92" t="str">
        <f t="shared" ca="1" si="2"/>
        <v/>
      </c>
      <c r="D58" s="92" t="str">
        <f t="shared" ca="1" si="3"/>
        <v/>
      </c>
      <c r="E58" s="92" t="str">
        <f t="shared" ca="1" si="4"/>
        <v/>
      </c>
      <c r="F58" s="92" t="str">
        <f t="shared" ca="1" si="5"/>
        <v/>
      </c>
      <c r="G58" s="92" t="str">
        <f t="shared" ca="1" si="6"/>
        <v/>
      </c>
      <c r="H58" s="125" t="str">
        <f t="shared" ca="1" si="7"/>
        <v/>
      </c>
      <c r="I58" s="125" t="str">
        <f t="shared" ca="1" si="8"/>
        <v/>
      </c>
      <c r="J58" s="126" t="str">
        <f t="shared" ca="1" si="9"/>
        <v/>
      </c>
      <c r="K58" s="105" t="str">
        <f t="shared" ca="1" si="10"/>
        <v/>
      </c>
      <c r="L58" s="105" t="str">
        <f t="shared" ca="1" si="11"/>
        <v/>
      </c>
      <c r="M58" s="126" t="str">
        <f t="shared" ca="1" si="12"/>
        <v/>
      </c>
      <c r="N58" s="126" t="str">
        <f t="shared" ca="1" si="13"/>
        <v/>
      </c>
      <c r="O58" s="125" t="str">
        <f t="shared" ca="1" si="14"/>
        <v/>
      </c>
      <c r="P58" s="126" t="str">
        <f t="shared" ca="1" si="15"/>
        <v/>
      </c>
      <c r="Q58" s="105" t="str">
        <f t="shared" ca="1" si="16"/>
        <v/>
      </c>
      <c r="R58" s="124" t="str">
        <f t="shared" ca="1" si="17"/>
        <v/>
      </c>
    </row>
    <row r="59" spans="1:18" x14ac:dyDescent="0.2">
      <c r="A59" s="124" t="str">
        <f t="shared" ca="1" si="0"/>
        <v/>
      </c>
      <c r="B59" s="92" t="str">
        <f t="shared" ca="1" si="1"/>
        <v/>
      </c>
      <c r="C59" s="92" t="str">
        <f t="shared" ca="1" si="2"/>
        <v/>
      </c>
      <c r="D59" s="92" t="str">
        <f t="shared" ca="1" si="3"/>
        <v/>
      </c>
      <c r="E59" s="92" t="str">
        <f t="shared" ca="1" si="4"/>
        <v/>
      </c>
      <c r="F59" s="92" t="str">
        <f t="shared" ca="1" si="5"/>
        <v/>
      </c>
      <c r="G59" s="92" t="str">
        <f t="shared" ca="1" si="6"/>
        <v/>
      </c>
      <c r="H59" s="125" t="str">
        <f t="shared" ca="1" si="7"/>
        <v/>
      </c>
      <c r="I59" s="125" t="str">
        <f t="shared" ca="1" si="8"/>
        <v/>
      </c>
      <c r="J59" s="126" t="str">
        <f t="shared" ca="1" si="9"/>
        <v/>
      </c>
      <c r="K59" s="105" t="str">
        <f t="shared" ca="1" si="10"/>
        <v/>
      </c>
      <c r="L59" s="105" t="str">
        <f t="shared" ca="1" si="11"/>
        <v/>
      </c>
      <c r="M59" s="126" t="str">
        <f t="shared" ca="1" si="12"/>
        <v/>
      </c>
      <c r="N59" s="126" t="str">
        <f t="shared" ca="1" si="13"/>
        <v/>
      </c>
      <c r="O59" s="125" t="str">
        <f t="shared" ca="1" si="14"/>
        <v/>
      </c>
      <c r="P59" s="126" t="str">
        <f t="shared" ca="1" si="15"/>
        <v/>
      </c>
      <c r="Q59" s="105" t="str">
        <f t="shared" ca="1" si="16"/>
        <v/>
      </c>
      <c r="R59" s="124" t="str">
        <f t="shared" ca="1" si="17"/>
        <v/>
      </c>
    </row>
    <row r="60" spans="1:18" x14ac:dyDescent="0.2">
      <c r="A60" s="124" t="str">
        <f t="shared" ca="1" si="0"/>
        <v/>
      </c>
      <c r="B60" s="92" t="str">
        <f t="shared" ca="1" si="1"/>
        <v/>
      </c>
      <c r="C60" s="92" t="str">
        <f t="shared" ca="1" si="2"/>
        <v/>
      </c>
      <c r="D60" s="92" t="str">
        <f t="shared" ca="1" si="3"/>
        <v/>
      </c>
      <c r="E60" s="92" t="str">
        <f t="shared" ca="1" si="4"/>
        <v/>
      </c>
      <c r="F60" s="92" t="str">
        <f t="shared" ca="1" si="5"/>
        <v/>
      </c>
      <c r="G60" s="92" t="str">
        <f t="shared" ca="1" si="6"/>
        <v/>
      </c>
      <c r="H60" s="125" t="str">
        <f t="shared" ca="1" si="7"/>
        <v/>
      </c>
      <c r="I60" s="125" t="str">
        <f t="shared" ca="1" si="8"/>
        <v/>
      </c>
      <c r="J60" s="126" t="str">
        <f t="shared" ca="1" si="9"/>
        <v/>
      </c>
      <c r="K60" s="105" t="str">
        <f t="shared" ca="1" si="10"/>
        <v/>
      </c>
      <c r="L60" s="105" t="str">
        <f t="shared" ca="1" si="11"/>
        <v/>
      </c>
      <c r="M60" s="126" t="str">
        <f t="shared" ca="1" si="12"/>
        <v/>
      </c>
      <c r="N60" s="126" t="str">
        <f t="shared" ca="1" si="13"/>
        <v/>
      </c>
      <c r="O60" s="125" t="str">
        <f t="shared" ca="1" si="14"/>
        <v/>
      </c>
      <c r="P60" s="126" t="str">
        <f t="shared" ca="1" si="15"/>
        <v/>
      </c>
      <c r="Q60" s="105" t="str">
        <f t="shared" ca="1" si="16"/>
        <v/>
      </c>
      <c r="R60" s="124" t="str">
        <f t="shared" ca="1" si="17"/>
        <v/>
      </c>
    </row>
    <row r="61" spans="1:18" x14ac:dyDescent="0.2">
      <c r="A61" s="124" t="str">
        <f t="shared" ca="1" si="0"/>
        <v/>
      </c>
      <c r="B61" s="92" t="str">
        <f t="shared" ca="1" si="1"/>
        <v/>
      </c>
      <c r="C61" s="92" t="str">
        <f t="shared" ca="1" si="2"/>
        <v/>
      </c>
      <c r="D61" s="92" t="str">
        <f t="shared" ca="1" si="3"/>
        <v/>
      </c>
      <c r="E61" s="92" t="str">
        <f t="shared" ca="1" si="4"/>
        <v/>
      </c>
      <c r="F61" s="92" t="str">
        <f t="shared" ca="1" si="5"/>
        <v/>
      </c>
      <c r="G61" s="92" t="str">
        <f t="shared" ca="1" si="6"/>
        <v/>
      </c>
      <c r="H61" s="125" t="str">
        <f t="shared" ca="1" si="7"/>
        <v/>
      </c>
      <c r="I61" s="125" t="str">
        <f t="shared" ca="1" si="8"/>
        <v/>
      </c>
      <c r="J61" s="126" t="str">
        <f t="shared" ca="1" si="9"/>
        <v/>
      </c>
      <c r="K61" s="105" t="str">
        <f t="shared" ca="1" si="10"/>
        <v/>
      </c>
      <c r="L61" s="105" t="str">
        <f t="shared" ca="1" si="11"/>
        <v/>
      </c>
      <c r="M61" s="126" t="str">
        <f t="shared" ca="1" si="12"/>
        <v/>
      </c>
      <c r="N61" s="126" t="str">
        <f t="shared" ca="1" si="13"/>
        <v/>
      </c>
      <c r="O61" s="125" t="str">
        <f t="shared" ca="1" si="14"/>
        <v/>
      </c>
      <c r="P61" s="126" t="str">
        <f t="shared" ca="1" si="15"/>
        <v/>
      </c>
      <c r="Q61" s="105" t="str">
        <f t="shared" ca="1" si="16"/>
        <v/>
      </c>
      <c r="R61" s="124" t="str">
        <f t="shared" ca="1" si="17"/>
        <v/>
      </c>
    </row>
    <row r="62" spans="1:18" x14ac:dyDescent="0.2">
      <c r="A62" s="124" t="str">
        <f t="shared" ca="1" si="0"/>
        <v/>
      </c>
      <c r="B62" s="92" t="str">
        <f t="shared" ca="1" si="1"/>
        <v/>
      </c>
      <c r="C62" s="92" t="str">
        <f t="shared" ca="1" si="2"/>
        <v/>
      </c>
      <c r="D62" s="92" t="str">
        <f t="shared" ca="1" si="3"/>
        <v/>
      </c>
      <c r="E62" s="92" t="str">
        <f t="shared" ca="1" si="4"/>
        <v/>
      </c>
      <c r="F62" s="92" t="str">
        <f t="shared" ca="1" si="5"/>
        <v/>
      </c>
      <c r="G62" s="92" t="str">
        <f t="shared" ca="1" si="6"/>
        <v/>
      </c>
      <c r="H62" s="125" t="str">
        <f t="shared" ca="1" si="7"/>
        <v/>
      </c>
      <c r="I62" s="125" t="str">
        <f t="shared" ca="1" si="8"/>
        <v/>
      </c>
      <c r="J62" s="126" t="str">
        <f t="shared" ca="1" si="9"/>
        <v/>
      </c>
      <c r="K62" s="105" t="str">
        <f t="shared" ca="1" si="10"/>
        <v/>
      </c>
      <c r="L62" s="105" t="str">
        <f t="shared" ca="1" si="11"/>
        <v/>
      </c>
      <c r="M62" s="126" t="str">
        <f t="shared" ca="1" si="12"/>
        <v/>
      </c>
      <c r="N62" s="126" t="str">
        <f t="shared" ca="1" si="13"/>
        <v/>
      </c>
      <c r="O62" s="125" t="str">
        <f t="shared" ca="1" si="14"/>
        <v/>
      </c>
      <c r="P62" s="126" t="str">
        <f t="shared" ca="1" si="15"/>
        <v/>
      </c>
      <c r="Q62" s="105" t="str">
        <f t="shared" ca="1" si="16"/>
        <v/>
      </c>
      <c r="R62" s="124" t="str">
        <f t="shared" ca="1" si="17"/>
        <v/>
      </c>
    </row>
    <row r="63" spans="1:18" x14ac:dyDescent="0.2">
      <c r="A63" s="124" t="str">
        <f t="shared" ca="1" si="0"/>
        <v/>
      </c>
      <c r="B63" s="92" t="str">
        <f t="shared" ca="1" si="1"/>
        <v/>
      </c>
      <c r="C63" s="92" t="str">
        <f t="shared" ca="1" si="2"/>
        <v/>
      </c>
      <c r="D63" s="92" t="str">
        <f t="shared" ca="1" si="3"/>
        <v/>
      </c>
      <c r="E63" s="92" t="str">
        <f t="shared" ca="1" si="4"/>
        <v/>
      </c>
      <c r="F63" s="92" t="str">
        <f t="shared" ca="1" si="5"/>
        <v/>
      </c>
      <c r="G63" s="92" t="str">
        <f t="shared" ca="1" si="6"/>
        <v/>
      </c>
      <c r="H63" s="125" t="str">
        <f t="shared" ca="1" si="7"/>
        <v/>
      </c>
      <c r="I63" s="125" t="str">
        <f t="shared" ca="1" si="8"/>
        <v/>
      </c>
      <c r="J63" s="126" t="str">
        <f t="shared" ca="1" si="9"/>
        <v/>
      </c>
      <c r="K63" s="105" t="str">
        <f t="shared" ca="1" si="10"/>
        <v/>
      </c>
      <c r="L63" s="105" t="str">
        <f t="shared" ca="1" si="11"/>
        <v/>
      </c>
      <c r="M63" s="126" t="str">
        <f t="shared" ca="1" si="12"/>
        <v/>
      </c>
      <c r="N63" s="126" t="str">
        <f t="shared" ca="1" si="13"/>
        <v/>
      </c>
      <c r="O63" s="125" t="str">
        <f t="shared" ca="1" si="14"/>
        <v/>
      </c>
      <c r="P63" s="126" t="str">
        <f t="shared" ca="1" si="15"/>
        <v/>
      </c>
      <c r="Q63" s="105" t="str">
        <f t="shared" ca="1" si="16"/>
        <v/>
      </c>
      <c r="R63" s="124" t="str">
        <f t="shared" ca="1" si="17"/>
        <v/>
      </c>
    </row>
    <row r="64" spans="1:18" x14ac:dyDescent="0.2">
      <c r="A64" s="124" t="str">
        <f t="shared" ca="1" si="0"/>
        <v/>
      </c>
      <c r="B64" s="92" t="str">
        <f t="shared" ca="1" si="1"/>
        <v/>
      </c>
      <c r="C64" s="92" t="str">
        <f t="shared" ca="1" si="2"/>
        <v/>
      </c>
      <c r="D64" s="92" t="str">
        <f t="shared" ca="1" si="3"/>
        <v/>
      </c>
      <c r="E64" s="92" t="str">
        <f t="shared" ca="1" si="4"/>
        <v/>
      </c>
      <c r="F64" s="92" t="str">
        <f t="shared" ca="1" si="5"/>
        <v/>
      </c>
      <c r="G64" s="92" t="str">
        <f t="shared" ca="1" si="6"/>
        <v/>
      </c>
      <c r="H64" s="125" t="str">
        <f t="shared" ca="1" si="7"/>
        <v/>
      </c>
      <c r="I64" s="125" t="str">
        <f t="shared" ca="1" si="8"/>
        <v/>
      </c>
      <c r="J64" s="126" t="str">
        <f t="shared" ca="1" si="9"/>
        <v/>
      </c>
      <c r="K64" s="105" t="str">
        <f t="shared" ca="1" si="10"/>
        <v/>
      </c>
      <c r="L64" s="105" t="str">
        <f t="shared" ca="1" si="11"/>
        <v/>
      </c>
      <c r="M64" s="126" t="str">
        <f t="shared" ca="1" si="12"/>
        <v/>
      </c>
      <c r="N64" s="126" t="str">
        <f t="shared" ca="1" si="13"/>
        <v/>
      </c>
      <c r="O64" s="125" t="str">
        <f t="shared" ca="1" si="14"/>
        <v/>
      </c>
      <c r="P64" s="126" t="str">
        <f t="shared" ca="1" si="15"/>
        <v/>
      </c>
      <c r="Q64" s="105" t="str">
        <f t="shared" ca="1" si="16"/>
        <v/>
      </c>
      <c r="R64" s="124" t="str">
        <f t="shared" ca="1" si="17"/>
        <v/>
      </c>
    </row>
    <row r="65" spans="1:18" x14ac:dyDescent="0.2">
      <c r="A65" s="124" t="str">
        <f t="shared" ca="1" si="0"/>
        <v/>
      </c>
      <c r="B65" s="92" t="str">
        <f t="shared" ca="1" si="1"/>
        <v/>
      </c>
      <c r="C65" s="92" t="str">
        <f t="shared" ca="1" si="2"/>
        <v/>
      </c>
      <c r="D65" s="92" t="str">
        <f t="shared" ca="1" si="3"/>
        <v/>
      </c>
      <c r="E65" s="92" t="str">
        <f t="shared" ca="1" si="4"/>
        <v/>
      </c>
      <c r="F65" s="92" t="str">
        <f t="shared" ca="1" si="5"/>
        <v/>
      </c>
      <c r="G65" s="92" t="str">
        <f t="shared" ca="1" si="6"/>
        <v/>
      </c>
      <c r="H65" s="125" t="str">
        <f t="shared" ca="1" si="7"/>
        <v/>
      </c>
      <c r="I65" s="125" t="str">
        <f t="shared" ca="1" si="8"/>
        <v/>
      </c>
      <c r="J65" s="126" t="str">
        <f t="shared" ca="1" si="9"/>
        <v/>
      </c>
      <c r="K65" s="105" t="str">
        <f t="shared" ca="1" si="10"/>
        <v/>
      </c>
      <c r="L65" s="105" t="str">
        <f t="shared" ca="1" si="11"/>
        <v/>
      </c>
      <c r="M65" s="126" t="str">
        <f t="shared" ca="1" si="12"/>
        <v/>
      </c>
      <c r="N65" s="126" t="str">
        <f t="shared" ca="1" si="13"/>
        <v/>
      </c>
      <c r="O65" s="125" t="str">
        <f t="shared" ca="1" si="14"/>
        <v/>
      </c>
      <c r="P65" s="126" t="str">
        <f t="shared" ca="1" si="15"/>
        <v/>
      </c>
      <c r="Q65" s="105" t="str">
        <f t="shared" ca="1" si="16"/>
        <v/>
      </c>
      <c r="R65" s="124" t="str">
        <f t="shared" ca="1" si="17"/>
        <v/>
      </c>
    </row>
    <row r="66" spans="1:18" x14ac:dyDescent="0.2">
      <c r="A66" s="124" t="str">
        <f t="shared" ca="1" si="0"/>
        <v/>
      </c>
      <c r="B66" s="92" t="str">
        <f t="shared" ca="1" si="1"/>
        <v/>
      </c>
      <c r="C66" s="92" t="str">
        <f t="shared" ca="1" si="2"/>
        <v/>
      </c>
      <c r="D66" s="92" t="str">
        <f t="shared" ca="1" si="3"/>
        <v/>
      </c>
      <c r="E66" s="92" t="str">
        <f t="shared" ca="1" si="4"/>
        <v/>
      </c>
      <c r="F66" s="92" t="str">
        <f t="shared" ca="1" si="5"/>
        <v/>
      </c>
      <c r="G66" s="92" t="str">
        <f t="shared" ca="1" si="6"/>
        <v/>
      </c>
      <c r="H66" s="125" t="str">
        <f t="shared" ca="1" si="7"/>
        <v/>
      </c>
      <c r="I66" s="125" t="str">
        <f t="shared" ca="1" si="8"/>
        <v/>
      </c>
      <c r="J66" s="126" t="str">
        <f t="shared" ca="1" si="9"/>
        <v/>
      </c>
      <c r="K66" s="105" t="str">
        <f t="shared" ca="1" si="10"/>
        <v/>
      </c>
      <c r="L66" s="105" t="str">
        <f t="shared" ca="1" si="11"/>
        <v/>
      </c>
      <c r="M66" s="126" t="str">
        <f t="shared" ca="1" si="12"/>
        <v/>
      </c>
      <c r="N66" s="126" t="str">
        <f t="shared" ca="1" si="13"/>
        <v/>
      </c>
      <c r="O66" s="125" t="str">
        <f t="shared" ca="1" si="14"/>
        <v/>
      </c>
      <c r="P66" s="126" t="str">
        <f t="shared" ca="1" si="15"/>
        <v/>
      </c>
      <c r="Q66" s="105" t="str">
        <f t="shared" ca="1" si="16"/>
        <v/>
      </c>
      <c r="R66" s="124" t="str">
        <f t="shared" ca="1" si="17"/>
        <v/>
      </c>
    </row>
    <row r="67" spans="1:18" x14ac:dyDescent="0.2">
      <c r="A67" s="124" t="str">
        <f t="shared" ca="1" si="0"/>
        <v/>
      </c>
      <c r="B67" s="92" t="str">
        <f t="shared" ca="1" si="1"/>
        <v/>
      </c>
      <c r="C67" s="92" t="str">
        <f t="shared" ca="1" si="2"/>
        <v/>
      </c>
      <c r="D67" s="92" t="str">
        <f t="shared" ca="1" si="3"/>
        <v/>
      </c>
      <c r="E67" s="92" t="str">
        <f t="shared" ca="1" si="4"/>
        <v/>
      </c>
      <c r="F67" s="92" t="str">
        <f t="shared" ca="1" si="5"/>
        <v/>
      </c>
      <c r="G67" s="92" t="str">
        <f t="shared" ca="1" si="6"/>
        <v/>
      </c>
      <c r="H67" s="125" t="str">
        <f t="shared" ca="1" si="7"/>
        <v/>
      </c>
      <c r="I67" s="125" t="str">
        <f t="shared" ca="1" si="8"/>
        <v/>
      </c>
      <c r="J67" s="126" t="str">
        <f t="shared" ca="1" si="9"/>
        <v/>
      </c>
      <c r="K67" s="105" t="str">
        <f t="shared" ca="1" si="10"/>
        <v/>
      </c>
      <c r="L67" s="105" t="str">
        <f t="shared" ca="1" si="11"/>
        <v/>
      </c>
      <c r="M67" s="126" t="str">
        <f t="shared" ca="1" si="12"/>
        <v/>
      </c>
      <c r="N67" s="126" t="str">
        <f t="shared" ca="1" si="13"/>
        <v/>
      </c>
      <c r="O67" s="125" t="str">
        <f t="shared" ca="1" si="14"/>
        <v/>
      </c>
      <c r="P67" s="126" t="str">
        <f t="shared" ca="1" si="15"/>
        <v/>
      </c>
      <c r="Q67" s="105" t="str">
        <f t="shared" ca="1" si="16"/>
        <v/>
      </c>
      <c r="R67" s="124" t="str">
        <f t="shared" ca="1" si="17"/>
        <v/>
      </c>
    </row>
    <row r="68" spans="1:18" x14ac:dyDescent="0.2">
      <c r="A68" s="124" t="str">
        <f t="shared" ca="1" si="0"/>
        <v/>
      </c>
      <c r="B68" s="92" t="str">
        <f t="shared" ca="1" si="1"/>
        <v/>
      </c>
      <c r="C68" s="92" t="str">
        <f t="shared" ca="1" si="2"/>
        <v/>
      </c>
      <c r="D68" s="92" t="str">
        <f t="shared" ca="1" si="3"/>
        <v/>
      </c>
      <c r="E68" s="92" t="str">
        <f t="shared" ca="1" si="4"/>
        <v/>
      </c>
      <c r="F68" s="92" t="str">
        <f t="shared" ca="1" si="5"/>
        <v/>
      </c>
      <c r="G68" s="92" t="str">
        <f t="shared" ca="1" si="6"/>
        <v/>
      </c>
      <c r="H68" s="125" t="str">
        <f t="shared" ca="1" si="7"/>
        <v/>
      </c>
      <c r="I68" s="125" t="str">
        <f t="shared" ca="1" si="8"/>
        <v/>
      </c>
      <c r="J68" s="126" t="str">
        <f t="shared" ca="1" si="9"/>
        <v/>
      </c>
      <c r="K68" s="105" t="str">
        <f t="shared" ca="1" si="10"/>
        <v/>
      </c>
      <c r="L68" s="105" t="str">
        <f t="shared" ca="1" si="11"/>
        <v/>
      </c>
      <c r="M68" s="126" t="str">
        <f t="shared" ca="1" si="12"/>
        <v/>
      </c>
      <c r="N68" s="126" t="str">
        <f t="shared" ca="1" si="13"/>
        <v/>
      </c>
      <c r="O68" s="125" t="str">
        <f t="shared" ca="1" si="14"/>
        <v/>
      </c>
      <c r="P68" s="126" t="str">
        <f t="shared" ca="1" si="15"/>
        <v/>
      </c>
      <c r="Q68" s="105" t="str">
        <f t="shared" ca="1" si="16"/>
        <v/>
      </c>
      <c r="R68" s="124" t="str">
        <f t="shared" ca="1" si="17"/>
        <v/>
      </c>
    </row>
    <row r="69" spans="1:18" x14ac:dyDescent="0.2">
      <c r="A69" s="124" t="str">
        <f t="shared" ca="1" si="0"/>
        <v/>
      </c>
      <c r="B69" s="92" t="str">
        <f t="shared" ca="1" si="1"/>
        <v/>
      </c>
      <c r="C69" s="92" t="str">
        <f t="shared" ca="1" si="2"/>
        <v/>
      </c>
      <c r="D69" s="92" t="str">
        <f t="shared" ca="1" si="3"/>
        <v/>
      </c>
      <c r="E69" s="92" t="str">
        <f t="shared" ca="1" si="4"/>
        <v/>
      </c>
      <c r="F69" s="92" t="str">
        <f t="shared" ca="1" si="5"/>
        <v/>
      </c>
      <c r="G69" s="92" t="str">
        <f t="shared" ca="1" si="6"/>
        <v/>
      </c>
      <c r="H69" s="125" t="str">
        <f t="shared" ca="1" si="7"/>
        <v/>
      </c>
      <c r="I69" s="125" t="str">
        <f t="shared" ca="1" si="8"/>
        <v/>
      </c>
      <c r="J69" s="126" t="str">
        <f t="shared" ca="1" si="9"/>
        <v/>
      </c>
      <c r="K69" s="105" t="str">
        <f t="shared" ca="1" si="10"/>
        <v/>
      </c>
      <c r="L69" s="105" t="str">
        <f t="shared" ca="1" si="11"/>
        <v/>
      </c>
      <c r="M69" s="126" t="str">
        <f t="shared" ca="1" si="12"/>
        <v/>
      </c>
      <c r="N69" s="126" t="str">
        <f t="shared" ca="1" si="13"/>
        <v/>
      </c>
      <c r="O69" s="125" t="str">
        <f t="shared" ca="1" si="14"/>
        <v/>
      </c>
      <c r="P69" s="126" t="str">
        <f t="shared" ca="1" si="15"/>
        <v/>
      </c>
      <c r="Q69" s="105" t="str">
        <f t="shared" ca="1" si="16"/>
        <v/>
      </c>
      <c r="R69" s="124" t="str">
        <f t="shared" ca="1" si="17"/>
        <v/>
      </c>
    </row>
    <row r="70" spans="1:18" x14ac:dyDescent="0.2">
      <c r="A70" s="124" t="str">
        <f t="shared" ca="1" si="0"/>
        <v/>
      </c>
      <c r="B70" s="92" t="str">
        <f t="shared" ca="1" si="1"/>
        <v/>
      </c>
      <c r="C70" s="92" t="str">
        <f t="shared" ca="1" si="2"/>
        <v/>
      </c>
      <c r="D70" s="92" t="str">
        <f t="shared" ca="1" si="3"/>
        <v/>
      </c>
      <c r="E70" s="92" t="str">
        <f t="shared" ca="1" si="4"/>
        <v/>
      </c>
      <c r="F70" s="92" t="str">
        <f t="shared" ca="1" si="5"/>
        <v/>
      </c>
      <c r="G70" s="92" t="str">
        <f t="shared" ca="1" si="6"/>
        <v/>
      </c>
      <c r="H70" s="125" t="str">
        <f t="shared" ca="1" si="7"/>
        <v/>
      </c>
      <c r="I70" s="125" t="str">
        <f t="shared" ca="1" si="8"/>
        <v/>
      </c>
      <c r="J70" s="126" t="str">
        <f t="shared" ca="1" si="9"/>
        <v/>
      </c>
      <c r="K70" s="105" t="str">
        <f t="shared" ca="1" si="10"/>
        <v/>
      </c>
      <c r="L70" s="105" t="str">
        <f t="shared" ca="1" si="11"/>
        <v/>
      </c>
      <c r="M70" s="126" t="str">
        <f t="shared" ca="1" si="12"/>
        <v/>
      </c>
      <c r="N70" s="126" t="str">
        <f t="shared" ca="1" si="13"/>
        <v/>
      </c>
      <c r="O70" s="125" t="str">
        <f t="shared" ca="1" si="14"/>
        <v/>
      </c>
      <c r="P70" s="126" t="str">
        <f t="shared" ca="1" si="15"/>
        <v/>
      </c>
      <c r="Q70" s="105" t="str">
        <f t="shared" ca="1" si="16"/>
        <v/>
      </c>
      <c r="R70" s="124" t="str">
        <f t="shared" ca="1" si="17"/>
        <v/>
      </c>
    </row>
    <row r="71" spans="1:18" x14ac:dyDescent="0.2">
      <c r="A71" s="124" t="str">
        <f t="shared" ref="A71:A134" ca="1" si="18">IF(ROW()-5&gt;$A$5,"",ROW()-5)</f>
        <v/>
      </c>
      <c r="B71" s="92" t="str">
        <f t="shared" ref="B71:B134" ca="1" si="19">IF($A71="","",INDEX(INDIRECT("yss_raw!AL:AL"),MATCH($B$4,INDIRECT("yss_raw!AL:AL"),0)+$A71))</f>
        <v/>
      </c>
      <c r="C71" s="92" t="str">
        <f t="shared" ref="C71:C134" ca="1" si="20">IF($A71="","",INDEX(INDIRECT("yss_raw!AM:AM"),MATCH($B$4,INDIRECT("yss_raw!AL:AL"),0)+$A71))</f>
        <v/>
      </c>
      <c r="D71" s="92" t="str">
        <f t="shared" ref="D71:D134" ca="1" si="21">IF($A71="","",INDEX(INDIRECT("yss_raw!AO:AO"),MATCH($B$4,INDIRECT("yss_raw!AL:AL"),0)+$A71))</f>
        <v/>
      </c>
      <c r="E71" s="92" t="str">
        <f t="shared" ref="E71:E134" ca="1" si="22">IF($A71="","",INDEX(INDIRECT("yss_raw!AP:AP"),MATCH($B$4,INDIRECT("yss_raw!AL:AL"),0)+$A71))</f>
        <v/>
      </c>
      <c r="F71" s="92" t="str">
        <f t="shared" ref="F71:F134" ca="1" si="23">IF($A71="","",INDEX(INDIRECT("yss_raw!AQ:AQ"),MATCH($B$4,INDIRECT("yss_raw!AL:AL"),0)+$A71))</f>
        <v/>
      </c>
      <c r="G71" s="92" t="str">
        <f t="shared" ref="G71:G134" ca="1" si="24">IF($A71="","",INDEX(INDIRECT("yss_raw!AR:AR"),MATCH($B$4,INDIRECT("yss_raw!AL:AL"),0)+$A71))</f>
        <v/>
      </c>
      <c r="H71" s="125" t="str">
        <f t="shared" ref="H71:H134" ca="1" si="25">IF($A71="","",INDEX(INDIRECT("yss_raw!AU:AU"),MATCH($B$4,INDIRECT("yss_raw!AL:AL"),0)+$A71))</f>
        <v/>
      </c>
      <c r="I71" s="125" t="str">
        <f t="shared" ref="I71:I134" ca="1" si="26">IF($A71="","",INDEX(INDIRECT("yss_raw!AV:AV"),MATCH($B$4,INDIRECT("yss_raw!AL:AL"),0)+$A71))</f>
        <v/>
      </c>
      <c r="J71" s="126" t="str">
        <f t="shared" ref="J71:J104" ca="1" si="27">IF($A71="","",IFERROR(I71/H71,""))</f>
        <v/>
      </c>
      <c r="K71" s="105" t="str">
        <f t="shared" ref="K71:K104" ca="1" si="28">IF($A71="","",IFERROR(L71/I71,""))</f>
        <v/>
      </c>
      <c r="L71" s="105" t="str">
        <f t="shared" ref="L71:L134" ca="1" si="29">IF($A71="","",INDEX(INDIRECT("yss_raw!AX:AX"),MATCH($B$4,INDIRECT("yss_raw!AL:AL"),0)+$A71))</f>
        <v/>
      </c>
      <c r="M71" s="126" t="str">
        <f t="shared" ref="M71:M134" ca="1" si="30">IF($A71="","",INDEX(INDIRECT("yss_raw!AY:AY"),MATCH($B$4,INDIRECT("yss_raw!AL:AL"),0)+$A71))</f>
        <v/>
      </c>
      <c r="N71" s="126" t="str">
        <f t="shared" ref="N71:N134" ca="1" si="31">IF($A71="","",INDEX(INDIRECT("yss_raw!BB:BB"),MATCH($B$4,INDIRECT("yss_raw!AL:AL"),0)+$A71))</f>
        <v/>
      </c>
      <c r="O71" s="125" t="str">
        <f t="shared" ref="O71:O134" ca="1" si="32">IF($A71="","",INDEX(INDIRECT("yss_raw!BA:BA"),MATCH($B$4,INDIRECT("yss_raw!AL:AL"),0)+$A71))</f>
        <v/>
      </c>
      <c r="P71" s="126" t="str">
        <f t="shared" ref="P71:P104" ca="1" si="33">IF($A71="","",IFERROR(O71/I71,""))</f>
        <v/>
      </c>
      <c r="Q71" s="105" t="str">
        <f t="shared" ref="Q71:Q104" ca="1" si="34">IF($A71="","",IFERROR(L71/O71,""))</f>
        <v/>
      </c>
      <c r="R71" s="124" t="str">
        <f t="shared" ref="R71:R104" ca="1" si="35">IF($A71="","",IF(O71&gt;0,IF(Q71&gt;$Q$5,"B","A"),IF(O71=0,IF(L71&gt;$Q$5,"C","D"))))</f>
        <v/>
      </c>
    </row>
    <row r="72" spans="1:18" x14ac:dyDescent="0.2">
      <c r="A72" s="124" t="str">
        <f t="shared" ca="1" si="18"/>
        <v/>
      </c>
      <c r="B72" s="92" t="str">
        <f t="shared" ca="1" si="19"/>
        <v/>
      </c>
      <c r="C72" s="92" t="str">
        <f t="shared" ca="1" si="20"/>
        <v/>
      </c>
      <c r="D72" s="92" t="str">
        <f t="shared" ca="1" si="21"/>
        <v/>
      </c>
      <c r="E72" s="92" t="str">
        <f t="shared" ca="1" si="22"/>
        <v/>
      </c>
      <c r="F72" s="92" t="str">
        <f t="shared" ca="1" si="23"/>
        <v/>
      </c>
      <c r="G72" s="92" t="str">
        <f t="shared" ca="1" si="24"/>
        <v/>
      </c>
      <c r="H72" s="125" t="str">
        <f t="shared" ca="1" si="25"/>
        <v/>
      </c>
      <c r="I72" s="125" t="str">
        <f t="shared" ca="1" si="26"/>
        <v/>
      </c>
      <c r="J72" s="126" t="str">
        <f t="shared" ca="1" si="27"/>
        <v/>
      </c>
      <c r="K72" s="105" t="str">
        <f t="shared" ca="1" si="28"/>
        <v/>
      </c>
      <c r="L72" s="105" t="str">
        <f t="shared" ca="1" si="29"/>
        <v/>
      </c>
      <c r="M72" s="126" t="str">
        <f t="shared" ca="1" si="30"/>
        <v/>
      </c>
      <c r="N72" s="126" t="str">
        <f t="shared" ca="1" si="31"/>
        <v/>
      </c>
      <c r="O72" s="125" t="str">
        <f t="shared" ca="1" si="32"/>
        <v/>
      </c>
      <c r="P72" s="126" t="str">
        <f t="shared" ca="1" si="33"/>
        <v/>
      </c>
      <c r="Q72" s="105" t="str">
        <f t="shared" ca="1" si="34"/>
        <v/>
      </c>
      <c r="R72" s="124" t="str">
        <f t="shared" ca="1" si="35"/>
        <v/>
      </c>
    </row>
    <row r="73" spans="1:18" x14ac:dyDescent="0.2">
      <c r="A73" s="124" t="str">
        <f t="shared" ca="1" si="18"/>
        <v/>
      </c>
      <c r="B73" s="92" t="str">
        <f t="shared" ca="1" si="19"/>
        <v/>
      </c>
      <c r="C73" s="92" t="str">
        <f t="shared" ca="1" si="20"/>
        <v/>
      </c>
      <c r="D73" s="92" t="str">
        <f t="shared" ca="1" si="21"/>
        <v/>
      </c>
      <c r="E73" s="92" t="str">
        <f t="shared" ca="1" si="22"/>
        <v/>
      </c>
      <c r="F73" s="92" t="str">
        <f t="shared" ca="1" si="23"/>
        <v/>
      </c>
      <c r="G73" s="92" t="str">
        <f t="shared" ca="1" si="24"/>
        <v/>
      </c>
      <c r="H73" s="125" t="str">
        <f t="shared" ca="1" si="25"/>
        <v/>
      </c>
      <c r="I73" s="125" t="str">
        <f t="shared" ca="1" si="26"/>
        <v/>
      </c>
      <c r="J73" s="126" t="str">
        <f t="shared" ca="1" si="27"/>
        <v/>
      </c>
      <c r="K73" s="105" t="str">
        <f t="shared" ca="1" si="28"/>
        <v/>
      </c>
      <c r="L73" s="105" t="str">
        <f t="shared" ca="1" si="29"/>
        <v/>
      </c>
      <c r="M73" s="126" t="str">
        <f t="shared" ca="1" si="30"/>
        <v/>
      </c>
      <c r="N73" s="126" t="str">
        <f t="shared" ca="1" si="31"/>
        <v/>
      </c>
      <c r="O73" s="125" t="str">
        <f t="shared" ca="1" si="32"/>
        <v/>
      </c>
      <c r="P73" s="126" t="str">
        <f t="shared" ca="1" si="33"/>
        <v/>
      </c>
      <c r="Q73" s="105" t="str">
        <f t="shared" ca="1" si="34"/>
        <v/>
      </c>
      <c r="R73" s="124" t="str">
        <f t="shared" ca="1" si="35"/>
        <v/>
      </c>
    </row>
    <row r="74" spans="1:18" x14ac:dyDescent="0.2">
      <c r="A74" s="124" t="str">
        <f t="shared" ca="1" si="18"/>
        <v/>
      </c>
      <c r="B74" s="92" t="str">
        <f t="shared" ca="1" si="19"/>
        <v/>
      </c>
      <c r="C74" s="92" t="str">
        <f t="shared" ca="1" si="20"/>
        <v/>
      </c>
      <c r="D74" s="92" t="str">
        <f t="shared" ca="1" si="21"/>
        <v/>
      </c>
      <c r="E74" s="92" t="str">
        <f t="shared" ca="1" si="22"/>
        <v/>
      </c>
      <c r="F74" s="92" t="str">
        <f t="shared" ca="1" si="23"/>
        <v/>
      </c>
      <c r="G74" s="92" t="str">
        <f t="shared" ca="1" si="24"/>
        <v/>
      </c>
      <c r="H74" s="125" t="str">
        <f t="shared" ca="1" si="25"/>
        <v/>
      </c>
      <c r="I74" s="125" t="str">
        <f t="shared" ca="1" si="26"/>
        <v/>
      </c>
      <c r="J74" s="126" t="str">
        <f t="shared" ca="1" si="27"/>
        <v/>
      </c>
      <c r="K74" s="105" t="str">
        <f t="shared" ca="1" si="28"/>
        <v/>
      </c>
      <c r="L74" s="105" t="str">
        <f t="shared" ca="1" si="29"/>
        <v/>
      </c>
      <c r="M74" s="126" t="str">
        <f t="shared" ca="1" si="30"/>
        <v/>
      </c>
      <c r="N74" s="126" t="str">
        <f t="shared" ca="1" si="31"/>
        <v/>
      </c>
      <c r="O74" s="125" t="str">
        <f t="shared" ca="1" si="32"/>
        <v/>
      </c>
      <c r="P74" s="126" t="str">
        <f t="shared" ca="1" si="33"/>
        <v/>
      </c>
      <c r="Q74" s="105" t="str">
        <f t="shared" ca="1" si="34"/>
        <v/>
      </c>
      <c r="R74" s="124" t="str">
        <f t="shared" ca="1" si="35"/>
        <v/>
      </c>
    </row>
    <row r="75" spans="1:18" x14ac:dyDescent="0.2">
      <c r="A75" s="124" t="str">
        <f t="shared" ca="1" si="18"/>
        <v/>
      </c>
      <c r="B75" s="92" t="str">
        <f t="shared" ca="1" si="19"/>
        <v/>
      </c>
      <c r="C75" s="92" t="str">
        <f t="shared" ca="1" si="20"/>
        <v/>
      </c>
      <c r="D75" s="92" t="str">
        <f t="shared" ca="1" si="21"/>
        <v/>
      </c>
      <c r="E75" s="92" t="str">
        <f t="shared" ca="1" si="22"/>
        <v/>
      </c>
      <c r="F75" s="92" t="str">
        <f t="shared" ca="1" si="23"/>
        <v/>
      </c>
      <c r="G75" s="92" t="str">
        <f t="shared" ca="1" si="24"/>
        <v/>
      </c>
      <c r="H75" s="125" t="str">
        <f t="shared" ca="1" si="25"/>
        <v/>
      </c>
      <c r="I75" s="125" t="str">
        <f t="shared" ca="1" si="26"/>
        <v/>
      </c>
      <c r="J75" s="126" t="str">
        <f t="shared" ca="1" si="27"/>
        <v/>
      </c>
      <c r="K75" s="105" t="str">
        <f t="shared" ca="1" si="28"/>
        <v/>
      </c>
      <c r="L75" s="105" t="str">
        <f t="shared" ca="1" si="29"/>
        <v/>
      </c>
      <c r="M75" s="126" t="str">
        <f t="shared" ca="1" si="30"/>
        <v/>
      </c>
      <c r="N75" s="126" t="str">
        <f t="shared" ca="1" si="31"/>
        <v/>
      </c>
      <c r="O75" s="125" t="str">
        <f t="shared" ca="1" si="32"/>
        <v/>
      </c>
      <c r="P75" s="126" t="str">
        <f t="shared" ca="1" si="33"/>
        <v/>
      </c>
      <c r="Q75" s="105" t="str">
        <f t="shared" ca="1" si="34"/>
        <v/>
      </c>
      <c r="R75" s="124" t="str">
        <f t="shared" ca="1" si="35"/>
        <v/>
      </c>
    </row>
    <row r="76" spans="1:18" x14ac:dyDescent="0.2">
      <c r="A76" s="124" t="str">
        <f t="shared" ca="1" si="18"/>
        <v/>
      </c>
      <c r="B76" s="92" t="str">
        <f t="shared" ca="1" si="19"/>
        <v/>
      </c>
      <c r="C76" s="92" t="str">
        <f t="shared" ca="1" si="20"/>
        <v/>
      </c>
      <c r="D76" s="92" t="str">
        <f t="shared" ca="1" si="21"/>
        <v/>
      </c>
      <c r="E76" s="92" t="str">
        <f t="shared" ca="1" si="22"/>
        <v/>
      </c>
      <c r="F76" s="92" t="str">
        <f t="shared" ca="1" si="23"/>
        <v/>
      </c>
      <c r="G76" s="92" t="str">
        <f t="shared" ca="1" si="24"/>
        <v/>
      </c>
      <c r="H76" s="125" t="str">
        <f t="shared" ca="1" si="25"/>
        <v/>
      </c>
      <c r="I76" s="125" t="str">
        <f t="shared" ca="1" si="26"/>
        <v/>
      </c>
      <c r="J76" s="126" t="str">
        <f t="shared" ca="1" si="27"/>
        <v/>
      </c>
      <c r="K76" s="105" t="str">
        <f t="shared" ca="1" si="28"/>
        <v/>
      </c>
      <c r="L76" s="105" t="str">
        <f t="shared" ca="1" si="29"/>
        <v/>
      </c>
      <c r="M76" s="126" t="str">
        <f t="shared" ca="1" si="30"/>
        <v/>
      </c>
      <c r="N76" s="126" t="str">
        <f t="shared" ca="1" si="31"/>
        <v/>
      </c>
      <c r="O76" s="125" t="str">
        <f t="shared" ca="1" si="32"/>
        <v/>
      </c>
      <c r="P76" s="126" t="str">
        <f t="shared" ca="1" si="33"/>
        <v/>
      </c>
      <c r="Q76" s="105" t="str">
        <f t="shared" ca="1" si="34"/>
        <v/>
      </c>
      <c r="R76" s="124" t="str">
        <f t="shared" ca="1" si="35"/>
        <v/>
      </c>
    </row>
    <row r="77" spans="1:18" x14ac:dyDescent="0.2">
      <c r="A77" s="124" t="str">
        <f t="shared" ca="1" si="18"/>
        <v/>
      </c>
      <c r="B77" s="92" t="str">
        <f t="shared" ca="1" si="19"/>
        <v/>
      </c>
      <c r="C77" s="92" t="str">
        <f t="shared" ca="1" si="20"/>
        <v/>
      </c>
      <c r="D77" s="92" t="str">
        <f t="shared" ca="1" si="21"/>
        <v/>
      </c>
      <c r="E77" s="92" t="str">
        <f t="shared" ca="1" si="22"/>
        <v/>
      </c>
      <c r="F77" s="92" t="str">
        <f t="shared" ca="1" si="23"/>
        <v/>
      </c>
      <c r="G77" s="92" t="str">
        <f t="shared" ca="1" si="24"/>
        <v/>
      </c>
      <c r="H77" s="125" t="str">
        <f t="shared" ca="1" si="25"/>
        <v/>
      </c>
      <c r="I77" s="125" t="str">
        <f t="shared" ca="1" si="26"/>
        <v/>
      </c>
      <c r="J77" s="126" t="str">
        <f t="shared" ca="1" si="27"/>
        <v/>
      </c>
      <c r="K77" s="105" t="str">
        <f t="shared" ca="1" si="28"/>
        <v/>
      </c>
      <c r="L77" s="105" t="str">
        <f t="shared" ca="1" si="29"/>
        <v/>
      </c>
      <c r="M77" s="126" t="str">
        <f t="shared" ca="1" si="30"/>
        <v/>
      </c>
      <c r="N77" s="126" t="str">
        <f t="shared" ca="1" si="31"/>
        <v/>
      </c>
      <c r="O77" s="125" t="str">
        <f t="shared" ca="1" si="32"/>
        <v/>
      </c>
      <c r="P77" s="126" t="str">
        <f t="shared" ca="1" si="33"/>
        <v/>
      </c>
      <c r="Q77" s="105" t="str">
        <f t="shared" ca="1" si="34"/>
        <v/>
      </c>
      <c r="R77" s="124" t="str">
        <f t="shared" ca="1" si="35"/>
        <v/>
      </c>
    </row>
    <row r="78" spans="1:18" x14ac:dyDescent="0.2">
      <c r="A78" s="124" t="str">
        <f t="shared" ca="1" si="18"/>
        <v/>
      </c>
      <c r="B78" s="92" t="str">
        <f t="shared" ca="1" si="19"/>
        <v/>
      </c>
      <c r="C78" s="92" t="str">
        <f t="shared" ca="1" si="20"/>
        <v/>
      </c>
      <c r="D78" s="92" t="str">
        <f t="shared" ca="1" si="21"/>
        <v/>
      </c>
      <c r="E78" s="92" t="str">
        <f t="shared" ca="1" si="22"/>
        <v/>
      </c>
      <c r="F78" s="92" t="str">
        <f t="shared" ca="1" si="23"/>
        <v/>
      </c>
      <c r="G78" s="92" t="str">
        <f t="shared" ca="1" si="24"/>
        <v/>
      </c>
      <c r="H78" s="125" t="str">
        <f t="shared" ca="1" si="25"/>
        <v/>
      </c>
      <c r="I78" s="125" t="str">
        <f t="shared" ca="1" si="26"/>
        <v/>
      </c>
      <c r="J78" s="126" t="str">
        <f t="shared" ca="1" si="27"/>
        <v/>
      </c>
      <c r="K78" s="105" t="str">
        <f t="shared" ca="1" si="28"/>
        <v/>
      </c>
      <c r="L78" s="105" t="str">
        <f t="shared" ca="1" si="29"/>
        <v/>
      </c>
      <c r="M78" s="126" t="str">
        <f t="shared" ca="1" si="30"/>
        <v/>
      </c>
      <c r="N78" s="126" t="str">
        <f t="shared" ca="1" si="31"/>
        <v/>
      </c>
      <c r="O78" s="125" t="str">
        <f t="shared" ca="1" si="32"/>
        <v/>
      </c>
      <c r="P78" s="126" t="str">
        <f t="shared" ca="1" si="33"/>
        <v/>
      </c>
      <c r="Q78" s="105" t="str">
        <f t="shared" ca="1" si="34"/>
        <v/>
      </c>
      <c r="R78" s="124" t="str">
        <f t="shared" ca="1" si="35"/>
        <v/>
      </c>
    </row>
    <row r="79" spans="1:18" x14ac:dyDescent="0.2">
      <c r="A79" s="124" t="str">
        <f t="shared" ca="1" si="18"/>
        <v/>
      </c>
      <c r="B79" s="92" t="str">
        <f t="shared" ca="1" si="19"/>
        <v/>
      </c>
      <c r="C79" s="92" t="str">
        <f t="shared" ca="1" si="20"/>
        <v/>
      </c>
      <c r="D79" s="92" t="str">
        <f t="shared" ca="1" si="21"/>
        <v/>
      </c>
      <c r="E79" s="92" t="str">
        <f t="shared" ca="1" si="22"/>
        <v/>
      </c>
      <c r="F79" s="92" t="str">
        <f t="shared" ca="1" si="23"/>
        <v/>
      </c>
      <c r="G79" s="92" t="str">
        <f t="shared" ca="1" si="24"/>
        <v/>
      </c>
      <c r="H79" s="125" t="str">
        <f t="shared" ca="1" si="25"/>
        <v/>
      </c>
      <c r="I79" s="125" t="str">
        <f t="shared" ca="1" si="26"/>
        <v/>
      </c>
      <c r="J79" s="126" t="str">
        <f t="shared" ca="1" si="27"/>
        <v/>
      </c>
      <c r="K79" s="105" t="str">
        <f t="shared" ca="1" si="28"/>
        <v/>
      </c>
      <c r="L79" s="105" t="str">
        <f t="shared" ca="1" si="29"/>
        <v/>
      </c>
      <c r="M79" s="126" t="str">
        <f t="shared" ca="1" si="30"/>
        <v/>
      </c>
      <c r="N79" s="126" t="str">
        <f t="shared" ca="1" si="31"/>
        <v/>
      </c>
      <c r="O79" s="125" t="str">
        <f t="shared" ca="1" si="32"/>
        <v/>
      </c>
      <c r="P79" s="126" t="str">
        <f t="shared" ca="1" si="33"/>
        <v/>
      </c>
      <c r="Q79" s="105" t="str">
        <f t="shared" ca="1" si="34"/>
        <v/>
      </c>
      <c r="R79" s="124" t="str">
        <f t="shared" ca="1" si="35"/>
        <v/>
      </c>
    </row>
    <row r="80" spans="1:18" x14ac:dyDescent="0.2">
      <c r="A80" s="124" t="str">
        <f t="shared" ca="1" si="18"/>
        <v/>
      </c>
      <c r="B80" s="92" t="str">
        <f t="shared" ca="1" si="19"/>
        <v/>
      </c>
      <c r="C80" s="92" t="str">
        <f t="shared" ca="1" si="20"/>
        <v/>
      </c>
      <c r="D80" s="92" t="str">
        <f t="shared" ca="1" si="21"/>
        <v/>
      </c>
      <c r="E80" s="92" t="str">
        <f t="shared" ca="1" si="22"/>
        <v/>
      </c>
      <c r="F80" s="92" t="str">
        <f t="shared" ca="1" si="23"/>
        <v/>
      </c>
      <c r="G80" s="92" t="str">
        <f t="shared" ca="1" si="24"/>
        <v/>
      </c>
      <c r="H80" s="125" t="str">
        <f t="shared" ca="1" si="25"/>
        <v/>
      </c>
      <c r="I80" s="125" t="str">
        <f t="shared" ca="1" si="26"/>
        <v/>
      </c>
      <c r="J80" s="126" t="str">
        <f t="shared" ca="1" si="27"/>
        <v/>
      </c>
      <c r="K80" s="105" t="str">
        <f t="shared" ca="1" si="28"/>
        <v/>
      </c>
      <c r="L80" s="105" t="str">
        <f t="shared" ca="1" si="29"/>
        <v/>
      </c>
      <c r="M80" s="126" t="str">
        <f t="shared" ca="1" si="30"/>
        <v/>
      </c>
      <c r="N80" s="126" t="str">
        <f t="shared" ca="1" si="31"/>
        <v/>
      </c>
      <c r="O80" s="125" t="str">
        <f t="shared" ca="1" si="32"/>
        <v/>
      </c>
      <c r="P80" s="126" t="str">
        <f t="shared" ca="1" si="33"/>
        <v/>
      </c>
      <c r="Q80" s="105" t="str">
        <f t="shared" ca="1" si="34"/>
        <v/>
      </c>
      <c r="R80" s="124" t="str">
        <f t="shared" ca="1" si="35"/>
        <v/>
      </c>
    </row>
    <row r="81" spans="1:18" x14ac:dyDescent="0.2">
      <c r="A81" s="124" t="str">
        <f t="shared" ca="1" si="18"/>
        <v/>
      </c>
      <c r="B81" s="92" t="str">
        <f t="shared" ca="1" si="19"/>
        <v/>
      </c>
      <c r="C81" s="92" t="str">
        <f t="shared" ca="1" si="20"/>
        <v/>
      </c>
      <c r="D81" s="92" t="str">
        <f t="shared" ca="1" si="21"/>
        <v/>
      </c>
      <c r="E81" s="92" t="str">
        <f t="shared" ca="1" si="22"/>
        <v/>
      </c>
      <c r="F81" s="92" t="str">
        <f t="shared" ca="1" si="23"/>
        <v/>
      </c>
      <c r="G81" s="92" t="str">
        <f t="shared" ca="1" si="24"/>
        <v/>
      </c>
      <c r="H81" s="125" t="str">
        <f t="shared" ca="1" si="25"/>
        <v/>
      </c>
      <c r="I81" s="125" t="str">
        <f t="shared" ca="1" si="26"/>
        <v/>
      </c>
      <c r="J81" s="126" t="str">
        <f t="shared" ca="1" si="27"/>
        <v/>
      </c>
      <c r="K81" s="105" t="str">
        <f t="shared" ca="1" si="28"/>
        <v/>
      </c>
      <c r="L81" s="105" t="str">
        <f t="shared" ca="1" si="29"/>
        <v/>
      </c>
      <c r="M81" s="126" t="str">
        <f t="shared" ca="1" si="30"/>
        <v/>
      </c>
      <c r="N81" s="126" t="str">
        <f t="shared" ca="1" si="31"/>
        <v/>
      </c>
      <c r="O81" s="125" t="str">
        <f t="shared" ca="1" si="32"/>
        <v/>
      </c>
      <c r="P81" s="126" t="str">
        <f t="shared" ca="1" si="33"/>
        <v/>
      </c>
      <c r="Q81" s="105" t="str">
        <f t="shared" ca="1" si="34"/>
        <v/>
      </c>
      <c r="R81" s="124" t="str">
        <f t="shared" ca="1" si="35"/>
        <v/>
      </c>
    </row>
    <row r="82" spans="1:18" x14ac:dyDescent="0.2">
      <c r="A82" s="124" t="str">
        <f t="shared" ca="1" si="18"/>
        <v/>
      </c>
      <c r="B82" s="92" t="str">
        <f t="shared" ca="1" si="19"/>
        <v/>
      </c>
      <c r="C82" s="92" t="str">
        <f t="shared" ca="1" si="20"/>
        <v/>
      </c>
      <c r="D82" s="92" t="str">
        <f t="shared" ca="1" si="21"/>
        <v/>
      </c>
      <c r="E82" s="92" t="str">
        <f t="shared" ca="1" si="22"/>
        <v/>
      </c>
      <c r="F82" s="92" t="str">
        <f t="shared" ca="1" si="23"/>
        <v/>
      </c>
      <c r="G82" s="92" t="str">
        <f t="shared" ca="1" si="24"/>
        <v/>
      </c>
      <c r="H82" s="125" t="str">
        <f t="shared" ca="1" si="25"/>
        <v/>
      </c>
      <c r="I82" s="125" t="str">
        <f t="shared" ca="1" si="26"/>
        <v/>
      </c>
      <c r="J82" s="126" t="str">
        <f t="shared" ca="1" si="27"/>
        <v/>
      </c>
      <c r="K82" s="105" t="str">
        <f t="shared" ca="1" si="28"/>
        <v/>
      </c>
      <c r="L82" s="105" t="str">
        <f t="shared" ca="1" si="29"/>
        <v/>
      </c>
      <c r="M82" s="126" t="str">
        <f t="shared" ca="1" si="30"/>
        <v/>
      </c>
      <c r="N82" s="126" t="str">
        <f t="shared" ca="1" si="31"/>
        <v/>
      </c>
      <c r="O82" s="125" t="str">
        <f t="shared" ca="1" si="32"/>
        <v/>
      </c>
      <c r="P82" s="126" t="str">
        <f t="shared" ca="1" si="33"/>
        <v/>
      </c>
      <c r="Q82" s="105" t="str">
        <f t="shared" ca="1" si="34"/>
        <v/>
      </c>
      <c r="R82" s="124" t="str">
        <f t="shared" ca="1" si="35"/>
        <v/>
      </c>
    </row>
    <row r="83" spans="1:18" x14ac:dyDescent="0.2">
      <c r="A83" s="124" t="str">
        <f t="shared" ca="1" si="18"/>
        <v/>
      </c>
      <c r="B83" s="92" t="str">
        <f t="shared" ca="1" si="19"/>
        <v/>
      </c>
      <c r="C83" s="92" t="str">
        <f t="shared" ca="1" si="20"/>
        <v/>
      </c>
      <c r="D83" s="92" t="str">
        <f t="shared" ca="1" si="21"/>
        <v/>
      </c>
      <c r="E83" s="92" t="str">
        <f t="shared" ca="1" si="22"/>
        <v/>
      </c>
      <c r="F83" s="92" t="str">
        <f t="shared" ca="1" si="23"/>
        <v/>
      </c>
      <c r="G83" s="92" t="str">
        <f t="shared" ca="1" si="24"/>
        <v/>
      </c>
      <c r="H83" s="125" t="str">
        <f t="shared" ca="1" si="25"/>
        <v/>
      </c>
      <c r="I83" s="125" t="str">
        <f t="shared" ca="1" si="26"/>
        <v/>
      </c>
      <c r="J83" s="126" t="str">
        <f t="shared" ca="1" si="27"/>
        <v/>
      </c>
      <c r="K83" s="105" t="str">
        <f t="shared" ca="1" si="28"/>
        <v/>
      </c>
      <c r="L83" s="105" t="str">
        <f t="shared" ca="1" si="29"/>
        <v/>
      </c>
      <c r="M83" s="126" t="str">
        <f t="shared" ca="1" si="30"/>
        <v/>
      </c>
      <c r="N83" s="126" t="str">
        <f t="shared" ca="1" si="31"/>
        <v/>
      </c>
      <c r="O83" s="125" t="str">
        <f t="shared" ca="1" si="32"/>
        <v/>
      </c>
      <c r="P83" s="126" t="str">
        <f t="shared" ca="1" si="33"/>
        <v/>
      </c>
      <c r="Q83" s="105" t="str">
        <f t="shared" ca="1" si="34"/>
        <v/>
      </c>
      <c r="R83" s="124" t="str">
        <f t="shared" ca="1" si="35"/>
        <v/>
      </c>
    </row>
    <row r="84" spans="1:18" x14ac:dyDescent="0.2">
      <c r="A84" s="124" t="str">
        <f t="shared" ca="1" si="18"/>
        <v/>
      </c>
      <c r="B84" s="92" t="str">
        <f t="shared" ca="1" si="19"/>
        <v/>
      </c>
      <c r="C84" s="92" t="str">
        <f t="shared" ca="1" si="20"/>
        <v/>
      </c>
      <c r="D84" s="92" t="str">
        <f t="shared" ca="1" si="21"/>
        <v/>
      </c>
      <c r="E84" s="92" t="str">
        <f t="shared" ca="1" si="22"/>
        <v/>
      </c>
      <c r="F84" s="92" t="str">
        <f t="shared" ca="1" si="23"/>
        <v/>
      </c>
      <c r="G84" s="92" t="str">
        <f t="shared" ca="1" si="24"/>
        <v/>
      </c>
      <c r="H84" s="125" t="str">
        <f t="shared" ca="1" si="25"/>
        <v/>
      </c>
      <c r="I84" s="125" t="str">
        <f t="shared" ca="1" si="26"/>
        <v/>
      </c>
      <c r="J84" s="126" t="str">
        <f t="shared" ca="1" si="27"/>
        <v/>
      </c>
      <c r="K84" s="105" t="str">
        <f t="shared" ca="1" si="28"/>
        <v/>
      </c>
      <c r="L84" s="105" t="str">
        <f t="shared" ca="1" si="29"/>
        <v/>
      </c>
      <c r="M84" s="126" t="str">
        <f t="shared" ca="1" si="30"/>
        <v/>
      </c>
      <c r="N84" s="126" t="str">
        <f t="shared" ca="1" si="31"/>
        <v/>
      </c>
      <c r="O84" s="125" t="str">
        <f t="shared" ca="1" si="32"/>
        <v/>
      </c>
      <c r="P84" s="126" t="str">
        <f t="shared" ca="1" si="33"/>
        <v/>
      </c>
      <c r="Q84" s="105" t="str">
        <f t="shared" ca="1" si="34"/>
        <v/>
      </c>
      <c r="R84" s="124" t="str">
        <f t="shared" ca="1" si="35"/>
        <v/>
      </c>
    </row>
    <row r="85" spans="1:18" x14ac:dyDescent="0.2">
      <c r="A85" s="124" t="str">
        <f t="shared" ca="1" si="18"/>
        <v/>
      </c>
      <c r="B85" s="92" t="str">
        <f t="shared" ca="1" si="19"/>
        <v/>
      </c>
      <c r="C85" s="92" t="str">
        <f t="shared" ca="1" si="20"/>
        <v/>
      </c>
      <c r="D85" s="92" t="str">
        <f t="shared" ca="1" si="21"/>
        <v/>
      </c>
      <c r="E85" s="92" t="str">
        <f t="shared" ca="1" si="22"/>
        <v/>
      </c>
      <c r="F85" s="92" t="str">
        <f t="shared" ca="1" si="23"/>
        <v/>
      </c>
      <c r="G85" s="92" t="str">
        <f t="shared" ca="1" si="24"/>
        <v/>
      </c>
      <c r="H85" s="125" t="str">
        <f t="shared" ca="1" si="25"/>
        <v/>
      </c>
      <c r="I85" s="125" t="str">
        <f t="shared" ca="1" si="26"/>
        <v/>
      </c>
      <c r="J85" s="126" t="str">
        <f t="shared" ca="1" si="27"/>
        <v/>
      </c>
      <c r="K85" s="105" t="str">
        <f t="shared" ca="1" si="28"/>
        <v/>
      </c>
      <c r="L85" s="105" t="str">
        <f t="shared" ca="1" si="29"/>
        <v/>
      </c>
      <c r="M85" s="126" t="str">
        <f t="shared" ca="1" si="30"/>
        <v/>
      </c>
      <c r="N85" s="126" t="str">
        <f t="shared" ca="1" si="31"/>
        <v/>
      </c>
      <c r="O85" s="125" t="str">
        <f t="shared" ca="1" si="32"/>
        <v/>
      </c>
      <c r="P85" s="126" t="str">
        <f t="shared" ca="1" si="33"/>
        <v/>
      </c>
      <c r="Q85" s="105" t="str">
        <f t="shared" ca="1" si="34"/>
        <v/>
      </c>
      <c r="R85" s="124" t="str">
        <f t="shared" ca="1" si="35"/>
        <v/>
      </c>
    </row>
    <row r="86" spans="1:18" x14ac:dyDescent="0.2">
      <c r="A86" s="124" t="str">
        <f t="shared" ca="1" si="18"/>
        <v/>
      </c>
      <c r="B86" s="92" t="str">
        <f t="shared" ca="1" si="19"/>
        <v/>
      </c>
      <c r="C86" s="92" t="str">
        <f t="shared" ca="1" si="20"/>
        <v/>
      </c>
      <c r="D86" s="92" t="str">
        <f t="shared" ca="1" si="21"/>
        <v/>
      </c>
      <c r="E86" s="92" t="str">
        <f t="shared" ca="1" si="22"/>
        <v/>
      </c>
      <c r="F86" s="92" t="str">
        <f t="shared" ca="1" si="23"/>
        <v/>
      </c>
      <c r="G86" s="92" t="str">
        <f t="shared" ca="1" si="24"/>
        <v/>
      </c>
      <c r="H86" s="125" t="str">
        <f t="shared" ca="1" si="25"/>
        <v/>
      </c>
      <c r="I86" s="125" t="str">
        <f t="shared" ca="1" si="26"/>
        <v/>
      </c>
      <c r="J86" s="126" t="str">
        <f t="shared" ca="1" si="27"/>
        <v/>
      </c>
      <c r="K86" s="105" t="str">
        <f t="shared" ca="1" si="28"/>
        <v/>
      </c>
      <c r="L86" s="105" t="str">
        <f t="shared" ca="1" si="29"/>
        <v/>
      </c>
      <c r="M86" s="126" t="str">
        <f t="shared" ca="1" si="30"/>
        <v/>
      </c>
      <c r="N86" s="126" t="str">
        <f t="shared" ca="1" si="31"/>
        <v/>
      </c>
      <c r="O86" s="125" t="str">
        <f t="shared" ca="1" si="32"/>
        <v/>
      </c>
      <c r="P86" s="126" t="str">
        <f t="shared" ca="1" si="33"/>
        <v/>
      </c>
      <c r="Q86" s="105" t="str">
        <f t="shared" ca="1" si="34"/>
        <v/>
      </c>
      <c r="R86" s="124" t="str">
        <f t="shared" ca="1" si="35"/>
        <v/>
      </c>
    </row>
    <row r="87" spans="1:18" x14ac:dyDescent="0.2">
      <c r="A87" s="124" t="str">
        <f t="shared" ca="1" si="18"/>
        <v/>
      </c>
      <c r="B87" s="92" t="str">
        <f t="shared" ca="1" si="19"/>
        <v/>
      </c>
      <c r="C87" s="92" t="str">
        <f t="shared" ca="1" si="20"/>
        <v/>
      </c>
      <c r="D87" s="92" t="str">
        <f t="shared" ca="1" si="21"/>
        <v/>
      </c>
      <c r="E87" s="92" t="str">
        <f t="shared" ca="1" si="22"/>
        <v/>
      </c>
      <c r="F87" s="92" t="str">
        <f t="shared" ca="1" si="23"/>
        <v/>
      </c>
      <c r="G87" s="92" t="str">
        <f t="shared" ca="1" si="24"/>
        <v/>
      </c>
      <c r="H87" s="125" t="str">
        <f t="shared" ca="1" si="25"/>
        <v/>
      </c>
      <c r="I87" s="125" t="str">
        <f t="shared" ca="1" si="26"/>
        <v/>
      </c>
      <c r="J87" s="126" t="str">
        <f t="shared" ca="1" si="27"/>
        <v/>
      </c>
      <c r="K87" s="105" t="str">
        <f t="shared" ca="1" si="28"/>
        <v/>
      </c>
      <c r="L87" s="105" t="str">
        <f t="shared" ca="1" si="29"/>
        <v/>
      </c>
      <c r="M87" s="126" t="str">
        <f t="shared" ca="1" si="30"/>
        <v/>
      </c>
      <c r="N87" s="126" t="str">
        <f t="shared" ca="1" si="31"/>
        <v/>
      </c>
      <c r="O87" s="125" t="str">
        <f t="shared" ca="1" si="32"/>
        <v/>
      </c>
      <c r="P87" s="126" t="str">
        <f t="shared" ca="1" si="33"/>
        <v/>
      </c>
      <c r="Q87" s="105" t="str">
        <f t="shared" ca="1" si="34"/>
        <v/>
      </c>
      <c r="R87" s="124" t="str">
        <f t="shared" ca="1" si="35"/>
        <v/>
      </c>
    </row>
    <row r="88" spans="1:18" x14ac:dyDescent="0.2">
      <c r="A88" s="124" t="str">
        <f t="shared" ca="1" si="18"/>
        <v/>
      </c>
      <c r="B88" s="92" t="str">
        <f t="shared" ca="1" si="19"/>
        <v/>
      </c>
      <c r="C88" s="92" t="str">
        <f t="shared" ca="1" si="20"/>
        <v/>
      </c>
      <c r="D88" s="92" t="str">
        <f t="shared" ca="1" si="21"/>
        <v/>
      </c>
      <c r="E88" s="92" t="str">
        <f t="shared" ca="1" si="22"/>
        <v/>
      </c>
      <c r="F88" s="92" t="str">
        <f t="shared" ca="1" si="23"/>
        <v/>
      </c>
      <c r="G88" s="92" t="str">
        <f t="shared" ca="1" si="24"/>
        <v/>
      </c>
      <c r="H88" s="125" t="str">
        <f t="shared" ca="1" si="25"/>
        <v/>
      </c>
      <c r="I88" s="125" t="str">
        <f t="shared" ca="1" si="26"/>
        <v/>
      </c>
      <c r="J88" s="126" t="str">
        <f t="shared" ca="1" si="27"/>
        <v/>
      </c>
      <c r="K88" s="105" t="str">
        <f t="shared" ca="1" si="28"/>
        <v/>
      </c>
      <c r="L88" s="105" t="str">
        <f t="shared" ca="1" si="29"/>
        <v/>
      </c>
      <c r="M88" s="126" t="str">
        <f t="shared" ca="1" si="30"/>
        <v/>
      </c>
      <c r="N88" s="126" t="str">
        <f t="shared" ca="1" si="31"/>
        <v/>
      </c>
      <c r="O88" s="125" t="str">
        <f t="shared" ca="1" si="32"/>
        <v/>
      </c>
      <c r="P88" s="126" t="str">
        <f t="shared" ca="1" si="33"/>
        <v/>
      </c>
      <c r="Q88" s="105" t="str">
        <f t="shared" ca="1" si="34"/>
        <v/>
      </c>
      <c r="R88" s="124" t="str">
        <f t="shared" ca="1" si="35"/>
        <v/>
      </c>
    </row>
    <row r="89" spans="1:18" x14ac:dyDescent="0.2">
      <c r="A89" s="124" t="str">
        <f t="shared" ca="1" si="18"/>
        <v/>
      </c>
      <c r="B89" s="92" t="str">
        <f t="shared" ca="1" si="19"/>
        <v/>
      </c>
      <c r="C89" s="92" t="str">
        <f t="shared" ca="1" si="20"/>
        <v/>
      </c>
      <c r="D89" s="92" t="str">
        <f t="shared" ca="1" si="21"/>
        <v/>
      </c>
      <c r="E89" s="92" t="str">
        <f t="shared" ca="1" si="22"/>
        <v/>
      </c>
      <c r="F89" s="92" t="str">
        <f t="shared" ca="1" si="23"/>
        <v/>
      </c>
      <c r="G89" s="92" t="str">
        <f t="shared" ca="1" si="24"/>
        <v/>
      </c>
      <c r="H89" s="125" t="str">
        <f t="shared" ca="1" si="25"/>
        <v/>
      </c>
      <c r="I89" s="125" t="str">
        <f t="shared" ca="1" si="26"/>
        <v/>
      </c>
      <c r="J89" s="126" t="str">
        <f t="shared" ca="1" si="27"/>
        <v/>
      </c>
      <c r="K89" s="105" t="str">
        <f t="shared" ca="1" si="28"/>
        <v/>
      </c>
      <c r="L89" s="105" t="str">
        <f t="shared" ca="1" si="29"/>
        <v/>
      </c>
      <c r="M89" s="126" t="str">
        <f t="shared" ca="1" si="30"/>
        <v/>
      </c>
      <c r="N89" s="126" t="str">
        <f t="shared" ca="1" si="31"/>
        <v/>
      </c>
      <c r="O89" s="125" t="str">
        <f t="shared" ca="1" si="32"/>
        <v/>
      </c>
      <c r="P89" s="126" t="str">
        <f t="shared" ca="1" si="33"/>
        <v/>
      </c>
      <c r="Q89" s="105" t="str">
        <f t="shared" ca="1" si="34"/>
        <v/>
      </c>
      <c r="R89" s="124" t="str">
        <f t="shared" ca="1" si="35"/>
        <v/>
      </c>
    </row>
    <row r="90" spans="1:18" x14ac:dyDescent="0.2">
      <c r="A90" s="124" t="str">
        <f t="shared" ca="1" si="18"/>
        <v/>
      </c>
      <c r="B90" s="92" t="str">
        <f t="shared" ca="1" si="19"/>
        <v/>
      </c>
      <c r="C90" s="92" t="str">
        <f t="shared" ca="1" si="20"/>
        <v/>
      </c>
      <c r="D90" s="92" t="str">
        <f t="shared" ca="1" si="21"/>
        <v/>
      </c>
      <c r="E90" s="92" t="str">
        <f t="shared" ca="1" si="22"/>
        <v/>
      </c>
      <c r="F90" s="92" t="str">
        <f t="shared" ca="1" si="23"/>
        <v/>
      </c>
      <c r="G90" s="92" t="str">
        <f t="shared" ca="1" si="24"/>
        <v/>
      </c>
      <c r="H90" s="125" t="str">
        <f t="shared" ca="1" si="25"/>
        <v/>
      </c>
      <c r="I90" s="125" t="str">
        <f t="shared" ca="1" si="26"/>
        <v/>
      </c>
      <c r="J90" s="126" t="str">
        <f t="shared" ca="1" si="27"/>
        <v/>
      </c>
      <c r="K90" s="105" t="str">
        <f t="shared" ca="1" si="28"/>
        <v/>
      </c>
      <c r="L90" s="105" t="str">
        <f t="shared" ca="1" si="29"/>
        <v/>
      </c>
      <c r="M90" s="126" t="str">
        <f t="shared" ca="1" si="30"/>
        <v/>
      </c>
      <c r="N90" s="126" t="str">
        <f t="shared" ca="1" si="31"/>
        <v/>
      </c>
      <c r="O90" s="125" t="str">
        <f t="shared" ca="1" si="32"/>
        <v/>
      </c>
      <c r="P90" s="126" t="str">
        <f t="shared" ca="1" si="33"/>
        <v/>
      </c>
      <c r="Q90" s="105" t="str">
        <f t="shared" ca="1" si="34"/>
        <v/>
      </c>
      <c r="R90" s="124" t="str">
        <f t="shared" ca="1" si="35"/>
        <v/>
      </c>
    </row>
    <row r="91" spans="1:18" x14ac:dyDescent="0.2">
      <c r="A91" s="124" t="str">
        <f t="shared" ca="1" si="18"/>
        <v/>
      </c>
      <c r="B91" s="92" t="str">
        <f t="shared" ca="1" si="19"/>
        <v/>
      </c>
      <c r="C91" s="92" t="str">
        <f t="shared" ca="1" si="20"/>
        <v/>
      </c>
      <c r="D91" s="92" t="str">
        <f t="shared" ca="1" si="21"/>
        <v/>
      </c>
      <c r="E91" s="92" t="str">
        <f t="shared" ca="1" si="22"/>
        <v/>
      </c>
      <c r="F91" s="92" t="str">
        <f t="shared" ca="1" si="23"/>
        <v/>
      </c>
      <c r="G91" s="92" t="str">
        <f t="shared" ca="1" si="24"/>
        <v/>
      </c>
      <c r="H91" s="125" t="str">
        <f t="shared" ca="1" si="25"/>
        <v/>
      </c>
      <c r="I91" s="125" t="str">
        <f t="shared" ca="1" si="26"/>
        <v/>
      </c>
      <c r="J91" s="126" t="str">
        <f t="shared" ca="1" si="27"/>
        <v/>
      </c>
      <c r="K91" s="105" t="str">
        <f t="shared" ca="1" si="28"/>
        <v/>
      </c>
      <c r="L91" s="105" t="str">
        <f t="shared" ca="1" si="29"/>
        <v/>
      </c>
      <c r="M91" s="126" t="str">
        <f t="shared" ca="1" si="30"/>
        <v/>
      </c>
      <c r="N91" s="126" t="str">
        <f t="shared" ca="1" si="31"/>
        <v/>
      </c>
      <c r="O91" s="125" t="str">
        <f t="shared" ca="1" si="32"/>
        <v/>
      </c>
      <c r="P91" s="126" t="str">
        <f t="shared" ca="1" si="33"/>
        <v/>
      </c>
      <c r="Q91" s="105" t="str">
        <f t="shared" ca="1" si="34"/>
        <v/>
      </c>
      <c r="R91" s="124" t="str">
        <f t="shared" ca="1" si="35"/>
        <v/>
      </c>
    </row>
    <row r="92" spans="1:18" x14ac:dyDescent="0.2">
      <c r="A92" s="124" t="str">
        <f t="shared" ca="1" si="18"/>
        <v/>
      </c>
      <c r="B92" s="92" t="str">
        <f t="shared" ca="1" si="19"/>
        <v/>
      </c>
      <c r="C92" s="92" t="str">
        <f t="shared" ca="1" si="20"/>
        <v/>
      </c>
      <c r="D92" s="92" t="str">
        <f t="shared" ca="1" si="21"/>
        <v/>
      </c>
      <c r="E92" s="92" t="str">
        <f t="shared" ca="1" si="22"/>
        <v/>
      </c>
      <c r="F92" s="92" t="str">
        <f t="shared" ca="1" si="23"/>
        <v/>
      </c>
      <c r="G92" s="92" t="str">
        <f t="shared" ca="1" si="24"/>
        <v/>
      </c>
      <c r="H92" s="125" t="str">
        <f t="shared" ca="1" si="25"/>
        <v/>
      </c>
      <c r="I92" s="125" t="str">
        <f t="shared" ca="1" si="26"/>
        <v/>
      </c>
      <c r="J92" s="126" t="str">
        <f t="shared" ca="1" si="27"/>
        <v/>
      </c>
      <c r="K92" s="105" t="str">
        <f t="shared" ca="1" si="28"/>
        <v/>
      </c>
      <c r="L92" s="105" t="str">
        <f t="shared" ca="1" si="29"/>
        <v/>
      </c>
      <c r="M92" s="126" t="str">
        <f t="shared" ca="1" si="30"/>
        <v/>
      </c>
      <c r="N92" s="126" t="str">
        <f t="shared" ca="1" si="31"/>
        <v/>
      </c>
      <c r="O92" s="125" t="str">
        <f t="shared" ca="1" si="32"/>
        <v/>
      </c>
      <c r="P92" s="126" t="str">
        <f t="shared" ca="1" si="33"/>
        <v/>
      </c>
      <c r="Q92" s="105" t="str">
        <f t="shared" ca="1" si="34"/>
        <v/>
      </c>
      <c r="R92" s="124" t="str">
        <f t="shared" ca="1" si="35"/>
        <v/>
      </c>
    </row>
    <row r="93" spans="1:18" x14ac:dyDescent="0.2">
      <c r="A93" s="124" t="str">
        <f t="shared" ca="1" si="18"/>
        <v/>
      </c>
      <c r="B93" s="92" t="str">
        <f t="shared" ca="1" si="19"/>
        <v/>
      </c>
      <c r="C93" s="92" t="str">
        <f t="shared" ca="1" si="20"/>
        <v/>
      </c>
      <c r="D93" s="92" t="str">
        <f t="shared" ca="1" si="21"/>
        <v/>
      </c>
      <c r="E93" s="92" t="str">
        <f t="shared" ca="1" si="22"/>
        <v/>
      </c>
      <c r="F93" s="92" t="str">
        <f t="shared" ca="1" si="23"/>
        <v/>
      </c>
      <c r="G93" s="92" t="str">
        <f t="shared" ca="1" si="24"/>
        <v/>
      </c>
      <c r="H93" s="125" t="str">
        <f t="shared" ca="1" si="25"/>
        <v/>
      </c>
      <c r="I93" s="125" t="str">
        <f t="shared" ca="1" si="26"/>
        <v/>
      </c>
      <c r="J93" s="126" t="str">
        <f t="shared" ca="1" si="27"/>
        <v/>
      </c>
      <c r="K93" s="105" t="str">
        <f t="shared" ca="1" si="28"/>
        <v/>
      </c>
      <c r="L93" s="105" t="str">
        <f t="shared" ca="1" si="29"/>
        <v/>
      </c>
      <c r="M93" s="126" t="str">
        <f t="shared" ca="1" si="30"/>
        <v/>
      </c>
      <c r="N93" s="126" t="str">
        <f t="shared" ca="1" si="31"/>
        <v/>
      </c>
      <c r="O93" s="125" t="str">
        <f t="shared" ca="1" si="32"/>
        <v/>
      </c>
      <c r="P93" s="126" t="str">
        <f t="shared" ca="1" si="33"/>
        <v/>
      </c>
      <c r="Q93" s="105" t="str">
        <f t="shared" ca="1" si="34"/>
        <v/>
      </c>
      <c r="R93" s="124" t="str">
        <f t="shared" ca="1" si="35"/>
        <v/>
      </c>
    </row>
    <row r="94" spans="1:18" x14ac:dyDescent="0.2">
      <c r="A94" s="124" t="str">
        <f t="shared" ca="1" si="18"/>
        <v/>
      </c>
      <c r="B94" s="92" t="str">
        <f t="shared" ca="1" si="19"/>
        <v/>
      </c>
      <c r="C94" s="92" t="str">
        <f t="shared" ca="1" si="20"/>
        <v/>
      </c>
      <c r="D94" s="92" t="str">
        <f t="shared" ca="1" si="21"/>
        <v/>
      </c>
      <c r="E94" s="92" t="str">
        <f t="shared" ca="1" si="22"/>
        <v/>
      </c>
      <c r="F94" s="92" t="str">
        <f t="shared" ca="1" si="23"/>
        <v/>
      </c>
      <c r="G94" s="92" t="str">
        <f t="shared" ca="1" si="24"/>
        <v/>
      </c>
      <c r="H94" s="125" t="str">
        <f t="shared" ca="1" si="25"/>
        <v/>
      </c>
      <c r="I94" s="125" t="str">
        <f t="shared" ca="1" si="26"/>
        <v/>
      </c>
      <c r="J94" s="126" t="str">
        <f t="shared" ca="1" si="27"/>
        <v/>
      </c>
      <c r="K94" s="105" t="str">
        <f t="shared" ca="1" si="28"/>
        <v/>
      </c>
      <c r="L94" s="105" t="str">
        <f t="shared" ca="1" si="29"/>
        <v/>
      </c>
      <c r="M94" s="126" t="str">
        <f t="shared" ca="1" si="30"/>
        <v/>
      </c>
      <c r="N94" s="126" t="str">
        <f t="shared" ca="1" si="31"/>
        <v/>
      </c>
      <c r="O94" s="125" t="str">
        <f t="shared" ca="1" si="32"/>
        <v/>
      </c>
      <c r="P94" s="126" t="str">
        <f t="shared" ca="1" si="33"/>
        <v/>
      </c>
      <c r="Q94" s="105" t="str">
        <f t="shared" ca="1" si="34"/>
        <v/>
      </c>
      <c r="R94" s="124" t="str">
        <f t="shared" ca="1" si="35"/>
        <v/>
      </c>
    </row>
    <row r="95" spans="1:18" x14ac:dyDescent="0.2">
      <c r="A95" s="124" t="str">
        <f t="shared" ca="1" si="18"/>
        <v/>
      </c>
      <c r="B95" s="92" t="str">
        <f t="shared" ca="1" si="19"/>
        <v/>
      </c>
      <c r="C95" s="92" t="str">
        <f t="shared" ca="1" si="20"/>
        <v/>
      </c>
      <c r="D95" s="92" t="str">
        <f t="shared" ca="1" si="21"/>
        <v/>
      </c>
      <c r="E95" s="92" t="str">
        <f t="shared" ca="1" si="22"/>
        <v/>
      </c>
      <c r="F95" s="92" t="str">
        <f t="shared" ca="1" si="23"/>
        <v/>
      </c>
      <c r="G95" s="92" t="str">
        <f t="shared" ca="1" si="24"/>
        <v/>
      </c>
      <c r="H95" s="125" t="str">
        <f t="shared" ca="1" si="25"/>
        <v/>
      </c>
      <c r="I95" s="125" t="str">
        <f t="shared" ca="1" si="26"/>
        <v/>
      </c>
      <c r="J95" s="126" t="str">
        <f t="shared" ca="1" si="27"/>
        <v/>
      </c>
      <c r="K95" s="105" t="str">
        <f t="shared" ca="1" si="28"/>
        <v/>
      </c>
      <c r="L95" s="105" t="str">
        <f t="shared" ca="1" si="29"/>
        <v/>
      </c>
      <c r="M95" s="126" t="str">
        <f t="shared" ca="1" si="30"/>
        <v/>
      </c>
      <c r="N95" s="126" t="str">
        <f t="shared" ca="1" si="31"/>
        <v/>
      </c>
      <c r="O95" s="125" t="str">
        <f t="shared" ca="1" si="32"/>
        <v/>
      </c>
      <c r="P95" s="126" t="str">
        <f t="shared" ca="1" si="33"/>
        <v/>
      </c>
      <c r="Q95" s="105" t="str">
        <f t="shared" ca="1" si="34"/>
        <v/>
      </c>
      <c r="R95" s="124" t="str">
        <f t="shared" ca="1" si="35"/>
        <v/>
      </c>
    </row>
    <row r="96" spans="1:18" x14ac:dyDescent="0.2">
      <c r="A96" s="124" t="str">
        <f t="shared" ca="1" si="18"/>
        <v/>
      </c>
      <c r="B96" s="92" t="str">
        <f t="shared" ca="1" si="19"/>
        <v/>
      </c>
      <c r="C96" s="92" t="str">
        <f t="shared" ca="1" si="20"/>
        <v/>
      </c>
      <c r="D96" s="92" t="str">
        <f t="shared" ca="1" si="21"/>
        <v/>
      </c>
      <c r="E96" s="92" t="str">
        <f t="shared" ca="1" si="22"/>
        <v/>
      </c>
      <c r="F96" s="92" t="str">
        <f t="shared" ca="1" si="23"/>
        <v/>
      </c>
      <c r="G96" s="92" t="str">
        <f t="shared" ca="1" si="24"/>
        <v/>
      </c>
      <c r="H96" s="125" t="str">
        <f t="shared" ca="1" si="25"/>
        <v/>
      </c>
      <c r="I96" s="125" t="str">
        <f t="shared" ca="1" si="26"/>
        <v/>
      </c>
      <c r="J96" s="126" t="str">
        <f t="shared" ca="1" si="27"/>
        <v/>
      </c>
      <c r="K96" s="105" t="str">
        <f t="shared" ca="1" si="28"/>
        <v/>
      </c>
      <c r="L96" s="105" t="str">
        <f t="shared" ca="1" si="29"/>
        <v/>
      </c>
      <c r="M96" s="126" t="str">
        <f t="shared" ca="1" si="30"/>
        <v/>
      </c>
      <c r="N96" s="126" t="str">
        <f t="shared" ca="1" si="31"/>
        <v/>
      </c>
      <c r="O96" s="125" t="str">
        <f t="shared" ca="1" si="32"/>
        <v/>
      </c>
      <c r="P96" s="126" t="str">
        <f t="shared" ca="1" si="33"/>
        <v/>
      </c>
      <c r="Q96" s="105" t="str">
        <f t="shared" ca="1" si="34"/>
        <v/>
      </c>
      <c r="R96" s="124" t="str">
        <f t="shared" ca="1" si="35"/>
        <v/>
      </c>
    </row>
    <row r="97" spans="1:18" x14ac:dyDescent="0.2">
      <c r="A97" s="124" t="str">
        <f t="shared" ca="1" si="18"/>
        <v/>
      </c>
      <c r="B97" s="92" t="str">
        <f t="shared" ca="1" si="19"/>
        <v/>
      </c>
      <c r="C97" s="92" t="str">
        <f t="shared" ca="1" si="20"/>
        <v/>
      </c>
      <c r="D97" s="92" t="str">
        <f t="shared" ca="1" si="21"/>
        <v/>
      </c>
      <c r="E97" s="92" t="str">
        <f t="shared" ca="1" si="22"/>
        <v/>
      </c>
      <c r="F97" s="92" t="str">
        <f t="shared" ca="1" si="23"/>
        <v/>
      </c>
      <c r="G97" s="92" t="str">
        <f t="shared" ca="1" si="24"/>
        <v/>
      </c>
      <c r="H97" s="125" t="str">
        <f t="shared" ca="1" si="25"/>
        <v/>
      </c>
      <c r="I97" s="125" t="str">
        <f t="shared" ca="1" si="26"/>
        <v/>
      </c>
      <c r="J97" s="126" t="str">
        <f t="shared" ca="1" si="27"/>
        <v/>
      </c>
      <c r="K97" s="105" t="str">
        <f t="shared" ca="1" si="28"/>
        <v/>
      </c>
      <c r="L97" s="105" t="str">
        <f t="shared" ca="1" si="29"/>
        <v/>
      </c>
      <c r="M97" s="126" t="str">
        <f t="shared" ca="1" si="30"/>
        <v/>
      </c>
      <c r="N97" s="126" t="str">
        <f t="shared" ca="1" si="31"/>
        <v/>
      </c>
      <c r="O97" s="125" t="str">
        <f t="shared" ca="1" si="32"/>
        <v/>
      </c>
      <c r="P97" s="126" t="str">
        <f t="shared" ca="1" si="33"/>
        <v/>
      </c>
      <c r="Q97" s="105" t="str">
        <f t="shared" ca="1" si="34"/>
        <v/>
      </c>
      <c r="R97" s="124" t="str">
        <f t="shared" ca="1" si="35"/>
        <v/>
      </c>
    </row>
    <row r="98" spans="1:18" x14ac:dyDescent="0.2">
      <c r="A98" s="124" t="str">
        <f t="shared" ca="1" si="18"/>
        <v/>
      </c>
      <c r="B98" s="92" t="str">
        <f t="shared" ca="1" si="19"/>
        <v/>
      </c>
      <c r="C98" s="92" t="str">
        <f t="shared" ca="1" si="20"/>
        <v/>
      </c>
      <c r="D98" s="92" t="str">
        <f t="shared" ca="1" si="21"/>
        <v/>
      </c>
      <c r="E98" s="92" t="str">
        <f t="shared" ca="1" si="22"/>
        <v/>
      </c>
      <c r="F98" s="92" t="str">
        <f t="shared" ca="1" si="23"/>
        <v/>
      </c>
      <c r="G98" s="92" t="str">
        <f t="shared" ca="1" si="24"/>
        <v/>
      </c>
      <c r="H98" s="125" t="str">
        <f t="shared" ca="1" si="25"/>
        <v/>
      </c>
      <c r="I98" s="125" t="str">
        <f t="shared" ca="1" si="26"/>
        <v/>
      </c>
      <c r="J98" s="126" t="str">
        <f t="shared" ca="1" si="27"/>
        <v/>
      </c>
      <c r="K98" s="105" t="str">
        <f t="shared" ca="1" si="28"/>
        <v/>
      </c>
      <c r="L98" s="105" t="str">
        <f t="shared" ca="1" si="29"/>
        <v/>
      </c>
      <c r="M98" s="126" t="str">
        <f t="shared" ca="1" si="30"/>
        <v/>
      </c>
      <c r="N98" s="126" t="str">
        <f t="shared" ca="1" si="31"/>
        <v/>
      </c>
      <c r="O98" s="125" t="str">
        <f t="shared" ca="1" si="32"/>
        <v/>
      </c>
      <c r="P98" s="126" t="str">
        <f t="shared" ca="1" si="33"/>
        <v/>
      </c>
      <c r="Q98" s="105" t="str">
        <f t="shared" ca="1" si="34"/>
        <v/>
      </c>
      <c r="R98" s="124" t="str">
        <f t="shared" ca="1" si="35"/>
        <v/>
      </c>
    </row>
    <row r="99" spans="1:18" x14ac:dyDescent="0.2">
      <c r="A99" s="124" t="str">
        <f t="shared" ca="1" si="18"/>
        <v/>
      </c>
      <c r="B99" s="92" t="str">
        <f t="shared" ca="1" si="19"/>
        <v/>
      </c>
      <c r="C99" s="92" t="str">
        <f t="shared" ca="1" si="20"/>
        <v/>
      </c>
      <c r="D99" s="92" t="str">
        <f t="shared" ca="1" si="21"/>
        <v/>
      </c>
      <c r="E99" s="92" t="str">
        <f t="shared" ca="1" si="22"/>
        <v/>
      </c>
      <c r="F99" s="92" t="str">
        <f t="shared" ca="1" si="23"/>
        <v/>
      </c>
      <c r="G99" s="92" t="str">
        <f t="shared" ca="1" si="24"/>
        <v/>
      </c>
      <c r="H99" s="125" t="str">
        <f t="shared" ca="1" si="25"/>
        <v/>
      </c>
      <c r="I99" s="125" t="str">
        <f t="shared" ca="1" si="26"/>
        <v/>
      </c>
      <c r="J99" s="126" t="str">
        <f t="shared" ca="1" si="27"/>
        <v/>
      </c>
      <c r="K99" s="105" t="str">
        <f t="shared" ca="1" si="28"/>
        <v/>
      </c>
      <c r="L99" s="105" t="str">
        <f t="shared" ca="1" si="29"/>
        <v/>
      </c>
      <c r="M99" s="126" t="str">
        <f t="shared" ca="1" si="30"/>
        <v/>
      </c>
      <c r="N99" s="126" t="str">
        <f t="shared" ca="1" si="31"/>
        <v/>
      </c>
      <c r="O99" s="125" t="str">
        <f t="shared" ca="1" si="32"/>
        <v/>
      </c>
      <c r="P99" s="126" t="str">
        <f t="shared" ca="1" si="33"/>
        <v/>
      </c>
      <c r="Q99" s="105" t="str">
        <f t="shared" ca="1" si="34"/>
        <v/>
      </c>
      <c r="R99" s="124" t="str">
        <f t="shared" ca="1" si="35"/>
        <v/>
      </c>
    </row>
    <row r="100" spans="1:18" x14ac:dyDescent="0.2">
      <c r="A100" s="124" t="str">
        <f t="shared" ca="1" si="18"/>
        <v/>
      </c>
      <c r="B100" s="92" t="str">
        <f t="shared" ca="1" si="19"/>
        <v/>
      </c>
      <c r="C100" s="92" t="str">
        <f t="shared" ca="1" si="20"/>
        <v/>
      </c>
      <c r="D100" s="92" t="str">
        <f t="shared" ca="1" si="21"/>
        <v/>
      </c>
      <c r="E100" s="92" t="str">
        <f t="shared" ca="1" si="22"/>
        <v/>
      </c>
      <c r="F100" s="92" t="str">
        <f t="shared" ca="1" si="23"/>
        <v/>
      </c>
      <c r="G100" s="92" t="str">
        <f t="shared" ca="1" si="24"/>
        <v/>
      </c>
      <c r="H100" s="125" t="str">
        <f t="shared" ca="1" si="25"/>
        <v/>
      </c>
      <c r="I100" s="125" t="str">
        <f t="shared" ca="1" si="26"/>
        <v/>
      </c>
      <c r="J100" s="126" t="str">
        <f t="shared" ca="1" si="27"/>
        <v/>
      </c>
      <c r="K100" s="105" t="str">
        <f t="shared" ca="1" si="28"/>
        <v/>
      </c>
      <c r="L100" s="105" t="str">
        <f t="shared" ca="1" si="29"/>
        <v/>
      </c>
      <c r="M100" s="126" t="str">
        <f t="shared" ca="1" si="30"/>
        <v/>
      </c>
      <c r="N100" s="126" t="str">
        <f t="shared" ca="1" si="31"/>
        <v/>
      </c>
      <c r="O100" s="125" t="str">
        <f t="shared" ca="1" si="32"/>
        <v/>
      </c>
      <c r="P100" s="126" t="str">
        <f t="shared" ca="1" si="33"/>
        <v/>
      </c>
      <c r="Q100" s="105" t="str">
        <f t="shared" ca="1" si="34"/>
        <v/>
      </c>
      <c r="R100" s="124" t="str">
        <f t="shared" ca="1" si="35"/>
        <v/>
      </c>
    </row>
    <row r="101" spans="1:18" x14ac:dyDescent="0.2">
      <c r="A101" s="124" t="str">
        <f t="shared" ca="1" si="18"/>
        <v/>
      </c>
      <c r="B101" s="92" t="str">
        <f t="shared" ca="1" si="19"/>
        <v/>
      </c>
      <c r="C101" s="92" t="str">
        <f t="shared" ca="1" si="20"/>
        <v/>
      </c>
      <c r="D101" s="92" t="str">
        <f t="shared" ca="1" si="21"/>
        <v/>
      </c>
      <c r="E101" s="92" t="str">
        <f t="shared" ca="1" si="22"/>
        <v/>
      </c>
      <c r="F101" s="92" t="str">
        <f t="shared" ca="1" si="23"/>
        <v/>
      </c>
      <c r="G101" s="92" t="str">
        <f t="shared" ca="1" si="24"/>
        <v/>
      </c>
      <c r="H101" s="125" t="str">
        <f t="shared" ca="1" si="25"/>
        <v/>
      </c>
      <c r="I101" s="125" t="str">
        <f t="shared" ca="1" si="26"/>
        <v/>
      </c>
      <c r="J101" s="126" t="str">
        <f t="shared" ca="1" si="27"/>
        <v/>
      </c>
      <c r="K101" s="105" t="str">
        <f t="shared" ca="1" si="28"/>
        <v/>
      </c>
      <c r="L101" s="105" t="str">
        <f t="shared" ca="1" si="29"/>
        <v/>
      </c>
      <c r="M101" s="126" t="str">
        <f t="shared" ca="1" si="30"/>
        <v/>
      </c>
      <c r="N101" s="126" t="str">
        <f t="shared" ca="1" si="31"/>
        <v/>
      </c>
      <c r="O101" s="125" t="str">
        <f t="shared" ca="1" si="32"/>
        <v/>
      </c>
      <c r="P101" s="126" t="str">
        <f t="shared" ca="1" si="33"/>
        <v/>
      </c>
      <c r="Q101" s="105" t="str">
        <f t="shared" ca="1" si="34"/>
        <v/>
      </c>
      <c r="R101" s="124" t="str">
        <f t="shared" ca="1" si="35"/>
        <v/>
      </c>
    </row>
    <row r="102" spans="1:18" x14ac:dyDescent="0.2">
      <c r="A102" s="124" t="str">
        <f t="shared" ca="1" si="18"/>
        <v/>
      </c>
      <c r="B102" s="92" t="str">
        <f t="shared" ca="1" si="19"/>
        <v/>
      </c>
      <c r="C102" s="92" t="str">
        <f t="shared" ca="1" si="20"/>
        <v/>
      </c>
      <c r="D102" s="92" t="str">
        <f t="shared" ca="1" si="21"/>
        <v/>
      </c>
      <c r="E102" s="92" t="str">
        <f t="shared" ca="1" si="22"/>
        <v/>
      </c>
      <c r="F102" s="92" t="str">
        <f t="shared" ca="1" si="23"/>
        <v/>
      </c>
      <c r="G102" s="92" t="str">
        <f t="shared" ca="1" si="24"/>
        <v/>
      </c>
      <c r="H102" s="125" t="str">
        <f t="shared" ca="1" si="25"/>
        <v/>
      </c>
      <c r="I102" s="125" t="str">
        <f t="shared" ca="1" si="26"/>
        <v/>
      </c>
      <c r="J102" s="126" t="str">
        <f t="shared" ca="1" si="27"/>
        <v/>
      </c>
      <c r="K102" s="105" t="str">
        <f t="shared" ca="1" si="28"/>
        <v/>
      </c>
      <c r="L102" s="105" t="str">
        <f t="shared" ca="1" si="29"/>
        <v/>
      </c>
      <c r="M102" s="126" t="str">
        <f t="shared" ca="1" si="30"/>
        <v/>
      </c>
      <c r="N102" s="126" t="str">
        <f t="shared" ca="1" si="31"/>
        <v/>
      </c>
      <c r="O102" s="125" t="str">
        <f t="shared" ca="1" si="32"/>
        <v/>
      </c>
      <c r="P102" s="126" t="str">
        <f t="shared" ca="1" si="33"/>
        <v/>
      </c>
      <c r="Q102" s="105" t="str">
        <f t="shared" ca="1" si="34"/>
        <v/>
      </c>
      <c r="R102" s="124" t="str">
        <f t="shared" ca="1" si="35"/>
        <v/>
      </c>
    </row>
    <row r="103" spans="1:18" x14ac:dyDescent="0.2">
      <c r="A103" s="124" t="str">
        <f t="shared" ca="1" si="18"/>
        <v/>
      </c>
      <c r="B103" s="92" t="str">
        <f t="shared" ca="1" si="19"/>
        <v/>
      </c>
      <c r="C103" s="92" t="str">
        <f t="shared" ca="1" si="20"/>
        <v/>
      </c>
      <c r="D103" s="92" t="str">
        <f t="shared" ca="1" si="21"/>
        <v/>
      </c>
      <c r="E103" s="92" t="str">
        <f t="shared" ca="1" si="22"/>
        <v/>
      </c>
      <c r="F103" s="92" t="str">
        <f t="shared" ca="1" si="23"/>
        <v/>
      </c>
      <c r="G103" s="92" t="str">
        <f t="shared" ca="1" si="24"/>
        <v/>
      </c>
      <c r="H103" s="125" t="str">
        <f t="shared" ca="1" si="25"/>
        <v/>
      </c>
      <c r="I103" s="125" t="str">
        <f t="shared" ca="1" si="26"/>
        <v/>
      </c>
      <c r="J103" s="126" t="str">
        <f t="shared" ca="1" si="27"/>
        <v/>
      </c>
      <c r="K103" s="105" t="str">
        <f t="shared" ca="1" si="28"/>
        <v/>
      </c>
      <c r="L103" s="105" t="str">
        <f t="shared" ca="1" si="29"/>
        <v/>
      </c>
      <c r="M103" s="126" t="str">
        <f t="shared" ca="1" si="30"/>
        <v/>
      </c>
      <c r="N103" s="126" t="str">
        <f t="shared" ca="1" si="31"/>
        <v/>
      </c>
      <c r="O103" s="125" t="str">
        <f t="shared" ca="1" si="32"/>
        <v/>
      </c>
      <c r="P103" s="126" t="str">
        <f t="shared" ca="1" si="33"/>
        <v/>
      </c>
      <c r="Q103" s="105" t="str">
        <f t="shared" ca="1" si="34"/>
        <v/>
      </c>
      <c r="R103" s="124" t="str">
        <f t="shared" ca="1" si="35"/>
        <v/>
      </c>
    </row>
    <row r="104" spans="1:18" x14ac:dyDescent="0.2">
      <c r="A104" s="124" t="str">
        <f t="shared" ca="1" si="18"/>
        <v/>
      </c>
      <c r="B104" s="92" t="str">
        <f t="shared" ca="1" si="19"/>
        <v/>
      </c>
      <c r="C104" s="92" t="str">
        <f t="shared" ca="1" si="20"/>
        <v/>
      </c>
      <c r="D104" s="92" t="str">
        <f t="shared" ca="1" si="21"/>
        <v/>
      </c>
      <c r="E104" s="92" t="str">
        <f t="shared" ca="1" si="22"/>
        <v/>
      </c>
      <c r="F104" s="92" t="str">
        <f t="shared" ca="1" si="23"/>
        <v/>
      </c>
      <c r="G104" s="92" t="str">
        <f t="shared" ca="1" si="24"/>
        <v/>
      </c>
      <c r="H104" s="125" t="str">
        <f t="shared" ca="1" si="25"/>
        <v/>
      </c>
      <c r="I104" s="125" t="str">
        <f t="shared" ca="1" si="26"/>
        <v/>
      </c>
      <c r="J104" s="126" t="str">
        <f t="shared" ca="1" si="27"/>
        <v/>
      </c>
      <c r="K104" s="105" t="str">
        <f t="shared" ca="1" si="28"/>
        <v/>
      </c>
      <c r="L104" s="105" t="str">
        <f t="shared" ca="1" si="29"/>
        <v/>
      </c>
      <c r="M104" s="126" t="str">
        <f t="shared" ca="1" si="30"/>
        <v/>
      </c>
      <c r="N104" s="126" t="str">
        <f t="shared" ca="1" si="31"/>
        <v/>
      </c>
      <c r="O104" s="125" t="str">
        <f t="shared" ca="1" si="32"/>
        <v/>
      </c>
      <c r="P104" s="126" t="str">
        <f t="shared" ca="1" si="33"/>
        <v/>
      </c>
      <c r="Q104" s="105" t="str">
        <f t="shared" ca="1" si="34"/>
        <v/>
      </c>
      <c r="R104" s="124" t="str">
        <f t="shared" ca="1" si="35"/>
        <v/>
      </c>
    </row>
    <row r="105" spans="1:18" x14ac:dyDescent="0.2">
      <c r="A105" s="124" t="str">
        <f t="shared" ca="1" si="18"/>
        <v/>
      </c>
      <c r="B105" s="92" t="str">
        <f t="shared" ca="1" si="19"/>
        <v/>
      </c>
      <c r="C105" s="92" t="str">
        <f t="shared" ca="1" si="20"/>
        <v/>
      </c>
      <c r="D105" s="92" t="str">
        <f t="shared" ca="1" si="21"/>
        <v/>
      </c>
      <c r="E105" s="92" t="str">
        <f t="shared" ca="1" si="22"/>
        <v/>
      </c>
      <c r="F105" s="92" t="str">
        <f t="shared" ca="1" si="23"/>
        <v/>
      </c>
      <c r="G105" s="92" t="str">
        <f t="shared" ca="1" si="24"/>
        <v/>
      </c>
      <c r="H105" s="125" t="str">
        <f t="shared" ca="1" si="25"/>
        <v/>
      </c>
      <c r="I105" s="125" t="str">
        <f t="shared" ca="1" si="26"/>
        <v/>
      </c>
      <c r="J105" s="126" t="str">
        <f t="shared" ref="J105" ca="1" si="36">IF($A105="","",IFERROR(I105/H105,""))</f>
        <v/>
      </c>
      <c r="K105" s="105" t="str">
        <f t="shared" ref="K105" ca="1" si="37">IF($A105="","",IFERROR(L105/I105,""))</f>
        <v/>
      </c>
      <c r="L105" s="105" t="str">
        <f t="shared" ca="1" si="29"/>
        <v/>
      </c>
      <c r="M105" s="126" t="str">
        <f t="shared" ca="1" si="30"/>
        <v/>
      </c>
      <c r="N105" s="126" t="str">
        <f t="shared" ca="1" si="31"/>
        <v/>
      </c>
      <c r="O105" s="125" t="str">
        <f t="shared" ca="1" si="32"/>
        <v/>
      </c>
      <c r="P105" s="126" t="str">
        <f t="shared" ref="P105" ca="1" si="38">IF($A105="","",IFERROR(O105/I105,""))</f>
        <v/>
      </c>
      <c r="Q105" s="105" t="str">
        <f t="shared" ref="Q105" ca="1" si="39">IF($A105="","",IFERROR(L105/O105,""))</f>
        <v/>
      </c>
      <c r="R105" s="124" t="str">
        <f t="shared" ref="R105" ca="1" si="40">IF($A105="","",IF(O105&gt;0,IF(Q105&gt;$Q$5,"B","A"),IF(O105=0,IF(L105&gt;$Q$5,"C","D"))))</f>
        <v/>
      </c>
    </row>
    <row r="106" spans="1:18" x14ac:dyDescent="0.2">
      <c r="A106" s="124" t="str">
        <f t="shared" ca="1" si="18"/>
        <v/>
      </c>
      <c r="B106" s="92" t="str">
        <f t="shared" ca="1" si="19"/>
        <v/>
      </c>
      <c r="C106" s="92" t="str">
        <f t="shared" ca="1" si="20"/>
        <v/>
      </c>
      <c r="D106" s="92" t="str">
        <f t="shared" ca="1" si="21"/>
        <v/>
      </c>
      <c r="E106" s="92" t="str">
        <f t="shared" ca="1" si="22"/>
        <v/>
      </c>
      <c r="F106" s="92" t="str">
        <f t="shared" ca="1" si="23"/>
        <v/>
      </c>
      <c r="G106" s="92" t="str">
        <f t="shared" ca="1" si="24"/>
        <v/>
      </c>
      <c r="H106" s="125" t="str">
        <f t="shared" ca="1" si="25"/>
        <v/>
      </c>
      <c r="I106" s="125" t="str">
        <f t="shared" ca="1" si="26"/>
        <v/>
      </c>
      <c r="J106" s="126" t="str">
        <f t="shared" ref="J106:J169" ca="1" si="41">IF($A106="","",IFERROR(I106/H106,""))</f>
        <v/>
      </c>
      <c r="K106" s="105" t="str">
        <f t="shared" ref="K106:K169" ca="1" si="42">IF($A106="","",IFERROR(L106/I106,""))</f>
        <v/>
      </c>
      <c r="L106" s="105" t="str">
        <f t="shared" ca="1" si="29"/>
        <v/>
      </c>
      <c r="M106" s="126" t="str">
        <f t="shared" ca="1" si="30"/>
        <v/>
      </c>
      <c r="N106" s="126" t="str">
        <f t="shared" ca="1" si="31"/>
        <v/>
      </c>
      <c r="O106" s="125" t="str">
        <f t="shared" ca="1" si="32"/>
        <v/>
      </c>
      <c r="P106" s="126" t="str">
        <f t="shared" ref="P106:P169" ca="1" si="43">IF($A106="","",IFERROR(O106/I106,""))</f>
        <v/>
      </c>
      <c r="Q106" s="105" t="str">
        <f t="shared" ref="Q106:Q169" ca="1" si="44">IF($A106="","",IFERROR(L106/O106,""))</f>
        <v/>
      </c>
      <c r="R106" s="124" t="str">
        <f t="shared" ref="R106:R169" ca="1" si="45">IF($A106="","",IF(O106&gt;0,IF(Q106&gt;$Q$5,"B","A"),IF(O106=0,IF(L106&gt;$Q$5,"C","D"))))</f>
        <v/>
      </c>
    </row>
    <row r="107" spans="1:18" x14ac:dyDescent="0.2">
      <c r="A107" s="124" t="str">
        <f t="shared" ca="1" si="18"/>
        <v/>
      </c>
      <c r="B107" s="92" t="str">
        <f t="shared" ca="1" si="19"/>
        <v/>
      </c>
      <c r="C107" s="92" t="str">
        <f t="shared" ca="1" si="20"/>
        <v/>
      </c>
      <c r="D107" s="92" t="str">
        <f t="shared" ca="1" si="21"/>
        <v/>
      </c>
      <c r="E107" s="92" t="str">
        <f t="shared" ca="1" si="22"/>
        <v/>
      </c>
      <c r="F107" s="92" t="str">
        <f t="shared" ca="1" si="23"/>
        <v/>
      </c>
      <c r="G107" s="92" t="str">
        <f t="shared" ca="1" si="24"/>
        <v/>
      </c>
      <c r="H107" s="125" t="str">
        <f t="shared" ca="1" si="25"/>
        <v/>
      </c>
      <c r="I107" s="125" t="str">
        <f t="shared" ca="1" si="26"/>
        <v/>
      </c>
      <c r="J107" s="126" t="str">
        <f t="shared" ca="1" si="41"/>
        <v/>
      </c>
      <c r="K107" s="105" t="str">
        <f t="shared" ca="1" si="42"/>
        <v/>
      </c>
      <c r="L107" s="105" t="str">
        <f t="shared" ca="1" si="29"/>
        <v/>
      </c>
      <c r="M107" s="126" t="str">
        <f t="shared" ca="1" si="30"/>
        <v/>
      </c>
      <c r="N107" s="126" t="str">
        <f t="shared" ca="1" si="31"/>
        <v/>
      </c>
      <c r="O107" s="125" t="str">
        <f t="shared" ca="1" si="32"/>
        <v/>
      </c>
      <c r="P107" s="126" t="str">
        <f t="shared" ca="1" si="43"/>
        <v/>
      </c>
      <c r="Q107" s="105" t="str">
        <f t="shared" ca="1" si="44"/>
        <v/>
      </c>
      <c r="R107" s="124" t="str">
        <f t="shared" ca="1" si="45"/>
        <v/>
      </c>
    </row>
    <row r="108" spans="1:18" x14ac:dyDescent="0.2">
      <c r="A108" s="124" t="str">
        <f t="shared" ca="1" si="18"/>
        <v/>
      </c>
      <c r="B108" s="92" t="str">
        <f t="shared" ca="1" si="19"/>
        <v/>
      </c>
      <c r="C108" s="92" t="str">
        <f t="shared" ca="1" si="20"/>
        <v/>
      </c>
      <c r="D108" s="92" t="str">
        <f t="shared" ca="1" si="21"/>
        <v/>
      </c>
      <c r="E108" s="92" t="str">
        <f t="shared" ca="1" si="22"/>
        <v/>
      </c>
      <c r="F108" s="92" t="str">
        <f t="shared" ca="1" si="23"/>
        <v/>
      </c>
      <c r="G108" s="92" t="str">
        <f t="shared" ca="1" si="24"/>
        <v/>
      </c>
      <c r="H108" s="125" t="str">
        <f t="shared" ca="1" si="25"/>
        <v/>
      </c>
      <c r="I108" s="125" t="str">
        <f t="shared" ca="1" si="26"/>
        <v/>
      </c>
      <c r="J108" s="126" t="str">
        <f t="shared" ca="1" si="41"/>
        <v/>
      </c>
      <c r="K108" s="105" t="str">
        <f t="shared" ca="1" si="42"/>
        <v/>
      </c>
      <c r="L108" s="105" t="str">
        <f t="shared" ca="1" si="29"/>
        <v/>
      </c>
      <c r="M108" s="126" t="str">
        <f t="shared" ca="1" si="30"/>
        <v/>
      </c>
      <c r="N108" s="126" t="str">
        <f t="shared" ca="1" si="31"/>
        <v/>
      </c>
      <c r="O108" s="125" t="str">
        <f t="shared" ca="1" si="32"/>
        <v/>
      </c>
      <c r="P108" s="126" t="str">
        <f t="shared" ca="1" si="43"/>
        <v/>
      </c>
      <c r="Q108" s="105" t="str">
        <f t="shared" ca="1" si="44"/>
        <v/>
      </c>
      <c r="R108" s="124" t="str">
        <f t="shared" ca="1" si="45"/>
        <v/>
      </c>
    </row>
    <row r="109" spans="1:18" x14ac:dyDescent="0.2">
      <c r="A109" s="124" t="str">
        <f t="shared" ca="1" si="18"/>
        <v/>
      </c>
      <c r="B109" s="92" t="str">
        <f t="shared" ca="1" si="19"/>
        <v/>
      </c>
      <c r="C109" s="92" t="str">
        <f t="shared" ca="1" si="20"/>
        <v/>
      </c>
      <c r="D109" s="92" t="str">
        <f t="shared" ca="1" si="21"/>
        <v/>
      </c>
      <c r="E109" s="92" t="str">
        <f t="shared" ca="1" si="22"/>
        <v/>
      </c>
      <c r="F109" s="92" t="str">
        <f t="shared" ca="1" si="23"/>
        <v/>
      </c>
      <c r="G109" s="92" t="str">
        <f t="shared" ca="1" si="24"/>
        <v/>
      </c>
      <c r="H109" s="125" t="str">
        <f t="shared" ca="1" si="25"/>
        <v/>
      </c>
      <c r="I109" s="125" t="str">
        <f t="shared" ca="1" si="26"/>
        <v/>
      </c>
      <c r="J109" s="126" t="str">
        <f t="shared" ca="1" si="41"/>
        <v/>
      </c>
      <c r="K109" s="105" t="str">
        <f t="shared" ca="1" si="42"/>
        <v/>
      </c>
      <c r="L109" s="105" t="str">
        <f t="shared" ca="1" si="29"/>
        <v/>
      </c>
      <c r="M109" s="126" t="str">
        <f t="shared" ca="1" si="30"/>
        <v/>
      </c>
      <c r="N109" s="126" t="str">
        <f t="shared" ca="1" si="31"/>
        <v/>
      </c>
      <c r="O109" s="125" t="str">
        <f t="shared" ca="1" si="32"/>
        <v/>
      </c>
      <c r="P109" s="126" t="str">
        <f t="shared" ca="1" si="43"/>
        <v/>
      </c>
      <c r="Q109" s="105" t="str">
        <f t="shared" ca="1" si="44"/>
        <v/>
      </c>
      <c r="R109" s="124" t="str">
        <f t="shared" ca="1" si="45"/>
        <v/>
      </c>
    </row>
    <row r="110" spans="1:18" x14ac:dyDescent="0.2">
      <c r="A110" s="124" t="str">
        <f t="shared" ca="1" si="18"/>
        <v/>
      </c>
      <c r="B110" s="92" t="str">
        <f t="shared" ca="1" si="19"/>
        <v/>
      </c>
      <c r="C110" s="92" t="str">
        <f t="shared" ca="1" si="20"/>
        <v/>
      </c>
      <c r="D110" s="92" t="str">
        <f t="shared" ca="1" si="21"/>
        <v/>
      </c>
      <c r="E110" s="92" t="str">
        <f t="shared" ca="1" si="22"/>
        <v/>
      </c>
      <c r="F110" s="92" t="str">
        <f t="shared" ca="1" si="23"/>
        <v/>
      </c>
      <c r="G110" s="92" t="str">
        <f t="shared" ca="1" si="24"/>
        <v/>
      </c>
      <c r="H110" s="125" t="str">
        <f t="shared" ca="1" si="25"/>
        <v/>
      </c>
      <c r="I110" s="125" t="str">
        <f t="shared" ca="1" si="26"/>
        <v/>
      </c>
      <c r="J110" s="126" t="str">
        <f t="shared" ca="1" si="41"/>
        <v/>
      </c>
      <c r="K110" s="105" t="str">
        <f t="shared" ca="1" si="42"/>
        <v/>
      </c>
      <c r="L110" s="105" t="str">
        <f t="shared" ca="1" si="29"/>
        <v/>
      </c>
      <c r="M110" s="126" t="str">
        <f t="shared" ca="1" si="30"/>
        <v/>
      </c>
      <c r="N110" s="126" t="str">
        <f t="shared" ca="1" si="31"/>
        <v/>
      </c>
      <c r="O110" s="125" t="str">
        <f t="shared" ca="1" si="32"/>
        <v/>
      </c>
      <c r="P110" s="126" t="str">
        <f t="shared" ca="1" si="43"/>
        <v/>
      </c>
      <c r="Q110" s="105" t="str">
        <f t="shared" ca="1" si="44"/>
        <v/>
      </c>
      <c r="R110" s="124" t="str">
        <f t="shared" ca="1" si="45"/>
        <v/>
      </c>
    </row>
    <row r="111" spans="1:18" x14ac:dyDescent="0.2">
      <c r="A111" s="124" t="str">
        <f t="shared" ca="1" si="18"/>
        <v/>
      </c>
      <c r="B111" s="92" t="str">
        <f t="shared" ca="1" si="19"/>
        <v/>
      </c>
      <c r="C111" s="92" t="str">
        <f t="shared" ca="1" si="20"/>
        <v/>
      </c>
      <c r="D111" s="92" t="str">
        <f t="shared" ca="1" si="21"/>
        <v/>
      </c>
      <c r="E111" s="92" t="str">
        <f t="shared" ca="1" si="22"/>
        <v/>
      </c>
      <c r="F111" s="92" t="str">
        <f t="shared" ca="1" si="23"/>
        <v/>
      </c>
      <c r="G111" s="92" t="str">
        <f t="shared" ca="1" si="24"/>
        <v/>
      </c>
      <c r="H111" s="125" t="str">
        <f t="shared" ca="1" si="25"/>
        <v/>
      </c>
      <c r="I111" s="125" t="str">
        <f t="shared" ca="1" si="26"/>
        <v/>
      </c>
      <c r="J111" s="126" t="str">
        <f t="shared" ca="1" si="41"/>
        <v/>
      </c>
      <c r="K111" s="105" t="str">
        <f t="shared" ca="1" si="42"/>
        <v/>
      </c>
      <c r="L111" s="105" t="str">
        <f t="shared" ca="1" si="29"/>
        <v/>
      </c>
      <c r="M111" s="126" t="str">
        <f t="shared" ca="1" si="30"/>
        <v/>
      </c>
      <c r="N111" s="126" t="str">
        <f t="shared" ca="1" si="31"/>
        <v/>
      </c>
      <c r="O111" s="125" t="str">
        <f t="shared" ca="1" si="32"/>
        <v/>
      </c>
      <c r="P111" s="126" t="str">
        <f t="shared" ca="1" si="43"/>
        <v/>
      </c>
      <c r="Q111" s="105" t="str">
        <f t="shared" ca="1" si="44"/>
        <v/>
      </c>
      <c r="R111" s="124" t="str">
        <f t="shared" ca="1" si="45"/>
        <v/>
      </c>
    </row>
    <row r="112" spans="1:18" x14ac:dyDescent="0.2">
      <c r="A112" s="124" t="str">
        <f t="shared" ca="1" si="18"/>
        <v/>
      </c>
      <c r="B112" s="92" t="str">
        <f t="shared" ca="1" si="19"/>
        <v/>
      </c>
      <c r="C112" s="92" t="str">
        <f t="shared" ca="1" si="20"/>
        <v/>
      </c>
      <c r="D112" s="92" t="str">
        <f t="shared" ca="1" si="21"/>
        <v/>
      </c>
      <c r="E112" s="92" t="str">
        <f t="shared" ca="1" si="22"/>
        <v/>
      </c>
      <c r="F112" s="92" t="str">
        <f t="shared" ca="1" si="23"/>
        <v/>
      </c>
      <c r="G112" s="92" t="str">
        <f t="shared" ca="1" si="24"/>
        <v/>
      </c>
      <c r="H112" s="125" t="str">
        <f t="shared" ca="1" si="25"/>
        <v/>
      </c>
      <c r="I112" s="125" t="str">
        <f t="shared" ca="1" si="26"/>
        <v/>
      </c>
      <c r="J112" s="126" t="str">
        <f t="shared" ca="1" si="41"/>
        <v/>
      </c>
      <c r="K112" s="105" t="str">
        <f t="shared" ca="1" si="42"/>
        <v/>
      </c>
      <c r="L112" s="105" t="str">
        <f t="shared" ca="1" si="29"/>
        <v/>
      </c>
      <c r="M112" s="126" t="str">
        <f t="shared" ca="1" si="30"/>
        <v/>
      </c>
      <c r="N112" s="126" t="str">
        <f t="shared" ca="1" si="31"/>
        <v/>
      </c>
      <c r="O112" s="125" t="str">
        <f t="shared" ca="1" si="32"/>
        <v/>
      </c>
      <c r="P112" s="126" t="str">
        <f t="shared" ca="1" si="43"/>
        <v/>
      </c>
      <c r="Q112" s="105" t="str">
        <f t="shared" ca="1" si="44"/>
        <v/>
      </c>
      <c r="R112" s="124" t="str">
        <f t="shared" ca="1" si="45"/>
        <v/>
      </c>
    </row>
    <row r="113" spans="1:18" x14ac:dyDescent="0.2">
      <c r="A113" s="124" t="str">
        <f t="shared" ca="1" si="18"/>
        <v/>
      </c>
      <c r="B113" s="92" t="str">
        <f t="shared" ca="1" si="19"/>
        <v/>
      </c>
      <c r="C113" s="92" t="str">
        <f t="shared" ca="1" si="20"/>
        <v/>
      </c>
      <c r="D113" s="92" t="str">
        <f t="shared" ca="1" si="21"/>
        <v/>
      </c>
      <c r="E113" s="92" t="str">
        <f t="shared" ca="1" si="22"/>
        <v/>
      </c>
      <c r="F113" s="92" t="str">
        <f t="shared" ca="1" si="23"/>
        <v/>
      </c>
      <c r="G113" s="92" t="str">
        <f t="shared" ca="1" si="24"/>
        <v/>
      </c>
      <c r="H113" s="125" t="str">
        <f t="shared" ca="1" si="25"/>
        <v/>
      </c>
      <c r="I113" s="125" t="str">
        <f t="shared" ca="1" si="26"/>
        <v/>
      </c>
      <c r="J113" s="126" t="str">
        <f t="shared" ca="1" si="41"/>
        <v/>
      </c>
      <c r="K113" s="105" t="str">
        <f t="shared" ca="1" si="42"/>
        <v/>
      </c>
      <c r="L113" s="105" t="str">
        <f t="shared" ca="1" si="29"/>
        <v/>
      </c>
      <c r="M113" s="126" t="str">
        <f t="shared" ca="1" si="30"/>
        <v/>
      </c>
      <c r="N113" s="126" t="str">
        <f t="shared" ca="1" si="31"/>
        <v/>
      </c>
      <c r="O113" s="125" t="str">
        <f t="shared" ca="1" si="32"/>
        <v/>
      </c>
      <c r="P113" s="126" t="str">
        <f t="shared" ca="1" si="43"/>
        <v/>
      </c>
      <c r="Q113" s="105" t="str">
        <f t="shared" ca="1" si="44"/>
        <v/>
      </c>
      <c r="R113" s="124" t="str">
        <f t="shared" ca="1" si="45"/>
        <v/>
      </c>
    </row>
    <row r="114" spans="1:18" x14ac:dyDescent="0.2">
      <c r="A114" s="124" t="str">
        <f t="shared" ca="1" si="18"/>
        <v/>
      </c>
      <c r="B114" s="92" t="str">
        <f t="shared" ca="1" si="19"/>
        <v/>
      </c>
      <c r="C114" s="92" t="str">
        <f t="shared" ca="1" si="20"/>
        <v/>
      </c>
      <c r="D114" s="92" t="str">
        <f t="shared" ca="1" si="21"/>
        <v/>
      </c>
      <c r="E114" s="92" t="str">
        <f t="shared" ca="1" si="22"/>
        <v/>
      </c>
      <c r="F114" s="92" t="str">
        <f t="shared" ca="1" si="23"/>
        <v/>
      </c>
      <c r="G114" s="92" t="str">
        <f t="shared" ca="1" si="24"/>
        <v/>
      </c>
      <c r="H114" s="125" t="str">
        <f t="shared" ca="1" si="25"/>
        <v/>
      </c>
      <c r="I114" s="125" t="str">
        <f t="shared" ca="1" si="26"/>
        <v/>
      </c>
      <c r="J114" s="126" t="str">
        <f t="shared" ca="1" si="41"/>
        <v/>
      </c>
      <c r="K114" s="105" t="str">
        <f t="shared" ca="1" si="42"/>
        <v/>
      </c>
      <c r="L114" s="105" t="str">
        <f t="shared" ca="1" si="29"/>
        <v/>
      </c>
      <c r="M114" s="126" t="str">
        <f t="shared" ca="1" si="30"/>
        <v/>
      </c>
      <c r="N114" s="126" t="str">
        <f t="shared" ca="1" si="31"/>
        <v/>
      </c>
      <c r="O114" s="125" t="str">
        <f t="shared" ca="1" si="32"/>
        <v/>
      </c>
      <c r="P114" s="126" t="str">
        <f t="shared" ca="1" si="43"/>
        <v/>
      </c>
      <c r="Q114" s="105" t="str">
        <f t="shared" ca="1" si="44"/>
        <v/>
      </c>
      <c r="R114" s="124" t="str">
        <f t="shared" ca="1" si="45"/>
        <v/>
      </c>
    </row>
    <row r="115" spans="1:18" x14ac:dyDescent="0.2">
      <c r="A115" s="124" t="str">
        <f t="shared" ca="1" si="18"/>
        <v/>
      </c>
      <c r="B115" s="92" t="str">
        <f t="shared" ca="1" si="19"/>
        <v/>
      </c>
      <c r="C115" s="92" t="str">
        <f t="shared" ca="1" si="20"/>
        <v/>
      </c>
      <c r="D115" s="92" t="str">
        <f t="shared" ca="1" si="21"/>
        <v/>
      </c>
      <c r="E115" s="92" t="str">
        <f t="shared" ca="1" si="22"/>
        <v/>
      </c>
      <c r="F115" s="92" t="str">
        <f t="shared" ca="1" si="23"/>
        <v/>
      </c>
      <c r="G115" s="92" t="str">
        <f t="shared" ca="1" si="24"/>
        <v/>
      </c>
      <c r="H115" s="125" t="str">
        <f t="shared" ca="1" si="25"/>
        <v/>
      </c>
      <c r="I115" s="125" t="str">
        <f t="shared" ca="1" si="26"/>
        <v/>
      </c>
      <c r="J115" s="126" t="str">
        <f t="shared" ca="1" si="41"/>
        <v/>
      </c>
      <c r="K115" s="105" t="str">
        <f t="shared" ca="1" si="42"/>
        <v/>
      </c>
      <c r="L115" s="105" t="str">
        <f t="shared" ca="1" si="29"/>
        <v/>
      </c>
      <c r="M115" s="126" t="str">
        <f t="shared" ca="1" si="30"/>
        <v/>
      </c>
      <c r="N115" s="126" t="str">
        <f t="shared" ca="1" si="31"/>
        <v/>
      </c>
      <c r="O115" s="125" t="str">
        <f t="shared" ca="1" si="32"/>
        <v/>
      </c>
      <c r="P115" s="126" t="str">
        <f t="shared" ca="1" si="43"/>
        <v/>
      </c>
      <c r="Q115" s="105" t="str">
        <f t="shared" ca="1" si="44"/>
        <v/>
      </c>
      <c r="R115" s="124" t="str">
        <f t="shared" ca="1" si="45"/>
        <v/>
      </c>
    </row>
    <row r="116" spans="1:18" x14ac:dyDescent="0.2">
      <c r="A116" s="124" t="str">
        <f t="shared" ca="1" si="18"/>
        <v/>
      </c>
      <c r="B116" s="92" t="str">
        <f t="shared" ca="1" si="19"/>
        <v/>
      </c>
      <c r="C116" s="92" t="str">
        <f t="shared" ca="1" si="20"/>
        <v/>
      </c>
      <c r="D116" s="92" t="str">
        <f t="shared" ca="1" si="21"/>
        <v/>
      </c>
      <c r="E116" s="92" t="str">
        <f t="shared" ca="1" si="22"/>
        <v/>
      </c>
      <c r="F116" s="92" t="str">
        <f t="shared" ca="1" si="23"/>
        <v/>
      </c>
      <c r="G116" s="92" t="str">
        <f t="shared" ca="1" si="24"/>
        <v/>
      </c>
      <c r="H116" s="125" t="str">
        <f t="shared" ca="1" si="25"/>
        <v/>
      </c>
      <c r="I116" s="125" t="str">
        <f t="shared" ca="1" si="26"/>
        <v/>
      </c>
      <c r="J116" s="126" t="str">
        <f t="shared" ca="1" si="41"/>
        <v/>
      </c>
      <c r="K116" s="105" t="str">
        <f t="shared" ca="1" si="42"/>
        <v/>
      </c>
      <c r="L116" s="105" t="str">
        <f t="shared" ca="1" si="29"/>
        <v/>
      </c>
      <c r="M116" s="126" t="str">
        <f t="shared" ca="1" si="30"/>
        <v/>
      </c>
      <c r="N116" s="126" t="str">
        <f t="shared" ca="1" si="31"/>
        <v/>
      </c>
      <c r="O116" s="125" t="str">
        <f t="shared" ca="1" si="32"/>
        <v/>
      </c>
      <c r="P116" s="126" t="str">
        <f t="shared" ca="1" si="43"/>
        <v/>
      </c>
      <c r="Q116" s="105" t="str">
        <f t="shared" ca="1" si="44"/>
        <v/>
      </c>
      <c r="R116" s="124" t="str">
        <f t="shared" ca="1" si="45"/>
        <v/>
      </c>
    </row>
    <row r="117" spans="1:18" x14ac:dyDescent="0.2">
      <c r="A117" s="124" t="str">
        <f t="shared" ca="1" si="18"/>
        <v/>
      </c>
      <c r="B117" s="92" t="str">
        <f t="shared" ca="1" si="19"/>
        <v/>
      </c>
      <c r="C117" s="92" t="str">
        <f t="shared" ca="1" si="20"/>
        <v/>
      </c>
      <c r="D117" s="92" t="str">
        <f t="shared" ca="1" si="21"/>
        <v/>
      </c>
      <c r="E117" s="92" t="str">
        <f t="shared" ca="1" si="22"/>
        <v/>
      </c>
      <c r="F117" s="92" t="str">
        <f t="shared" ca="1" si="23"/>
        <v/>
      </c>
      <c r="G117" s="92" t="str">
        <f t="shared" ca="1" si="24"/>
        <v/>
      </c>
      <c r="H117" s="125" t="str">
        <f t="shared" ca="1" si="25"/>
        <v/>
      </c>
      <c r="I117" s="125" t="str">
        <f t="shared" ca="1" si="26"/>
        <v/>
      </c>
      <c r="J117" s="126" t="str">
        <f t="shared" ca="1" si="41"/>
        <v/>
      </c>
      <c r="K117" s="105" t="str">
        <f t="shared" ca="1" si="42"/>
        <v/>
      </c>
      <c r="L117" s="105" t="str">
        <f t="shared" ca="1" si="29"/>
        <v/>
      </c>
      <c r="M117" s="126" t="str">
        <f t="shared" ca="1" si="30"/>
        <v/>
      </c>
      <c r="N117" s="126" t="str">
        <f t="shared" ca="1" si="31"/>
        <v/>
      </c>
      <c r="O117" s="125" t="str">
        <f t="shared" ca="1" si="32"/>
        <v/>
      </c>
      <c r="P117" s="126" t="str">
        <f t="shared" ca="1" si="43"/>
        <v/>
      </c>
      <c r="Q117" s="105" t="str">
        <f t="shared" ca="1" si="44"/>
        <v/>
      </c>
      <c r="R117" s="124" t="str">
        <f t="shared" ca="1" si="45"/>
        <v/>
      </c>
    </row>
    <row r="118" spans="1:18" x14ac:dyDescent="0.2">
      <c r="A118" s="124" t="str">
        <f t="shared" ca="1" si="18"/>
        <v/>
      </c>
      <c r="B118" s="92" t="str">
        <f t="shared" ca="1" si="19"/>
        <v/>
      </c>
      <c r="C118" s="92" t="str">
        <f t="shared" ca="1" si="20"/>
        <v/>
      </c>
      <c r="D118" s="92" t="str">
        <f t="shared" ca="1" si="21"/>
        <v/>
      </c>
      <c r="E118" s="92" t="str">
        <f t="shared" ca="1" si="22"/>
        <v/>
      </c>
      <c r="F118" s="92" t="str">
        <f t="shared" ca="1" si="23"/>
        <v/>
      </c>
      <c r="G118" s="92" t="str">
        <f t="shared" ca="1" si="24"/>
        <v/>
      </c>
      <c r="H118" s="125" t="str">
        <f t="shared" ca="1" si="25"/>
        <v/>
      </c>
      <c r="I118" s="125" t="str">
        <f t="shared" ca="1" si="26"/>
        <v/>
      </c>
      <c r="J118" s="126" t="str">
        <f t="shared" ca="1" si="41"/>
        <v/>
      </c>
      <c r="K118" s="105" t="str">
        <f t="shared" ca="1" si="42"/>
        <v/>
      </c>
      <c r="L118" s="105" t="str">
        <f t="shared" ca="1" si="29"/>
        <v/>
      </c>
      <c r="M118" s="126" t="str">
        <f t="shared" ca="1" si="30"/>
        <v/>
      </c>
      <c r="N118" s="126" t="str">
        <f t="shared" ca="1" si="31"/>
        <v/>
      </c>
      <c r="O118" s="125" t="str">
        <f t="shared" ca="1" si="32"/>
        <v/>
      </c>
      <c r="P118" s="126" t="str">
        <f t="shared" ca="1" si="43"/>
        <v/>
      </c>
      <c r="Q118" s="105" t="str">
        <f t="shared" ca="1" si="44"/>
        <v/>
      </c>
      <c r="R118" s="124" t="str">
        <f t="shared" ca="1" si="45"/>
        <v/>
      </c>
    </row>
    <row r="119" spans="1:18" x14ac:dyDescent="0.2">
      <c r="A119" s="124" t="str">
        <f t="shared" ca="1" si="18"/>
        <v/>
      </c>
      <c r="B119" s="92" t="str">
        <f t="shared" ca="1" si="19"/>
        <v/>
      </c>
      <c r="C119" s="92" t="str">
        <f t="shared" ca="1" si="20"/>
        <v/>
      </c>
      <c r="D119" s="92" t="str">
        <f t="shared" ca="1" si="21"/>
        <v/>
      </c>
      <c r="E119" s="92" t="str">
        <f t="shared" ca="1" si="22"/>
        <v/>
      </c>
      <c r="F119" s="92" t="str">
        <f t="shared" ca="1" si="23"/>
        <v/>
      </c>
      <c r="G119" s="92" t="str">
        <f t="shared" ca="1" si="24"/>
        <v/>
      </c>
      <c r="H119" s="125" t="str">
        <f t="shared" ca="1" si="25"/>
        <v/>
      </c>
      <c r="I119" s="125" t="str">
        <f t="shared" ca="1" si="26"/>
        <v/>
      </c>
      <c r="J119" s="126" t="str">
        <f t="shared" ca="1" si="41"/>
        <v/>
      </c>
      <c r="K119" s="105" t="str">
        <f t="shared" ca="1" si="42"/>
        <v/>
      </c>
      <c r="L119" s="105" t="str">
        <f t="shared" ca="1" si="29"/>
        <v/>
      </c>
      <c r="M119" s="126" t="str">
        <f t="shared" ca="1" si="30"/>
        <v/>
      </c>
      <c r="N119" s="126" t="str">
        <f t="shared" ca="1" si="31"/>
        <v/>
      </c>
      <c r="O119" s="125" t="str">
        <f t="shared" ca="1" si="32"/>
        <v/>
      </c>
      <c r="P119" s="126" t="str">
        <f t="shared" ca="1" si="43"/>
        <v/>
      </c>
      <c r="Q119" s="105" t="str">
        <f t="shared" ca="1" si="44"/>
        <v/>
      </c>
      <c r="R119" s="124" t="str">
        <f t="shared" ca="1" si="45"/>
        <v/>
      </c>
    </row>
    <row r="120" spans="1:18" x14ac:dyDescent="0.2">
      <c r="A120" s="124" t="str">
        <f t="shared" ca="1" si="18"/>
        <v/>
      </c>
      <c r="B120" s="92" t="str">
        <f t="shared" ca="1" si="19"/>
        <v/>
      </c>
      <c r="C120" s="92" t="str">
        <f t="shared" ca="1" si="20"/>
        <v/>
      </c>
      <c r="D120" s="92" t="str">
        <f t="shared" ca="1" si="21"/>
        <v/>
      </c>
      <c r="E120" s="92" t="str">
        <f t="shared" ca="1" si="22"/>
        <v/>
      </c>
      <c r="F120" s="92" t="str">
        <f t="shared" ca="1" si="23"/>
        <v/>
      </c>
      <c r="G120" s="92" t="str">
        <f t="shared" ca="1" si="24"/>
        <v/>
      </c>
      <c r="H120" s="125" t="str">
        <f t="shared" ca="1" si="25"/>
        <v/>
      </c>
      <c r="I120" s="125" t="str">
        <f t="shared" ca="1" si="26"/>
        <v/>
      </c>
      <c r="J120" s="126" t="str">
        <f t="shared" ca="1" si="41"/>
        <v/>
      </c>
      <c r="K120" s="105" t="str">
        <f t="shared" ca="1" si="42"/>
        <v/>
      </c>
      <c r="L120" s="105" t="str">
        <f t="shared" ca="1" si="29"/>
        <v/>
      </c>
      <c r="M120" s="126" t="str">
        <f t="shared" ca="1" si="30"/>
        <v/>
      </c>
      <c r="N120" s="126" t="str">
        <f t="shared" ca="1" si="31"/>
        <v/>
      </c>
      <c r="O120" s="125" t="str">
        <f t="shared" ca="1" si="32"/>
        <v/>
      </c>
      <c r="P120" s="126" t="str">
        <f t="shared" ca="1" si="43"/>
        <v/>
      </c>
      <c r="Q120" s="105" t="str">
        <f t="shared" ca="1" si="44"/>
        <v/>
      </c>
      <c r="R120" s="124" t="str">
        <f t="shared" ca="1" si="45"/>
        <v/>
      </c>
    </row>
    <row r="121" spans="1:18" x14ac:dyDescent="0.2">
      <c r="A121" s="124" t="str">
        <f t="shared" ca="1" si="18"/>
        <v/>
      </c>
      <c r="B121" s="92" t="str">
        <f t="shared" ca="1" si="19"/>
        <v/>
      </c>
      <c r="C121" s="92" t="str">
        <f t="shared" ca="1" si="20"/>
        <v/>
      </c>
      <c r="D121" s="92" t="str">
        <f t="shared" ca="1" si="21"/>
        <v/>
      </c>
      <c r="E121" s="92" t="str">
        <f t="shared" ca="1" si="22"/>
        <v/>
      </c>
      <c r="F121" s="92" t="str">
        <f t="shared" ca="1" si="23"/>
        <v/>
      </c>
      <c r="G121" s="92" t="str">
        <f t="shared" ca="1" si="24"/>
        <v/>
      </c>
      <c r="H121" s="125" t="str">
        <f t="shared" ca="1" si="25"/>
        <v/>
      </c>
      <c r="I121" s="125" t="str">
        <f t="shared" ca="1" si="26"/>
        <v/>
      </c>
      <c r="J121" s="126" t="str">
        <f t="shared" ca="1" si="41"/>
        <v/>
      </c>
      <c r="K121" s="105" t="str">
        <f t="shared" ca="1" si="42"/>
        <v/>
      </c>
      <c r="L121" s="105" t="str">
        <f t="shared" ca="1" si="29"/>
        <v/>
      </c>
      <c r="M121" s="126" t="str">
        <f t="shared" ca="1" si="30"/>
        <v/>
      </c>
      <c r="N121" s="126" t="str">
        <f t="shared" ca="1" si="31"/>
        <v/>
      </c>
      <c r="O121" s="125" t="str">
        <f t="shared" ca="1" si="32"/>
        <v/>
      </c>
      <c r="P121" s="126" t="str">
        <f t="shared" ca="1" si="43"/>
        <v/>
      </c>
      <c r="Q121" s="105" t="str">
        <f t="shared" ca="1" si="44"/>
        <v/>
      </c>
      <c r="R121" s="124" t="str">
        <f t="shared" ca="1" si="45"/>
        <v/>
      </c>
    </row>
    <row r="122" spans="1:18" x14ac:dyDescent="0.2">
      <c r="A122" s="124" t="str">
        <f t="shared" ca="1" si="18"/>
        <v/>
      </c>
      <c r="B122" s="92" t="str">
        <f t="shared" ca="1" si="19"/>
        <v/>
      </c>
      <c r="C122" s="92" t="str">
        <f t="shared" ca="1" si="20"/>
        <v/>
      </c>
      <c r="D122" s="92" t="str">
        <f t="shared" ca="1" si="21"/>
        <v/>
      </c>
      <c r="E122" s="92" t="str">
        <f t="shared" ca="1" si="22"/>
        <v/>
      </c>
      <c r="F122" s="92" t="str">
        <f t="shared" ca="1" si="23"/>
        <v/>
      </c>
      <c r="G122" s="92" t="str">
        <f t="shared" ca="1" si="24"/>
        <v/>
      </c>
      <c r="H122" s="125" t="str">
        <f t="shared" ca="1" si="25"/>
        <v/>
      </c>
      <c r="I122" s="125" t="str">
        <f t="shared" ca="1" si="26"/>
        <v/>
      </c>
      <c r="J122" s="126" t="str">
        <f t="shared" ca="1" si="41"/>
        <v/>
      </c>
      <c r="K122" s="105" t="str">
        <f t="shared" ca="1" si="42"/>
        <v/>
      </c>
      <c r="L122" s="105" t="str">
        <f t="shared" ca="1" si="29"/>
        <v/>
      </c>
      <c r="M122" s="126" t="str">
        <f t="shared" ca="1" si="30"/>
        <v/>
      </c>
      <c r="N122" s="126" t="str">
        <f t="shared" ca="1" si="31"/>
        <v/>
      </c>
      <c r="O122" s="125" t="str">
        <f t="shared" ca="1" si="32"/>
        <v/>
      </c>
      <c r="P122" s="126" t="str">
        <f t="shared" ca="1" si="43"/>
        <v/>
      </c>
      <c r="Q122" s="105" t="str">
        <f t="shared" ca="1" si="44"/>
        <v/>
      </c>
      <c r="R122" s="124" t="str">
        <f t="shared" ca="1" si="45"/>
        <v/>
      </c>
    </row>
    <row r="123" spans="1:18" x14ac:dyDescent="0.2">
      <c r="A123" s="124" t="str">
        <f t="shared" ca="1" si="18"/>
        <v/>
      </c>
      <c r="B123" s="92" t="str">
        <f t="shared" ca="1" si="19"/>
        <v/>
      </c>
      <c r="C123" s="92" t="str">
        <f t="shared" ca="1" si="20"/>
        <v/>
      </c>
      <c r="D123" s="92" t="str">
        <f t="shared" ca="1" si="21"/>
        <v/>
      </c>
      <c r="E123" s="92" t="str">
        <f t="shared" ca="1" si="22"/>
        <v/>
      </c>
      <c r="F123" s="92" t="str">
        <f t="shared" ca="1" si="23"/>
        <v/>
      </c>
      <c r="G123" s="92" t="str">
        <f t="shared" ca="1" si="24"/>
        <v/>
      </c>
      <c r="H123" s="125" t="str">
        <f t="shared" ca="1" si="25"/>
        <v/>
      </c>
      <c r="I123" s="125" t="str">
        <f t="shared" ca="1" si="26"/>
        <v/>
      </c>
      <c r="J123" s="126" t="str">
        <f t="shared" ca="1" si="41"/>
        <v/>
      </c>
      <c r="K123" s="105" t="str">
        <f t="shared" ca="1" si="42"/>
        <v/>
      </c>
      <c r="L123" s="105" t="str">
        <f t="shared" ca="1" si="29"/>
        <v/>
      </c>
      <c r="M123" s="126" t="str">
        <f t="shared" ca="1" si="30"/>
        <v/>
      </c>
      <c r="N123" s="126" t="str">
        <f t="shared" ca="1" si="31"/>
        <v/>
      </c>
      <c r="O123" s="125" t="str">
        <f t="shared" ca="1" si="32"/>
        <v/>
      </c>
      <c r="P123" s="126" t="str">
        <f t="shared" ca="1" si="43"/>
        <v/>
      </c>
      <c r="Q123" s="105" t="str">
        <f t="shared" ca="1" si="44"/>
        <v/>
      </c>
      <c r="R123" s="124" t="str">
        <f t="shared" ca="1" si="45"/>
        <v/>
      </c>
    </row>
    <row r="124" spans="1:18" x14ac:dyDescent="0.2">
      <c r="A124" s="124" t="str">
        <f t="shared" ca="1" si="18"/>
        <v/>
      </c>
      <c r="B124" s="92" t="str">
        <f t="shared" ca="1" si="19"/>
        <v/>
      </c>
      <c r="C124" s="92" t="str">
        <f t="shared" ca="1" si="20"/>
        <v/>
      </c>
      <c r="D124" s="92" t="str">
        <f t="shared" ca="1" si="21"/>
        <v/>
      </c>
      <c r="E124" s="92" t="str">
        <f t="shared" ca="1" si="22"/>
        <v/>
      </c>
      <c r="F124" s="92" t="str">
        <f t="shared" ca="1" si="23"/>
        <v/>
      </c>
      <c r="G124" s="92" t="str">
        <f t="shared" ca="1" si="24"/>
        <v/>
      </c>
      <c r="H124" s="125" t="str">
        <f t="shared" ca="1" si="25"/>
        <v/>
      </c>
      <c r="I124" s="125" t="str">
        <f t="shared" ca="1" si="26"/>
        <v/>
      </c>
      <c r="J124" s="126" t="str">
        <f t="shared" ca="1" si="41"/>
        <v/>
      </c>
      <c r="K124" s="105" t="str">
        <f t="shared" ca="1" si="42"/>
        <v/>
      </c>
      <c r="L124" s="105" t="str">
        <f t="shared" ca="1" si="29"/>
        <v/>
      </c>
      <c r="M124" s="126" t="str">
        <f t="shared" ca="1" si="30"/>
        <v/>
      </c>
      <c r="N124" s="126" t="str">
        <f t="shared" ca="1" si="31"/>
        <v/>
      </c>
      <c r="O124" s="125" t="str">
        <f t="shared" ca="1" si="32"/>
        <v/>
      </c>
      <c r="P124" s="126" t="str">
        <f t="shared" ca="1" si="43"/>
        <v/>
      </c>
      <c r="Q124" s="105" t="str">
        <f t="shared" ca="1" si="44"/>
        <v/>
      </c>
      <c r="R124" s="124" t="str">
        <f t="shared" ca="1" si="45"/>
        <v/>
      </c>
    </row>
    <row r="125" spans="1:18" x14ac:dyDescent="0.2">
      <c r="A125" s="124" t="str">
        <f t="shared" ca="1" si="18"/>
        <v/>
      </c>
      <c r="B125" s="92" t="str">
        <f t="shared" ca="1" si="19"/>
        <v/>
      </c>
      <c r="C125" s="92" t="str">
        <f t="shared" ca="1" si="20"/>
        <v/>
      </c>
      <c r="D125" s="92" t="str">
        <f t="shared" ca="1" si="21"/>
        <v/>
      </c>
      <c r="E125" s="92" t="str">
        <f t="shared" ca="1" si="22"/>
        <v/>
      </c>
      <c r="F125" s="92" t="str">
        <f t="shared" ca="1" si="23"/>
        <v/>
      </c>
      <c r="G125" s="92" t="str">
        <f t="shared" ca="1" si="24"/>
        <v/>
      </c>
      <c r="H125" s="125" t="str">
        <f t="shared" ca="1" si="25"/>
        <v/>
      </c>
      <c r="I125" s="125" t="str">
        <f t="shared" ca="1" si="26"/>
        <v/>
      </c>
      <c r="J125" s="126" t="str">
        <f t="shared" ca="1" si="41"/>
        <v/>
      </c>
      <c r="K125" s="105" t="str">
        <f t="shared" ca="1" si="42"/>
        <v/>
      </c>
      <c r="L125" s="105" t="str">
        <f t="shared" ca="1" si="29"/>
        <v/>
      </c>
      <c r="M125" s="126" t="str">
        <f t="shared" ca="1" si="30"/>
        <v/>
      </c>
      <c r="N125" s="126" t="str">
        <f t="shared" ca="1" si="31"/>
        <v/>
      </c>
      <c r="O125" s="125" t="str">
        <f t="shared" ca="1" si="32"/>
        <v/>
      </c>
      <c r="P125" s="126" t="str">
        <f t="shared" ca="1" si="43"/>
        <v/>
      </c>
      <c r="Q125" s="105" t="str">
        <f t="shared" ca="1" si="44"/>
        <v/>
      </c>
      <c r="R125" s="124" t="str">
        <f t="shared" ca="1" si="45"/>
        <v/>
      </c>
    </row>
    <row r="126" spans="1:18" x14ac:dyDescent="0.2">
      <c r="A126" s="124" t="str">
        <f t="shared" ca="1" si="18"/>
        <v/>
      </c>
      <c r="B126" s="92" t="str">
        <f t="shared" ca="1" si="19"/>
        <v/>
      </c>
      <c r="C126" s="92" t="str">
        <f t="shared" ca="1" si="20"/>
        <v/>
      </c>
      <c r="D126" s="92" t="str">
        <f t="shared" ca="1" si="21"/>
        <v/>
      </c>
      <c r="E126" s="92" t="str">
        <f t="shared" ca="1" si="22"/>
        <v/>
      </c>
      <c r="F126" s="92" t="str">
        <f t="shared" ca="1" si="23"/>
        <v/>
      </c>
      <c r="G126" s="92" t="str">
        <f t="shared" ca="1" si="24"/>
        <v/>
      </c>
      <c r="H126" s="125" t="str">
        <f t="shared" ca="1" si="25"/>
        <v/>
      </c>
      <c r="I126" s="125" t="str">
        <f t="shared" ca="1" si="26"/>
        <v/>
      </c>
      <c r="J126" s="126" t="str">
        <f t="shared" ca="1" si="41"/>
        <v/>
      </c>
      <c r="K126" s="105" t="str">
        <f t="shared" ca="1" si="42"/>
        <v/>
      </c>
      <c r="L126" s="105" t="str">
        <f t="shared" ca="1" si="29"/>
        <v/>
      </c>
      <c r="M126" s="126" t="str">
        <f t="shared" ca="1" si="30"/>
        <v/>
      </c>
      <c r="N126" s="126" t="str">
        <f t="shared" ca="1" si="31"/>
        <v/>
      </c>
      <c r="O126" s="125" t="str">
        <f t="shared" ca="1" si="32"/>
        <v/>
      </c>
      <c r="P126" s="126" t="str">
        <f t="shared" ca="1" si="43"/>
        <v/>
      </c>
      <c r="Q126" s="105" t="str">
        <f t="shared" ca="1" si="44"/>
        <v/>
      </c>
      <c r="R126" s="124" t="str">
        <f t="shared" ca="1" si="45"/>
        <v/>
      </c>
    </row>
    <row r="127" spans="1:18" x14ac:dyDescent="0.2">
      <c r="A127" s="124" t="str">
        <f t="shared" ca="1" si="18"/>
        <v/>
      </c>
      <c r="B127" s="92" t="str">
        <f t="shared" ca="1" si="19"/>
        <v/>
      </c>
      <c r="C127" s="92" t="str">
        <f t="shared" ca="1" si="20"/>
        <v/>
      </c>
      <c r="D127" s="92" t="str">
        <f t="shared" ca="1" si="21"/>
        <v/>
      </c>
      <c r="E127" s="92" t="str">
        <f t="shared" ca="1" si="22"/>
        <v/>
      </c>
      <c r="F127" s="92" t="str">
        <f t="shared" ca="1" si="23"/>
        <v/>
      </c>
      <c r="G127" s="92" t="str">
        <f t="shared" ca="1" si="24"/>
        <v/>
      </c>
      <c r="H127" s="125" t="str">
        <f t="shared" ca="1" si="25"/>
        <v/>
      </c>
      <c r="I127" s="125" t="str">
        <f t="shared" ca="1" si="26"/>
        <v/>
      </c>
      <c r="J127" s="126" t="str">
        <f t="shared" ca="1" si="41"/>
        <v/>
      </c>
      <c r="K127" s="105" t="str">
        <f t="shared" ca="1" si="42"/>
        <v/>
      </c>
      <c r="L127" s="105" t="str">
        <f t="shared" ca="1" si="29"/>
        <v/>
      </c>
      <c r="M127" s="126" t="str">
        <f t="shared" ca="1" si="30"/>
        <v/>
      </c>
      <c r="N127" s="126" t="str">
        <f t="shared" ca="1" si="31"/>
        <v/>
      </c>
      <c r="O127" s="125" t="str">
        <f t="shared" ca="1" si="32"/>
        <v/>
      </c>
      <c r="P127" s="126" t="str">
        <f t="shared" ca="1" si="43"/>
        <v/>
      </c>
      <c r="Q127" s="105" t="str">
        <f t="shared" ca="1" si="44"/>
        <v/>
      </c>
      <c r="R127" s="124" t="str">
        <f t="shared" ca="1" si="45"/>
        <v/>
      </c>
    </row>
    <row r="128" spans="1:18" x14ac:dyDescent="0.2">
      <c r="A128" s="124" t="str">
        <f t="shared" ca="1" si="18"/>
        <v/>
      </c>
      <c r="B128" s="92" t="str">
        <f t="shared" ca="1" si="19"/>
        <v/>
      </c>
      <c r="C128" s="92" t="str">
        <f t="shared" ca="1" si="20"/>
        <v/>
      </c>
      <c r="D128" s="92" t="str">
        <f t="shared" ca="1" si="21"/>
        <v/>
      </c>
      <c r="E128" s="92" t="str">
        <f t="shared" ca="1" si="22"/>
        <v/>
      </c>
      <c r="F128" s="92" t="str">
        <f t="shared" ca="1" si="23"/>
        <v/>
      </c>
      <c r="G128" s="92" t="str">
        <f t="shared" ca="1" si="24"/>
        <v/>
      </c>
      <c r="H128" s="125" t="str">
        <f t="shared" ca="1" si="25"/>
        <v/>
      </c>
      <c r="I128" s="125" t="str">
        <f t="shared" ca="1" si="26"/>
        <v/>
      </c>
      <c r="J128" s="126" t="str">
        <f t="shared" ca="1" si="41"/>
        <v/>
      </c>
      <c r="K128" s="105" t="str">
        <f t="shared" ca="1" si="42"/>
        <v/>
      </c>
      <c r="L128" s="105" t="str">
        <f t="shared" ca="1" si="29"/>
        <v/>
      </c>
      <c r="M128" s="126" t="str">
        <f t="shared" ca="1" si="30"/>
        <v/>
      </c>
      <c r="N128" s="126" t="str">
        <f t="shared" ca="1" si="31"/>
        <v/>
      </c>
      <c r="O128" s="125" t="str">
        <f t="shared" ca="1" si="32"/>
        <v/>
      </c>
      <c r="P128" s="126" t="str">
        <f t="shared" ca="1" si="43"/>
        <v/>
      </c>
      <c r="Q128" s="105" t="str">
        <f t="shared" ca="1" si="44"/>
        <v/>
      </c>
      <c r="R128" s="124" t="str">
        <f t="shared" ca="1" si="45"/>
        <v/>
      </c>
    </row>
    <row r="129" spans="1:18" x14ac:dyDescent="0.2">
      <c r="A129" s="124" t="str">
        <f t="shared" ca="1" si="18"/>
        <v/>
      </c>
      <c r="B129" s="92" t="str">
        <f t="shared" ca="1" si="19"/>
        <v/>
      </c>
      <c r="C129" s="92" t="str">
        <f t="shared" ca="1" si="20"/>
        <v/>
      </c>
      <c r="D129" s="92" t="str">
        <f t="shared" ca="1" si="21"/>
        <v/>
      </c>
      <c r="E129" s="92" t="str">
        <f t="shared" ca="1" si="22"/>
        <v/>
      </c>
      <c r="F129" s="92" t="str">
        <f t="shared" ca="1" si="23"/>
        <v/>
      </c>
      <c r="G129" s="92" t="str">
        <f t="shared" ca="1" si="24"/>
        <v/>
      </c>
      <c r="H129" s="125" t="str">
        <f t="shared" ca="1" si="25"/>
        <v/>
      </c>
      <c r="I129" s="125" t="str">
        <f t="shared" ca="1" si="26"/>
        <v/>
      </c>
      <c r="J129" s="126" t="str">
        <f t="shared" ca="1" si="41"/>
        <v/>
      </c>
      <c r="K129" s="105" t="str">
        <f t="shared" ca="1" si="42"/>
        <v/>
      </c>
      <c r="L129" s="105" t="str">
        <f t="shared" ca="1" si="29"/>
        <v/>
      </c>
      <c r="M129" s="126" t="str">
        <f t="shared" ca="1" si="30"/>
        <v/>
      </c>
      <c r="N129" s="126" t="str">
        <f t="shared" ca="1" si="31"/>
        <v/>
      </c>
      <c r="O129" s="125" t="str">
        <f t="shared" ca="1" si="32"/>
        <v/>
      </c>
      <c r="P129" s="126" t="str">
        <f t="shared" ca="1" si="43"/>
        <v/>
      </c>
      <c r="Q129" s="105" t="str">
        <f t="shared" ca="1" si="44"/>
        <v/>
      </c>
      <c r="R129" s="124" t="str">
        <f t="shared" ca="1" si="45"/>
        <v/>
      </c>
    </row>
    <row r="130" spans="1:18" x14ac:dyDescent="0.2">
      <c r="A130" s="124" t="str">
        <f t="shared" ca="1" si="18"/>
        <v/>
      </c>
      <c r="B130" s="92" t="str">
        <f t="shared" ca="1" si="19"/>
        <v/>
      </c>
      <c r="C130" s="92" t="str">
        <f t="shared" ca="1" si="20"/>
        <v/>
      </c>
      <c r="D130" s="92" t="str">
        <f t="shared" ca="1" si="21"/>
        <v/>
      </c>
      <c r="E130" s="92" t="str">
        <f t="shared" ca="1" si="22"/>
        <v/>
      </c>
      <c r="F130" s="92" t="str">
        <f t="shared" ca="1" si="23"/>
        <v/>
      </c>
      <c r="G130" s="92" t="str">
        <f t="shared" ca="1" si="24"/>
        <v/>
      </c>
      <c r="H130" s="125" t="str">
        <f t="shared" ca="1" si="25"/>
        <v/>
      </c>
      <c r="I130" s="125" t="str">
        <f t="shared" ca="1" si="26"/>
        <v/>
      </c>
      <c r="J130" s="126" t="str">
        <f t="shared" ca="1" si="41"/>
        <v/>
      </c>
      <c r="K130" s="105" t="str">
        <f t="shared" ca="1" si="42"/>
        <v/>
      </c>
      <c r="L130" s="105" t="str">
        <f t="shared" ca="1" si="29"/>
        <v/>
      </c>
      <c r="M130" s="126" t="str">
        <f t="shared" ca="1" si="30"/>
        <v/>
      </c>
      <c r="N130" s="126" t="str">
        <f t="shared" ca="1" si="31"/>
        <v/>
      </c>
      <c r="O130" s="125" t="str">
        <f t="shared" ca="1" si="32"/>
        <v/>
      </c>
      <c r="P130" s="126" t="str">
        <f t="shared" ca="1" si="43"/>
        <v/>
      </c>
      <c r="Q130" s="105" t="str">
        <f t="shared" ca="1" si="44"/>
        <v/>
      </c>
      <c r="R130" s="124" t="str">
        <f t="shared" ca="1" si="45"/>
        <v/>
      </c>
    </row>
    <row r="131" spans="1:18" x14ac:dyDescent="0.2">
      <c r="A131" s="124" t="str">
        <f t="shared" ca="1" si="18"/>
        <v/>
      </c>
      <c r="B131" s="92" t="str">
        <f t="shared" ca="1" si="19"/>
        <v/>
      </c>
      <c r="C131" s="92" t="str">
        <f t="shared" ca="1" si="20"/>
        <v/>
      </c>
      <c r="D131" s="92" t="str">
        <f t="shared" ca="1" si="21"/>
        <v/>
      </c>
      <c r="E131" s="92" t="str">
        <f t="shared" ca="1" si="22"/>
        <v/>
      </c>
      <c r="F131" s="92" t="str">
        <f t="shared" ca="1" si="23"/>
        <v/>
      </c>
      <c r="G131" s="92" t="str">
        <f t="shared" ca="1" si="24"/>
        <v/>
      </c>
      <c r="H131" s="125" t="str">
        <f t="shared" ca="1" si="25"/>
        <v/>
      </c>
      <c r="I131" s="125" t="str">
        <f t="shared" ca="1" si="26"/>
        <v/>
      </c>
      <c r="J131" s="126" t="str">
        <f t="shared" ca="1" si="41"/>
        <v/>
      </c>
      <c r="K131" s="105" t="str">
        <f t="shared" ca="1" si="42"/>
        <v/>
      </c>
      <c r="L131" s="105" t="str">
        <f t="shared" ca="1" si="29"/>
        <v/>
      </c>
      <c r="M131" s="126" t="str">
        <f t="shared" ca="1" si="30"/>
        <v/>
      </c>
      <c r="N131" s="126" t="str">
        <f t="shared" ca="1" si="31"/>
        <v/>
      </c>
      <c r="O131" s="125" t="str">
        <f t="shared" ca="1" si="32"/>
        <v/>
      </c>
      <c r="P131" s="126" t="str">
        <f t="shared" ca="1" si="43"/>
        <v/>
      </c>
      <c r="Q131" s="105" t="str">
        <f t="shared" ca="1" si="44"/>
        <v/>
      </c>
      <c r="R131" s="124" t="str">
        <f t="shared" ca="1" si="45"/>
        <v/>
      </c>
    </row>
    <row r="132" spans="1:18" x14ac:dyDescent="0.2">
      <c r="A132" s="124" t="str">
        <f t="shared" ca="1" si="18"/>
        <v/>
      </c>
      <c r="B132" s="92" t="str">
        <f t="shared" ca="1" si="19"/>
        <v/>
      </c>
      <c r="C132" s="92" t="str">
        <f t="shared" ca="1" si="20"/>
        <v/>
      </c>
      <c r="D132" s="92" t="str">
        <f t="shared" ca="1" si="21"/>
        <v/>
      </c>
      <c r="E132" s="92" t="str">
        <f t="shared" ca="1" si="22"/>
        <v/>
      </c>
      <c r="F132" s="92" t="str">
        <f t="shared" ca="1" si="23"/>
        <v/>
      </c>
      <c r="G132" s="92" t="str">
        <f t="shared" ca="1" si="24"/>
        <v/>
      </c>
      <c r="H132" s="125" t="str">
        <f t="shared" ca="1" si="25"/>
        <v/>
      </c>
      <c r="I132" s="125" t="str">
        <f t="shared" ca="1" si="26"/>
        <v/>
      </c>
      <c r="J132" s="126" t="str">
        <f t="shared" ca="1" si="41"/>
        <v/>
      </c>
      <c r="K132" s="105" t="str">
        <f t="shared" ca="1" si="42"/>
        <v/>
      </c>
      <c r="L132" s="105" t="str">
        <f t="shared" ca="1" si="29"/>
        <v/>
      </c>
      <c r="M132" s="126" t="str">
        <f t="shared" ca="1" si="30"/>
        <v/>
      </c>
      <c r="N132" s="126" t="str">
        <f t="shared" ca="1" si="31"/>
        <v/>
      </c>
      <c r="O132" s="125" t="str">
        <f t="shared" ca="1" si="32"/>
        <v/>
      </c>
      <c r="P132" s="126" t="str">
        <f t="shared" ca="1" si="43"/>
        <v/>
      </c>
      <c r="Q132" s="105" t="str">
        <f t="shared" ca="1" si="44"/>
        <v/>
      </c>
      <c r="R132" s="124" t="str">
        <f t="shared" ca="1" si="45"/>
        <v/>
      </c>
    </row>
    <row r="133" spans="1:18" x14ac:dyDescent="0.2">
      <c r="A133" s="124" t="str">
        <f t="shared" ca="1" si="18"/>
        <v/>
      </c>
      <c r="B133" s="92" t="str">
        <f t="shared" ca="1" si="19"/>
        <v/>
      </c>
      <c r="C133" s="92" t="str">
        <f t="shared" ca="1" si="20"/>
        <v/>
      </c>
      <c r="D133" s="92" t="str">
        <f t="shared" ca="1" si="21"/>
        <v/>
      </c>
      <c r="E133" s="92" t="str">
        <f t="shared" ca="1" si="22"/>
        <v/>
      </c>
      <c r="F133" s="92" t="str">
        <f t="shared" ca="1" si="23"/>
        <v/>
      </c>
      <c r="G133" s="92" t="str">
        <f t="shared" ca="1" si="24"/>
        <v/>
      </c>
      <c r="H133" s="125" t="str">
        <f t="shared" ca="1" si="25"/>
        <v/>
      </c>
      <c r="I133" s="125" t="str">
        <f t="shared" ca="1" si="26"/>
        <v/>
      </c>
      <c r="J133" s="126" t="str">
        <f t="shared" ca="1" si="41"/>
        <v/>
      </c>
      <c r="K133" s="105" t="str">
        <f t="shared" ca="1" si="42"/>
        <v/>
      </c>
      <c r="L133" s="105" t="str">
        <f t="shared" ca="1" si="29"/>
        <v/>
      </c>
      <c r="M133" s="126" t="str">
        <f t="shared" ca="1" si="30"/>
        <v/>
      </c>
      <c r="N133" s="126" t="str">
        <f t="shared" ca="1" si="31"/>
        <v/>
      </c>
      <c r="O133" s="125" t="str">
        <f t="shared" ca="1" si="32"/>
        <v/>
      </c>
      <c r="P133" s="126" t="str">
        <f t="shared" ca="1" si="43"/>
        <v/>
      </c>
      <c r="Q133" s="105" t="str">
        <f t="shared" ca="1" si="44"/>
        <v/>
      </c>
      <c r="R133" s="124" t="str">
        <f t="shared" ca="1" si="45"/>
        <v/>
      </c>
    </row>
    <row r="134" spans="1:18" x14ac:dyDescent="0.2">
      <c r="A134" s="124" t="str">
        <f t="shared" ca="1" si="18"/>
        <v/>
      </c>
      <c r="B134" s="92" t="str">
        <f t="shared" ca="1" si="19"/>
        <v/>
      </c>
      <c r="C134" s="92" t="str">
        <f t="shared" ca="1" si="20"/>
        <v/>
      </c>
      <c r="D134" s="92" t="str">
        <f t="shared" ca="1" si="21"/>
        <v/>
      </c>
      <c r="E134" s="92" t="str">
        <f t="shared" ca="1" si="22"/>
        <v/>
      </c>
      <c r="F134" s="92" t="str">
        <f t="shared" ca="1" si="23"/>
        <v/>
      </c>
      <c r="G134" s="92" t="str">
        <f t="shared" ca="1" si="24"/>
        <v/>
      </c>
      <c r="H134" s="125" t="str">
        <f t="shared" ca="1" si="25"/>
        <v/>
      </c>
      <c r="I134" s="125" t="str">
        <f t="shared" ca="1" si="26"/>
        <v/>
      </c>
      <c r="J134" s="126" t="str">
        <f t="shared" ca="1" si="41"/>
        <v/>
      </c>
      <c r="K134" s="105" t="str">
        <f t="shared" ca="1" si="42"/>
        <v/>
      </c>
      <c r="L134" s="105" t="str">
        <f t="shared" ca="1" si="29"/>
        <v/>
      </c>
      <c r="M134" s="126" t="str">
        <f t="shared" ca="1" si="30"/>
        <v/>
      </c>
      <c r="N134" s="126" t="str">
        <f t="shared" ca="1" si="31"/>
        <v/>
      </c>
      <c r="O134" s="125" t="str">
        <f t="shared" ca="1" si="32"/>
        <v/>
      </c>
      <c r="P134" s="126" t="str">
        <f t="shared" ca="1" si="43"/>
        <v/>
      </c>
      <c r="Q134" s="105" t="str">
        <f t="shared" ca="1" si="44"/>
        <v/>
      </c>
      <c r="R134" s="124" t="str">
        <f t="shared" ca="1" si="45"/>
        <v/>
      </c>
    </row>
    <row r="135" spans="1:18" x14ac:dyDescent="0.2">
      <c r="A135" s="124" t="str">
        <f t="shared" ref="A135:A198" ca="1" si="46">IF(ROW()-5&gt;$A$5,"",ROW()-5)</f>
        <v/>
      </c>
      <c r="B135" s="92" t="str">
        <f t="shared" ref="B135:B198" ca="1" si="47">IF($A135="","",INDEX(INDIRECT("yss_raw!AL:AL"),MATCH($B$4,INDIRECT("yss_raw!AL:AL"),0)+$A135))</f>
        <v/>
      </c>
      <c r="C135" s="92" t="str">
        <f t="shared" ref="C135:C198" ca="1" si="48">IF($A135="","",INDEX(INDIRECT("yss_raw!AM:AM"),MATCH($B$4,INDIRECT("yss_raw!AL:AL"),0)+$A135))</f>
        <v/>
      </c>
      <c r="D135" s="92" t="str">
        <f t="shared" ref="D135:D198" ca="1" si="49">IF($A135="","",INDEX(INDIRECT("yss_raw!AO:AO"),MATCH($B$4,INDIRECT("yss_raw!AL:AL"),0)+$A135))</f>
        <v/>
      </c>
      <c r="E135" s="92" t="str">
        <f t="shared" ref="E135:E198" ca="1" si="50">IF($A135="","",INDEX(INDIRECT("yss_raw!AP:AP"),MATCH($B$4,INDIRECT("yss_raw!AL:AL"),0)+$A135))</f>
        <v/>
      </c>
      <c r="F135" s="92" t="str">
        <f t="shared" ref="F135:F198" ca="1" si="51">IF($A135="","",INDEX(INDIRECT("yss_raw!AQ:AQ"),MATCH($B$4,INDIRECT("yss_raw!AL:AL"),0)+$A135))</f>
        <v/>
      </c>
      <c r="G135" s="92" t="str">
        <f t="shared" ref="G135:G198" ca="1" si="52">IF($A135="","",INDEX(INDIRECT("yss_raw!AR:AR"),MATCH($B$4,INDIRECT("yss_raw!AL:AL"),0)+$A135))</f>
        <v/>
      </c>
      <c r="H135" s="125" t="str">
        <f t="shared" ref="H135:H198" ca="1" si="53">IF($A135="","",INDEX(INDIRECT("yss_raw!AU:AU"),MATCH($B$4,INDIRECT("yss_raw!AL:AL"),0)+$A135))</f>
        <v/>
      </c>
      <c r="I135" s="125" t="str">
        <f t="shared" ref="I135:I198" ca="1" si="54">IF($A135="","",INDEX(INDIRECT("yss_raw!AV:AV"),MATCH($B$4,INDIRECT("yss_raw!AL:AL"),0)+$A135))</f>
        <v/>
      </c>
      <c r="J135" s="126" t="str">
        <f t="shared" ca="1" si="41"/>
        <v/>
      </c>
      <c r="K135" s="105" t="str">
        <f t="shared" ca="1" si="42"/>
        <v/>
      </c>
      <c r="L135" s="105" t="str">
        <f t="shared" ref="L135:L198" ca="1" si="55">IF($A135="","",INDEX(INDIRECT("yss_raw!AX:AX"),MATCH($B$4,INDIRECT("yss_raw!AL:AL"),0)+$A135))</f>
        <v/>
      </c>
      <c r="M135" s="126" t="str">
        <f t="shared" ref="M135:M198" ca="1" si="56">IF($A135="","",INDEX(INDIRECT("yss_raw!AY:AY"),MATCH($B$4,INDIRECT("yss_raw!AL:AL"),0)+$A135))</f>
        <v/>
      </c>
      <c r="N135" s="126" t="str">
        <f t="shared" ref="N135:N198" ca="1" si="57">IF($A135="","",INDEX(INDIRECT("yss_raw!BB:BB"),MATCH($B$4,INDIRECT("yss_raw!AL:AL"),0)+$A135))</f>
        <v/>
      </c>
      <c r="O135" s="125" t="str">
        <f t="shared" ref="O135:O198" ca="1" si="58">IF($A135="","",INDEX(INDIRECT("yss_raw!BA:BA"),MATCH($B$4,INDIRECT("yss_raw!AL:AL"),0)+$A135))</f>
        <v/>
      </c>
      <c r="P135" s="126" t="str">
        <f t="shared" ca="1" si="43"/>
        <v/>
      </c>
      <c r="Q135" s="105" t="str">
        <f t="shared" ca="1" si="44"/>
        <v/>
      </c>
      <c r="R135" s="124" t="str">
        <f t="shared" ca="1" si="45"/>
        <v/>
      </c>
    </row>
    <row r="136" spans="1:18" x14ac:dyDescent="0.2">
      <c r="A136" s="124" t="str">
        <f t="shared" ca="1" si="46"/>
        <v/>
      </c>
      <c r="B136" s="92" t="str">
        <f t="shared" ca="1" si="47"/>
        <v/>
      </c>
      <c r="C136" s="92" t="str">
        <f t="shared" ca="1" si="48"/>
        <v/>
      </c>
      <c r="D136" s="92" t="str">
        <f t="shared" ca="1" si="49"/>
        <v/>
      </c>
      <c r="E136" s="92" t="str">
        <f t="shared" ca="1" si="50"/>
        <v/>
      </c>
      <c r="F136" s="92" t="str">
        <f t="shared" ca="1" si="51"/>
        <v/>
      </c>
      <c r="G136" s="92" t="str">
        <f t="shared" ca="1" si="52"/>
        <v/>
      </c>
      <c r="H136" s="125" t="str">
        <f t="shared" ca="1" si="53"/>
        <v/>
      </c>
      <c r="I136" s="125" t="str">
        <f t="shared" ca="1" si="54"/>
        <v/>
      </c>
      <c r="J136" s="126" t="str">
        <f t="shared" ca="1" si="41"/>
        <v/>
      </c>
      <c r="K136" s="105" t="str">
        <f t="shared" ca="1" si="42"/>
        <v/>
      </c>
      <c r="L136" s="105" t="str">
        <f t="shared" ca="1" si="55"/>
        <v/>
      </c>
      <c r="M136" s="126" t="str">
        <f t="shared" ca="1" si="56"/>
        <v/>
      </c>
      <c r="N136" s="126" t="str">
        <f t="shared" ca="1" si="57"/>
        <v/>
      </c>
      <c r="O136" s="125" t="str">
        <f t="shared" ca="1" si="58"/>
        <v/>
      </c>
      <c r="P136" s="126" t="str">
        <f t="shared" ca="1" si="43"/>
        <v/>
      </c>
      <c r="Q136" s="105" t="str">
        <f t="shared" ca="1" si="44"/>
        <v/>
      </c>
      <c r="R136" s="124" t="str">
        <f t="shared" ca="1" si="45"/>
        <v/>
      </c>
    </row>
    <row r="137" spans="1:18" x14ac:dyDescent="0.2">
      <c r="A137" s="124" t="str">
        <f t="shared" ca="1" si="46"/>
        <v/>
      </c>
      <c r="B137" s="92" t="str">
        <f t="shared" ca="1" si="47"/>
        <v/>
      </c>
      <c r="C137" s="92" t="str">
        <f t="shared" ca="1" si="48"/>
        <v/>
      </c>
      <c r="D137" s="92" t="str">
        <f t="shared" ca="1" si="49"/>
        <v/>
      </c>
      <c r="E137" s="92" t="str">
        <f t="shared" ca="1" si="50"/>
        <v/>
      </c>
      <c r="F137" s="92" t="str">
        <f t="shared" ca="1" si="51"/>
        <v/>
      </c>
      <c r="G137" s="92" t="str">
        <f t="shared" ca="1" si="52"/>
        <v/>
      </c>
      <c r="H137" s="125" t="str">
        <f t="shared" ca="1" si="53"/>
        <v/>
      </c>
      <c r="I137" s="125" t="str">
        <f t="shared" ca="1" si="54"/>
        <v/>
      </c>
      <c r="J137" s="126" t="str">
        <f t="shared" ca="1" si="41"/>
        <v/>
      </c>
      <c r="K137" s="105" t="str">
        <f t="shared" ca="1" si="42"/>
        <v/>
      </c>
      <c r="L137" s="105" t="str">
        <f t="shared" ca="1" si="55"/>
        <v/>
      </c>
      <c r="M137" s="126" t="str">
        <f t="shared" ca="1" si="56"/>
        <v/>
      </c>
      <c r="N137" s="126" t="str">
        <f t="shared" ca="1" si="57"/>
        <v/>
      </c>
      <c r="O137" s="125" t="str">
        <f t="shared" ca="1" si="58"/>
        <v/>
      </c>
      <c r="P137" s="126" t="str">
        <f t="shared" ca="1" si="43"/>
        <v/>
      </c>
      <c r="Q137" s="105" t="str">
        <f t="shared" ca="1" si="44"/>
        <v/>
      </c>
      <c r="R137" s="124" t="str">
        <f t="shared" ca="1" si="45"/>
        <v/>
      </c>
    </row>
    <row r="138" spans="1:18" x14ac:dyDescent="0.2">
      <c r="A138" s="124" t="str">
        <f t="shared" ca="1" si="46"/>
        <v/>
      </c>
      <c r="B138" s="92" t="str">
        <f t="shared" ca="1" si="47"/>
        <v/>
      </c>
      <c r="C138" s="92" t="str">
        <f t="shared" ca="1" si="48"/>
        <v/>
      </c>
      <c r="D138" s="92" t="str">
        <f t="shared" ca="1" si="49"/>
        <v/>
      </c>
      <c r="E138" s="92" t="str">
        <f t="shared" ca="1" si="50"/>
        <v/>
      </c>
      <c r="F138" s="92" t="str">
        <f t="shared" ca="1" si="51"/>
        <v/>
      </c>
      <c r="G138" s="92" t="str">
        <f t="shared" ca="1" si="52"/>
        <v/>
      </c>
      <c r="H138" s="125" t="str">
        <f t="shared" ca="1" si="53"/>
        <v/>
      </c>
      <c r="I138" s="125" t="str">
        <f t="shared" ca="1" si="54"/>
        <v/>
      </c>
      <c r="J138" s="126" t="str">
        <f t="shared" ca="1" si="41"/>
        <v/>
      </c>
      <c r="K138" s="105" t="str">
        <f t="shared" ca="1" si="42"/>
        <v/>
      </c>
      <c r="L138" s="105" t="str">
        <f t="shared" ca="1" si="55"/>
        <v/>
      </c>
      <c r="M138" s="126" t="str">
        <f t="shared" ca="1" si="56"/>
        <v/>
      </c>
      <c r="N138" s="126" t="str">
        <f t="shared" ca="1" si="57"/>
        <v/>
      </c>
      <c r="O138" s="125" t="str">
        <f t="shared" ca="1" si="58"/>
        <v/>
      </c>
      <c r="P138" s="126" t="str">
        <f t="shared" ca="1" si="43"/>
        <v/>
      </c>
      <c r="Q138" s="105" t="str">
        <f t="shared" ca="1" si="44"/>
        <v/>
      </c>
      <c r="R138" s="124" t="str">
        <f t="shared" ca="1" si="45"/>
        <v/>
      </c>
    </row>
    <row r="139" spans="1:18" x14ac:dyDescent="0.2">
      <c r="A139" s="124" t="str">
        <f t="shared" ca="1" si="46"/>
        <v/>
      </c>
      <c r="B139" s="92" t="str">
        <f t="shared" ca="1" si="47"/>
        <v/>
      </c>
      <c r="C139" s="92" t="str">
        <f t="shared" ca="1" si="48"/>
        <v/>
      </c>
      <c r="D139" s="92" t="str">
        <f t="shared" ca="1" si="49"/>
        <v/>
      </c>
      <c r="E139" s="92" t="str">
        <f t="shared" ca="1" si="50"/>
        <v/>
      </c>
      <c r="F139" s="92" t="str">
        <f t="shared" ca="1" si="51"/>
        <v/>
      </c>
      <c r="G139" s="92" t="str">
        <f t="shared" ca="1" si="52"/>
        <v/>
      </c>
      <c r="H139" s="125" t="str">
        <f t="shared" ca="1" si="53"/>
        <v/>
      </c>
      <c r="I139" s="125" t="str">
        <f t="shared" ca="1" si="54"/>
        <v/>
      </c>
      <c r="J139" s="126" t="str">
        <f t="shared" ca="1" si="41"/>
        <v/>
      </c>
      <c r="K139" s="105" t="str">
        <f t="shared" ca="1" si="42"/>
        <v/>
      </c>
      <c r="L139" s="105" t="str">
        <f t="shared" ca="1" si="55"/>
        <v/>
      </c>
      <c r="M139" s="126" t="str">
        <f t="shared" ca="1" si="56"/>
        <v/>
      </c>
      <c r="N139" s="126" t="str">
        <f t="shared" ca="1" si="57"/>
        <v/>
      </c>
      <c r="O139" s="125" t="str">
        <f t="shared" ca="1" si="58"/>
        <v/>
      </c>
      <c r="P139" s="126" t="str">
        <f t="shared" ca="1" si="43"/>
        <v/>
      </c>
      <c r="Q139" s="105" t="str">
        <f t="shared" ca="1" si="44"/>
        <v/>
      </c>
      <c r="R139" s="124" t="str">
        <f t="shared" ca="1" si="45"/>
        <v/>
      </c>
    </row>
    <row r="140" spans="1:18" x14ac:dyDescent="0.2">
      <c r="A140" s="124" t="str">
        <f t="shared" ca="1" si="46"/>
        <v/>
      </c>
      <c r="B140" s="92" t="str">
        <f t="shared" ca="1" si="47"/>
        <v/>
      </c>
      <c r="C140" s="92" t="str">
        <f t="shared" ca="1" si="48"/>
        <v/>
      </c>
      <c r="D140" s="92" t="str">
        <f t="shared" ca="1" si="49"/>
        <v/>
      </c>
      <c r="E140" s="92" t="str">
        <f t="shared" ca="1" si="50"/>
        <v/>
      </c>
      <c r="F140" s="92" t="str">
        <f t="shared" ca="1" si="51"/>
        <v/>
      </c>
      <c r="G140" s="92" t="str">
        <f t="shared" ca="1" si="52"/>
        <v/>
      </c>
      <c r="H140" s="125" t="str">
        <f t="shared" ca="1" si="53"/>
        <v/>
      </c>
      <c r="I140" s="125" t="str">
        <f t="shared" ca="1" si="54"/>
        <v/>
      </c>
      <c r="J140" s="126" t="str">
        <f t="shared" ca="1" si="41"/>
        <v/>
      </c>
      <c r="K140" s="105" t="str">
        <f t="shared" ca="1" si="42"/>
        <v/>
      </c>
      <c r="L140" s="105" t="str">
        <f t="shared" ca="1" si="55"/>
        <v/>
      </c>
      <c r="M140" s="126" t="str">
        <f t="shared" ca="1" si="56"/>
        <v/>
      </c>
      <c r="N140" s="126" t="str">
        <f t="shared" ca="1" si="57"/>
        <v/>
      </c>
      <c r="O140" s="125" t="str">
        <f t="shared" ca="1" si="58"/>
        <v/>
      </c>
      <c r="P140" s="126" t="str">
        <f t="shared" ca="1" si="43"/>
        <v/>
      </c>
      <c r="Q140" s="105" t="str">
        <f t="shared" ca="1" si="44"/>
        <v/>
      </c>
      <c r="R140" s="124" t="str">
        <f t="shared" ca="1" si="45"/>
        <v/>
      </c>
    </row>
    <row r="141" spans="1:18" x14ac:dyDescent="0.2">
      <c r="A141" s="124" t="str">
        <f t="shared" ca="1" si="46"/>
        <v/>
      </c>
      <c r="B141" s="92" t="str">
        <f t="shared" ca="1" si="47"/>
        <v/>
      </c>
      <c r="C141" s="92" t="str">
        <f t="shared" ca="1" si="48"/>
        <v/>
      </c>
      <c r="D141" s="92" t="str">
        <f t="shared" ca="1" si="49"/>
        <v/>
      </c>
      <c r="E141" s="92" t="str">
        <f t="shared" ca="1" si="50"/>
        <v/>
      </c>
      <c r="F141" s="92" t="str">
        <f t="shared" ca="1" si="51"/>
        <v/>
      </c>
      <c r="G141" s="92" t="str">
        <f t="shared" ca="1" si="52"/>
        <v/>
      </c>
      <c r="H141" s="125" t="str">
        <f t="shared" ca="1" si="53"/>
        <v/>
      </c>
      <c r="I141" s="125" t="str">
        <f t="shared" ca="1" si="54"/>
        <v/>
      </c>
      <c r="J141" s="126" t="str">
        <f t="shared" ca="1" si="41"/>
        <v/>
      </c>
      <c r="K141" s="105" t="str">
        <f t="shared" ca="1" si="42"/>
        <v/>
      </c>
      <c r="L141" s="105" t="str">
        <f t="shared" ca="1" si="55"/>
        <v/>
      </c>
      <c r="M141" s="126" t="str">
        <f t="shared" ca="1" si="56"/>
        <v/>
      </c>
      <c r="N141" s="126" t="str">
        <f t="shared" ca="1" si="57"/>
        <v/>
      </c>
      <c r="O141" s="125" t="str">
        <f t="shared" ca="1" si="58"/>
        <v/>
      </c>
      <c r="P141" s="126" t="str">
        <f t="shared" ca="1" si="43"/>
        <v/>
      </c>
      <c r="Q141" s="105" t="str">
        <f t="shared" ca="1" si="44"/>
        <v/>
      </c>
      <c r="R141" s="124" t="str">
        <f t="shared" ca="1" si="45"/>
        <v/>
      </c>
    </row>
    <row r="142" spans="1:18" x14ac:dyDescent="0.2">
      <c r="A142" s="124" t="str">
        <f t="shared" ca="1" si="46"/>
        <v/>
      </c>
      <c r="B142" s="92" t="str">
        <f t="shared" ca="1" si="47"/>
        <v/>
      </c>
      <c r="C142" s="92" t="str">
        <f t="shared" ca="1" si="48"/>
        <v/>
      </c>
      <c r="D142" s="92" t="str">
        <f t="shared" ca="1" si="49"/>
        <v/>
      </c>
      <c r="E142" s="92" t="str">
        <f t="shared" ca="1" si="50"/>
        <v/>
      </c>
      <c r="F142" s="92" t="str">
        <f t="shared" ca="1" si="51"/>
        <v/>
      </c>
      <c r="G142" s="92" t="str">
        <f t="shared" ca="1" si="52"/>
        <v/>
      </c>
      <c r="H142" s="125" t="str">
        <f t="shared" ca="1" si="53"/>
        <v/>
      </c>
      <c r="I142" s="125" t="str">
        <f t="shared" ca="1" si="54"/>
        <v/>
      </c>
      <c r="J142" s="126" t="str">
        <f t="shared" ca="1" si="41"/>
        <v/>
      </c>
      <c r="K142" s="105" t="str">
        <f t="shared" ca="1" si="42"/>
        <v/>
      </c>
      <c r="L142" s="105" t="str">
        <f t="shared" ca="1" si="55"/>
        <v/>
      </c>
      <c r="M142" s="126" t="str">
        <f t="shared" ca="1" si="56"/>
        <v/>
      </c>
      <c r="N142" s="126" t="str">
        <f t="shared" ca="1" si="57"/>
        <v/>
      </c>
      <c r="O142" s="125" t="str">
        <f t="shared" ca="1" si="58"/>
        <v/>
      </c>
      <c r="P142" s="126" t="str">
        <f t="shared" ca="1" si="43"/>
        <v/>
      </c>
      <c r="Q142" s="105" t="str">
        <f t="shared" ca="1" si="44"/>
        <v/>
      </c>
      <c r="R142" s="124" t="str">
        <f t="shared" ca="1" si="45"/>
        <v/>
      </c>
    </row>
    <row r="143" spans="1:18" x14ac:dyDescent="0.2">
      <c r="A143" s="124" t="str">
        <f t="shared" ca="1" si="46"/>
        <v/>
      </c>
      <c r="B143" s="92" t="str">
        <f t="shared" ca="1" si="47"/>
        <v/>
      </c>
      <c r="C143" s="92" t="str">
        <f t="shared" ca="1" si="48"/>
        <v/>
      </c>
      <c r="D143" s="92" t="str">
        <f t="shared" ca="1" si="49"/>
        <v/>
      </c>
      <c r="E143" s="92" t="str">
        <f t="shared" ca="1" si="50"/>
        <v/>
      </c>
      <c r="F143" s="92" t="str">
        <f t="shared" ca="1" si="51"/>
        <v/>
      </c>
      <c r="G143" s="92" t="str">
        <f t="shared" ca="1" si="52"/>
        <v/>
      </c>
      <c r="H143" s="125" t="str">
        <f t="shared" ca="1" si="53"/>
        <v/>
      </c>
      <c r="I143" s="125" t="str">
        <f t="shared" ca="1" si="54"/>
        <v/>
      </c>
      <c r="J143" s="126" t="str">
        <f t="shared" ca="1" si="41"/>
        <v/>
      </c>
      <c r="K143" s="105" t="str">
        <f t="shared" ca="1" si="42"/>
        <v/>
      </c>
      <c r="L143" s="105" t="str">
        <f t="shared" ca="1" si="55"/>
        <v/>
      </c>
      <c r="M143" s="126" t="str">
        <f t="shared" ca="1" si="56"/>
        <v/>
      </c>
      <c r="N143" s="126" t="str">
        <f t="shared" ca="1" si="57"/>
        <v/>
      </c>
      <c r="O143" s="125" t="str">
        <f t="shared" ca="1" si="58"/>
        <v/>
      </c>
      <c r="P143" s="126" t="str">
        <f t="shared" ca="1" si="43"/>
        <v/>
      </c>
      <c r="Q143" s="105" t="str">
        <f t="shared" ca="1" si="44"/>
        <v/>
      </c>
      <c r="R143" s="124" t="str">
        <f t="shared" ca="1" si="45"/>
        <v/>
      </c>
    </row>
    <row r="144" spans="1:18" x14ac:dyDescent="0.2">
      <c r="A144" s="124" t="str">
        <f t="shared" ca="1" si="46"/>
        <v/>
      </c>
      <c r="B144" s="92" t="str">
        <f t="shared" ca="1" si="47"/>
        <v/>
      </c>
      <c r="C144" s="92" t="str">
        <f t="shared" ca="1" si="48"/>
        <v/>
      </c>
      <c r="D144" s="92" t="str">
        <f t="shared" ca="1" si="49"/>
        <v/>
      </c>
      <c r="E144" s="92" t="str">
        <f t="shared" ca="1" si="50"/>
        <v/>
      </c>
      <c r="F144" s="92" t="str">
        <f t="shared" ca="1" si="51"/>
        <v/>
      </c>
      <c r="G144" s="92" t="str">
        <f t="shared" ca="1" si="52"/>
        <v/>
      </c>
      <c r="H144" s="125" t="str">
        <f t="shared" ca="1" si="53"/>
        <v/>
      </c>
      <c r="I144" s="125" t="str">
        <f t="shared" ca="1" si="54"/>
        <v/>
      </c>
      <c r="J144" s="126" t="str">
        <f t="shared" ca="1" si="41"/>
        <v/>
      </c>
      <c r="K144" s="105" t="str">
        <f t="shared" ca="1" si="42"/>
        <v/>
      </c>
      <c r="L144" s="105" t="str">
        <f t="shared" ca="1" si="55"/>
        <v/>
      </c>
      <c r="M144" s="126" t="str">
        <f t="shared" ca="1" si="56"/>
        <v/>
      </c>
      <c r="N144" s="126" t="str">
        <f t="shared" ca="1" si="57"/>
        <v/>
      </c>
      <c r="O144" s="125" t="str">
        <f t="shared" ca="1" si="58"/>
        <v/>
      </c>
      <c r="P144" s="126" t="str">
        <f t="shared" ca="1" si="43"/>
        <v/>
      </c>
      <c r="Q144" s="105" t="str">
        <f t="shared" ca="1" si="44"/>
        <v/>
      </c>
      <c r="R144" s="124" t="str">
        <f t="shared" ca="1" si="45"/>
        <v/>
      </c>
    </row>
    <row r="145" spans="1:18" x14ac:dyDescent="0.2">
      <c r="A145" s="124" t="str">
        <f t="shared" ca="1" si="46"/>
        <v/>
      </c>
      <c r="B145" s="92" t="str">
        <f t="shared" ca="1" si="47"/>
        <v/>
      </c>
      <c r="C145" s="92" t="str">
        <f t="shared" ca="1" si="48"/>
        <v/>
      </c>
      <c r="D145" s="92" t="str">
        <f t="shared" ca="1" si="49"/>
        <v/>
      </c>
      <c r="E145" s="92" t="str">
        <f t="shared" ca="1" si="50"/>
        <v/>
      </c>
      <c r="F145" s="92" t="str">
        <f t="shared" ca="1" si="51"/>
        <v/>
      </c>
      <c r="G145" s="92" t="str">
        <f t="shared" ca="1" si="52"/>
        <v/>
      </c>
      <c r="H145" s="125" t="str">
        <f t="shared" ca="1" si="53"/>
        <v/>
      </c>
      <c r="I145" s="125" t="str">
        <f t="shared" ca="1" si="54"/>
        <v/>
      </c>
      <c r="J145" s="126" t="str">
        <f t="shared" ca="1" si="41"/>
        <v/>
      </c>
      <c r="K145" s="105" t="str">
        <f t="shared" ca="1" si="42"/>
        <v/>
      </c>
      <c r="L145" s="105" t="str">
        <f t="shared" ca="1" si="55"/>
        <v/>
      </c>
      <c r="M145" s="126" t="str">
        <f t="shared" ca="1" si="56"/>
        <v/>
      </c>
      <c r="N145" s="126" t="str">
        <f t="shared" ca="1" si="57"/>
        <v/>
      </c>
      <c r="O145" s="125" t="str">
        <f t="shared" ca="1" si="58"/>
        <v/>
      </c>
      <c r="P145" s="126" t="str">
        <f t="shared" ca="1" si="43"/>
        <v/>
      </c>
      <c r="Q145" s="105" t="str">
        <f t="shared" ca="1" si="44"/>
        <v/>
      </c>
      <c r="R145" s="124" t="str">
        <f t="shared" ca="1" si="45"/>
        <v/>
      </c>
    </row>
    <row r="146" spans="1:18" x14ac:dyDescent="0.2">
      <c r="A146" s="124" t="str">
        <f t="shared" ca="1" si="46"/>
        <v/>
      </c>
      <c r="B146" s="92" t="str">
        <f t="shared" ca="1" si="47"/>
        <v/>
      </c>
      <c r="C146" s="92" t="str">
        <f t="shared" ca="1" si="48"/>
        <v/>
      </c>
      <c r="D146" s="92" t="str">
        <f t="shared" ca="1" si="49"/>
        <v/>
      </c>
      <c r="E146" s="92" t="str">
        <f t="shared" ca="1" si="50"/>
        <v/>
      </c>
      <c r="F146" s="92" t="str">
        <f t="shared" ca="1" si="51"/>
        <v/>
      </c>
      <c r="G146" s="92" t="str">
        <f t="shared" ca="1" si="52"/>
        <v/>
      </c>
      <c r="H146" s="125" t="str">
        <f t="shared" ca="1" si="53"/>
        <v/>
      </c>
      <c r="I146" s="125" t="str">
        <f t="shared" ca="1" si="54"/>
        <v/>
      </c>
      <c r="J146" s="126" t="str">
        <f t="shared" ca="1" si="41"/>
        <v/>
      </c>
      <c r="K146" s="105" t="str">
        <f t="shared" ca="1" si="42"/>
        <v/>
      </c>
      <c r="L146" s="105" t="str">
        <f t="shared" ca="1" si="55"/>
        <v/>
      </c>
      <c r="M146" s="126" t="str">
        <f t="shared" ca="1" si="56"/>
        <v/>
      </c>
      <c r="N146" s="126" t="str">
        <f t="shared" ca="1" si="57"/>
        <v/>
      </c>
      <c r="O146" s="125" t="str">
        <f t="shared" ca="1" si="58"/>
        <v/>
      </c>
      <c r="P146" s="126" t="str">
        <f t="shared" ca="1" si="43"/>
        <v/>
      </c>
      <c r="Q146" s="105" t="str">
        <f t="shared" ca="1" si="44"/>
        <v/>
      </c>
      <c r="R146" s="124" t="str">
        <f t="shared" ca="1" si="45"/>
        <v/>
      </c>
    </row>
    <row r="147" spans="1:18" x14ac:dyDescent="0.2">
      <c r="A147" s="124" t="str">
        <f t="shared" ca="1" si="46"/>
        <v/>
      </c>
      <c r="B147" s="92" t="str">
        <f t="shared" ca="1" si="47"/>
        <v/>
      </c>
      <c r="C147" s="92" t="str">
        <f t="shared" ca="1" si="48"/>
        <v/>
      </c>
      <c r="D147" s="92" t="str">
        <f t="shared" ca="1" si="49"/>
        <v/>
      </c>
      <c r="E147" s="92" t="str">
        <f t="shared" ca="1" si="50"/>
        <v/>
      </c>
      <c r="F147" s="92" t="str">
        <f t="shared" ca="1" si="51"/>
        <v/>
      </c>
      <c r="G147" s="92" t="str">
        <f t="shared" ca="1" si="52"/>
        <v/>
      </c>
      <c r="H147" s="125" t="str">
        <f t="shared" ca="1" si="53"/>
        <v/>
      </c>
      <c r="I147" s="125" t="str">
        <f t="shared" ca="1" si="54"/>
        <v/>
      </c>
      <c r="J147" s="126" t="str">
        <f t="shared" ca="1" si="41"/>
        <v/>
      </c>
      <c r="K147" s="105" t="str">
        <f t="shared" ca="1" si="42"/>
        <v/>
      </c>
      <c r="L147" s="105" t="str">
        <f t="shared" ca="1" si="55"/>
        <v/>
      </c>
      <c r="M147" s="126" t="str">
        <f t="shared" ca="1" si="56"/>
        <v/>
      </c>
      <c r="N147" s="126" t="str">
        <f t="shared" ca="1" si="57"/>
        <v/>
      </c>
      <c r="O147" s="125" t="str">
        <f t="shared" ca="1" si="58"/>
        <v/>
      </c>
      <c r="P147" s="126" t="str">
        <f t="shared" ca="1" si="43"/>
        <v/>
      </c>
      <c r="Q147" s="105" t="str">
        <f t="shared" ca="1" si="44"/>
        <v/>
      </c>
      <c r="R147" s="124" t="str">
        <f t="shared" ca="1" si="45"/>
        <v/>
      </c>
    </row>
    <row r="148" spans="1:18" x14ac:dyDescent="0.2">
      <c r="A148" s="124" t="str">
        <f t="shared" ca="1" si="46"/>
        <v/>
      </c>
      <c r="B148" s="92" t="str">
        <f t="shared" ca="1" si="47"/>
        <v/>
      </c>
      <c r="C148" s="92" t="str">
        <f t="shared" ca="1" si="48"/>
        <v/>
      </c>
      <c r="D148" s="92" t="str">
        <f t="shared" ca="1" si="49"/>
        <v/>
      </c>
      <c r="E148" s="92" t="str">
        <f t="shared" ca="1" si="50"/>
        <v/>
      </c>
      <c r="F148" s="92" t="str">
        <f t="shared" ca="1" si="51"/>
        <v/>
      </c>
      <c r="G148" s="92" t="str">
        <f t="shared" ca="1" si="52"/>
        <v/>
      </c>
      <c r="H148" s="125" t="str">
        <f t="shared" ca="1" si="53"/>
        <v/>
      </c>
      <c r="I148" s="125" t="str">
        <f t="shared" ca="1" si="54"/>
        <v/>
      </c>
      <c r="J148" s="126" t="str">
        <f t="shared" ca="1" si="41"/>
        <v/>
      </c>
      <c r="K148" s="105" t="str">
        <f t="shared" ca="1" si="42"/>
        <v/>
      </c>
      <c r="L148" s="105" t="str">
        <f t="shared" ca="1" si="55"/>
        <v/>
      </c>
      <c r="M148" s="126" t="str">
        <f t="shared" ca="1" si="56"/>
        <v/>
      </c>
      <c r="N148" s="126" t="str">
        <f t="shared" ca="1" si="57"/>
        <v/>
      </c>
      <c r="O148" s="125" t="str">
        <f t="shared" ca="1" si="58"/>
        <v/>
      </c>
      <c r="P148" s="126" t="str">
        <f t="shared" ca="1" si="43"/>
        <v/>
      </c>
      <c r="Q148" s="105" t="str">
        <f t="shared" ca="1" si="44"/>
        <v/>
      </c>
      <c r="R148" s="124" t="str">
        <f t="shared" ca="1" si="45"/>
        <v/>
      </c>
    </row>
    <row r="149" spans="1:18" x14ac:dyDescent="0.2">
      <c r="A149" s="124" t="str">
        <f t="shared" ca="1" si="46"/>
        <v/>
      </c>
      <c r="B149" s="92" t="str">
        <f t="shared" ca="1" si="47"/>
        <v/>
      </c>
      <c r="C149" s="92" t="str">
        <f t="shared" ca="1" si="48"/>
        <v/>
      </c>
      <c r="D149" s="92" t="str">
        <f t="shared" ca="1" si="49"/>
        <v/>
      </c>
      <c r="E149" s="92" t="str">
        <f t="shared" ca="1" si="50"/>
        <v/>
      </c>
      <c r="F149" s="92" t="str">
        <f t="shared" ca="1" si="51"/>
        <v/>
      </c>
      <c r="G149" s="92" t="str">
        <f t="shared" ca="1" si="52"/>
        <v/>
      </c>
      <c r="H149" s="125" t="str">
        <f t="shared" ca="1" si="53"/>
        <v/>
      </c>
      <c r="I149" s="125" t="str">
        <f t="shared" ca="1" si="54"/>
        <v/>
      </c>
      <c r="J149" s="126" t="str">
        <f t="shared" ca="1" si="41"/>
        <v/>
      </c>
      <c r="K149" s="105" t="str">
        <f t="shared" ca="1" si="42"/>
        <v/>
      </c>
      <c r="L149" s="105" t="str">
        <f t="shared" ca="1" si="55"/>
        <v/>
      </c>
      <c r="M149" s="126" t="str">
        <f t="shared" ca="1" si="56"/>
        <v/>
      </c>
      <c r="N149" s="126" t="str">
        <f t="shared" ca="1" si="57"/>
        <v/>
      </c>
      <c r="O149" s="125" t="str">
        <f t="shared" ca="1" si="58"/>
        <v/>
      </c>
      <c r="P149" s="126" t="str">
        <f t="shared" ca="1" si="43"/>
        <v/>
      </c>
      <c r="Q149" s="105" t="str">
        <f t="shared" ca="1" si="44"/>
        <v/>
      </c>
      <c r="R149" s="124" t="str">
        <f t="shared" ca="1" si="45"/>
        <v/>
      </c>
    </row>
    <row r="150" spans="1:18" x14ac:dyDescent="0.2">
      <c r="A150" s="124" t="str">
        <f t="shared" ca="1" si="46"/>
        <v/>
      </c>
      <c r="B150" s="92" t="str">
        <f t="shared" ca="1" si="47"/>
        <v/>
      </c>
      <c r="C150" s="92" t="str">
        <f t="shared" ca="1" si="48"/>
        <v/>
      </c>
      <c r="D150" s="92" t="str">
        <f t="shared" ca="1" si="49"/>
        <v/>
      </c>
      <c r="E150" s="92" t="str">
        <f t="shared" ca="1" si="50"/>
        <v/>
      </c>
      <c r="F150" s="92" t="str">
        <f t="shared" ca="1" si="51"/>
        <v/>
      </c>
      <c r="G150" s="92" t="str">
        <f t="shared" ca="1" si="52"/>
        <v/>
      </c>
      <c r="H150" s="125" t="str">
        <f t="shared" ca="1" si="53"/>
        <v/>
      </c>
      <c r="I150" s="125" t="str">
        <f t="shared" ca="1" si="54"/>
        <v/>
      </c>
      <c r="J150" s="126" t="str">
        <f t="shared" ca="1" si="41"/>
        <v/>
      </c>
      <c r="K150" s="105" t="str">
        <f t="shared" ca="1" si="42"/>
        <v/>
      </c>
      <c r="L150" s="105" t="str">
        <f t="shared" ca="1" si="55"/>
        <v/>
      </c>
      <c r="M150" s="126" t="str">
        <f t="shared" ca="1" si="56"/>
        <v/>
      </c>
      <c r="N150" s="126" t="str">
        <f t="shared" ca="1" si="57"/>
        <v/>
      </c>
      <c r="O150" s="125" t="str">
        <f t="shared" ca="1" si="58"/>
        <v/>
      </c>
      <c r="P150" s="126" t="str">
        <f t="shared" ca="1" si="43"/>
        <v/>
      </c>
      <c r="Q150" s="105" t="str">
        <f t="shared" ca="1" si="44"/>
        <v/>
      </c>
      <c r="R150" s="124" t="str">
        <f t="shared" ca="1" si="45"/>
        <v/>
      </c>
    </row>
    <row r="151" spans="1:18" x14ac:dyDescent="0.2">
      <c r="A151" s="124" t="str">
        <f t="shared" ca="1" si="46"/>
        <v/>
      </c>
      <c r="B151" s="92" t="str">
        <f t="shared" ca="1" si="47"/>
        <v/>
      </c>
      <c r="C151" s="92" t="str">
        <f t="shared" ca="1" si="48"/>
        <v/>
      </c>
      <c r="D151" s="92" t="str">
        <f t="shared" ca="1" si="49"/>
        <v/>
      </c>
      <c r="E151" s="92" t="str">
        <f t="shared" ca="1" si="50"/>
        <v/>
      </c>
      <c r="F151" s="92" t="str">
        <f t="shared" ca="1" si="51"/>
        <v/>
      </c>
      <c r="G151" s="92" t="str">
        <f t="shared" ca="1" si="52"/>
        <v/>
      </c>
      <c r="H151" s="125" t="str">
        <f t="shared" ca="1" si="53"/>
        <v/>
      </c>
      <c r="I151" s="125" t="str">
        <f t="shared" ca="1" si="54"/>
        <v/>
      </c>
      <c r="J151" s="126" t="str">
        <f t="shared" ca="1" si="41"/>
        <v/>
      </c>
      <c r="K151" s="105" t="str">
        <f t="shared" ca="1" si="42"/>
        <v/>
      </c>
      <c r="L151" s="105" t="str">
        <f t="shared" ca="1" si="55"/>
        <v/>
      </c>
      <c r="M151" s="126" t="str">
        <f t="shared" ca="1" si="56"/>
        <v/>
      </c>
      <c r="N151" s="126" t="str">
        <f t="shared" ca="1" si="57"/>
        <v/>
      </c>
      <c r="O151" s="125" t="str">
        <f t="shared" ca="1" si="58"/>
        <v/>
      </c>
      <c r="P151" s="126" t="str">
        <f t="shared" ca="1" si="43"/>
        <v/>
      </c>
      <c r="Q151" s="105" t="str">
        <f t="shared" ca="1" si="44"/>
        <v/>
      </c>
      <c r="R151" s="124" t="str">
        <f t="shared" ca="1" si="45"/>
        <v/>
      </c>
    </row>
    <row r="152" spans="1:18" x14ac:dyDescent="0.2">
      <c r="A152" s="124" t="str">
        <f t="shared" ca="1" si="46"/>
        <v/>
      </c>
      <c r="B152" s="92" t="str">
        <f t="shared" ca="1" si="47"/>
        <v/>
      </c>
      <c r="C152" s="92" t="str">
        <f t="shared" ca="1" si="48"/>
        <v/>
      </c>
      <c r="D152" s="92" t="str">
        <f t="shared" ca="1" si="49"/>
        <v/>
      </c>
      <c r="E152" s="92" t="str">
        <f t="shared" ca="1" si="50"/>
        <v/>
      </c>
      <c r="F152" s="92" t="str">
        <f t="shared" ca="1" si="51"/>
        <v/>
      </c>
      <c r="G152" s="92" t="str">
        <f t="shared" ca="1" si="52"/>
        <v/>
      </c>
      <c r="H152" s="125" t="str">
        <f t="shared" ca="1" si="53"/>
        <v/>
      </c>
      <c r="I152" s="125" t="str">
        <f t="shared" ca="1" si="54"/>
        <v/>
      </c>
      <c r="J152" s="126" t="str">
        <f t="shared" ca="1" si="41"/>
        <v/>
      </c>
      <c r="K152" s="105" t="str">
        <f t="shared" ca="1" si="42"/>
        <v/>
      </c>
      <c r="L152" s="105" t="str">
        <f t="shared" ca="1" si="55"/>
        <v/>
      </c>
      <c r="M152" s="126" t="str">
        <f t="shared" ca="1" si="56"/>
        <v/>
      </c>
      <c r="N152" s="126" t="str">
        <f t="shared" ca="1" si="57"/>
        <v/>
      </c>
      <c r="O152" s="125" t="str">
        <f t="shared" ca="1" si="58"/>
        <v/>
      </c>
      <c r="P152" s="126" t="str">
        <f t="shared" ca="1" si="43"/>
        <v/>
      </c>
      <c r="Q152" s="105" t="str">
        <f t="shared" ca="1" si="44"/>
        <v/>
      </c>
      <c r="R152" s="124" t="str">
        <f t="shared" ca="1" si="45"/>
        <v/>
      </c>
    </row>
    <row r="153" spans="1:18" x14ac:dyDescent="0.2">
      <c r="A153" s="124" t="str">
        <f t="shared" ca="1" si="46"/>
        <v/>
      </c>
      <c r="B153" s="92" t="str">
        <f t="shared" ca="1" si="47"/>
        <v/>
      </c>
      <c r="C153" s="92" t="str">
        <f t="shared" ca="1" si="48"/>
        <v/>
      </c>
      <c r="D153" s="92" t="str">
        <f t="shared" ca="1" si="49"/>
        <v/>
      </c>
      <c r="E153" s="92" t="str">
        <f t="shared" ca="1" si="50"/>
        <v/>
      </c>
      <c r="F153" s="92" t="str">
        <f t="shared" ca="1" si="51"/>
        <v/>
      </c>
      <c r="G153" s="92" t="str">
        <f t="shared" ca="1" si="52"/>
        <v/>
      </c>
      <c r="H153" s="125" t="str">
        <f t="shared" ca="1" si="53"/>
        <v/>
      </c>
      <c r="I153" s="125" t="str">
        <f t="shared" ca="1" si="54"/>
        <v/>
      </c>
      <c r="J153" s="126" t="str">
        <f t="shared" ca="1" si="41"/>
        <v/>
      </c>
      <c r="K153" s="105" t="str">
        <f t="shared" ca="1" si="42"/>
        <v/>
      </c>
      <c r="L153" s="105" t="str">
        <f t="shared" ca="1" si="55"/>
        <v/>
      </c>
      <c r="M153" s="126" t="str">
        <f t="shared" ca="1" si="56"/>
        <v/>
      </c>
      <c r="N153" s="126" t="str">
        <f t="shared" ca="1" si="57"/>
        <v/>
      </c>
      <c r="O153" s="125" t="str">
        <f t="shared" ca="1" si="58"/>
        <v/>
      </c>
      <c r="P153" s="126" t="str">
        <f t="shared" ca="1" si="43"/>
        <v/>
      </c>
      <c r="Q153" s="105" t="str">
        <f t="shared" ca="1" si="44"/>
        <v/>
      </c>
      <c r="R153" s="124" t="str">
        <f t="shared" ca="1" si="45"/>
        <v/>
      </c>
    </row>
    <row r="154" spans="1:18" x14ac:dyDescent="0.2">
      <c r="A154" s="124" t="str">
        <f t="shared" ca="1" si="46"/>
        <v/>
      </c>
      <c r="B154" s="92" t="str">
        <f t="shared" ca="1" si="47"/>
        <v/>
      </c>
      <c r="C154" s="92" t="str">
        <f t="shared" ca="1" si="48"/>
        <v/>
      </c>
      <c r="D154" s="92" t="str">
        <f t="shared" ca="1" si="49"/>
        <v/>
      </c>
      <c r="E154" s="92" t="str">
        <f t="shared" ca="1" si="50"/>
        <v/>
      </c>
      <c r="F154" s="92" t="str">
        <f t="shared" ca="1" si="51"/>
        <v/>
      </c>
      <c r="G154" s="92" t="str">
        <f t="shared" ca="1" si="52"/>
        <v/>
      </c>
      <c r="H154" s="125" t="str">
        <f t="shared" ca="1" si="53"/>
        <v/>
      </c>
      <c r="I154" s="125" t="str">
        <f t="shared" ca="1" si="54"/>
        <v/>
      </c>
      <c r="J154" s="126" t="str">
        <f t="shared" ca="1" si="41"/>
        <v/>
      </c>
      <c r="K154" s="105" t="str">
        <f t="shared" ca="1" si="42"/>
        <v/>
      </c>
      <c r="L154" s="105" t="str">
        <f t="shared" ca="1" si="55"/>
        <v/>
      </c>
      <c r="M154" s="126" t="str">
        <f t="shared" ca="1" si="56"/>
        <v/>
      </c>
      <c r="N154" s="126" t="str">
        <f t="shared" ca="1" si="57"/>
        <v/>
      </c>
      <c r="O154" s="125" t="str">
        <f t="shared" ca="1" si="58"/>
        <v/>
      </c>
      <c r="P154" s="126" t="str">
        <f t="shared" ca="1" si="43"/>
        <v/>
      </c>
      <c r="Q154" s="105" t="str">
        <f t="shared" ca="1" si="44"/>
        <v/>
      </c>
      <c r="R154" s="124" t="str">
        <f t="shared" ca="1" si="45"/>
        <v/>
      </c>
    </row>
    <row r="155" spans="1:18" x14ac:dyDescent="0.2">
      <c r="A155" s="124" t="str">
        <f t="shared" ca="1" si="46"/>
        <v/>
      </c>
      <c r="B155" s="92" t="str">
        <f t="shared" ca="1" si="47"/>
        <v/>
      </c>
      <c r="C155" s="92" t="str">
        <f t="shared" ca="1" si="48"/>
        <v/>
      </c>
      <c r="D155" s="92" t="str">
        <f t="shared" ca="1" si="49"/>
        <v/>
      </c>
      <c r="E155" s="92" t="str">
        <f t="shared" ca="1" si="50"/>
        <v/>
      </c>
      <c r="F155" s="92" t="str">
        <f t="shared" ca="1" si="51"/>
        <v/>
      </c>
      <c r="G155" s="92" t="str">
        <f t="shared" ca="1" si="52"/>
        <v/>
      </c>
      <c r="H155" s="125" t="str">
        <f t="shared" ca="1" si="53"/>
        <v/>
      </c>
      <c r="I155" s="125" t="str">
        <f t="shared" ca="1" si="54"/>
        <v/>
      </c>
      <c r="J155" s="126" t="str">
        <f t="shared" ca="1" si="41"/>
        <v/>
      </c>
      <c r="K155" s="105" t="str">
        <f t="shared" ca="1" si="42"/>
        <v/>
      </c>
      <c r="L155" s="105" t="str">
        <f t="shared" ca="1" si="55"/>
        <v/>
      </c>
      <c r="M155" s="126" t="str">
        <f t="shared" ca="1" si="56"/>
        <v/>
      </c>
      <c r="N155" s="126" t="str">
        <f t="shared" ca="1" si="57"/>
        <v/>
      </c>
      <c r="O155" s="125" t="str">
        <f t="shared" ca="1" si="58"/>
        <v/>
      </c>
      <c r="P155" s="126" t="str">
        <f t="shared" ca="1" si="43"/>
        <v/>
      </c>
      <c r="Q155" s="105" t="str">
        <f t="shared" ca="1" si="44"/>
        <v/>
      </c>
      <c r="R155" s="124" t="str">
        <f t="shared" ca="1" si="45"/>
        <v/>
      </c>
    </row>
    <row r="156" spans="1:18" x14ac:dyDescent="0.2">
      <c r="A156" s="124" t="str">
        <f t="shared" ca="1" si="46"/>
        <v/>
      </c>
      <c r="B156" s="92" t="str">
        <f t="shared" ca="1" si="47"/>
        <v/>
      </c>
      <c r="C156" s="92" t="str">
        <f t="shared" ca="1" si="48"/>
        <v/>
      </c>
      <c r="D156" s="92" t="str">
        <f t="shared" ca="1" si="49"/>
        <v/>
      </c>
      <c r="E156" s="92" t="str">
        <f t="shared" ca="1" si="50"/>
        <v/>
      </c>
      <c r="F156" s="92" t="str">
        <f t="shared" ca="1" si="51"/>
        <v/>
      </c>
      <c r="G156" s="92" t="str">
        <f t="shared" ca="1" si="52"/>
        <v/>
      </c>
      <c r="H156" s="125" t="str">
        <f t="shared" ca="1" si="53"/>
        <v/>
      </c>
      <c r="I156" s="125" t="str">
        <f t="shared" ca="1" si="54"/>
        <v/>
      </c>
      <c r="J156" s="126" t="str">
        <f t="shared" ca="1" si="41"/>
        <v/>
      </c>
      <c r="K156" s="105" t="str">
        <f t="shared" ca="1" si="42"/>
        <v/>
      </c>
      <c r="L156" s="105" t="str">
        <f t="shared" ca="1" si="55"/>
        <v/>
      </c>
      <c r="M156" s="126" t="str">
        <f t="shared" ca="1" si="56"/>
        <v/>
      </c>
      <c r="N156" s="126" t="str">
        <f t="shared" ca="1" si="57"/>
        <v/>
      </c>
      <c r="O156" s="125" t="str">
        <f t="shared" ca="1" si="58"/>
        <v/>
      </c>
      <c r="P156" s="126" t="str">
        <f t="shared" ca="1" si="43"/>
        <v/>
      </c>
      <c r="Q156" s="105" t="str">
        <f t="shared" ca="1" si="44"/>
        <v/>
      </c>
      <c r="R156" s="124" t="str">
        <f t="shared" ca="1" si="45"/>
        <v/>
      </c>
    </row>
    <row r="157" spans="1:18" x14ac:dyDescent="0.2">
      <c r="A157" s="124" t="str">
        <f t="shared" ca="1" si="46"/>
        <v/>
      </c>
      <c r="B157" s="92" t="str">
        <f t="shared" ca="1" si="47"/>
        <v/>
      </c>
      <c r="C157" s="92" t="str">
        <f t="shared" ca="1" si="48"/>
        <v/>
      </c>
      <c r="D157" s="92" t="str">
        <f t="shared" ca="1" si="49"/>
        <v/>
      </c>
      <c r="E157" s="92" t="str">
        <f t="shared" ca="1" si="50"/>
        <v/>
      </c>
      <c r="F157" s="92" t="str">
        <f t="shared" ca="1" si="51"/>
        <v/>
      </c>
      <c r="G157" s="92" t="str">
        <f t="shared" ca="1" si="52"/>
        <v/>
      </c>
      <c r="H157" s="125" t="str">
        <f t="shared" ca="1" si="53"/>
        <v/>
      </c>
      <c r="I157" s="125" t="str">
        <f t="shared" ca="1" si="54"/>
        <v/>
      </c>
      <c r="J157" s="126" t="str">
        <f t="shared" ca="1" si="41"/>
        <v/>
      </c>
      <c r="K157" s="105" t="str">
        <f t="shared" ca="1" si="42"/>
        <v/>
      </c>
      <c r="L157" s="105" t="str">
        <f t="shared" ca="1" si="55"/>
        <v/>
      </c>
      <c r="M157" s="126" t="str">
        <f t="shared" ca="1" si="56"/>
        <v/>
      </c>
      <c r="N157" s="126" t="str">
        <f t="shared" ca="1" si="57"/>
        <v/>
      </c>
      <c r="O157" s="125" t="str">
        <f t="shared" ca="1" si="58"/>
        <v/>
      </c>
      <c r="P157" s="126" t="str">
        <f t="shared" ca="1" si="43"/>
        <v/>
      </c>
      <c r="Q157" s="105" t="str">
        <f t="shared" ca="1" si="44"/>
        <v/>
      </c>
      <c r="R157" s="124" t="str">
        <f t="shared" ca="1" si="45"/>
        <v/>
      </c>
    </row>
    <row r="158" spans="1:18" x14ac:dyDescent="0.2">
      <c r="A158" s="124" t="str">
        <f t="shared" ca="1" si="46"/>
        <v/>
      </c>
      <c r="B158" s="92" t="str">
        <f t="shared" ca="1" si="47"/>
        <v/>
      </c>
      <c r="C158" s="92" t="str">
        <f t="shared" ca="1" si="48"/>
        <v/>
      </c>
      <c r="D158" s="92" t="str">
        <f t="shared" ca="1" si="49"/>
        <v/>
      </c>
      <c r="E158" s="92" t="str">
        <f t="shared" ca="1" si="50"/>
        <v/>
      </c>
      <c r="F158" s="92" t="str">
        <f t="shared" ca="1" si="51"/>
        <v/>
      </c>
      <c r="G158" s="92" t="str">
        <f t="shared" ca="1" si="52"/>
        <v/>
      </c>
      <c r="H158" s="125" t="str">
        <f t="shared" ca="1" si="53"/>
        <v/>
      </c>
      <c r="I158" s="125" t="str">
        <f t="shared" ca="1" si="54"/>
        <v/>
      </c>
      <c r="J158" s="126" t="str">
        <f t="shared" ca="1" si="41"/>
        <v/>
      </c>
      <c r="K158" s="105" t="str">
        <f t="shared" ca="1" si="42"/>
        <v/>
      </c>
      <c r="L158" s="105" t="str">
        <f t="shared" ca="1" si="55"/>
        <v/>
      </c>
      <c r="M158" s="126" t="str">
        <f t="shared" ca="1" si="56"/>
        <v/>
      </c>
      <c r="N158" s="126" t="str">
        <f t="shared" ca="1" si="57"/>
        <v/>
      </c>
      <c r="O158" s="125" t="str">
        <f t="shared" ca="1" si="58"/>
        <v/>
      </c>
      <c r="P158" s="126" t="str">
        <f t="shared" ca="1" si="43"/>
        <v/>
      </c>
      <c r="Q158" s="105" t="str">
        <f t="shared" ca="1" si="44"/>
        <v/>
      </c>
      <c r="R158" s="124" t="str">
        <f t="shared" ca="1" si="45"/>
        <v/>
      </c>
    </row>
    <row r="159" spans="1:18" x14ac:dyDescent="0.2">
      <c r="A159" s="124" t="str">
        <f t="shared" ca="1" si="46"/>
        <v/>
      </c>
      <c r="B159" s="92" t="str">
        <f t="shared" ca="1" si="47"/>
        <v/>
      </c>
      <c r="C159" s="92" t="str">
        <f t="shared" ca="1" si="48"/>
        <v/>
      </c>
      <c r="D159" s="92" t="str">
        <f t="shared" ca="1" si="49"/>
        <v/>
      </c>
      <c r="E159" s="92" t="str">
        <f t="shared" ca="1" si="50"/>
        <v/>
      </c>
      <c r="F159" s="92" t="str">
        <f t="shared" ca="1" si="51"/>
        <v/>
      </c>
      <c r="G159" s="92" t="str">
        <f t="shared" ca="1" si="52"/>
        <v/>
      </c>
      <c r="H159" s="125" t="str">
        <f t="shared" ca="1" si="53"/>
        <v/>
      </c>
      <c r="I159" s="125" t="str">
        <f t="shared" ca="1" si="54"/>
        <v/>
      </c>
      <c r="J159" s="126" t="str">
        <f t="shared" ca="1" si="41"/>
        <v/>
      </c>
      <c r="K159" s="105" t="str">
        <f t="shared" ca="1" si="42"/>
        <v/>
      </c>
      <c r="L159" s="105" t="str">
        <f t="shared" ca="1" si="55"/>
        <v/>
      </c>
      <c r="M159" s="126" t="str">
        <f t="shared" ca="1" si="56"/>
        <v/>
      </c>
      <c r="N159" s="126" t="str">
        <f t="shared" ca="1" si="57"/>
        <v/>
      </c>
      <c r="O159" s="125" t="str">
        <f t="shared" ca="1" si="58"/>
        <v/>
      </c>
      <c r="P159" s="126" t="str">
        <f t="shared" ca="1" si="43"/>
        <v/>
      </c>
      <c r="Q159" s="105" t="str">
        <f t="shared" ca="1" si="44"/>
        <v/>
      </c>
      <c r="R159" s="124" t="str">
        <f t="shared" ca="1" si="45"/>
        <v/>
      </c>
    </row>
    <row r="160" spans="1:18" x14ac:dyDescent="0.2">
      <c r="A160" s="124" t="str">
        <f t="shared" ca="1" si="46"/>
        <v/>
      </c>
      <c r="B160" s="92" t="str">
        <f t="shared" ca="1" si="47"/>
        <v/>
      </c>
      <c r="C160" s="92" t="str">
        <f t="shared" ca="1" si="48"/>
        <v/>
      </c>
      <c r="D160" s="92" t="str">
        <f t="shared" ca="1" si="49"/>
        <v/>
      </c>
      <c r="E160" s="92" t="str">
        <f t="shared" ca="1" si="50"/>
        <v/>
      </c>
      <c r="F160" s="92" t="str">
        <f t="shared" ca="1" si="51"/>
        <v/>
      </c>
      <c r="G160" s="92" t="str">
        <f t="shared" ca="1" si="52"/>
        <v/>
      </c>
      <c r="H160" s="125" t="str">
        <f t="shared" ca="1" si="53"/>
        <v/>
      </c>
      <c r="I160" s="125" t="str">
        <f t="shared" ca="1" si="54"/>
        <v/>
      </c>
      <c r="J160" s="126" t="str">
        <f t="shared" ca="1" si="41"/>
        <v/>
      </c>
      <c r="K160" s="105" t="str">
        <f t="shared" ca="1" si="42"/>
        <v/>
      </c>
      <c r="L160" s="105" t="str">
        <f t="shared" ca="1" si="55"/>
        <v/>
      </c>
      <c r="M160" s="126" t="str">
        <f t="shared" ca="1" si="56"/>
        <v/>
      </c>
      <c r="N160" s="126" t="str">
        <f t="shared" ca="1" si="57"/>
        <v/>
      </c>
      <c r="O160" s="125" t="str">
        <f t="shared" ca="1" si="58"/>
        <v/>
      </c>
      <c r="P160" s="126" t="str">
        <f t="shared" ca="1" si="43"/>
        <v/>
      </c>
      <c r="Q160" s="105" t="str">
        <f t="shared" ca="1" si="44"/>
        <v/>
      </c>
      <c r="R160" s="124" t="str">
        <f t="shared" ca="1" si="45"/>
        <v/>
      </c>
    </row>
    <row r="161" spans="1:18" x14ac:dyDescent="0.2">
      <c r="A161" s="124" t="str">
        <f t="shared" ca="1" si="46"/>
        <v/>
      </c>
      <c r="B161" s="92" t="str">
        <f t="shared" ca="1" si="47"/>
        <v/>
      </c>
      <c r="C161" s="92" t="str">
        <f t="shared" ca="1" si="48"/>
        <v/>
      </c>
      <c r="D161" s="92" t="str">
        <f t="shared" ca="1" si="49"/>
        <v/>
      </c>
      <c r="E161" s="92" t="str">
        <f t="shared" ca="1" si="50"/>
        <v/>
      </c>
      <c r="F161" s="92" t="str">
        <f t="shared" ca="1" si="51"/>
        <v/>
      </c>
      <c r="G161" s="92" t="str">
        <f t="shared" ca="1" si="52"/>
        <v/>
      </c>
      <c r="H161" s="125" t="str">
        <f t="shared" ca="1" si="53"/>
        <v/>
      </c>
      <c r="I161" s="125" t="str">
        <f t="shared" ca="1" si="54"/>
        <v/>
      </c>
      <c r="J161" s="126" t="str">
        <f t="shared" ca="1" si="41"/>
        <v/>
      </c>
      <c r="K161" s="105" t="str">
        <f t="shared" ca="1" si="42"/>
        <v/>
      </c>
      <c r="L161" s="105" t="str">
        <f t="shared" ca="1" si="55"/>
        <v/>
      </c>
      <c r="M161" s="126" t="str">
        <f t="shared" ca="1" si="56"/>
        <v/>
      </c>
      <c r="N161" s="126" t="str">
        <f t="shared" ca="1" si="57"/>
        <v/>
      </c>
      <c r="O161" s="125" t="str">
        <f t="shared" ca="1" si="58"/>
        <v/>
      </c>
      <c r="P161" s="126" t="str">
        <f t="shared" ca="1" si="43"/>
        <v/>
      </c>
      <c r="Q161" s="105" t="str">
        <f t="shared" ca="1" si="44"/>
        <v/>
      </c>
      <c r="R161" s="124" t="str">
        <f t="shared" ca="1" si="45"/>
        <v/>
      </c>
    </row>
    <row r="162" spans="1:18" x14ac:dyDescent="0.2">
      <c r="A162" s="124" t="str">
        <f t="shared" ca="1" si="46"/>
        <v/>
      </c>
      <c r="B162" s="92" t="str">
        <f t="shared" ca="1" si="47"/>
        <v/>
      </c>
      <c r="C162" s="92" t="str">
        <f t="shared" ca="1" si="48"/>
        <v/>
      </c>
      <c r="D162" s="92" t="str">
        <f t="shared" ca="1" si="49"/>
        <v/>
      </c>
      <c r="E162" s="92" t="str">
        <f t="shared" ca="1" si="50"/>
        <v/>
      </c>
      <c r="F162" s="92" t="str">
        <f t="shared" ca="1" si="51"/>
        <v/>
      </c>
      <c r="G162" s="92" t="str">
        <f t="shared" ca="1" si="52"/>
        <v/>
      </c>
      <c r="H162" s="125" t="str">
        <f t="shared" ca="1" si="53"/>
        <v/>
      </c>
      <c r="I162" s="125" t="str">
        <f t="shared" ca="1" si="54"/>
        <v/>
      </c>
      <c r="J162" s="126" t="str">
        <f t="shared" ca="1" si="41"/>
        <v/>
      </c>
      <c r="K162" s="105" t="str">
        <f t="shared" ca="1" si="42"/>
        <v/>
      </c>
      <c r="L162" s="105" t="str">
        <f t="shared" ca="1" si="55"/>
        <v/>
      </c>
      <c r="M162" s="126" t="str">
        <f t="shared" ca="1" si="56"/>
        <v/>
      </c>
      <c r="N162" s="126" t="str">
        <f t="shared" ca="1" si="57"/>
        <v/>
      </c>
      <c r="O162" s="125" t="str">
        <f t="shared" ca="1" si="58"/>
        <v/>
      </c>
      <c r="P162" s="126" t="str">
        <f t="shared" ca="1" si="43"/>
        <v/>
      </c>
      <c r="Q162" s="105" t="str">
        <f t="shared" ca="1" si="44"/>
        <v/>
      </c>
      <c r="R162" s="124" t="str">
        <f t="shared" ca="1" si="45"/>
        <v/>
      </c>
    </row>
    <row r="163" spans="1:18" x14ac:dyDescent="0.2">
      <c r="A163" s="124" t="str">
        <f t="shared" ca="1" si="46"/>
        <v/>
      </c>
      <c r="B163" s="92" t="str">
        <f t="shared" ca="1" si="47"/>
        <v/>
      </c>
      <c r="C163" s="92" t="str">
        <f t="shared" ca="1" si="48"/>
        <v/>
      </c>
      <c r="D163" s="92" t="str">
        <f t="shared" ca="1" si="49"/>
        <v/>
      </c>
      <c r="E163" s="92" t="str">
        <f t="shared" ca="1" si="50"/>
        <v/>
      </c>
      <c r="F163" s="92" t="str">
        <f t="shared" ca="1" si="51"/>
        <v/>
      </c>
      <c r="G163" s="92" t="str">
        <f t="shared" ca="1" si="52"/>
        <v/>
      </c>
      <c r="H163" s="125" t="str">
        <f t="shared" ca="1" si="53"/>
        <v/>
      </c>
      <c r="I163" s="125" t="str">
        <f t="shared" ca="1" si="54"/>
        <v/>
      </c>
      <c r="J163" s="126" t="str">
        <f t="shared" ca="1" si="41"/>
        <v/>
      </c>
      <c r="K163" s="105" t="str">
        <f t="shared" ca="1" si="42"/>
        <v/>
      </c>
      <c r="L163" s="105" t="str">
        <f t="shared" ca="1" si="55"/>
        <v/>
      </c>
      <c r="M163" s="126" t="str">
        <f t="shared" ca="1" si="56"/>
        <v/>
      </c>
      <c r="N163" s="126" t="str">
        <f t="shared" ca="1" si="57"/>
        <v/>
      </c>
      <c r="O163" s="125" t="str">
        <f t="shared" ca="1" si="58"/>
        <v/>
      </c>
      <c r="P163" s="126" t="str">
        <f t="shared" ca="1" si="43"/>
        <v/>
      </c>
      <c r="Q163" s="105" t="str">
        <f t="shared" ca="1" si="44"/>
        <v/>
      </c>
      <c r="R163" s="124" t="str">
        <f t="shared" ca="1" si="45"/>
        <v/>
      </c>
    </row>
    <row r="164" spans="1:18" x14ac:dyDescent="0.2">
      <c r="A164" s="124" t="str">
        <f t="shared" ca="1" si="46"/>
        <v/>
      </c>
      <c r="B164" s="92" t="str">
        <f t="shared" ca="1" si="47"/>
        <v/>
      </c>
      <c r="C164" s="92" t="str">
        <f t="shared" ca="1" si="48"/>
        <v/>
      </c>
      <c r="D164" s="92" t="str">
        <f t="shared" ca="1" si="49"/>
        <v/>
      </c>
      <c r="E164" s="92" t="str">
        <f t="shared" ca="1" si="50"/>
        <v/>
      </c>
      <c r="F164" s="92" t="str">
        <f t="shared" ca="1" si="51"/>
        <v/>
      </c>
      <c r="G164" s="92" t="str">
        <f t="shared" ca="1" si="52"/>
        <v/>
      </c>
      <c r="H164" s="125" t="str">
        <f t="shared" ca="1" si="53"/>
        <v/>
      </c>
      <c r="I164" s="125" t="str">
        <f t="shared" ca="1" si="54"/>
        <v/>
      </c>
      <c r="J164" s="126" t="str">
        <f t="shared" ca="1" si="41"/>
        <v/>
      </c>
      <c r="K164" s="105" t="str">
        <f t="shared" ca="1" si="42"/>
        <v/>
      </c>
      <c r="L164" s="105" t="str">
        <f t="shared" ca="1" si="55"/>
        <v/>
      </c>
      <c r="M164" s="126" t="str">
        <f t="shared" ca="1" si="56"/>
        <v/>
      </c>
      <c r="N164" s="126" t="str">
        <f t="shared" ca="1" si="57"/>
        <v/>
      </c>
      <c r="O164" s="125" t="str">
        <f t="shared" ca="1" si="58"/>
        <v/>
      </c>
      <c r="P164" s="126" t="str">
        <f t="shared" ca="1" si="43"/>
        <v/>
      </c>
      <c r="Q164" s="105" t="str">
        <f t="shared" ca="1" si="44"/>
        <v/>
      </c>
      <c r="R164" s="124" t="str">
        <f t="shared" ca="1" si="45"/>
        <v/>
      </c>
    </row>
    <row r="165" spans="1:18" x14ac:dyDescent="0.2">
      <c r="A165" s="124" t="str">
        <f t="shared" ca="1" si="46"/>
        <v/>
      </c>
      <c r="B165" s="92" t="str">
        <f t="shared" ca="1" si="47"/>
        <v/>
      </c>
      <c r="C165" s="92" t="str">
        <f t="shared" ca="1" si="48"/>
        <v/>
      </c>
      <c r="D165" s="92" t="str">
        <f t="shared" ca="1" si="49"/>
        <v/>
      </c>
      <c r="E165" s="92" t="str">
        <f t="shared" ca="1" si="50"/>
        <v/>
      </c>
      <c r="F165" s="92" t="str">
        <f t="shared" ca="1" si="51"/>
        <v/>
      </c>
      <c r="G165" s="92" t="str">
        <f t="shared" ca="1" si="52"/>
        <v/>
      </c>
      <c r="H165" s="125" t="str">
        <f t="shared" ca="1" si="53"/>
        <v/>
      </c>
      <c r="I165" s="125" t="str">
        <f t="shared" ca="1" si="54"/>
        <v/>
      </c>
      <c r="J165" s="126" t="str">
        <f t="shared" ca="1" si="41"/>
        <v/>
      </c>
      <c r="K165" s="105" t="str">
        <f t="shared" ca="1" si="42"/>
        <v/>
      </c>
      <c r="L165" s="105" t="str">
        <f t="shared" ca="1" si="55"/>
        <v/>
      </c>
      <c r="M165" s="126" t="str">
        <f t="shared" ca="1" si="56"/>
        <v/>
      </c>
      <c r="N165" s="126" t="str">
        <f t="shared" ca="1" si="57"/>
        <v/>
      </c>
      <c r="O165" s="125" t="str">
        <f t="shared" ca="1" si="58"/>
        <v/>
      </c>
      <c r="P165" s="126" t="str">
        <f t="shared" ca="1" si="43"/>
        <v/>
      </c>
      <c r="Q165" s="105" t="str">
        <f t="shared" ca="1" si="44"/>
        <v/>
      </c>
      <c r="R165" s="124" t="str">
        <f t="shared" ca="1" si="45"/>
        <v/>
      </c>
    </row>
    <row r="166" spans="1:18" x14ac:dyDescent="0.2">
      <c r="A166" s="124" t="str">
        <f t="shared" ca="1" si="46"/>
        <v/>
      </c>
      <c r="B166" s="92" t="str">
        <f t="shared" ca="1" si="47"/>
        <v/>
      </c>
      <c r="C166" s="92" t="str">
        <f t="shared" ca="1" si="48"/>
        <v/>
      </c>
      <c r="D166" s="92" t="str">
        <f t="shared" ca="1" si="49"/>
        <v/>
      </c>
      <c r="E166" s="92" t="str">
        <f t="shared" ca="1" si="50"/>
        <v/>
      </c>
      <c r="F166" s="92" t="str">
        <f t="shared" ca="1" si="51"/>
        <v/>
      </c>
      <c r="G166" s="92" t="str">
        <f t="shared" ca="1" si="52"/>
        <v/>
      </c>
      <c r="H166" s="125" t="str">
        <f t="shared" ca="1" si="53"/>
        <v/>
      </c>
      <c r="I166" s="125" t="str">
        <f t="shared" ca="1" si="54"/>
        <v/>
      </c>
      <c r="J166" s="126" t="str">
        <f t="shared" ca="1" si="41"/>
        <v/>
      </c>
      <c r="K166" s="105" t="str">
        <f t="shared" ca="1" si="42"/>
        <v/>
      </c>
      <c r="L166" s="105" t="str">
        <f t="shared" ca="1" si="55"/>
        <v/>
      </c>
      <c r="M166" s="126" t="str">
        <f t="shared" ca="1" si="56"/>
        <v/>
      </c>
      <c r="N166" s="126" t="str">
        <f t="shared" ca="1" si="57"/>
        <v/>
      </c>
      <c r="O166" s="125" t="str">
        <f t="shared" ca="1" si="58"/>
        <v/>
      </c>
      <c r="P166" s="126" t="str">
        <f t="shared" ca="1" si="43"/>
        <v/>
      </c>
      <c r="Q166" s="105" t="str">
        <f t="shared" ca="1" si="44"/>
        <v/>
      </c>
      <c r="R166" s="124" t="str">
        <f t="shared" ca="1" si="45"/>
        <v/>
      </c>
    </row>
    <row r="167" spans="1:18" x14ac:dyDescent="0.2">
      <c r="A167" s="124" t="str">
        <f t="shared" ca="1" si="46"/>
        <v/>
      </c>
      <c r="B167" s="92" t="str">
        <f t="shared" ca="1" si="47"/>
        <v/>
      </c>
      <c r="C167" s="92" t="str">
        <f t="shared" ca="1" si="48"/>
        <v/>
      </c>
      <c r="D167" s="92" t="str">
        <f t="shared" ca="1" si="49"/>
        <v/>
      </c>
      <c r="E167" s="92" t="str">
        <f t="shared" ca="1" si="50"/>
        <v/>
      </c>
      <c r="F167" s="92" t="str">
        <f t="shared" ca="1" si="51"/>
        <v/>
      </c>
      <c r="G167" s="92" t="str">
        <f t="shared" ca="1" si="52"/>
        <v/>
      </c>
      <c r="H167" s="125" t="str">
        <f t="shared" ca="1" si="53"/>
        <v/>
      </c>
      <c r="I167" s="125" t="str">
        <f t="shared" ca="1" si="54"/>
        <v/>
      </c>
      <c r="J167" s="126" t="str">
        <f t="shared" ca="1" si="41"/>
        <v/>
      </c>
      <c r="K167" s="105" t="str">
        <f t="shared" ca="1" si="42"/>
        <v/>
      </c>
      <c r="L167" s="105" t="str">
        <f t="shared" ca="1" si="55"/>
        <v/>
      </c>
      <c r="M167" s="126" t="str">
        <f t="shared" ca="1" si="56"/>
        <v/>
      </c>
      <c r="N167" s="126" t="str">
        <f t="shared" ca="1" si="57"/>
        <v/>
      </c>
      <c r="O167" s="125" t="str">
        <f t="shared" ca="1" si="58"/>
        <v/>
      </c>
      <c r="P167" s="126" t="str">
        <f t="shared" ca="1" si="43"/>
        <v/>
      </c>
      <c r="Q167" s="105" t="str">
        <f t="shared" ca="1" si="44"/>
        <v/>
      </c>
      <c r="R167" s="124" t="str">
        <f t="shared" ca="1" si="45"/>
        <v/>
      </c>
    </row>
    <row r="168" spans="1:18" x14ac:dyDescent="0.2">
      <c r="A168" s="124" t="str">
        <f t="shared" ca="1" si="46"/>
        <v/>
      </c>
      <c r="B168" s="92" t="str">
        <f t="shared" ca="1" si="47"/>
        <v/>
      </c>
      <c r="C168" s="92" t="str">
        <f t="shared" ca="1" si="48"/>
        <v/>
      </c>
      <c r="D168" s="92" t="str">
        <f t="shared" ca="1" si="49"/>
        <v/>
      </c>
      <c r="E168" s="92" t="str">
        <f t="shared" ca="1" si="50"/>
        <v/>
      </c>
      <c r="F168" s="92" t="str">
        <f t="shared" ca="1" si="51"/>
        <v/>
      </c>
      <c r="G168" s="92" t="str">
        <f t="shared" ca="1" si="52"/>
        <v/>
      </c>
      <c r="H168" s="125" t="str">
        <f t="shared" ca="1" si="53"/>
        <v/>
      </c>
      <c r="I168" s="125" t="str">
        <f t="shared" ca="1" si="54"/>
        <v/>
      </c>
      <c r="J168" s="126" t="str">
        <f t="shared" ca="1" si="41"/>
        <v/>
      </c>
      <c r="K168" s="105" t="str">
        <f t="shared" ca="1" si="42"/>
        <v/>
      </c>
      <c r="L168" s="105" t="str">
        <f t="shared" ca="1" si="55"/>
        <v/>
      </c>
      <c r="M168" s="126" t="str">
        <f t="shared" ca="1" si="56"/>
        <v/>
      </c>
      <c r="N168" s="126" t="str">
        <f t="shared" ca="1" si="57"/>
        <v/>
      </c>
      <c r="O168" s="125" t="str">
        <f t="shared" ca="1" si="58"/>
        <v/>
      </c>
      <c r="P168" s="126" t="str">
        <f t="shared" ca="1" si="43"/>
        <v/>
      </c>
      <c r="Q168" s="105" t="str">
        <f t="shared" ca="1" si="44"/>
        <v/>
      </c>
      <c r="R168" s="124" t="str">
        <f t="shared" ca="1" si="45"/>
        <v/>
      </c>
    </row>
    <row r="169" spans="1:18" x14ac:dyDescent="0.2">
      <c r="A169" s="124" t="str">
        <f t="shared" ca="1" si="46"/>
        <v/>
      </c>
      <c r="B169" s="92" t="str">
        <f t="shared" ca="1" si="47"/>
        <v/>
      </c>
      <c r="C169" s="92" t="str">
        <f t="shared" ca="1" si="48"/>
        <v/>
      </c>
      <c r="D169" s="92" t="str">
        <f t="shared" ca="1" si="49"/>
        <v/>
      </c>
      <c r="E169" s="92" t="str">
        <f t="shared" ca="1" si="50"/>
        <v/>
      </c>
      <c r="F169" s="92" t="str">
        <f t="shared" ca="1" si="51"/>
        <v/>
      </c>
      <c r="G169" s="92" t="str">
        <f t="shared" ca="1" si="52"/>
        <v/>
      </c>
      <c r="H169" s="125" t="str">
        <f t="shared" ca="1" si="53"/>
        <v/>
      </c>
      <c r="I169" s="125" t="str">
        <f t="shared" ca="1" si="54"/>
        <v/>
      </c>
      <c r="J169" s="126" t="str">
        <f t="shared" ca="1" si="41"/>
        <v/>
      </c>
      <c r="K169" s="105" t="str">
        <f t="shared" ca="1" si="42"/>
        <v/>
      </c>
      <c r="L169" s="105" t="str">
        <f t="shared" ca="1" si="55"/>
        <v/>
      </c>
      <c r="M169" s="126" t="str">
        <f t="shared" ca="1" si="56"/>
        <v/>
      </c>
      <c r="N169" s="126" t="str">
        <f t="shared" ca="1" si="57"/>
        <v/>
      </c>
      <c r="O169" s="125" t="str">
        <f t="shared" ca="1" si="58"/>
        <v/>
      </c>
      <c r="P169" s="126" t="str">
        <f t="shared" ca="1" si="43"/>
        <v/>
      </c>
      <c r="Q169" s="105" t="str">
        <f t="shared" ca="1" si="44"/>
        <v/>
      </c>
      <c r="R169" s="124" t="str">
        <f t="shared" ca="1" si="45"/>
        <v/>
      </c>
    </row>
    <row r="170" spans="1:18" x14ac:dyDescent="0.2">
      <c r="A170" s="124" t="str">
        <f t="shared" ca="1" si="46"/>
        <v/>
      </c>
      <c r="B170" s="92" t="str">
        <f t="shared" ca="1" si="47"/>
        <v/>
      </c>
      <c r="C170" s="92" t="str">
        <f t="shared" ca="1" si="48"/>
        <v/>
      </c>
      <c r="D170" s="92" t="str">
        <f t="shared" ca="1" si="49"/>
        <v/>
      </c>
      <c r="E170" s="92" t="str">
        <f t="shared" ca="1" si="50"/>
        <v/>
      </c>
      <c r="F170" s="92" t="str">
        <f t="shared" ca="1" si="51"/>
        <v/>
      </c>
      <c r="G170" s="92" t="str">
        <f t="shared" ca="1" si="52"/>
        <v/>
      </c>
      <c r="H170" s="125" t="str">
        <f t="shared" ca="1" si="53"/>
        <v/>
      </c>
      <c r="I170" s="125" t="str">
        <f t="shared" ca="1" si="54"/>
        <v/>
      </c>
      <c r="J170" s="126" t="str">
        <f t="shared" ref="J170:J205" ca="1" si="59">IF($A170="","",IFERROR(I170/H170,""))</f>
        <v/>
      </c>
      <c r="K170" s="105" t="str">
        <f t="shared" ref="K170:K205" ca="1" si="60">IF($A170="","",IFERROR(L170/I170,""))</f>
        <v/>
      </c>
      <c r="L170" s="105" t="str">
        <f t="shared" ca="1" si="55"/>
        <v/>
      </c>
      <c r="M170" s="126" t="str">
        <f t="shared" ca="1" si="56"/>
        <v/>
      </c>
      <c r="N170" s="126" t="str">
        <f t="shared" ca="1" si="57"/>
        <v/>
      </c>
      <c r="O170" s="125" t="str">
        <f t="shared" ca="1" si="58"/>
        <v/>
      </c>
      <c r="P170" s="126" t="str">
        <f t="shared" ref="P170:P205" ca="1" si="61">IF($A170="","",IFERROR(O170/I170,""))</f>
        <v/>
      </c>
      <c r="Q170" s="105" t="str">
        <f t="shared" ref="Q170:Q205" ca="1" si="62">IF($A170="","",IFERROR(L170/O170,""))</f>
        <v/>
      </c>
      <c r="R170" s="124" t="str">
        <f t="shared" ref="R170:R205" ca="1" si="63">IF($A170="","",IF(O170&gt;0,IF(Q170&gt;$Q$5,"B","A"),IF(O170=0,IF(L170&gt;$Q$5,"C","D"))))</f>
        <v/>
      </c>
    </row>
    <row r="171" spans="1:18" x14ac:dyDescent="0.2">
      <c r="A171" s="124" t="str">
        <f t="shared" ca="1" si="46"/>
        <v/>
      </c>
      <c r="B171" s="92" t="str">
        <f t="shared" ca="1" si="47"/>
        <v/>
      </c>
      <c r="C171" s="92" t="str">
        <f t="shared" ca="1" si="48"/>
        <v/>
      </c>
      <c r="D171" s="92" t="str">
        <f t="shared" ca="1" si="49"/>
        <v/>
      </c>
      <c r="E171" s="92" t="str">
        <f t="shared" ca="1" si="50"/>
        <v/>
      </c>
      <c r="F171" s="92" t="str">
        <f t="shared" ca="1" si="51"/>
        <v/>
      </c>
      <c r="G171" s="92" t="str">
        <f t="shared" ca="1" si="52"/>
        <v/>
      </c>
      <c r="H171" s="125" t="str">
        <f t="shared" ca="1" si="53"/>
        <v/>
      </c>
      <c r="I171" s="125" t="str">
        <f t="shared" ca="1" si="54"/>
        <v/>
      </c>
      <c r="J171" s="126" t="str">
        <f t="shared" ca="1" si="59"/>
        <v/>
      </c>
      <c r="K171" s="105" t="str">
        <f t="shared" ca="1" si="60"/>
        <v/>
      </c>
      <c r="L171" s="105" t="str">
        <f t="shared" ca="1" si="55"/>
        <v/>
      </c>
      <c r="M171" s="126" t="str">
        <f t="shared" ca="1" si="56"/>
        <v/>
      </c>
      <c r="N171" s="126" t="str">
        <f t="shared" ca="1" si="57"/>
        <v/>
      </c>
      <c r="O171" s="125" t="str">
        <f t="shared" ca="1" si="58"/>
        <v/>
      </c>
      <c r="P171" s="126" t="str">
        <f t="shared" ca="1" si="61"/>
        <v/>
      </c>
      <c r="Q171" s="105" t="str">
        <f t="shared" ca="1" si="62"/>
        <v/>
      </c>
      <c r="R171" s="124" t="str">
        <f t="shared" ca="1" si="63"/>
        <v/>
      </c>
    </row>
    <row r="172" spans="1:18" x14ac:dyDescent="0.2">
      <c r="A172" s="124" t="str">
        <f t="shared" ca="1" si="46"/>
        <v/>
      </c>
      <c r="B172" s="92" t="str">
        <f t="shared" ca="1" si="47"/>
        <v/>
      </c>
      <c r="C172" s="92" t="str">
        <f t="shared" ca="1" si="48"/>
        <v/>
      </c>
      <c r="D172" s="92" t="str">
        <f t="shared" ca="1" si="49"/>
        <v/>
      </c>
      <c r="E172" s="92" t="str">
        <f t="shared" ca="1" si="50"/>
        <v/>
      </c>
      <c r="F172" s="92" t="str">
        <f t="shared" ca="1" si="51"/>
        <v/>
      </c>
      <c r="G172" s="92" t="str">
        <f t="shared" ca="1" si="52"/>
        <v/>
      </c>
      <c r="H172" s="125" t="str">
        <f t="shared" ca="1" si="53"/>
        <v/>
      </c>
      <c r="I172" s="125" t="str">
        <f t="shared" ca="1" si="54"/>
        <v/>
      </c>
      <c r="J172" s="126" t="str">
        <f t="shared" ca="1" si="59"/>
        <v/>
      </c>
      <c r="K172" s="105" t="str">
        <f t="shared" ca="1" si="60"/>
        <v/>
      </c>
      <c r="L172" s="105" t="str">
        <f t="shared" ca="1" si="55"/>
        <v/>
      </c>
      <c r="M172" s="126" t="str">
        <f t="shared" ca="1" si="56"/>
        <v/>
      </c>
      <c r="N172" s="126" t="str">
        <f t="shared" ca="1" si="57"/>
        <v/>
      </c>
      <c r="O172" s="125" t="str">
        <f t="shared" ca="1" si="58"/>
        <v/>
      </c>
      <c r="P172" s="126" t="str">
        <f t="shared" ca="1" si="61"/>
        <v/>
      </c>
      <c r="Q172" s="105" t="str">
        <f t="shared" ca="1" si="62"/>
        <v/>
      </c>
      <c r="R172" s="124" t="str">
        <f t="shared" ca="1" si="63"/>
        <v/>
      </c>
    </row>
    <row r="173" spans="1:18" x14ac:dyDescent="0.2">
      <c r="A173" s="124" t="str">
        <f t="shared" ca="1" si="46"/>
        <v/>
      </c>
      <c r="B173" s="92" t="str">
        <f t="shared" ca="1" si="47"/>
        <v/>
      </c>
      <c r="C173" s="92" t="str">
        <f t="shared" ca="1" si="48"/>
        <v/>
      </c>
      <c r="D173" s="92" t="str">
        <f t="shared" ca="1" si="49"/>
        <v/>
      </c>
      <c r="E173" s="92" t="str">
        <f t="shared" ca="1" si="50"/>
        <v/>
      </c>
      <c r="F173" s="92" t="str">
        <f t="shared" ca="1" si="51"/>
        <v/>
      </c>
      <c r="G173" s="92" t="str">
        <f t="shared" ca="1" si="52"/>
        <v/>
      </c>
      <c r="H173" s="125" t="str">
        <f t="shared" ca="1" si="53"/>
        <v/>
      </c>
      <c r="I173" s="125" t="str">
        <f t="shared" ca="1" si="54"/>
        <v/>
      </c>
      <c r="J173" s="126" t="str">
        <f t="shared" ca="1" si="59"/>
        <v/>
      </c>
      <c r="K173" s="105" t="str">
        <f t="shared" ca="1" si="60"/>
        <v/>
      </c>
      <c r="L173" s="105" t="str">
        <f t="shared" ca="1" si="55"/>
        <v/>
      </c>
      <c r="M173" s="126" t="str">
        <f t="shared" ca="1" si="56"/>
        <v/>
      </c>
      <c r="N173" s="126" t="str">
        <f t="shared" ca="1" si="57"/>
        <v/>
      </c>
      <c r="O173" s="125" t="str">
        <f t="shared" ca="1" si="58"/>
        <v/>
      </c>
      <c r="P173" s="126" t="str">
        <f t="shared" ca="1" si="61"/>
        <v/>
      </c>
      <c r="Q173" s="105" t="str">
        <f t="shared" ca="1" si="62"/>
        <v/>
      </c>
      <c r="R173" s="124" t="str">
        <f t="shared" ca="1" si="63"/>
        <v/>
      </c>
    </row>
    <row r="174" spans="1:18" x14ac:dyDescent="0.2">
      <c r="A174" s="124" t="str">
        <f t="shared" ca="1" si="46"/>
        <v/>
      </c>
      <c r="B174" s="92" t="str">
        <f t="shared" ca="1" si="47"/>
        <v/>
      </c>
      <c r="C174" s="92" t="str">
        <f t="shared" ca="1" si="48"/>
        <v/>
      </c>
      <c r="D174" s="92" t="str">
        <f t="shared" ca="1" si="49"/>
        <v/>
      </c>
      <c r="E174" s="92" t="str">
        <f t="shared" ca="1" si="50"/>
        <v/>
      </c>
      <c r="F174" s="92" t="str">
        <f t="shared" ca="1" si="51"/>
        <v/>
      </c>
      <c r="G174" s="92" t="str">
        <f t="shared" ca="1" si="52"/>
        <v/>
      </c>
      <c r="H174" s="125" t="str">
        <f t="shared" ca="1" si="53"/>
        <v/>
      </c>
      <c r="I174" s="125" t="str">
        <f t="shared" ca="1" si="54"/>
        <v/>
      </c>
      <c r="J174" s="126" t="str">
        <f t="shared" ca="1" si="59"/>
        <v/>
      </c>
      <c r="K174" s="105" t="str">
        <f t="shared" ca="1" si="60"/>
        <v/>
      </c>
      <c r="L174" s="105" t="str">
        <f t="shared" ca="1" si="55"/>
        <v/>
      </c>
      <c r="M174" s="126" t="str">
        <f t="shared" ca="1" si="56"/>
        <v/>
      </c>
      <c r="N174" s="126" t="str">
        <f t="shared" ca="1" si="57"/>
        <v/>
      </c>
      <c r="O174" s="125" t="str">
        <f t="shared" ca="1" si="58"/>
        <v/>
      </c>
      <c r="P174" s="126" t="str">
        <f t="shared" ca="1" si="61"/>
        <v/>
      </c>
      <c r="Q174" s="105" t="str">
        <f t="shared" ca="1" si="62"/>
        <v/>
      </c>
      <c r="R174" s="124" t="str">
        <f t="shared" ca="1" si="63"/>
        <v/>
      </c>
    </row>
    <row r="175" spans="1:18" x14ac:dyDescent="0.2">
      <c r="A175" s="124" t="str">
        <f t="shared" ca="1" si="46"/>
        <v/>
      </c>
      <c r="B175" s="92" t="str">
        <f t="shared" ca="1" si="47"/>
        <v/>
      </c>
      <c r="C175" s="92" t="str">
        <f t="shared" ca="1" si="48"/>
        <v/>
      </c>
      <c r="D175" s="92" t="str">
        <f t="shared" ca="1" si="49"/>
        <v/>
      </c>
      <c r="E175" s="92" t="str">
        <f t="shared" ca="1" si="50"/>
        <v/>
      </c>
      <c r="F175" s="92" t="str">
        <f t="shared" ca="1" si="51"/>
        <v/>
      </c>
      <c r="G175" s="92" t="str">
        <f t="shared" ca="1" si="52"/>
        <v/>
      </c>
      <c r="H175" s="125" t="str">
        <f t="shared" ca="1" si="53"/>
        <v/>
      </c>
      <c r="I175" s="125" t="str">
        <f t="shared" ca="1" si="54"/>
        <v/>
      </c>
      <c r="J175" s="126" t="str">
        <f t="shared" ca="1" si="59"/>
        <v/>
      </c>
      <c r="K175" s="105" t="str">
        <f t="shared" ca="1" si="60"/>
        <v/>
      </c>
      <c r="L175" s="105" t="str">
        <f t="shared" ca="1" si="55"/>
        <v/>
      </c>
      <c r="M175" s="126" t="str">
        <f t="shared" ca="1" si="56"/>
        <v/>
      </c>
      <c r="N175" s="126" t="str">
        <f t="shared" ca="1" si="57"/>
        <v/>
      </c>
      <c r="O175" s="125" t="str">
        <f t="shared" ca="1" si="58"/>
        <v/>
      </c>
      <c r="P175" s="126" t="str">
        <f t="shared" ca="1" si="61"/>
        <v/>
      </c>
      <c r="Q175" s="105" t="str">
        <f t="shared" ca="1" si="62"/>
        <v/>
      </c>
      <c r="R175" s="124" t="str">
        <f t="shared" ca="1" si="63"/>
        <v/>
      </c>
    </row>
    <row r="176" spans="1:18" x14ac:dyDescent="0.2">
      <c r="A176" s="124" t="str">
        <f t="shared" ca="1" si="46"/>
        <v/>
      </c>
      <c r="B176" s="92" t="str">
        <f t="shared" ca="1" si="47"/>
        <v/>
      </c>
      <c r="C176" s="92" t="str">
        <f t="shared" ca="1" si="48"/>
        <v/>
      </c>
      <c r="D176" s="92" t="str">
        <f t="shared" ca="1" si="49"/>
        <v/>
      </c>
      <c r="E176" s="92" t="str">
        <f t="shared" ca="1" si="50"/>
        <v/>
      </c>
      <c r="F176" s="92" t="str">
        <f t="shared" ca="1" si="51"/>
        <v/>
      </c>
      <c r="G176" s="92" t="str">
        <f t="shared" ca="1" si="52"/>
        <v/>
      </c>
      <c r="H176" s="125" t="str">
        <f t="shared" ca="1" si="53"/>
        <v/>
      </c>
      <c r="I176" s="125" t="str">
        <f t="shared" ca="1" si="54"/>
        <v/>
      </c>
      <c r="J176" s="126" t="str">
        <f t="shared" ca="1" si="59"/>
        <v/>
      </c>
      <c r="K176" s="105" t="str">
        <f t="shared" ca="1" si="60"/>
        <v/>
      </c>
      <c r="L176" s="105" t="str">
        <f t="shared" ca="1" si="55"/>
        <v/>
      </c>
      <c r="M176" s="126" t="str">
        <f t="shared" ca="1" si="56"/>
        <v/>
      </c>
      <c r="N176" s="126" t="str">
        <f t="shared" ca="1" si="57"/>
        <v/>
      </c>
      <c r="O176" s="125" t="str">
        <f t="shared" ca="1" si="58"/>
        <v/>
      </c>
      <c r="P176" s="126" t="str">
        <f t="shared" ca="1" si="61"/>
        <v/>
      </c>
      <c r="Q176" s="105" t="str">
        <f t="shared" ca="1" si="62"/>
        <v/>
      </c>
      <c r="R176" s="124" t="str">
        <f t="shared" ca="1" si="63"/>
        <v/>
      </c>
    </row>
    <row r="177" spans="1:18" x14ac:dyDescent="0.2">
      <c r="A177" s="124" t="str">
        <f t="shared" ca="1" si="46"/>
        <v/>
      </c>
      <c r="B177" s="92" t="str">
        <f t="shared" ca="1" si="47"/>
        <v/>
      </c>
      <c r="C177" s="92" t="str">
        <f t="shared" ca="1" si="48"/>
        <v/>
      </c>
      <c r="D177" s="92" t="str">
        <f t="shared" ca="1" si="49"/>
        <v/>
      </c>
      <c r="E177" s="92" t="str">
        <f t="shared" ca="1" si="50"/>
        <v/>
      </c>
      <c r="F177" s="92" t="str">
        <f t="shared" ca="1" si="51"/>
        <v/>
      </c>
      <c r="G177" s="92" t="str">
        <f t="shared" ca="1" si="52"/>
        <v/>
      </c>
      <c r="H177" s="125" t="str">
        <f t="shared" ca="1" si="53"/>
        <v/>
      </c>
      <c r="I177" s="125" t="str">
        <f t="shared" ca="1" si="54"/>
        <v/>
      </c>
      <c r="J177" s="126" t="str">
        <f t="shared" ca="1" si="59"/>
        <v/>
      </c>
      <c r="K177" s="105" t="str">
        <f t="shared" ca="1" si="60"/>
        <v/>
      </c>
      <c r="L177" s="105" t="str">
        <f t="shared" ca="1" si="55"/>
        <v/>
      </c>
      <c r="M177" s="126" t="str">
        <f t="shared" ca="1" si="56"/>
        <v/>
      </c>
      <c r="N177" s="126" t="str">
        <f t="shared" ca="1" si="57"/>
        <v/>
      </c>
      <c r="O177" s="125" t="str">
        <f t="shared" ca="1" si="58"/>
        <v/>
      </c>
      <c r="P177" s="126" t="str">
        <f t="shared" ca="1" si="61"/>
        <v/>
      </c>
      <c r="Q177" s="105" t="str">
        <f t="shared" ca="1" si="62"/>
        <v/>
      </c>
      <c r="R177" s="124" t="str">
        <f t="shared" ca="1" si="63"/>
        <v/>
      </c>
    </row>
    <row r="178" spans="1:18" x14ac:dyDescent="0.2">
      <c r="A178" s="124" t="str">
        <f t="shared" ca="1" si="46"/>
        <v/>
      </c>
      <c r="B178" s="92" t="str">
        <f t="shared" ca="1" si="47"/>
        <v/>
      </c>
      <c r="C178" s="92" t="str">
        <f t="shared" ca="1" si="48"/>
        <v/>
      </c>
      <c r="D178" s="92" t="str">
        <f t="shared" ca="1" si="49"/>
        <v/>
      </c>
      <c r="E178" s="92" t="str">
        <f t="shared" ca="1" si="50"/>
        <v/>
      </c>
      <c r="F178" s="92" t="str">
        <f t="shared" ca="1" si="51"/>
        <v/>
      </c>
      <c r="G178" s="92" t="str">
        <f t="shared" ca="1" si="52"/>
        <v/>
      </c>
      <c r="H178" s="125" t="str">
        <f t="shared" ca="1" si="53"/>
        <v/>
      </c>
      <c r="I178" s="125" t="str">
        <f t="shared" ca="1" si="54"/>
        <v/>
      </c>
      <c r="J178" s="126" t="str">
        <f t="shared" ca="1" si="59"/>
        <v/>
      </c>
      <c r="K178" s="105" t="str">
        <f t="shared" ca="1" si="60"/>
        <v/>
      </c>
      <c r="L178" s="105" t="str">
        <f t="shared" ca="1" si="55"/>
        <v/>
      </c>
      <c r="M178" s="126" t="str">
        <f t="shared" ca="1" si="56"/>
        <v/>
      </c>
      <c r="N178" s="126" t="str">
        <f t="shared" ca="1" si="57"/>
        <v/>
      </c>
      <c r="O178" s="125" t="str">
        <f t="shared" ca="1" si="58"/>
        <v/>
      </c>
      <c r="P178" s="126" t="str">
        <f t="shared" ca="1" si="61"/>
        <v/>
      </c>
      <c r="Q178" s="105" t="str">
        <f t="shared" ca="1" si="62"/>
        <v/>
      </c>
      <c r="R178" s="124" t="str">
        <f t="shared" ca="1" si="63"/>
        <v/>
      </c>
    </row>
    <row r="179" spans="1:18" x14ac:dyDescent="0.2">
      <c r="A179" s="124" t="str">
        <f t="shared" ca="1" si="46"/>
        <v/>
      </c>
      <c r="B179" s="92" t="str">
        <f t="shared" ca="1" si="47"/>
        <v/>
      </c>
      <c r="C179" s="92" t="str">
        <f t="shared" ca="1" si="48"/>
        <v/>
      </c>
      <c r="D179" s="92" t="str">
        <f t="shared" ca="1" si="49"/>
        <v/>
      </c>
      <c r="E179" s="92" t="str">
        <f t="shared" ca="1" si="50"/>
        <v/>
      </c>
      <c r="F179" s="92" t="str">
        <f t="shared" ca="1" si="51"/>
        <v/>
      </c>
      <c r="G179" s="92" t="str">
        <f t="shared" ca="1" si="52"/>
        <v/>
      </c>
      <c r="H179" s="125" t="str">
        <f t="shared" ca="1" si="53"/>
        <v/>
      </c>
      <c r="I179" s="125" t="str">
        <f t="shared" ca="1" si="54"/>
        <v/>
      </c>
      <c r="J179" s="126" t="str">
        <f t="shared" ca="1" si="59"/>
        <v/>
      </c>
      <c r="K179" s="105" t="str">
        <f t="shared" ca="1" si="60"/>
        <v/>
      </c>
      <c r="L179" s="105" t="str">
        <f t="shared" ca="1" si="55"/>
        <v/>
      </c>
      <c r="M179" s="126" t="str">
        <f t="shared" ca="1" si="56"/>
        <v/>
      </c>
      <c r="N179" s="126" t="str">
        <f t="shared" ca="1" si="57"/>
        <v/>
      </c>
      <c r="O179" s="125" t="str">
        <f t="shared" ca="1" si="58"/>
        <v/>
      </c>
      <c r="P179" s="126" t="str">
        <f t="shared" ca="1" si="61"/>
        <v/>
      </c>
      <c r="Q179" s="105" t="str">
        <f t="shared" ca="1" si="62"/>
        <v/>
      </c>
      <c r="R179" s="124" t="str">
        <f t="shared" ca="1" si="63"/>
        <v/>
      </c>
    </row>
    <row r="180" spans="1:18" x14ac:dyDescent="0.2">
      <c r="A180" s="124" t="str">
        <f t="shared" ca="1" si="46"/>
        <v/>
      </c>
      <c r="B180" s="92" t="str">
        <f t="shared" ca="1" si="47"/>
        <v/>
      </c>
      <c r="C180" s="92" t="str">
        <f t="shared" ca="1" si="48"/>
        <v/>
      </c>
      <c r="D180" s="92" t="str">
        <f t="shared" ca="1" si="49"/>
        <v/>
      </c>
      <c r="E180" s="92" t="str">
        <f t="shared" ca="1" si="50"/>
        <v/>
      </c>
      <c r="F180" s="92" t="str">
        <f t="shared" ca="1" si="51"/>
        <v/>
      </c>
      <c r="G180" s="92" t="str">
        <f t="shared" ca="1" si="52"/>
        <v/>
      </c>
      <c r="H180" s="125" t="str">
        <f t="shared" ca="1" si="53"/>
        <v/>
      </c>
      <c r="I180" s="125" t="str">
        <f t="shared" ca="1" si="54"/>
        <v/>
      </c>
      <c r="J180" s="126" t="str">
        <f t="shared" ca="1" si="59"/>
        <v/>
      </c>
      <c r="K180" s="105" t="str">
        <f t="shared" ca="1" si="60"/>
        <v/>
      </c>
      <c r="L180" s="105" t="str">
        <f t="shared" ca="1" si="55"/>
        <v/>
      </c>
      <c r="M180" s="126" t="str">
        <f t="shared" ca="1" si="56"/>
        <v/>
      </c>
      <c r="N180" s="126" t="str">
        <f t="shared" ca="1" si="57"/>
        <v/>
      </c>
      <c r="O180" s="125" t="str">
        <f t="shared" ca="1" si="58"/>
        <v/>
      </c>
      <c r="P180" s="126" t="str">
        <f t="shared" ca="1" si="61"/>
        <v/>
      </c>
      <c r="Q180" s="105" t="str">
        <f t="shared" ca="1" si="62"/>
        <v/>
      </c>
      <c r="R180" s="124" t="str">
        <f t="shared" ca="1" si="63"/>
        <v/>
      </c>
    </row>
    <row r="181" spans="1:18" x14ac:dyDescent="0.2">
      <c r="A181" s="124" t="str">
        <f t="shared" ca="1" si="46"/>
        <v/>
      </c>
      <c r="B181" s="92" t="str">
        <f t="shared" ca="1" si="47"/>
        <v/>
      </c>
      <c r="C181" s="92" t="str">
        <f t="shared" ca="1" si="48"/>
        <v/>
      </c>
      <c r="D181" s="92" t="str">
        <f t="shared" ca="1" si="49"/>
        <v/>
      </c>
      <c r="E181" s="92" t="str">
        <f t="shared" ca="1" si="50"/>
        <v/>
      </c>
      <c r="F181" s="92" t="str">
        <f t="shared" ca="1" si="51"/>
        <v/>
      </c>
      <c r="G181" s="92" t="str">
        <f t="shared" ca="1" si="52"/>
        <v/>
      </c>
      <c r="H181" s="125" t="str">
        <f t="shared" ca="1" si="53"/>
        <v/>
      </c>
      <c r="I181" s="125" t="str">
        <f t="shared" ca="1" si="54"/>
        <v/>
      </c>
      <c r="J181" s="126" t="str">
        <f t="shared" ca="1" si="59"/>
        <v/>
      </c>
      <c r="K181" s="105" t="str">
        <f t="shared" ca="1" si="60"/>
        <v/>
      </c>
      <c r="L181" s="105" t="str">
        <f t="shared" ca="1" si="55"/>
        <v/>
      </c>
      <c r="M181" s="126" t="str">
        <f t="shared" ca="1" si="56"/>
        <v/>
      </c>
      <c r="N181" s="126" t="str">
        <f t="shared" ca="1" si="57"/>
        <v/>
      </c>
      <c r="O181" s="125" t="str">
        <f t="shared" ca="1" si="58"/>
        <v/>
      </c>
      <c r="P181" s="126" t="str">
        <f t="shared" ca="1" si="61"/>
        <v/>
      </c>
      <c r="Q181" s="105" t="str">
        <f t="shared" ca="1" si="62"/>
        <v/>
      </c>
      <c r="R181" s="124" t="str">
        <f t="shared" ca="1" si="63"/>
        <v/>
      </c>
    </row>
    <row r="182" spans="1:18" x14ac:dyDescent="0.2">
      <c r="A182" s="124" t="str">
        <f t="shared" ca="1" si="46"/>
        <v/>
      </c>
      <c r="B182" s="92" t="str">
        <f t="shared" ca="1" si="47"/>
        <v/>
      </c>
      <c r="C182" s="92" t="str">
        <f t="shared" ca="1" si="48"/>
        <v/>
      </c>
      <c r="D182" s="92" t="str">
        <f t="shared" ca="1" si="49"/>
        <v/>
      </c>
      <c r="E182" s="92" t="str">
        <f t="shared" ca="1" si="50"/>
        <v/>
      </c>
      <c r="F182" s="92" t="str">
        <f t="shared" ca="1" si="51"/>
        <v/>
      </c>
      <c r="G182" s="92" t="str">
        <f t="shared" ca="1" si="52"/>
        <v/>
      </c>
      <c r="H182" s="125" t="str">
        <f t="shared" ca="1" si="53"/>
        <v/>
      </c>
      <c r="I182" s="125" t="str">
        <f t="shared" ca="1" si="54"/>
        <v/>
      </c>
      <c r="J182" s="126" t="str">
        <f t="shared" ca="1" si="59"/>
        <v/>
      </c>
      <c r="K182" s="105" t="str">
        <f t="shared" ca="1" si="60"/>
        <v/>
      </c>
      <c r="L182" s="105" t="str">
        <f t="shared" ca="1" si="55"/>
        <v/>
      </c>
      <c r="M182" s="126" t="str">
        <f t="shared" ca="1" si="56"/>
        <v/>
      </c>
      <c r="N182" s="126" t="str">
        <f t="shared" ca="1" si="57"/>
        <v/>
      </c>
      <c r="O182" s="125" t="str">
        <f t="shared" ca="1" si="58"/>
        <v/>
      </c>
      <c r="P182" s="126" t="str">
        <f t="shared" ca="1" si="61"/>
        <v/>
      </c>
      <c r="Q182" s="105" t="str">
        <f t="shared" ca="1" si="62"/>
        <v/>
      </c>
      <c r="R182" s="124" t="str">
        <f t="shared" ca="1" si="63"/>
        <v/>
      </c>
    </row>
    <row r="183" spans="1:18" x14ac:dyDescent="0.2">
      <c r="A183" s="124" t="str">
        <f t="shared" ca="1" si="46"/>
        <v/>
      </c>
      <c r="B183" s="92" t="str">
        <f t="shared" ca="1" si="47"/>
        <v/>
      </c>
      <c r="C183" s="92" t="str">
        <f t="shared" ca="1" si="48"/>
        <v/>
      </c>
      <c r="D183" s="92" t="str">
        <f t="shared" ca="1" si="49"/>
        <v/>
      </c>
      <c r="E183" s="92" t="str">
        <f t="shared" ca="1" si="50"/>
        <v/>
      </c>
      <c r="F183" s="92" t="str">
        <f t="shared" ca="1" si="51"/>
        <v/>
      </c>
      <c r="G183" s="92" t="str">
        <f t="shared" ca="1" si="52"/>
        <v/>
      </c>
      <c r="H183" s="125" t="str">
        <f t="shared" ca="1" si="53"/>
        <v/>
      </c>
      <c r="I183" s="125" t="str">
        <f t="shared" ca="1" si="54"/>
        <v/>
      </c>
      <c r="J183" s="126" t="str">
        <f t="shared" ca="1" si="59"/>
        <v/>
      </c>
      <c r="K183" s="105" t="str">
        <f t="shared" ca="1" si="60"/>
        <v/>
      </c>
      <c r="L183" s="105" t="str">
        <f t="shared" ca="1" si="55"/>
        <v/>
      </c>
      <c r="M183" s="126" t="str">
        <f t="shared" ca="1" si="56"/>
        <v/>
      </c>
      <c r="N183" s="126" t="str">
        <f t="shared" ca="1" si="57"/>
        <v/>
      </c>
      <c r="O183" s="125" t="str">
        <f t="shared" ca="1" si="58"/>
        <v/>
      </c>
      <c r="P183" s="126" t="str">
        <f t="shared" ca="1" si="61"/>
        <v/>
      </c>
      <c r="Q183" s="105" t="str">
        <f t="shared" ca="1" si="62"/>
        <v/>
      </c>
      <c r="R183" s="124" t="str">
        <f t="shared" ca="1" si="63"/>
        <v/>
      </c>
    </row>
    <row r="184" spans="1:18" x14ac:dyDescent="0.2">
      <c r="A184" s="124" t="str">
        <f t="shared" ca="1" si="46"/>
        <v/>
      </c>
      <c r="B184" s="92" t="str">
        <f t="shared" ca="1" si="47"/>
        <v/>
      </c>
      <c r="C184" s="92" t="str">
        <f t="shared" ca="1" si="48"/>
        <v/>
      </c>
      <c r="D184" s="92" t="str">
        <f t="shared" ca="1" si="49"/>
        <v/>
      </c>
      <c r="E184" s="92" t="str">
        <f t="shared" ca="1" si="50"/>
        <v/>
      </c>
      <c r="F184" s="92" t="str">
        <f t="shared" ca="1" si="51"/>
        <v/>
      </c>
      <c r="G184" s="92" t="str">
        <f t="shared" ca="1" si="52"/>
        <v/>
      </c>
      <c r="H184" s="125" t="str">
        <f t="shared" ca="1" si="53"/>
        <v/>
      </c>
      <c r="I184" s="125" t="str">
        <f t="shared" ca="1" si="54"/>
        <v/>
      </c>
      <c r="J184" s="126" t="str">
        <f t="shared" ca="1" si="59"/>
        <v/>
      </c>
      <c r="K184" s="105" t="str">
        <f t="shared" ca="1" si="60"/>
        <v/>
      </c>
      <c r="L184" s="105" t="str">
        <f t="shared" ca="1" si="55"/>
        <v/>
      </c>
      <c r="M184" s="126" t="str">
        <f t="shared" ca="1" si="56"/>
        <v/>
      </c>
      <c r="N184" s="126" t="str">
        <f t="shared" ca="1" si="57"/>
        <v/>
      </c>
      <c r="O184" s="125" t="str">
        <f t="shared" ca="1" si="58"/>
        <v/>
      </c>
      <c r="P184" s="126" t="str">
        <f t="shared" ca="1" si="61"/>
        <v/>
      </c>
      <c r="Q184" s="105" t="str">
        <f t="shared" ca="1" si="62"/>
        <v/>
      </c>
      <c r="R184" s="124" t="str">
        <f t="shared" ca="1" si="63"/>
        <v/>
      </c>
    </row>
    <row r="185" spans="1:18" x14ac:dyDescent="0.2">
      <c r="A185" s="124" t="str">
        <f t="shared" ca="1" si="46"/>
        <v/>
      </c>
      <c r="B185" s="92" t="str">
        <f t="shared" ca="1" si="47"/>
        <v/>
      </c>
      <c r="C185" s="92" t="str">
        <f t="shared" ca="1" si="48"/>
        <v/>
      </c>
      <c r="D185" s="92" t="str">
        <f t="shared" ca="1" si="49"/>
        <v/>
      </c>
      <c r="E185" s="92" t="str">
        <f t="shared" ca="1" si="50"/>
        <v/>
      </c>
      <c r="F185" s="92" t="str">
        <f t="shared" ca="1" si="51"/>
        <v/>
      </c>
      <c r="G185" s="92" t="str">
        <f t="shared" ca="1" si="52"/>
        <v/>
      </c>
      <c r="H185" s="125" t="str">
        <f t="shared" ca="1" si="53"/>
        <v/>
      </c>
      <c r="I185" s="125" t="str">
        <f t="shared" ca="1" si="54"/>
        <v/>
      </c>
      <c r="J185" s="126" t="str">
        <f t="shared" ca="1" si="59"/>
        <v/>
      </c>
      <c r="K185" s="105" t="str">
        <f t="shared" ca="1" si="60"/>
        <v/>
      </c>
      <c r="L185" s="105" t="str">
        <f t="shared" ca="1" si="55"/>
        <v/>
      </c>
      <c r="M185" s="126" t="str">
        <f t="shared" ca="1" si="56"/>
        <v/>
      </c>
      <c r="N185" s="126" t="str">
        <f t="shared" ca="1" si="57"/>
        <v/>
      </c>
      <c r="O185" s="125" t="str">
        <f t="shared" ca="1" si="58"/>
        <v/>
      </c>
      <c r="P185" s="126" t="str">
        <f t="shared" ca="1" si="61"/>
        <v/>
      </c>
      <c r="Q185" s="105" t="str">
        <f t="shared" ca="1" si="62"/>
        <v/>
      </c>
      <c r="R185" s="124" t="str">
        <f t="shared" ca="1" si="63"/>
        <v/>
      </c>
    </row>
    <row r="186" spans="1:18" x14ac:dyDescent="0.2">
      <c r="A186" s="124" t="str">
        <f t="shared" ca="1" si="46"/>
        <v/>
      </c>
      <c r="B186" s="92" t="str">
        <f t="shared" ca="1" si="47"/>
        <v/>
      </c>
      <c r="C186" s="92" t="str">
        <f t="shared" ca="1" si="48"/>
        <v/>
      </c>
      <c r="D186" s="92" t="str">
        <f t="shared" ca="1" si="49"/>
        <v/>
      </c>
      <c r="E186" s="92" t="str">
        <f t="shared" ca="1" si="50"/>
        <v/>
      </c>
      <c r="F186" s="92" t="str">
        <f t="shared" ca="1" si="51"/>
        <v/>
      </c>
      <c r="G186" s="92" t="str">
        <f t="shared" ca="1" si="52"/>
        <v/>
      </c>
      <c r="H186" s="125" t="str">
        <f t="shared" ca="1" si="53"/>
        <v/>
      </c>
      <c r="I186" s="125" t="str">
        <f t="shared" ca="1" si="54"/>
        <v/>
      </c>
      <c r="J186" s="126" t="str">
        <f t="shared" ca="1" si="59"/>
        <v/>
      </c>
      <c r="K186" s="105" t="str">
        <f t="shared" ca="1" si="60"/>
        <v/>
      </c>
      <c r="L186" s="105" t="str">
        <f t="shared" ca="1" si="55"/>
        <v/>
      </c>
      <c r="M186" s="126" t="str">
        <f t="shared" ca="1" si="56"/>
        <v/>
      </c>
      <c r="N186" s="126" t="str">
        <f t="shared" ca="1" si="57"/>
        <v/>
      </c>
      <c r="O186" s="125" t="str">
        <f t="shared" ca="1" si="58"/>
        <v/>
      </c>
      <c r="P186" s="126" t="str">
        <f t="shared" ca="1" si="61"/>
        <v/>
      </c>
      <c r="Q186" s="105" t="str">
        <f t="shared" ca="1" si="62"/>
        <v/>
      </c>
      <c r="R186" s="124" t="str">
        <f t="shared" ca="1" si="63"/>
        <v/>
      </c>
    </row>
    <row r="187" spans="1:18" x14ac:dyDescent="0.2">
      <c r="A187" s="124" t="str">
        <f t="shared" ca="1" si="46"/>
        <v/>
      </c>
      <c r="B187" s="92" t="str">
        <f t="shared" ca="1" si="47"/>
        <v/>
      </c>
      <c r="C187" s="92" t="str">
        <f t="shared" ca="1" si="48"/>
        <v/>
      </c>
      <c r="D187" s="92" t="str">
        <f t="shared" ca="1" si="49"/>
        <v/>
      </c>
      <c r="E187" s="92" t="str">
        <f t="shared" ca="1" si="50"/>
        <v/>
      </c>
      <c r="F187" s="92" t="str">
        <f t="shared" ca="1" si="51"/>
        <v/>
      </c>
      <c r="G187" s="92" t="str">
        <f t="shared" ca="1" si="52"/>
        <v/>
      </c>
      <c r="H187" s="125" t="str">
        <f t="shared" ca="1" si="53"/>
        <v/>
      </c>
      <c r="I187" s="125" t="str">
        <f t="shared" ca="1" si="54"/>
        <v/>
      </c>
      <c r="J187" s="126" t="str">
        <f t="shared" ca="1" si="59"/>
        <v/>
      </c>
      <c r="K187" s="105" t="str">
        <f t="shared" ca="1" si="60"/>
        <v/>
      </c>
      <c r="L187" s="105" t="str">
        <f t="shared" ca="1" si="55"/>
        <v/>
      </c>
      <c r="M187" s="126" t="str">
        <f t="shared" ca="1" si="56"/>
        <v/>
      </c>
      <c r="N187" s="126" t="str">
        <f t="shared" ca="1" si="57"/>
        <v/>
      </c>
      <c r="O187" s="125" t="str">
        <f t="shared" ca="1" si="58"/>
        <v/>
      </c>
      <c r="P187" s="126" t="str">
        <f t="shared" ca="1" si="61"/>
        <v/>
      </c>
      <c r="Q187" s="105" t="str">
        <f t="shared" ca="1" si="62"/>
        <v/>
      </c>
      <c r="R187" s="124" t="str">
        <f t="shared" ca="1" si="63"/>
        <v/>
      </c>
    </row>
    <row r="188" spans="1:18" x14ac:dyDescent="0.2">
      <c r="A188" s="124" t="str">
        <f t="shared" ca="1" si="46"/>
        <v/>
      </c>
      <c r="B188" s="92" t="str">
        <f t="shared" ca="1" si="47"/>
        <v/>
      </c>
      <c r="C188" s="92" t="str">
        <f t="shared" ca="1" si="48"/>
        <v/>
      </c>
      <c r="D188" s="92" t="str">
        <f t="shared" ca="1" si="49"/>
        <v/>
      </c>
      <c r="E188" s="92" t="str">
        <f t="shared" ca="1" si="50"/>
        <v/>
      </c>
      <c r="F188" s="92" t="str">
        <f t="shared" ca="1" si="51"/>
        <v/>
      </c>
      <c r="G188" s="92" t="str">
        <f t="shared" ca="1" si="52"/>
        <v/>
      </c>
      <c r="H188" s="125" t="str">
        <f t="shared" ca="1" si="53"/>
        <v/>
      </c>
      <c r="I188" s="125" t="str">
        <f t="shared" ca="1" si="54"/>
        <v/>
      </c>
      <c r="J188" s="126" t="str">
        <f t="shared" ca="1" si="59"/>
        <v/>
      </c>
      <c r="K188" s="105" t="str">
        <f t="shared" ca="1" si="60"/>
        <v/>
      </c>
      <c r="L188" s="105" t="str">
        <f t="shared" ca="1" si="55"/>
        <v/>
      </c>
      <c r="M188" s="126" t="str">
        <f t="shared" ca="1" si="56"/>
        <v/>
      </c>
      <c r="N188" s="126" t="str">
        <f t="shared" ca="1" si="57"/>
        <v/>
      </c>
      <c r="O188" s="125" t="str">
        <f t="shared" ca="1" si="58"/>
        <v/>
      </c>
      <c r="P188" s="126" t="str">
        <f t="shared" ca="1" si="61"/>
        <v/>
      </c>
      <c r="Q188" s="105" t="str">
        <f t="shared" ca="1" si="62"/>
        <v/>
      </c>
      <c r="R188" s="124" t="str">
        <f t="shared" ca="1" si="63"/>
        <v/>
      </c>
    </row>
    <row r="189" spans="1:18" x14ac:dyDescent="0.2">
      <c r="A189" s="124" t="str">
        <f t="shared" ca="1" si="46"/>
        <v/>
      </c>
      <c r="B189" s="92" t="str">
        <f t="shared" ca="1" si="47"/>
        <v/>
      </c>
      <c r="C189" s="92" t="str">
        <f t="shared" ca="1" si="48"/>
        <v/>
      </c>
      <c r="D189" s="92" t="str">
        <f t="shared" ca="1" si="49"/>
        <v/>
      </c>
      <c r="E189" s="92" t="str">
        <f t="shared" ca="1" si="50"/>
        <v/>
      </c>
      <c r="F189" s="92" t="str">
        <f t="shared" ca="1" si="51"/>
        <v/>
      </c>
      <c r="G189" s="92" t="str">
        <f t="shared" ca="1" si="52"/>
        <v/>
      </c>
      <c r="H189" s="125" t="str">
        <f t="shared" ca="1" si="53"/>
        <v/>
      </c>
      <c r="I189" s="125" t="str">
        <f t="shared" ca="1" si="54"/>
        <v/>
      </c>
      <c r="J189" s="126" t="str">
        <f t="shared" ca="1" si="59"/>
        <v/>
      </c>
      <c r="K189" s="105" t="str">
        <f t="shared" ca="1" si="60"/>
        <v/>
      </c>
      <c r="L189" s="105" t="str">
        <f t="shared" ca="1" si="55"/>
        <v/>
      </c>
      <c r="M189" s="126" t="str">
        <f t="shared" ca="1" si="56"/>
        <v/>
      </c>
      <c r="N189" s="126" t="str">
        <f t="shared" ca="1" si="57"/>
        <v/>
      </c>
      <c r="O189" s="125" t="str">
        <f t="shared" ca="1" si="58"/>
        <v/>
      </c>
      <c r="P189" s="126" t="str">
        <f t="shared" ca="1" si="61"/>
        <v/>
      </c>
      <c r="Q189" s="105" t="str">
        <f t="shared" ca="1" si="62"/>
        <v/>
      </c>
      <c r="R189" s="124" t="str">
        <f t="shared" ca="1" si="63"/>
        <v/>
      </c>
    </row>
    <row r="190" spans="1:18" x14ac:dyDescent="0.2">
      <c r="A190" s="124" t="str">
        <f t="shared" ca="1" si="46"/>
        <v/>
      </c>
      <c r="B190" s="92" t="str">
        <f t="shared" ca="1" si="47"/>
        <v/>
      </c>
      <c r="C190" s="92" t="str">
        <f t="shared" ca="1" si="48"/>
        <v/>
      </c>
      <c r="D190" s="92" t="str">
        <f t="shared" ca="1" si="49"/>
        <v/>
      </c>
      <c r="E190" s="92" t="str">
        <f t="shared" ca="1" si="50"/>
        <v/>
      </c>
      <c r="F190" s="92" t="str">
        <f t="shared" ca="1" si="51"/>
        <v/>
      </c>
      <c r="G190" s="92" t="str">
        <f t="shared" ca="1" si="52"/>
        <v/>
      </c>
      <c r="H190" s="125" t="str">
        <f t="shared" ca="1" si="53"/>
        <v/>
      </c>
      <c r="I190" s="125" t="str">
        <f t="shared" ca="1" si="54"/>
        <v/>
      </c>
      <c r="J190" s="126" t="str">
        <f t="shared" ca="1" si="59"/>
        <v/>
      </c>
      <c r="K190" s="105" t="str">
        <f t="shared" ca="1" si="60"/>
        <v/>
      </c>
      <c r="L190" s="105" t="str">
        <f t="shared" ca="1" si="55"/>
        <v/>
      </c>
      <c r="M190" s="126" t="str">
        <f t="shared" ca="1" si="56"/>
        <v/>
      </c>
      <c r="N190" s="126" t="str">
        <f t="shared" ca="1" si="57"/>
        <v/>
      </c>
      <c r="O190" s="125" t="str">
        <f t="shared" ca="1" si="58"/>
        <v/>
      </c>
      <c r="P190" s="126" t="str">
        <f t="shared" ca="1" si="61"/>
        <v/>
      </c>
      <c r="Q190" s="105" t="str">
        <f t="shared" ca="1" si="62"/>
        <v/>
      </c>
      <c r="R190" s="124" t="str">
        <f t="shared" ca="1" si="63"/>
        <v/>
      </c>
    </row>
    <row r="191" spans="1:18" x14ac:dyDescent="0.2">
      <c r="A191" s="124" t="str">
        <f t="shared" ca="1" si="46"/>
        <v/>
      </c>
      <c r="B191" s="92" t="str">
        <f t="shared" ca="1" si="47"/>
        <v/>
      </c>
      <c r="C191" s="92" t="str">
        <f t="shared" ca="1" si="48"/>
        <v/>
      </c>
      <c r="D191" s="92" t="str">
        <f t="shared" ca="1" si="49"/>
        <v/>
      </c>
      <c r="E191" s="92" t="str">
        <f t="shared" ca="1" si="50"/>
        <v/>
      </c>
      <c r="F191" s="92" t="str">
        <f t="shared" ca="1" si="51"/>
        <v/>
      </c>
      <c r="G191" s="92" t="str">
        <f t="shared" ca="1" si="52"/>
        <v/>
      </c>
      <c r="H191" s="125" t="str">
        <f t="shared" ca="1" si="53"/>
        <v/>
      </c>
      <c r="I191" s="125" t="str">
        <f t="shared" ca="1" si="54"/>
        <v/>
      </c>
      <c r="J191" s="126" t="str">
        <f t="shared" ca="1" si="59"/>
        <v/>
      </c>
      <c r="K191" s="105" t="str">
        <f t="shared" ca="1" si="60"/>
        <v/>
      </c>
      <c r="L191" s="105" t="str">
        <f t="shared" ca="1" si="55"/>
        <v/>
      </c>
      <c r="M191" s="126" t="str">
        <f t="shared" ca="1" si="56"/>
        <v/>
      </c>
      <c r="N191" s="126" t="str">
        <f t="shared" ca="1" si="57"/>
        <v/>
      </c>
      <c r="O191" s="125" t="str">
        <f t="shared" ca="1" si="58"/>
        <v/>
      </c>
      <c r="P191" s="126" t="str">
        <f t="shared" ca="1" si="61"/>
        <v/>
      </c>
      <c r="Q191" s="105" t="str">
        <f t="shared" ca="1" si="62"/>
        <v/>
      </c>
      <c r="R191" s="124" t="str">
        <f t="shared" ca="1" si="63"/>
        <v/>
      </c>
    </row>
    <row r="192" spans="1:18" x14ac:dyDescent="0.2">
      <c r="A192" s="124" t="str">
        <f t="shared" ca="1" si="46"/>
        <v/>
      </c>
      <c r="B192" s="92" t="str">
        <f t="shared" ca="1" si="47"/>
        <v/>
      </c>
      <c r="C192" s="92" t="str">
        <f t="shared" ca="1" si="48"/>
        <v/>
      </c>
      <c r="D192" s="92" t="str">
        <f t="shared" ca="1" si="49"/>
        <v/>
      </c>
      <c r="E192" s="92" t="str">
        <f t="shared" ca="1" si="50"/>
        <v/>
      </c>
      <c r="F192" s="92" t="str">
        <f t="shared" ca="1" si="51"/>
        <v/>
      </c>
      <c r="G192" s="92" t="str">
        <f t="shared" ca="1" si="52"/>
        <v/>
      </c>
      <c r="H192" s="125" t="str">
        <f t="shared" ca="1" si="53"/>
        <v/>
      </c>
      <c r="I192" s="125" t="str">
        <f t="shared" ca="1" si="54"/>
        <v/>
      </c>
      <c r="J192" s="126" t="str">
        <f t="shared" ca="1" si="59"/>
        <v/>
      </c>
      <c r="K192" s="105" t="str">
        <f t="shared" ca="1" si="60"/>
        <v/>
      </c>
      <c r="L192" s="105" t="str">
        <f t="shared" ca="1" si="55"/>
        <v/>
      </c>
      <c r="M192" s="126" t="str">
        <f t="shared" ca="1" si="56"/>
        <v/>
      </c>
      <c r="N192" s="126" t="str">
        <f t="shared" ca="1" si="57"/>
        <v/>
      </c>
      <c r="O192" s="125" t="str">
        <f t="shared" ca="1" si="58"/>
        <v/>
      </c>
      <c r="P192" s="126" t="str">
        <f t="shared" ca="1" si="61"/>
        <v/>
      </c>
      <c r="Q192" s="105" t="str">
        <f t="shared" ca="1" si="62"/>
        <v/>
      </c>
      <c r="R192" s="124" t="str">
        <f t="shared" ca="1" si="63"/>
        <v/>
      </c>
    </row>
    <row r="193" spans="1:18" x14ac:dyDescent="0.2">
      <c r="A193" s="124" t="str">
        <f t="shared" ca="1" si="46"/>
        <v/>
      </c>
      <c r="B193" s="92" t="str">
        <f t="shared" ca="1" si="47"/>
        <v/>
      </c>
      <c r="C193" s="92" t="str">
        <f t="shared" ca="1" si="48"/>
        <v/>
      </c>
      <c r="D193" s="92" t="str">
        <f t="shared" ca="1" si="49"/>
        <v/>
      </c>
      <c r="E193" s="92" t="str">
        <f t="shared" ca="1" si="50"/>
        <v/>
      </c>
      <c r="F193" s="92" t="str">
        <f t="shared" ca="1" si="51"/>
        <v/>
      </c>
      <c r="G193" s="92" t="str">
        <f t="shared" ca="1" si="52"/>
        <v/>
      </c>
      <c r="H193" s="125" t="str">
        <f t="shared" ca="1" si="53"/>
        <v/>
      </c>
      <c r="I193" s="125" t="str">
        <f t="shared" ca="1" si="54"/>
        <v/>
      </c>
      <c r="J193" s="126" t="str">
        <f t="shared" ca="1" si="59"/>
        <v/>
      </c>
      <c r="K193" s="105" t="str">
        <f t="shared" ca="1" si="60"/>
        <v/>
      </c>
      <c r="L193" s="105" t="str">
        <f t="shared" ca="1" si="55"/>
        <v/>
      </c>
      <c r="M193" s="126" t="str">
        <f t="shared" ca="1" si="56"/>
        <v/>
      </c>
      <c r="N193" s="126" t="str">
        <f t="shared" ca="1" si="57"/>
        <v/>
      </c>
      <c r="O193" s="125" t="str">
        <f t="shared" ca="1" si="58"/>
        <v/>
      </c>
      <c r="P193" s="126" t="str">
        <f t="shared" ca="1" si="61"/>
        <v/>
      </c>
      <c r="Q193" s="105" t="str">
        <f t="shared" ca="1" si="62"/>
        <v/>
      </c>
      <c r="R193" s="124" t="str">
        <f t="shared" ca="1" si="63"/>
        <v/>
      </c>
    </row>
    <row r="194" spans="1:18" x14ac:dyDescent="0.2">
      <c r="A194" s="124" t="str">
        <f t="shared" ca="1" si="46"/>
        <v/>
      </c>
      <c r="B194" s="92" t="str">
        <f t="shared" ca="1" si="47"/>
        <v/>
      </c>
      <c r="C194" s="92" t="str">
        <f t="shared" ca="1" si="48"/>
        <v/>
      </c>
      <c r="D194" s="92" t="str">
        <f t="shared" ca="1" si="49"/>
        <v/>
      </c>
      <c r="E194" s="92" t="str">
        <f t="shared" ca="1" si="50"/>
        <v/>
      </c>
      <c r="F194" s="92" t="str">
        <f t="shared" ca="1" si="51"/>
        <v/>
      </c>
      <c r="G194" s="92" t="str">
        <f t="shared" ca="1" si="52"/>
        <v/>
      </c>
      <c r="H194" s="125" t="str">
        <f t="shared" ca="1" si="53"/>
        <v/>
      </c>
      <c r="I194" s="125" t="str">
        <f t="shared" ca="1" si="54"/>
        <v/>
      </c>
      <c r="J194" s="126" t="str">
        <f t="shared" ca="1" si="59"/>
        <v/>
      </c>
      <c r="K194" s="105" t="str">
        <f t="shared" ca="1" si="60"/>
        <v/>
      </c>
      <c r="L194" s="105" t="str">
        <f t="shared" ca="1" si="55"/>
        <v/>
      </c>
      <c r="M194" s="126" t="str">
        <f t="shared" ca="1" si="56"/>
        <v/>
      </c>
      <c r="N194" s="126" t="str">
        <f t="shared" ca="1" si="57"/>
        <v/>
      </c>
      <c r="O194" s="125" t="str">
        <f t="shared" ca="1" si="58"/>
        <v/>
      </c>
      <c r="P194" s="126" t="str">
        <f t="shared" ca="1" si="61"/>
        <v/>
      </c>
      <c r="Q194" s="105" t="str">
        <f t="shared" ca="1" si="62"/>
        <v/>
      </c>
      <c r="R194" s="124" t="str">
        <f t="shared" ca="1" si="63"/>
        <v/>
      </c>
    </row>
    <row r="195" spans="1:18" x14ac:dyDescent="0.2">
      <c r="A195" s="124" t="str">
        <f t="shared" ca="1" si="46"/>
        <v/>
      </c>
      <c r="B195" s="92" t="str">
        <f t="shared" ca="1" si="47"/>
        <v/>
      </c>
      <c r="C195" s="92" t="str">
        <f t="shared" ca="1" si="48"/>
        <v/>
      </c>
      <c r="D195" s="92" t="str">
        <f t="shared" ca="1" si="49"/>
        <v/>
      </c>
      <c r="E195" s="92" t="str">
        <f t="shared" ca="1" si="50"/>
        <v/>
      </c>
      <c r="F195" s="92" t="str">
        <f t="shared" ca="1" si="51"/>
        <v/>
      </c>
      <c r="G195" s="92" t="str">
        <f t="shared" ca="1" si="52"/>
        <v/>
      </c>
      <c r="H195" s="125" t="str">
        <f t="shared" ca="1" si="53"/>
        <v/>
      </c>
      <c r="I195" s="125" t="str">
        <f t="shared" ca="1" si="54"/>
        <v/>
      </c>
      <c r="J195" s="126" t="str">
        <f t="shared" ca="1" si="59"/>
        <v/>
      </c>
      <c r="K195" s="105" t="str">
        <f t="shared" ca="1" si="60"/>
        <v/>
      </c>
      <c r="L195" s="105" t="str">
        <f t="shared" ca="1" si="55"/>
        <v/>
      </c>
      <c r="M195" s="126" t="str">
        <f t="shared" ca="1" si="56"/>
        <v/>
      </c>
      <c r="N195" s="126" t="str">
        <f t="shared" ca="1" si="57"/>
        <v/>
      </c>
      <c r="O195" s="125" t="str">
        <f t="shared" ca="1" si="58"/>
        <v/>
      </c>
      <c r="P195" s="126" t="str">
        <f t="shared" ca="1" si="61"/>
        <v/>
      </c>
      <c r="Q195" s="105" t="str">
        <f t="shared" ca="1" si="62"/>
        <v/>
      </c>
      <c r="R195" s="124" t="str">
        <f t="shared" ca="1" si="63"/>
        <v/>
      </c>
    </row>
    <row r="196" spans="1:18" x14ac:dyDescent="0.2">
      <c r="A196" s="124" t="str">
        <f t="shared" ca="1" si="46"/>
        <v/>
      </c>
      <c r="B196" s="92" t="str">
        <f t="shared" ca="1" si="47"/>
        <v/>
      </c>
      <c r="C196" s="92" t="str">
        <f t="shared" ca="1" si="48"/>
        <v/>
      </c>
      <c r="D196" s="92" t="str">
        <f t="shared" ca="1" si="49"/>
        <v/>
      </c>
      <c r="E196" s="92" t="str">
        <f t="shared" ca="1" si="50"/>
        <v/>
      </c>
      <c r="F196" s="92" t="str">
        <f t="shared" ca="1" si="51"/>
        <v/>
      </c>
      <c r="G196" s="92" t="str">
        <f t="shared" ca="1" si="52"/>
        <v/>
      </c>
      <c r="H196" s="125" t="str">
        <f t="shared" ca="1" si="53"/>
        <v/>
      </c>
      <c r="I196" s="125" t="str">
        <f t="shared" ca="1" si="54"/>
        <v/>
      </c>
      <c r="J196" s="126" t="str">
        <f t="shared" ca="1" si="59"/>
        <v/>
      </c>
      <c r="K196" s="105" t="str">
        <f t="shared" ca="1" si="60"/>
        <v/>
      </c>
      <c r="L196" s="105" t="str">
        <f t="shared" ca="1" si="55"/>
        <v/>
      </c>
      <c r="M196" s="126" t="str">
        <f t="shared" ca="1" si="56"/>
        <v/>
      </c>
      <c r="N196" s="126" t="str">
        <f t="shared" ca="1" si="57"/>
        <v/>
      </c>
      <c r="O196" s="125" t="str">
        <f t="shared" ca="1" si="58"/>
        <v/>
      </c>
      <c r="P196" s="126" t="str">
        <f t="shared" ca="1" si="61"/>
        <v/>
      </c>
      <c r="Q196" s="105" t="str">
        <f t="shared" ca="1" si="62"/>
        <v/>
      </c>
      <c r="R196" s="124" t="str">
        <f t="shared" ca="1" si="63"/>
        <v/>
      </c>
    </row>
    <row r="197" spans="1:18" x14ac:dyDescent="0.2">
      <c r="A197" s="124" t="str">
        <f t="shared" ca="1" si="46"/>
        <v/>
      </c>
      <c r="B197" s="92" t="str">
        <f t="shared" ca="1" si="47"/>
        <v/>
      </c>
      <c r="C197" s="92" t="str">
        <f t="shared" ca="1" si="48"/>
        <v/>
      </c>
      <c r="D197" s="92" t="str">
        <f t="shared" ca="1" si="49"/>
        <v/>
      </c>
      <c r="E197" s="92" t="str">
        <f t="shared" ca="1" si="50"/>
        <v/>
      </c>
      <c r="F197" s="92" t="str">
        <f t="shared" ca="1" si="51"/>
        <v/>
      </c>
      <c r="G197" s="92" t="str">
        <f t="shared" ca="1" si="52"/>
        <v/>
      </c>
      <c r="H197" s="125" t="str">
        <f t="shared" ca="1" si="53"/>
        <v/>
      </c>
      <c r="I197" s="125" t="str">
        <f t="shared" ca="1" si="54"/>
        <v/>
      </c>
      <c r="J197" s="126" t="str">
        <f t="shared" ca="1" si="59"/>
        <v/>
      </c>
      <c r="K197" s="105" t="str">
        <f t="shared" ca="1" si="60"/>
        <v/>
      </c>
      <c r="L197" s="105" t="str">
        <f t="shared" ca="1" si="55"/>
        <v/>
      </c>
      <c r="M197" s="126" t="str">
        <f t="shared" ca="1" si="56"/>
        <v/>
      </c>
      <c r="N197" s="126" t="str">
        <f t="shared" ca="1" si="57"/>
        <v/>
      </c>
      <c r="O197" s="125" t="str">
        <f t="shared" ca="1" si="58"/>
        <v/>
      </c>
      <c r="P197" s="126" t="str">
        <f t="shared" ca="1" si="61"/>
        <v/>
      </c>
      <c r="Q197" s="105" t="str">
        <f t="shared" ca="1" si="62"/>
        <v/>
      </c>
      <c r="R197" s="124" t="str">
        <f t="shared" ca="1" si="63"/>
        <v/>
      </c>
    </row>
    <row r="198" spans="1:18" x14ac:dyDescent="0.2">
      <c r="A198" s="124" t="str">
        <f t="shared" ca="1" si="46"/>
        <v/>
      </c>
      <c r="B198" s="92" t="str">
        <f t="shared" ca="1" si="47"/>
        <v/>
      </c>
      <c r="C198" s="92" t="str">
        <f t="shared" ca="1" si="48"/>
        <v/>
      </c>
      <c r="D198" s="92" t="str">
        <f t="shared" ca="1" si="49"/>
        <v/>
      </c>
      <c r="E198" s="92" t="str">
        <f t="shared" ca="1" si="50"/>
        <v/>
      </c>
      <c r="F198" s="92" t="str">
        <f t="shared" ca="1" si="51"/>
        <v/>
      </c>
      <c r="G198" s="92" t="str">
        <f t="shared" ca="1" si="52"/>
        <v/>
      </c>
      <c r="H198" s="125" t="str">
        <f t="shared" ca="1" si="53"/>
        <v/>
      </c>
      <c r="I198" s="125" t="str">
        <f t="shared" ca="1" si="54"/>
        <v/>
      </c>
      <c r="J198" s="126" t="str">
        <f t="shared" ca="1" si="59"/>
        <v/>
      </c>
      <c r="K198" s="105" t="str">
        <f t="shared" ca="1" si="60"/>
        <v/>
      </c>
      <c r="L198" s="105" t="str">
        <f t="shared" ca="1" si="55"/>
        <v/>
      </c>
      <c r="M198" s="126" t="str">
        <f t="shared" ca="1" si="56"/>
        <v/>
      </c>
      <c r="N198" s="126" t="str">
        <f t="shared" ca="1" si="57"/>
        <v/>
      </c>
      <c r="O198" s="125" t="str">
        <f t="shared" ca="1" si="58"/>
        <v/>
      </c>
      <c r="P198" s="126" t="str">
        <f t="shared" ca="1" si="61"/>
        <v/>
      </c>
      <c r="Q198" s="105" t="str">
        <f t="shared" ca="1" si="62"/>
        <v/>
      </c>
      <c r="R198" s="124" t="str">
        <f t="shared" ca="1" si="63"/>
        <v/>
      </c>
    </row>
    <row r="199" spans="1:18" x14ac:dyDescent="0.2">
      <c r="A199" s="124" t="str">
        <f t="shared" ref="A199:A205" ca="1" si="64">IF(ROW()-5&gt;$A$5,"",ROW()-5)</f>
        <v/>
      </c>
      <c r="B199" s="92" t="str">
        <f t="shared" ref="B199:B205" ca="1" si="65">IF($A199="","",INDEX(INDIRECT("yss_raw!AL:AL"),MATCH($B$4,INDIRECT("yss_raw!AL:AL"),0)+$A199))</f>
        <v/>
      </c>
      <c r="C199" s="92" t="str">
        <f t="shared" ref="C199:C205" ca="1" si="66">IF($A199="","",INDEX(INDIRECT("yss_raw!AM:AM"),MATCH($B$4,INDIRECT("yss_raw!AL:AL"),0)+$A199))</f>
        <v/>
      </c>
      <c r="D199" s="92" t="str">
        <f t="shared" ref="D199:D205" ca="1" si="67">IF($A199="","",INDEX(INDIRECT("yss_raw!AO:AO"),MATCH($B$4,INDIRECT("yss_raw!AL:AL"),0)+$A199))</f>
        <v/>
      </c>
      <c r="E199" s="92" t="str">
        <f t="shared" ref="E199:E205" ca="1" si="68">IF($A199="","",INDEX(INDIRECT("yss_raw!AP:AP"),MATCH($B$4,INDIRECT("yss_raw!AL:AL"),0)+$A199))</f>
        <v/>
      </c>
      <c r="F199" s="92" t="str">
        <f t="shared" ref="F199:F205" ca="1" si="69">IF($A199="","",INDEX(INDIRECT("yss_raw!AQ:AQ"),MATCH($B$4,INDIRECT("yss_raw!AL:AL"),0)+$A199))</f>
        <v/>
      </c>
      <c r="G199" s="92" t="str">
        <f t="shared" ref="G199:G205" ca="1" si="70">IF($A199="","",INDEX(INDIRECT("yss_raw!AR:AR"),MATCH($B$4,INDIRECT("yss_raw!AL:AL"),0)+$A199))</f>
        <v/>
      </c>
      <c r="H199" s="125" t="str">
        <f t="shared" ref="H199:H205" ca="1" si="71">IF($A199="","",INDEX(INDIRECT("yss_raw!AU:AU"),MATCH($B$4,INDIRECT("yss_raw!AL:AL"),0)+$A199))</f>
        <v/>
      </c>
      <c r="I199" s="125" t="str">
        <f t="shared" ref="I199:I205" ca="1" si="72">IF($A199="","",INDEX(INDIRECT("yss_raw!AV:AV"),MATCH($B$4,INDIRECT("yss_raw!AL:AL"),0)+$A199))</f>
        <v/>
      </c>
      <c r="J199" s="126" t="str">
        <f t="shared" ca="1" si="59"/>
        <v/>
      </c>
      <c r="K199" s="105" t="str">
        <f t="shared" ca="1" si="60"/>
        <v/>
      </c>
      <c r="L199" s="105" t="str">
        <f t="shared" ref="L199:L205" ca="1" si="73">IF($A199="","",INDEX(INDIRECT("yss_raw!AX:AX"),MATCH($B$4,INDIRECT("yss_raw!AL:AL"),0)+$A199))</f>
        <v/>
      </c>
      <c r="M199" s="126" t="str">
        <f t="shared" ref="M199:M205" ca="1" si="74">IF($A199="","",INDEX(INDIRECT("yss_raw!AY:AY"),MATCH($B$4,INDIRECT("yss_raw!AL:AL"),0)+$A199))</f>
        <v/>
      </c>
      <c r="N199" s="126" t="str">
        <f t="shared" ref="N199:N205" ca="1" si="75">IF($A199="","",INDEX(INDIRECT("yss_raw!BB:BB"),MATCH($B$4,INDIRECT("yss_raw!AL:AL"),0)+$A199))</f>
        <v/>
      </c>
      <c r="O199" s="125" t="str">
        <f t="shared" ref="O199:O205" ca="1" si="76">IF($A199="","",INDEX(INDIRECT("yss_raw!BA:BA"),MATCH($B$4,INDIRECT("yss_raw!AL:AL"),0)+$A199))</f>
        <v/>
      </c>
      <c r="P199" s="126" t="str">
        <f t="shared" ca="1" si="61"/>
        <v/>
      </c>
      <c r="Q199" s="105" t="str">
        <f t="shared" ca="1" si="62"/>
        <v/>
      </c>
      <c r="R199" s="124" t="str">
        <f t="shared" ca="1" si="63"/>
        <v/>
      </c>
    </row>
    <row r="200" spans="1:18" x14ac:dyDescent="0.2">
      <c r="A200" s="124" t="str">
        <f t="shared" ca="1" si="64"/>
        <v/>
      </c>
      <c r="B200" s="92" t="str">
        <f t="shared" ca="1" si="65"/>
        <v/>
      </c>
      <c r="C200" s="92" t="str">
        <f t="shared" ca="1" si="66"/>
        <v/>
      </c>
      <c r="D200" s="92" t="str">
        <f t="shared" ca="1" si="67"/>
        <v/>
      </c>
      <c r="E200" s="92" t="str">
        <f t="shared" ca="1" si="68"/>
        <v/>
      </c>
      <c r="F200" s="92" t="str">
        <f t="shared" ca="1" si="69"/>
        <v/>
      </c>
      <c r="G200" s="92" t="str">
        <f t="shared" ca="1" si="70"/>
        <v/>
      </c>
      <c r="H200" s="125" t="str">
        <f t="shared" ca="1" si="71"/>
        <v/>
      </c>
      <c r="I200" s="125" t="str">
        <f t="shared" ca="1" si="72"/>
        <v/>
      </c>
      <c r="J200" s="126" t="str">
        <f t="shared" ca="1" si="59"/>
        <v/>
      </c>
      <c r="K200" s="105" t="str">
        <f t="shared" ca="1" si="60"/>
        <v/>
      </c>
      <c r="L200" s="105" t="str">
        <f t="shared" ca="1" si="73"/>
        <v/>
      </c>
      <c r="M200" s="126" t="str">
        <f t="shared" ca="1" si="74"/>
        <v/>
      </c>
      <c r="N200" s="126" t="str">
        <f t="shared" ca="1" si="75"/>
        <v/>
      </c>
      <c r="O200" s="125" t="str">
        <f t="shared" ca="1" si="76"/>
        <v/>
      </c>
      <c r="P200" s="126" t="str">
        <f t="shared" ca="1" si="61"/>
        <v/>
      </c>
      <c r="Q200" s="105" t="str">
        <f t="shared" ca="1" si="62"/>
        <v/>
      </c>
      <c r="R200" s="124" t="str">
        <f t="shared" ca="1" si="63"/>
        <v/>
      </c>
    </row>
    <row r="201" spans="1:18" x14ac:dyDescent="0.2">
      <c r="A201" s="124" t="str">
        <f t="shared" ca="1" si="64"/>
        <v/>
      </c>
      <c r="B201" s="92" t="str">
        <f t="shared" ca="1" si="65"/>
        <v/>
      </c>
      <c r="C201" s="92" t="str">
        <f t="shared" ca="1" si="66"/>
        <v/>
      </c>
      <c r="D201" s="92" t="str">
        <f t="shared" ca="1" si="67"/>
        <v/>
      </c>
      <c r="E201" s="92" t="str">
        <f t="shared" ca="1" si="68"/>
        <v/>
      </c>
      <c r="F201" s="92" t="str">
        <f t="shared" ca="1" si="69"/>
        <v/>
      </c>
      <c r="G201" s="92" t="str">
        <f t="shared" ca="1" si="70"/>
        <v/>
      </c>
      <c r="H201" s="125" t="str">
        <f t="shared" ca="1" si="71"/>
        <v/>
      </c>
      <c r="I201" s="125" t="str">
        <f t="shared" ca="1" si="72"/>
        <v/>
      </c>
      <c r="J201" s="126" t="str">
        <f t="shared" ca="1" si="59"/>
        <v/>
      </c>
      <c r="K201" s="105" t="str">
        <f t="shared" ca="1" si="60"/>
        <v/>
      </c>
      <c r="L201" s="105" t="str">
        <f t="shared" ca="1" si="73"/>
        <v/>
      </c>
      <c r="M201" s="126" t="str">
        <f t="shared" ca="1" si="74"/>
        <v/>
      </c>
      <c r="N201" s="126" t="str">
        <f t="shared" ca="1" si="75"/>
        <v/>
      </c>
      <c r="O201" s="125" t="str">
        <f t="shared" ca="1" si="76"/>
        <v/>
      </c>
      <c r="P201" s="126" t="str">
        <f t="shared" ca="1" si="61"/>
        <v/>
      </c>
      <c r="Q201" s="105" t="str">
        <f t="shared" ca="1" si="62"/>
        <v/>
      </c>
      <c r="R201" s="124" t="str">
        <f t="shared" ca="1" si="63"/>
        <v/>
      </c>
    </row>
    <row r="202" spans="1:18" x14ac:dyDescent="0.2">
      <c r="A202" s="124" t="str">
        <f t="shared" ca="1" si="64"/>
        <v/>
      </c>
      <c r="B202" s="92" t="str">
        <f t="shared" ca="1" si="65"/>
        <v/>
      </c>
      <c r="C202" s="92" t="str">
        <f t="shared" ca="1" si="66"/>
        <v/>
      </c>
      <c r="D202" s="92" t="str">
        <f t="shared" ca="1" si="67"/>
        <v/>
      </c>
      <c r="E202" s="92" t="str">
        <f t="shared" ca="1" si="68"/>
        <v/>
      </c>
      <c r="F202" s="92" t="str">
        <f t="shared" ca="1" si="69"/>
        <v/>
      </c>
      <c r="G202" s="92" t="str">
        <f t="shared" ca="1" si="70"/>
        <v/>
      </c>
      <c r="H202" s="125" t="str">
        <f t="shared" ca="1" si="71"/>
        <v/>
      </c>
      <c r="I202" s="125" t="str">
        <f t="shared" ca="1" si="72"/>
        <v/>
      </c>
      <c r="J202" s="126" t="str">
        <f t="shared" ca="1" si="59"/>
        <v/>
      </c>
      <c r="K202" s="105" t="str">
        <f t="shared" ca="1" si="60"/>
        <v/>
      </c>
      <c r="L202" s="105" t="str">
        <f t="shared" ca="1" si="73"/>
        <v/>
      </c>
      <c r="M202" s="126" t="str">
        <f t="shared" ca="1" si="74"/>
        <v/>
      </c>
      <c r="N202" s="126" t="str">
        <f t="shared" ca="1" si="75"/>
        <v/>
      </c>
      <c r="O202" s="125" t="str">
        <f t="shared" ca="1" si="76"/>
        <v/>
      </c>
      <c r="P202" s="126" t="str">
        <f t="shared" ca="1" si="61"/>
        <v/>
      </c>
      <c r="Q202" s="105" t="str">
        <f t="shared" ca="1" si="62"/>
        <v/>
      </c>
      <c r="R202" s="124" t="str">
        <f t="shared" ca="1" si="63"/>
        <v/>
      </c>
    </row>
    <row r="203" spans="1:18" x14ac:dyDescent="0.2">
      <c r="A203" s="124" t="str">
        <f t="shared" ca="1" si="64"/>
        <v/>
      </c>
      <c r="B203" s="92" t="str">
        <f t="shared" ca="1" si="65"/>
        <v/>
      </c>
      <c r="C203" s="92" t="str">
        <f t="shared" ca="1" si="66"/>
        <v/>
      </c>
      <c r="D203" s="92" t="str">
        <f t="shared" ca="1" si="67"/>
        <v/>
      </c>
      <c r="E203" s="92" t="str">
        <f t="shared" ca="1" si="68"/>
        <v/>
      </c>
      <c r="F203" s="92" t="str">
        <f t="shared" ca="1" si="69"/>
        <v/>
      </c>
      <c r="G203" s="92" t="str">
        <f t="shared" ca="1" si="70"/>
        <v/>
      </c>
      <c r="H203" s="125" t="str">
        <f t="shared" ca="1" si="71"/>
        <v/>
      </c>
      <c r="I203" s="125" t="str">
        <f t="shared" ca="1" si="72"/>
        <v/>
      </c>
      <c r="J203" s="126" t="str">
        <f t="shared" ca="1" si="59"/>
        <v/>
      </c>
      <c r="K203" s="105" t="str">
        <f t="shared" ca="1" si="60"/>
        <v/>
      </c>
      <c r="L203" s="105" t="str">
        <f t="shared" ca="1" si="73"/>
        <v/>
      </c>
      <c r="M203" s="126" t="str">
        <f t="shared" ca="1" si="74"/>
        <v/>
      </c>
      <c r="N203" s="126" t="str">
        <f t="shared" ca="1" si="75"/>
        <v/>
      </c>
      <c r="O203" s="125" t="str">
        <f t="shared" ca="1" si="76"/>
        <v/>
      </c>
      <c r="P203" s="126" t="str">
        <f t="shared" ca="1" si="61"/>
        <v/>
      </c>
      <c r="Q203" s="105" t="str">
        <f t="shared" ca="1" si="62"/>
        <v/>
      </c>
      <c r="R203" s="124" t="str">
        <f t="shared" ca="1" si="63"/>
        <v/>
      </c>
    </row>
    <row r="204" spans="1:18" x14ac:dyDescent="0.2">
      <c r="A204" s="124" t="str">
        <f t="shared" ca="1" si="64"/>
        <v/>
      </c>
      <c r="B204" s="92" t="str">
        <f t="shared" ca="1" si="65"/>
        <v/>
      </c>
      <c r="C204" s="92" t="str">
        <f t="shared" ca="1" si="66"/>
        <v/>
      </c>
      <c r="D204" s="92" t="str">
        <f t="shared" ca="1" si="67"/>
        <v/>
      </c>
      <c r="E204" s="92" t="str">
        <f t="shared" ca="1" si="68"/>
        <v/>
      </c>
      <c r="F204" s="92" t="str">
        <f t="shared" ca="1" si="69"/>
        <v/>
      </c>
      <c r="G204" s="92" t="str">
        <f t="shared" ca="1" si="70"/>
        <v/>
      </c>
      <c r="H204" s="125" t="str">
        <f t="shared" ca="1" si="71"/>
        <v/>
      </c>
      <c r="I204" s="125" t="str">
        <f t="shared" ca="1" si="72"/>
        <v/>
      </c>
      <c r="J204" s="126" t="str">
        <f t="shared" ca="1" si="59"/>
        <v/>
      </c>
      <c r="K204" s="105" t="str">
        <f t="shared" ca="1" si="60"/>
        <v/>
      </c>
      <c r="L204" s="105" t="str">
        <f t="shared" ca="1" si="73"/>
        <v/>
      </c>
      <c r="M204" s="126" t="str">
        <f t="shared" ca="1" si="74"/>
        <v/>
      </c>
      <c r="N204" s="126" t="str">
        <f t="shared" ca="1" si="75"/>
        <v/>
      </c>
      <c r="O204" s="125" t="str">
        <f t="shared" ca="1" si="76"/>
        <v/>
      </c>
      <c r="P204" s="126" t="str">
        <f t="shared" ca="1" si="61"/>
        <v/>
      </c>
      <c r="Q204" s="105" t="str">
        <f t="shared" ca="1" si="62"/>
        <v/>
      </c>
      <c r="R204" s="124" t="str">
        <f t="shared" ca="1" si="63"/>
        <v/>
      </c>
    </row>
    <row r="205" spans="1:18" x14ac:dyDescent="0.2">
      <c r="A205" s="124" t="str">
        <f t="shared" ca="1" si="64"/>
        <v/>
      </c>
      <c r="B205" s="92" t="str">
        <f t="shared" ca="1" si="65"/>
        <v/>
      </c>
      <c r="C205" s="92" t="str">
        <f t="shared" ca="1" si="66"/>
        <v/>
      </c>
      <c r="D205" s="92" t="str">
        <f t="shared" ca="1" si="67"/>
        <v/>
      </c>
      <c r="E205" s="92" t="str">
        <f t="shared" ca="1" si="68"/>
        <v/>
      </c>
      <c r="F205" s="92" t="str">
        <f t="shared" ca="1" si="69"/>
        <v/>
      </c>
      <c r="G205" s="92" t="str">
        <f t="shared" ca="1" si="70"/>
        <v/>
      </c>
      <c r="H205" s="125" t="str">
        <f t="shared" ca="1" si="71"/>
        <v/>
      </c>
      <c r="I205" s="125" t="str">
        <f t="shared" ca="1" si="72"/>
        <v/>
      </c>
      <c r="J205" s="126" t="str">
        <f t="shared" ca="1" si="59"/>
        <v/>
      </c>
      <c r="K205" s="105" t="str">
        <f t="shared" ca="1" si="60"/>
        <v/>
      </c>
      <c r="L205" s="105" t="str">
        <f t="shared" ca="1" si="73"/>
        <v/>
      </c>
      <c r="M205" s="126" t="str">
        <f t="shared" ca="1" si="74"/>
        <v/>
      </c>
      <c r="N205" s="126" t="str">
        <f t="shared" ca="1" si="75"/>
        <v/>
      </c>
      <c r="O205" s="125" t="str">
        <f t="shared" ca="1" si="76"/>
        <v/>
      </c>
      <c r="P205" s="126" t="str">
        <f t="shared" ca="1" si="61"/>
        <v/>
      </c>
      <c r="Q205" s="105" t="str">
        <f t="shared" ca="1" si="62"/>
        <v/>
      </c>
      <c r="R205" s="124" t="str">
        <f t="shared" ca="1" si="63"/>
        <v/>
      </c>
    </row>
  </sheetData>
  <mergeCells count="1">
    <mergeCell ref="A1:R1"/>
  </mergeCells>
  <phoneticPr fontId="3"/>
  <conditionalFormatting sqref="A6:R205">
    <cfRule type="expression" dxfId="31" priority="2">
      <formula>OR($A6:$R6&lt;&gt;"")</formula>
    </cfRule>
  </conditionalFormatting>
  <conditionalFormatting sqref="A6:R205">
    <cfRule type="expression" dxfId="30" priority="1">
      <formula>$A6=$A$5</formula>
    </cfRule>
  </conditionalFormatting>
  <printOptions horizontalCentered="1"/>
  <pageMargins left="0.59055118110236227" right="0.59055118110236227" top="0.59055118110236227" bottom="0.59055118110236227" header="0.31496062992125984" footer="0.31496062992125984"/>
  <pageSetup paperSize="9" scale="41" fitToHeight="0" orientation="landscape" r:id="rId1"/>
  <rowBreaks count="1" manualBreakCount="1">
    <brk id="5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S205"/>
  <sheetViews>
    <sheetView showGridLines="0" view="pageBreakPreview" zoomScale="60" zoomScaleNormal="60" zoomScalePageLayoutView="50" workbookViewId="0">
      <selection sqref="A1:Q1"/>
    </sheetView>
  </sheetViews>
  <sheetFormatPr defaultColWidth="9" defaultRowHeight="17.5" x14ac:dyDescent="0.2"/>
  <cols>
    <col min="1" max="1" width="7.36328125" style="1" bestFit="1" customWidth="1"/>
    <col min="2" max="4" width="30.6328125" style="1" customWidth="1"/>
    <col min="5" max="5" width="13.08984375" style="1" customWidth="1"/>
    <col min="6" max="6" width="13.08984375" style="109" customWidth="1"/>
    <col min="7" max="11" width="13.08984375" style="1" customWidth="1"/>
    <col min="12" max="13" width="22.453125" style="156" customWidth="1"/>
    <col min="14" max="17" width="13.08984375" style="1" customWidth="1"/>
    <col min="18" max="18" width="9" style="1"/>
    <col min="19" max="19" width="9" style="1" hidden="1" customWidth="1"/>
    <col min="20" max="16384" width="9" style="1"/>
  </cols>
  <sheetData>
    <row r="1" spans="1:19" ht="40.5" customHeight="1" x14ac:dyDescent="0.2">
      <c r="A1" s="245">
        <v>44287</v>
      </c>
      <c r="B1" s="245"/>
      <c r="C1" s="245"/>
      <c r="D1" s="245"/>
      <c r="E1" s="245"/>
      <c r="F1" s="245"/>
      <c r="G1" s="245"/>
      <c r="H1" s="245"/>
      <c r="I1" s="245"/>
      <c r="J1" s="245"/>
      <c r="K1" s="245"/>
      <c r="L1" s="245"/>
      <c r="M1" s="245"/>
      <c r="N1" s="245"/>
      <c r="O1" s="245"/>
      <c r="P1" s="245"/>
      <c r="Q1" s="245"/>
    </row>
    <row r="2" spans="1:19" x14ac:dyDescent="0.2">
      <c r="Q2" s="139" t="s">
        <v>196</v>
      </c>
    </row>
    <row r="4" spans="1:19" ht="35" x14ac:dyDescent="0.2">
      <c r="A4" s="90" t="s">
        <v>147</v>
      </c>
      <c r="B4" s="90" t="s">
        <v>148</v>
      </c>
      <c r="C4" s="90" t="s">
        <v>118</v>
      </c>
      <c r="D4" s="90" t="s">
        <v>138</v>
      </c>
      <c r="E4" s="90" t="s">
        <v>156</v>
      </c>
      <c r="F4" s="90" t="s">
        <v>157</v>
      </c>
      <c r="G4" s="90" t="s">
        <v>24</v>
      </c>
      <c r="H4" s="90" t="s">
        <v>25</v>
      </c>
      <c r="I4" s="90" t="s">
        <v>26</v>
      </c>
      <c r="J4" s="90" t="s">
        <v>27</v>
      </c>
      <c r="K4" s="90" t="s">
        <v>28</v>
      </c>
      <c r="L4" s="157" t="s">
        <v>215</v>
      </c>
      <c r="M4" s="157" t="s">
        <v>216</v>
      </c>
      <c r="N4" s="90" t="s">
        <v>29</v>
      </c>
      <c r="O4" s="90" t="s">
        <v>30</v>
      </c>
      <c r="P4" s="90" t="s">
        <v>31</v>
      </c>
      <c r="Q4" s="90" t="s">
        <v>150</v>
      </c>
    </row>
    <row r="5" spans="1:19" x14ac:dyDescent="0.2">
      <c r="A5" s="110">
        <f ca="1">MATCH("",INDIRECT("yss_raw!BD:BD"),-1)-MATCH("キャンペーン",INDIRECT("yss_raw!BD:BD"),0)-1</f>
        <v>7</v>
      </c>
      <c r="B5" s="111"/>
      <c r="C5" s="111"/>
      <c r="D5" s="111"/>
      <c r="E5" s="111"/>
      <c r="F5" s="111" t="s">
        <v>119</v>
      </c>
      <c r="G5" s="112">
        <f ca="1">yss!D6</f>
        <v>4650</v>
      </c>
      <c r="H5" s="112">
        <f ca="1">yss!F6</f>
        <v>495</v>
      </c>
      <c r="I5" s="113">
        <f ca="1">IFERROR(H5/G5,"")</f>
        <v>0.1064516129032258</v>
      </c>
      <c r="J5" s="114">
        <f ca="1">IFERROR(K5/H5,"")</f>
        <v>112.72727272727273</v>
      </c>
      <c r="K5" s="115">
        <f ca="1">yss!L6</f>
        <v>55800</v>
      </c>
      <c r="L5" s="113">
        <f ca="1">IFERROR(VLOOKUP("全体",INDIRECT("yss_raw!B:J"),6,0),"")</f>
        <v>0.83116000000000001</v>
      </c>
      <c r="M5" s="113">
        <f ca="1">IFERROR(VLOOKUP("全体",INDIRECT("yss_raw!B:J"),9,0),"")</f>
        <v>0.67418999999999996</v>
      </c>
      <c r="N5" s="112">
        <f ca="1">yss!N6</f>
        <v>16</v>
      </c>
      <c r="O5" s="113">
        <f ca="1">IFERROR(N5/H5,"")</f>
        <v>3.2323232323232323E-2</v>
      </c>
      <c r="P5" s="114">
        <f ca="1">IFERROR(K5/N5,"")</f>
        <v>3487.5</v>
      </c>
      <c r="Q5" s="111" t="s">
        <v>151</v>
      </c>
    </row>
    <row r="6" spans="1:19" x14ac:dyDescent="0.2">
      <c r="A6" s="124">
        <f ca="1">IF(ROW()-5&gt;$A$5,"",ROW()-5)</f>
        <v>1</v>
      </c>
      <c r="B6" s="92" t="str">
        <f t="shared" ref="B6:B37" ca="1" si="0">IF($A6="","",INDEX(INDIRECT("yss_raw!BD:BD"),MATCH($B$4,INDIRECT("yss_raw!BD:BD"),0)+$A6))</f>
        <v>サンプル_A</v>
      </c>
      <c r="C6" s="92" t="str">
        <f t="shared" ref="C6:C37" ca="1" si="1">IF($A6="","",INDEX(INDIRECT("yss_raw!BE:BE"),MATCH($B$4,INDIRECT("yss_raw!BD:BD"),0)+$A6))</f>
        <v>サンプル_A</v>
      </c>
      <c r="D6" s="92" t="str">
        <f t="shared" ref="D6:D37" ca="1" si="2">IF($A6="","",INDEX(INDIRECT("yss_raw!BF:BF"),MATCH($B$4,INDIRECT("yss_raw!BD:BD"),0)+$A6))</f>
        <v>サンプルです1</v>
      </c>
      <c r="E6" s="92" t="str">
        <f ca="1">SUBSTITUTE(SUBSTITUTE(SUBSTITUTE(S6,"BROAD","部分一致"),"EXACT","完全一致"),"PHRASE","フレーズ一致")</f>
        <v>部分一致</v>
      </c>
      <c r="F6" s="154">
        <f t="shared" ref="F6:F37" ca="1" si="3">IF($A6="","",INDEX(INDIRECT("yss_raw!BH:BH"),MATCH($B$4,INDIRECT("yss_raw!BD:BD"),0)+$A6))</f>
        <v>3</v>
      </c>
      <c r="G6" s="125">
        <f t="shared" ref="G6:G37" ca="1" si="4">IF($A6="","",INDEX(INDIRECT("yss_raw!BI:BI"),MATCH($B$4,INDIRECT("yss_raw!BD:BD"),0)+$A6))</f>
        <v>400</v>
      </c>
      <c r="H6" s="125">
        <f t="shared" ref="H6:H37" ca="1" si="5">IF($A6="","",INDEX(INDIRECT("yss_raw!BJ:BJ"),MATCH($B$4,INDIRECT("yss_raw!BD:BD"),0)+$A6))</f>
        <v>56</v>
      </c>
      <c r="I6" s="126">
        <f ca="1">IF($A6="","",IFERROR(H6/G6,""))</f>
        <v>0.14000000000000001</v>
      </c>
      <c r="J6" s="105">
        <f ca="1">IF($A6="","",IFERROR(K6/H6,""))</f>
        <v>77.142857142857139</v>
      </c>
      <c r="K6" s="105">
        <f t="shared" ref="K6:K37" ca="1" si="6">IF($A6="","",INDEX(INDIRECT("yss_raw!BL:BL"),MATCH($B$4,INDIRECT("yss_raw!BD:BD"),0)+$A6))</f>
        <v>4320</v>
      </c>
      <c r="L6" s="126">
        <f t="shared" ref="L6:L37" ca="1" si="7">IF($A6="","",INDEX(INDIRECT("yss_raw!BM:BM"),MATCH($B$4,INDIRECT("yss_raw!BD:BD"),0)+$A6))</f>
        <v>0.92271999999999998</v>
      </c>
      <c r="M6" s="126">
        <f ca="1">IF($A6="","",INDEX(INDIRECT("yss_raw!BP:BP"),MATCH($B$4,INDIRECT("yss_raw!BD:BD"),0)+$A6))</f>
        <v>0.76566999999999996</v>
      </c>
      <c r="N6" s="125">
        <f t="shared" ref="N6:N37" ca="1" si="8">IF($A6="","",INDEX(INDIRECT("yss_raw!BO:BO"),MATCH($B$4,INDIRECT("yss_raw!BD:BD"),0)+$A6))</f>
        <v>1</v>
      </c>
      <c r="O6" s="126">
        <f ca="1">IF($A6="","",IFERROR(N6/H6,""))</f>
        <v>1.7857142857142856E-2</v>
      </c>
      <c r="P6" s="105">
        <f ca="1">IF($A6="","",IFERROR(K6/N6,""))</f>
        <v>4320</v>
      </c>
      <c r="Q6" s="124" t="str">
        <f ca="1">IF($A6="","",IF(N6&gt;0,IF(P6&gt;$P$5,"B","A"),IF(N6=0,IF(K6&gt;$P$5,"C","D"))))</f>
        <v>B</v>
      </c>
      <c r="S6" s="1" t="str">
        <f t="shared" ref="S6:S37" ca="1" si="9">IF($A6="","",INDEX(INDIRECT("yss_raw!BG:BG"),MATCH($B$4,INDIRECT("yss_raw!BD:BD"),0)+$A6))</f>
        <v>BROAD</v>
      </c>
    </row>
    <row r="7" spans="1:19" x14ac:dyDescent="0.2">
      <c r="A7" s="124">
        <f t="shared" ref="A7:A70" ca="1" si="10">IF(ROW()-5&gt;$A$5,"",ROW()-5)</f>
        <v>2</v>
      </c>
      <c r="B7" s="92" t="str">
        <f t="shared" ca="1" si="0"/>
        <v>サンプル_A</v>
      </c>
      <c r="C7" s="92" t="str">
        <f t="shared" ca="1" si="1"/>
        <v>サンプル_A</v>
      </c>
      <c r="D7" s="92" t="str">
        <f t="shared" ca="1" si="2"/>
        <v>サンプルです3</v>
      </c>
      <c r="E7" s="92" t="str">
        <f t="shared" ref="E7:E70" ca="1" si="11">SUBSTITUTE(SUBSTITUTE(SUBSTITUTE(S7,"BROAD","部分一致"),"EXACT","完全一致"),"PHRASE","フレーズ一致")</f>
        <v>部分一致</v>
      </c>
      <c r="F7" s="154">
        <f t="shared" ca="1" si="3"/>
        <v>2</v>
      </c>
      <c r="G7" s="125">
        <f t="shared" ca="1" si="4"/>
        <v>600</v>
      </c>
      <c r="H7" s="125">
        <f t="shared" ca="1" si="5"/>
        <v>84</v>
      </c>
      <c r="I7" s="126">
        <f t="shared" ref="I7:I70" ca="1" si="12">IF($A7="","",IFERROR(H7/G7,""))</f>
        <v>0.14000000000000001</v>
      </c>
      <c r="J7" s="105">
        <f t="shared" ref="J7:J70" ca="1" si="13">IF($A7="","",IFERROR(K7/H7,""))</f>
        <v>77.142857142857139</v>
      </c>
      <c r="K7" s="105">
        <f t="shared" ca="1" si="6"/>
        <v>6480</v>
      </c>
      <c r="L7" s="126">
        <f t="shared" ca="1" si="7"/>
        <v>1</v>
      </c>
      <c r="M7" s="126">
        <f t="shared" ref="M7:M70" ca="1" si="14">IF($A7="","",INDEX(INDIRECT("yss_raw!BP:BP"),MATCH($B$4,INDIRECT("yss_raw!BD:BD"),0)+$A7))</f>
        <v>0.97789999999999999</v>
      </c>
      <c r="N7" s="125">
        <f t="shared" ca="1" si="8"/>
        <v>2</v>
      </c>
      <c r="O7" s="126">
        <f t="shared" ref="O7:O70" ca="1" si="15">IF($A7="","",IFERROR(N7/H7,""))</f>
        <v>2.3809523809523808E-2</v>
      </c>
      <c r="P7" s="105">
        <f t="shared" ref="P7:P70" ca="1" si="16">IF($A7="","",IFERROR(K7/N7,""))</f>
        <v>3240</v>
      </c>
      <c r="Q7" s="124" t="str">
        <f t="shared" ref="Q7:Q70" ca="1" si="17">IF($A7="","",IF(N7&gt;0,IF(P7&gt;$P$5,"B","A"),IF(N7=0,IF(K7&gt;$P$5,"C","D"))))</f>
        <v>A</v>
      </c>
      <c r="S7" s="1" t="str">
        <f t="shared" ca="1" si="9"/>
        <v>BROAD</v>
      </c>
    </row>
    <row r="8" spans="1:19" x14ac:dyDescent="0.2">
      <c r="A8" s="124">
        <f t="shared" ca="1" si="10"/>
        <v>3</v>
      </c>
      <c r="B8" s="92" t="str">
        <f t="shared" ca="1" si="0"/>
        <v>サンプル_A</v>
      </c>
      <c r="C8" s="92" t="str">
        <f t="shared" ca="1" si="1"/>
        <v>サンプル_A</v>
      </c>
      <c r="D8" s="92" t="str">
        <f t="shared" ca="1" si="2"/>
        <v>サンプルです5</v>
      </c>
      <c r="E8" s="92" t="str">
        <f t="shared" ca="1" si="11"/>
        <v>部分一致</v>
      </c>
      <c r="F8" s="154">
        <f t="shared" ca="1" si="3"/>
        <v>3</v>
      </c>
      <c r="G8" s="125">
        <f t="shared" ca="1" si="4"/>
        <v>200</v>
      </c>
      <c r="H8" s="125">
        <f t="shared" ca="1" si="5"/>
        <v>28</v>
      </c>
      <c r="I8" s="126">
        <f t="shared" ca="1" si="12"/>
        <v>0.14000000000000001</v>
      </c>
      <c r="J8" s="105">
        <f t="shared" ca="1" si="13"/>
        <v>77.142857142857139</v>
      </c>
      <c r="K8" s="105">
        <f t="shared" ca="1" si="6"/>
        <v>2160</v>
      </c>
      <c r="L8" s="126">
        <f t="shared" ca="1" si="7"/>
        <v>0.97726999999999997</v>
      </c>
      <c r="M8" s="126">
        <f t="shared" ca="1" si="14"/>
        <v>0.97726999999999997</v>
      </c>
      <c r="N8" s="125">
        <f t="shared" ca="1" si="8"/>
        <v>1</v>
      </c>
      <c r="O8" s="126">
        <f t="shared" ca="1" si="15"/>
        <v>3.5714285714285712E-2</v>
      </c>
      <c r="P8" s="105">
        <f t="shared" ca="1" si="16"/>
        <v>2160</v>
      </c>
      <c r="Q8" s="124" t="str">
        <f t="shared" ca="1" si="17"/>
        <v>A</v>
      </c>
      <c r="S8" s="1" t="str">
        <f t="shared" ca="1" si="9"/>
        <v>BROAD</v>
      </c>
    </row>
    <row r="9" spans="1:19" x14ac:dyDescent="0.2">
      <c r="A9" s="124">
        <f t="shared" ca="1" si="10"/>
        <v>4</v>
      </c>
      <c r="B9" s="92" t="str">
        <f t="shared" ca="1" si="0"/>
        <v>サンプル_A</v>
      </c>
      <c r="C9" s="92" t="str">
        <f t="shared" ca="1" si="1"/>
        <v>サンプル_A</v>
      </c>
      <c r="D9" s="92" t="str">
        <f t="shared" ca="1" si="2"/>
        <v>サンプルです7</v>
      </c>
      <c r="E9" s="92" t="str">
        <f t="shared" ca="1" si="11"/>
        <v>部分一致</v>
      </c>
      <c r="F9" s="154">
        <f t="shared" ca="1" si="3"/>
        <v>8</v>
      </c>
      <c r="G9" s="125">
        <f t="shared" ca="1" si="4"/>
        <v>800</v>
      </c>
      <c r="H9" s="125">
        <f t="shared" ca="1" si="5"/>
        <v>112</v>
      </c>
      <c r="I9" s="126">
        <f t="shared" ca="1" si="12"/>
        <v>0.14000000000000001</v>
      </c>
      <c r="J9" s="105">
        <f t="shared" ca="1" si="13"/>
        <v>77.142857142857139</v>
      </c>
      <c r="K9" s="105">
        <f t="shared" ca="1" si="6"/>
        <v>8640</v>
      </c>
      <c r="L9" s="126">
        <f t="shared" ca="1" si="7"/>
        <v>1</v>
      </c>
      <c r="M9" s="126">
        <f t="shared" ca="1" si="14"/>
        <v>0.95</v>
      </c>
      <c r="N9" s="125">
        <f t="shared" ca="1" si="8"/>
        <v>2</v>
      </c>
      <c r="O9" s="126">
        <f t="shared" ca="1" si="15"/>
        <v>1.7857142857142856E-2</v>
      </c>
      <c r="P9" s="105">
        <f t="shared" ca="1" si="16"/>
        <v>4320</v>
      </c>
      <c r="Q9" s="124" t="str">
        <f t="shared" ca="1" si="17"/>
        <v>B</v>
      </c>
      <c r="S9" s="1" t="str">
        <f t="shared" ca="1" si="9"/>
        <v>BROAD</v>
      </c>
    </row>
    <row r="10" spans="1:19" x14ac:dyDescent="0.2">
      <c r="A10" s="124">
        <f t="shared" ca="1" si="10"/>
        <v>5</v>
      </c>
      <c r="B10" s="92" t="str">
        <f t="shared" ca="1" si="0"/>
        <v>サンプル_B</v>
      </c>
      <c r="C10" s="92" t="str">
        <f t="shared" ca="1" si="1"/>
        <v>サンプル_B</v>
      </c>
      <c r="D10" s="92" t="str">
        <f t="shared" ca="1" si="2"/>
        <v>サンプルです2</v>
      </c>
      <c r="E10" s="92" t="str">
        <f t="shared" ca="1" si="11"/>
        <v>部分一致</v>
      </c>
      <c r="F10" s="154">
        <f t="shared" ca="1" si="3"/>
        <v>3</v>
      </c>
      <c r="G10" s="125">
        <f t="shared" ca="1" si="4"/>
        <v>795</v>
      </c>
      <c r="H10" s="125">
        <f t="shared" ca="1" si="5"/>
        <v>64.5</v>
      </c>
      <c r="I10" s="126">
        <f t="shared" ca="1" si="12"/>
        <v>8.1132075471698109E-2</v>
      </c>
      <c r="J10" s="105">
        <f t="shared" ca="1" si="13"/>
        <v>159.06976744186048</v>
      </c>
      <c r="K10" s="105">
        <f t="shared" ca="1" si="6"/>
        <v>10260</v>
      </c>
      <c r="L10" s="126">
        <f t="shared" ca="1" si="7"/>
        <v>0.93628999999999996</v>
      </c>
      <c r="M10" s="126">
        <f t="shared" ca="1" si="14"/>
        <v>0.91512000000000004</v>
      </c>
      <c r="N10" s="125">
        <f t="shared" ca="1" si="8"/>
        <v>3</v>
      </c>
      <c r="O10" s="126">
        <f t="shared" ca="1" si="15"/>
        <v>4.6511627906976744E-2</v>
      </c>
      <c r="P10" s="105">
        <f t="shared" ca="1" si="16"/>
        <v>3420</v>
      </c>
      <c r="Q10" s="124" t="str">
        <f t="shared" ca="1" si="17"/>
        <v>A</v>
      </c>
      <c r="S10" s="1" t="str">
        <f t="shared" ca="1" si="9"/>
        <v>BROAD</v>
      </c>
    </row>
    <row r="11" spans="1:19" x14ac:dyDescent="0.2">
      <c r="A11" s="124">
        <f t="shared" ca="1" si="10"/>
        <v>6</v>
      </c>
      <c r="B11" s="92" t="str">
        <f t="shared" ca="1" si="0"/>
        <v>サンプル_B</v>
      </c>
      <c r="C11" s="92" t="str">
        <f t="shared" ca="1" si="1"/>
        <v>サンプル_B</v>
      </c>
      <c r="D11" s="92" t="str">
        <f t="shared" ca="1" si="2"/>
        <v>サンプルです4</v>
      </c>
      <c r="E11" s="92" t="str">
        <f t="shared" ca="1" si="11"/>
        <v>部分一致</v>
      </c>
      <c r="F11" s="154">
        <f t="shared" ca="1" si="3"/>
        <v>3</v>
      </c>
      <c r="G11" s="125">
        <f t="shared" ca="1" si="4"/>
        <v>530</v>
      </c>
      <c r="H11" s="125">
        <f t="shared" ca="1" si="5"/>
        <v>43</v>
      </c>
      <c r="I11" s="126">
        <f t="shared" ca="1" si="12"/>
        <v>8.1132075471698109E-2</v>
      </c>
      <c r="J11" s="105">
        <f t="shared" ca="1" si="13"/>
        <v>159.06976744186048</v>
      </c>
      <c r="K11" s="105">
        <f t="shared" ca="1" si="6"/>
        <v>6840</v>
      </c>
      <c r="L11" s="126">
        <f t="shared" ca="1" si="7"/>
        <v>0.98765000000000003</v>
      </c>
      <c r="M11" s="126">
        <f t="shared" ca="1" si="14"/>
        <v>0.94443999999999995</v>
      </c>
      <c r="N11" s="125">
        <f t="shared" ca="1" si="8"/>
        <v>2</v>
      </c>
      <c r="O11" s="126">
        <f t="shared" ca="1" si="15"/>
        <v>4.6511627906976744E-2</v>
      </c>
      <c r="P11" s="105">
        <f t="shared" ca="1" si="16"/>
        <v>3420</v>
      </c>
      <c r="Q11" s="124" t="str">
        <f t="shared" ca="1" si="17"/>
        <v>A</v>
      </c>
      <c r="S11" s="1" t="str">
        <f t="shared" ca="1" si="9"/>
        <v>BROAD</v>
      </c>
    </row>
    <row r="12" spans="1:19" x14ac:dyDescent="0.2">
      <c r="A12" s="124">
        <f t="shared" ca="1" si="10"/>
        <v>7</v>
      </c>
      <c r="B12" s="92" t="str">
        <f t="shared" ca="1" si="0"/>
        <v>サンプル_B</v>
      </c>
      <c r="C12" s="92" t="str">
        <f t="shared" ca="1" si="1"/>
        <v>サンプル_B</v>
      </c>
      <c r="D12" s="92" t="str">
        <f t="shared" ca="1" si="2"/>
        <v>サンプルです6</v>
      </c>
      <c r="E12" s="92" t="str">
        <f t="shared" ca="1" si="11"/>
        <v>部分一致</v>
      </c>
      <c r="F12" s="154">
        <f t="shared" ca="1" si="3"/>
        <v>3</v>
      </c>
      <c r="G12" s="125">
        <f t="shared" ca="1" si="4"/>
        <v>1325</v>
      </c>
      <c r="H12" s="125">
        <f t="shared" ca="1" si="5"/>
        <v>107.5</v>
      </c>
      <c r="I12" s="126">
        <f t="shared" ca="1" si="12"/>
        <v>8.1132075471698109E-2</v>
      </c>
      <c r="J12" s="105">
        <f t="shared" ca="1" si="13"/>
        <v>159.06976744186048</v>
      </c>
      <c r="K12" s="105">
        <f t="shared" ca="1" si="6"/>
        <v>17100</v>
      </c>
      <c r="L12" s="126">
        <f t="shared" ca="1" si="7"/>
        <v>0.9</v>
      </c>
      <c r="M12" s="126">
        <f t="shared" ca="1" si="14"/>
        <v>0.9</v>
      </c>
      <c r="N12" s="125">
        <f t="shared" ca="1" si="8"/>
        <v>5</v>
      </c>
      <c r="O12" s="126">
        <f t="shared" ca="1" si="15"/>
        <v>4.6511627906976744E-2</v>
      </c>
      <c r="P12" s="105">
        <f t="shared" ca="1" si="16"/>
        <v>3420</v>
      </c>
      <c r="Q12" s="124" t="str">
        <f t="shared" ca="1" si="17"/>
        <v>A</v>
      </c>
      <c r="S12" s="1" t="str">
        <f t="shared" ca="1" si="9"/>
        <v>BROAD</v>
      </c>
    </row>
    <row r="13" spans="1:19" x14ac:dyDescent="0.2">
      <c r="A13" s="124" t="str">
        <f t="shared" ca="1" si="10"/>
        <v/>
      </c>
      <c r="B13" s="92" t="str">
        <f t="shared" ca="1" si="0"/>
        <v/>
      </c>
      <c r="C13" s="92" t="str">
        <f t="shared" ca="1" si="1"/>
        <v/>
      </c>
      <c r="D13" s="92" t="str">
        <f t="shared" ca="1" si="2"/>
        <v/>
      </c>
      <c r="E13" s="92" t="str">
        <f t="shared" ca="1" si="11"/>
        <v/>
      </c>
      <c r="F13" s="154" t="str">
        <f t="shared" ca="1" si="3"/>
        <v/>
      </c>
      <c r="G13" s="125" t="str">
        <f t="shared" ca="1" si="4"/>
        <v/>
      </c>
      <c r="H13" s="125" t="str">
        <f t="shared" ca="1" si="5"/>
        <v/>
      </c>
      <c r="I13" s="126" t="str">
        <f t="shared" ca="1" si="12"/>
        <v/>
      </c>
      <c r="J13" s="105" t="str">
        <f t="shared" ca="1" si="13"/>
        <v/>
      </c>
      <c r="K13" s="105" t="str">
        <f t="shared" ca="1" si="6"/>
        <v/>
      </c>
      <c r="L13" s="126" t="str">
        <f t="shared" ca="1" si="7"/>
        <v/>
      </c>
      <c r="M13" s="126" t="str">
        <f t="shared" ca="1" si="14"/>
        <v/>
      </c>
      <c r="N13" s="125" t="str">
        <f t="shared" ca="1" si="8"/>
        <v/>
      </c>
      <c r="O13" s="126" t="str">
        <f t="shared" ca="1" si="15"/>
        <v/>
      </c>
      <c r="P13" s="105" t="str">
        <f t="shared" ca="1" si="16"/>
        <v/>
      </c>
      <c r="Q13" s="124" t="str">
        <f t="shared" ca="1" si="17"/>
        <v/>
      </c>
      <c r="S13" s="1" t="str">
        <f t="shared" ca="1" si="9"/>
        <v/>
      </c>
    </row>
    <row r="14" spans="1:19" x14ac:dyDescent="0.2">
      <c r="A14" s="124" t="str">
        <f t="shared" ca="1" si="10"/>
        <v/>
      </c>
      <c r="B14" s="92" t="str">
        <f t="shared" ca="1" si="0"/>
        <v/>
      </c>
      <c r="C14" s="92" t="str">
        <f t="shared" ca="1" si="1"/>
        <v/>
      </c>
      <c r="D14" s="92" t="str">
        <f t="shared" ca="1" si="2"/>
        <v/>
      </c>
      <c r="E14" s="92" t="str">
        <f t="shared" ca="1" si="11"/>
        <v/>
      </c>
      <c r="F14" s="154" t="str">
        <f t="shared" ca="1" si="3"/>
        <v/>
      </c>
      <c r="G14" s="125" t="str">
        <f t="shared" ca="1" si="4"/>
        <v/>
      </c>
      <c r="H14" s="125" t="str">
        <f t="shared" ca="1" si="5"/>
        <v/>
      </c>
      <c r="I14" s="126" t="str">
        <f t="shared" ca="1" si="12"/>
        <v/>
      </c>
      <c r="J14" s="105" t="str">
        <f t="shared" ca="1" si="13"/>
        <v/>
      </c>
      <c r="K14" s="105" t="str">
        <f t="shared" ca="1" si="6"/>
        <v/>
      </c>
      <c r="L14" s="126" t="str">
        <f t="shared" ca="1" si="7"/>
        <v/>
      </c>
      <c r="M14" s="126" t="str">
        <f t="shared" ca="1" si="14"/>
        <v/>
      </c>
      <c r="N14" s="125" t="str">
        <f t="shared" ca="1" si="8"/>
        <v/>
      </c>
      <c r="O14" s="126" t="str">
        <f t="shared" ca="1" si="15"/>
        <v/>
      </c>
      <c r="P14" s="105" t="str">
        <f t="shared" ca="1" si="16"/>
        <v/>
      </c>
      <c r="Q14" s="124" t="str">
        <f t="shared" ca="1" si="17"/>
        <v/>
      </c>
      <c r="S14" s="1" t="str">
        <f t="shared" ca="1" si="9"/>
        <v/>
      </c>
    </row>
    <row r="15" spans="1:19" x14ac:dyDescent="0.2">
      <c r="A15" s="124" t="str">
        <f t="shared" ca="1" si="10"/>
        <v/>
      </c>
      <c r="B15" s="92" t="str">
        <f t="shared" ca="1" si="0"/>
        <v/>
      </c>
      <c r="C15" s="92" t="str">
        <f t="shared" ca="1" si="1"/>
        <v/>
      </c>
      <c r="D15" s="92" t="str">
        <f t="shared" ca="1" si="2"/>
        <v/>
      </c>
      <c r="E15" s="92" t="str">
        <f t="shared" ca="1" si="11"/>
        <v/>
      </c>
      <c r="F15" s="154" t="str">
        <f t="shared" ca="1" si="3"/>
        <v/>
      </c>
      <c r="G15" s="125" t="str">
        <f t="shared" ca="1" si="4"/>
        <v/>
      </c>
      <c r="H15" s="125" t="str">
        <f t="shared" ca="1" si="5"/>
        <v/>
      </c>
      <c r="I15" s="126" t="str">
        <f t="shared" ca="1" si="12"/>
        <v/>
      </c>
      <c r="J15" s="105" t="str">
        <f t="shared" ca="1" si="13"/>
        <v/>
      </c>
      <c r="K15" s="105" t="str">
        <f t="shared" ca="1" si="6"/>
        <v/>
      </c>
      <c r="L15" s="126" t="str">
        <f t="shared" ca="1" si="7"/>
        <v/>
      </c>
      <c r="M15" s="126" t="str">
        <f t="shared" ca="1" si="14"/>
        <v/>
      </c>
      <c r="N15" s="125" t="str">
        <f t="shared" ca="1" si="8"/>
        <v/>
      </c>
      <c r="O15" s="126" t="str">
        <f t="shared" ca="1" si="15"/>
        <v/>
      </c>
      <c r="P15" s="105" t="str">
        <f t="shared" ca="1" si="16"/>
        <v/>
      </c>
      <c r="Q15" s="124" t="str">
        <f t="shared" ca="1" si="17"/>
        <v/>
      </c>
      <c r="S15" s="1" t="str">
        <f t="shared" ca="1" si="9"/>
        <v/>
      </c>
    </row>
    <row r="16" spans="1:19" x14ac:dyDescent="0.2">
      <c r="A16" s="124" t="str">
        <f t="shared" ca="1" si="10"/>
        <v/>
      </c>
      <c r="B16" s="92" t="str">
        <f t="shared" ca="1" si="0"/>
        <v/>
      </c>
      <c r="C16" s="92" t="str">
        <f t="shared" ca="1" si="1"/>
        <v/>
      </c>
      <c r="D16" s="92" t="str">
        <f t="shared" ca="1" si="2"/>
        <v/>
      </c>
      <c r="E16" s="92" t="str">
        <f t="shared" ca="1" si="11"/>
        <v/>
      </c>
      <c r="F16" s="154" t="str">
        <f t="shared" ca="1" si="3"/>
        <v/>
      </c>
      <c r="G16" s="125" t="str">
        <f t="shared" ca="1" si="4"/>
        <v/>
      </c>
      <c r="H16" s="125" t="str">
        <f t="shared" ca="1" si="5"/>
        <v/>
      </c>
      <c r="I16" s="126" t="str">
        <f t="shared" ca="1" si="12"/>
        <v/>
      </c>
      <c r="J16" s="105" t="str">
        <f t="shared" ca="1" si="13"/>
        <v/>
      </c>
      <c r="K16" s="105" t="str">
        <f t="shared" ca="1" si="6"/>
        <v/>
      </c>
      <c r="L16" s="126" t="str">
        <f t="shared" ca="1" si="7"/>
        <v/>
      </c>
      <c r="M16" s="126" t="str">
        <f t="shared" ca="1" si="14"/>
        <v/>
      </c>
      <c r="N16" s="125" t="str">
        <f t="shared" ca="1" si="8"/>
        <v/>
      </c>
      <c r="O16" s="126" t="str">
        <f t="shared" ca="1" si="15"/>
        <v/>
      </c>
      <c r="P16" s="105" t="str">
        <f t="shared" ca="1" si="16"/>
        <v/>
      </c>
      <c r="Q16" s="124" t="str">
        <f t="shared" ca="1" si="17"/>
        <v/>
      </c>
      <c r="S16" s="1" t="str">
        <f t="shared" ca="1" si="9"/>
        <v/>
      </c>
    </row>
    <row r="17" spans="1:19" x14ac:dyDescent="0.2">
      <c r="A17" s="124" t="str">
        <f t="shared" ca="1" si="10"/>
        <v/>
      </c>
      <c r="B17" s="92" t="str">
        <f t="shared" ca="1" si="0"/>
        <v/>
      </c>
      <c r="C17" s="92" t="str">
        <f t="shared" ca="1" si="1"/>
        <v/>
      </c>
      <c r="D17" s="92" t="str">
        <f t="shared" ca="1" si="2"/>
        <v/>
      </c>
      <c r="E17" s="92" t="str">
        <f t="shared" ca="1" si="11"/>
        <v/>
      </c>
      <c r="F17" s="154" t="str">
        <f t="shared" ca="1" si="3"/>
        <v/>
      </c>
      <c r="G17" s="125" t="str">
        <f t="shared" ca="1" si="4"/>
        <v/>
      </c>
      <c r="H17" s="125" t="str">
        <f t="shared" ca="1" si="5"/>
        <v/>
      </c>
      <c r="I17" s="126" t="str">
        <f t="shared" ca="1" si="12"/>
        <v/>
      </c>
      <c r="J17" s="105" t="str">
        <f t="shared" ca="1" si="13"/>
        <v/>
      </c>
      <c r="K17" s="105" t="str">
        <f t="shared" ca="1" si="6"/>
        <v/>
      </c>
      <c r="L17" s="126" t="str">
        <f t="shared" ca="1" si="7"/>
        <v/>
      </c>
      <c r="M17" s="126" t="str">
        <f t="shared" ca="1" si="14"/>
        <v/>
      </c>
      <c r="N17" s="125" t="str">
        <f t="shared" ca="1" si="8"/>
        <v/>
      </c>
      <c r="O17" s="126" t="str">
        <f t="shared" ca="1" si="15"/>
        <v/>
      </c>
      <c r="P17" s="105" t="str">
        <f t="shared" ca="1" si="16"/>
        <v/>
      </c>
      <c r="Q17" s="124" t="str">
        <f t="shared" ca="1" si="17"/>
        <v/>
      </c>
      <c r="S17" s="1" t="str">
        <f t="shared" ca="1" si="9"/>
        <v/>
      </c>
    </row>
    <row r="18" spans="1:19" x14ac:dyDescent="0.2">
      <c r="A18" s="124" t="str">
        <f t="shared" ca="1" si="10"/>
        <v/>
      </c>
      <c r="B18" s="92" t="str">
        <f t="shared" ca="1" si="0"/>
        <v/>
      </c>
      <c r="C18" s="92" t="str">
        <f t="shared" ca="1" si="1"/>
        <v/>
      </c>
      <c r="D18" s="92" t="str">
        <f t="shared" ca="1" si="2"/>
        <v/>
      </c>
      <c r="E18" s="92" t="str">
        <f t="shared" ca="1" si="11"/>
        <v/>
      </c>
      <c r="F18" s="154" t="str">
        <f t="shared" ca="1" si="3"/>
        <v/>
      </c>
      <c r="G18" s="125" t="str">
        <f t="shared" ca="1" si="4"/>
        <v/>
      </c>
      <c r="H18" s="125" t="str">
        <f t="shared" ca="1" si="5"/>
        <v/>
      </c>
      <c r="I18" s="126" t="str">
        <f t="shared" ca="1" si="12"/>
        <v/>
      </c>
      <c r="J18" s="105" t="str">
        <f t="shared" ca="1" si="13"/>
        <v/>
      </c>
      <c r="K18" s="105" t="str">
        <f t="shared" ca="1" si="6"/>
        <v/>
      </c>
      <c r="L18" s="126" t="str">
        <f t="shared" ca="1" si="7"/>
        <v/>
      </c>
      <c r="M18" s="126" t="str">
        <f t="shared" ca="1" si="14"/>
        <v/>
      </c>
      <c r="N18" s="125" t="str">
        <f t="shared" ca="1" si="8"/>
        <v/>
      </c>
      <c r="O18" s="126" t="str">
        <f t="shared" ca="1" si="15"/>
        <v/>
      </c>
      <c r="P18" s="105" t="str">
        <f t="shared" ca="1" si="16"/>
        <v/>
      </c>
      <c r="Q18" s="124" t="str">
        <f t="shared" ca="1" si="17"/>
        <v/>
      </c>
      <c r="S18" s="1" t="str">
        <f t="shared" ca="1" si="9"/>
        <v/>
      </c>
    </row>
    <row r="19" spans="1:19" x14ac:dyDescent="0.2">
      <c r="A19" s="124" t="str">
        <f t="shared" ca="1" si="10"/>
        <v/>
      </c>
      <c r="B19" s="92" t="str">
        <f t="shared" ca="1" si="0"/>
        <v/>
      </c>
      <c r="C19" s="92" t="str">
        <f t="shared" ca="1" si="1"/>
        <v/>
      </c>
      <c r="D19" s="92" t="str">
        <f t="shared" ca="1" si="2"/>
        <v/>
      </c>
      <c r="E19" s="92" t="str">
        <f t="shared" ca="1" si="11"/>
        <v/>
      </c>
      <c r="F19" s="154" t="str">
        <f t="shared" ca="1" si="3"/>
        <v/>
      </c>
      <c r="G19" s="125" t="str">
        <f t="shared" ca="1" si="4"/>
        <v/>
      </c>
      <c r="H19" s="125" t="str">
        <f t="shared" ca="1" si="5"/>
        <v/>
      </c>
      <c r="I19" s="126" t="str">
        <f t="shared" ca="1" si="12"/>
        <v/>
      </c>
      <c r="J19" s="105" t="str">
        <f t="shared" ca="1" si="13"/>
        <v/>
      </c>
      <c r="K19" s="105" t="str">
        <f t="shared" ca="1" si="6"/>
        <v/>
      </c>
      <c r="L19" s="126" t="str">
        <f t="shared" ca="1" si="7"/>
        <v/>
      </c>
      <c r="M19" s="126" t="str">
        <f t="shared" ca="1" si="14"/>
        <v/>
      </c>
      <c r="N19" s="125" t="str">
        <f t="shared" ca="1" si="8"/>
        <v/>
      </c>
      <c r="O19" s="126" t="str">
        <f t="shared" ca="1" si="15"/>
        <v/>
      </c>
      <c r="P19" s="105" t="str">
        <f t="shared" ca="1" si="16"/>
        <v/>
      </c>
      <c r="Q19" s="124" t="str">
        <f t="shared" ca="1" si="17"/>
        <v/>
      </c>
      <c r="S19" s="1" t="str">
        <f t="shared" ca="1" si="9"/>
        <v/>
      </c>
    </row>
    <row r="20" spans="1:19" x14ac:dyDescent="0.2">
      <c r="A20" s="124" t="str">
        <f t="shared" ca="1" si="10"/>
        <v/>
      </c>
      <c r="B20" s="92" t="str">
        <f t="shared" ca="1" si="0"/>
        <v/>
      </c>
      <c r="C20" s="92" t="str">
        <f t="shared" ca="1" si="1"/>
        <v/>
      </c>
      <c r="D20" s="92" t="str">
        <f t="shared" ca="1" si="2"/>
        <v/>
      </c>
      <c r="E20" s="92" t="str">
        <f t="shared" ca="1" si="11"/>
        <v/>
      </c>
      <c r="F20" s="154" t="str">
        <f t="shared" ca="1" si="3"/>
        <v/>
      </c>
      <c r="G20" s="125" t="str">
        <f t="shared" ca="1" si="4"/>
        <v/>
      </c>
      <c r="H20" s="125" t="str">
        <f t="shared" ca="1" si="5"/>
        <v/>
      </c>
      <c r="I20" s="126" t="str">
        <f t="shared" ca="1" si="12"/>
        <v/>
      </c>
      <c r="J20" s="105" t="str">
        <f t="shared" ca="1" si="13"/>
        <v/>
      </c>
      <c r="K20" s="105" t="str">
        <f t="shared" ca="1" si="6"/>
        <v/>
      </c>
      <c r="L20" s="126" t="str">
        <f t="shared" ca="1" si="7"/>
        <v/>
      </c>
      <c r="M20" s="126" t="str">
        <f t="shared" ca="1" si="14"/>
        <v/>
      </c>
      <c r="N20" s="125" t="str">
        <f t="shared" ca="1" si="8"/>
        <v/>
      </c>
      <c r="O20" s="126" t="str">
        <f t="shared" ca="1" si="15"/>
        <v/>
      </c>
      <c r="P20" s="105" t="str">
        <f t="shared" ca="1" si="16"/>
        <v/>
      </c>
      <c r="Q20" s="124" t="str">
        <f t="shared" ca="1" si="17"/>
        <v/>
      </c>
      <c r="S20" s="1" t="str">
        <f t="shared" ca="1" si="9"/>
        <v/>
      </c>
    </row>
    <row r="21" spans="1:19" x14ac:dyDescent="0.2">
      <c r="A21" s="124" t="str">
        <f t="shared" ca="1" si="10"/>
        <v/>
      </c>
      <c r="B21" s="92" t="str">
        <f t="shared" ca="1" si="0"/>
        <v/>
      </c>
      <c r="C21" s="92" t="str">
        <f t="shared" ca="1" si="1"/>
        <v/>
      </c>
      <c r="D21" s="92" t="str">
        <f t="shared" ca="1" si="2"/>
        <v/>
      </c>
      <c r="E21" s="92" t="str">
        <f t="shared" ca="1" si="11"/>
        <v/>
      </c>
      <c r="F21" s="154" t="str">
        <f t="shared" ca="1" si="3"/>
        <v/>
      </c>
      <c r="G21" s="125" t="str">
        <f t="shared" ca="1" si="4"/>
        <v/>
      </c>
      <c r="H21" s="125" t="str">
        <f t="shared" ca="1" si="5"/>
        <v/>
      </c>
      <c r="I21" s="126" t="str">
        <f t="shared" ca="1" si="12"/>
        <v/>
      </c>
      <c r="J21" s="105" t="str">
        <f t="shared" ca="1" si="13"/>
        <v/>
      </c>
      <c r="K21" s="105" t="str">
        <f t="shared" ca="1" si="6"/>
        <v/>
      </c>
      <c r="L21" s="126" t="str">
        <f t="shared" ca="1" si="7"/>
        <v/>
      </c>
      <c r="M21" s="126" t="str">
        <f t="shared" ca="1" si="14"/>
        <v/>
      </c>
      <c r="N21" s="125" t="str">
        <f t="shared" ca="1" si="8"/>
        <v/>
      </c>
      <c r="O21" s="126" t="str">
        <f t="shared" ca="1" si="15"/>
        <v/>
      </c>
      <c r="P21" s="105" t="str">
        <f t="shared" ca="1" si="16"/>
        <v/>
      </c>
      <c r="Q21" s="124" t="str">
        <f t="shared" ca="1" si="17"/>
        <v/>
      </c>
      <c r="S21" s="1" t="str">
        <f t="shared" ca="1" si="9"/>
        <v/>
      </c>
    </row>
    <row r="22" spans="1:19" x14ac:dyDescent="0.2">
      <c r="A22" s="124" t="str">
        <f t="shared" ca="1" si="10"/>
        <v/>
      </c>
      <c r="B22" s="92" t="str">
        <f t="shared" ca="1" si="0"/>
        <v/>
      </c>
      <c r="C22" s="92" t="str">
        <f t="shared" ca="1" si="1"/>
        <v/>
      </c>
      <c r="D22" s="92" t="str">
        <f t="shared" ca="1" si="2"/>
        <v/>
      </c>
      <c r="E22" s="92" t="str">
        <f t="shared" ca="1" si="11"/>
        <v/>
      </c>
      <c r="F22" s="154" t="str">
        <f t="shared" ca="1" si="3"/>
        <v/>
      </c>
      <c r="G22" s="125" t="str">
        <f t="shared" ca="1" si="4"/>
        <v/>
      </c>
      <c r="H22" s="125" t="str">
        <f t="shared" ca="1" si="5"/>
        <v/>
      </c>
      <c r="I22" s="126" t="str">
        <f t="shared" ca="1" si="12"/>
        <v/>
      </c>
      <c r="J22" s="105" t="str">
        <f t="shared" ca="1" si="13"/>
        <v/>
      </c>
      <c r="K22" s="105" t="str">
        <f t="shared" ca="1" si="6"/>
        <v/>
      </c>
      <c r="L22" s="126" t="str">
        <f t="shared" ca="1" si="7"/>
        <v/>
      </c>
      <c r="M22" s="126" t="str">
        <f t="shared" ca="1" si="14"/>
        <v/>
      </c>
      <c r="N22" s="125" t="str">
        <f t="shared" ca="1" si="8"/>
        <v/>
      </c>
      <c r="O22" s="126" t="str">
        <f t="shared" ca="1" si="15"/>
        <v/>
      </c>
      <c r="P22" s="105" t="str">
        <f t="shared" ca="1" si="16"/>
        <v/>
      </c>
      <c r="Q22" s="124" t="str">
        <f t="shared" ca="1" si="17"/>
        <v/>
      </c>
      <c r="S22" s="1" t="str">
        <f t="shared" ca="1" si="9"/>
        <v/>
      </c>
    </row>
    <row r="23" spans="1:19" x14ac:dyDescent="0.2">
      <c r="A23" s="124" t="str">
        <f t="shared" ca="1" si="10"/>
        <v/>
      </c>
      <c r="B23" s="92" t="str">
        <f t="shared" ca="1" si="0"/>
        <v/>
      </c>
      <c r="C23" s="92" t="str">
        <f t="shared" ca="1" si="1"/>
        <v/>
      </c>
      <c r="D23" s="92" t="str">
        <f t="shared" ca="1" si="2"/>
        <v/>
      </c>
      <c r="E23" s="92" t="str">
        <f t="shared" ca="1" si="11"/>
        <v/>
      </c>
      <c r="F23" s="154" t="str">
        <f t="shared" ca="1" si="3"/>
        <v/>
      </c>
      <c r="G23" s="125" t="str">
        <f t="shared" ca="1" si="4"/>
        <v/>
      </c>
      <c r="H23" s="125" t="str">
        <f t="shared" ca="1" si="5"/>
        <v/>
      </c>
      <c r="I23" s="126" t="str">
        <f t="shared" ca="1" si="12"/>
        <v/>
      </c>
      <c r="J23" s="105" t="str">
        <f t="shared" ca="1" si="13"/>
        <v/>
      </c>
      <c r="K23" s="105" t="str">
        <f t="shared" ca="1" si="6"/>
        <v/>
      </c>
      <c r="L23" s="126" t="str">
        <f t="shared" ca="1" si="7"/>
        <v/>
      </c>
      <c r="M23" s="126" t="str">
        <f t="shared" ca="1" si="14"/>
        <v/>
      </c>
      <c r="N23" s="125" t="str">
        <f t="shared" ca="1" si="8"/>
        <v/>
      </c>
      <c r="O23" s="126" t="str">
        <f t="shared" ca="1" si="15"/>
        <v/>
      </c>
      <c r="P23" s="105" t="str">
        <f t="shared" ca="1" si="16"/>
        <v/>
      </c>
      <c r="Q23" s="124" t="str">
        <f t="shared" ca="1" si="17"/>
        <v/>
      </c>
      <c r="S23" s="1" t="str">
        <f t="shared" ca="1" si="9"/>
        <v/>
      </c>
    </row>
    <row r="24" spans="1:19" x14ac:dyDescent="0.2">
      <c r="A24" s="124" t="str">
        <f t="shared" ca="1" si="10"/>
        <v/>
      </c>
      <c r="B24" s="92" t="str">
        <f t="shared" ca="1" si="0"/>
        <v/>
      </c>
      <c r="C24" s="92" t="str">
        <f t="shared" ca="1" si="1"/>
        <v/>
      </c>
      <c r="D24" s="92" t="str">
        <f t="shared" ca="1" si="2"/>
        <v/>
      </c>
      <c r="E24" s="92" t="str">
        <f t="shared" ca="1" si="11"/>
        <v/>
      </c>
      <c r="F24" s="154" t="str">
        <f t="shared" ca="1" si="3"/>
        <v/>
      </c>
      <c r="G24" s="125" t="str">
        <f t="shared" ca="1" si="4"/>
        <v/>
      </c>
      <c r="H24" s="125" t="str">
        <f t="shared" ca="1" si="5"/>
        <v/>
      </c>
      <c r="I24" s="126" t="str">
        <f t="shared" ca="1" si="12"/>
        <v/>
      </c>
      <c r="J24" s="105" t="str">
        <f t="shared" ca="1" si="13"/>
        <v/>
      </c>
      <c r="K24" s="105" t="str">
        <f t="shared" ca="1" si="6"/>
        <v/>
      </c>
      <c r="L24" s="126" t="str">
        <f t="shared" ca="1" si="7"/>
        <v/>
      </c>
      <c r="M24" s="126" t="str">
        <f t="shared" ca="1" si="14"/>
        <v/>
      </c>
      <c r="N24" s="125" t="str">
        <f t="shared" ca="1" si="8"/>
        <v/>
      </c>
      <c r="O24" s="126" t="str">
        <f t="shared" ca="1" si="15"/>
        <v/>
      </c>
      <c r="P24" s="105" t="str">
        <f t="shared" ca="1" si="16"/>
        <v/>
      </c>
      <c r="Q24" s="124" t="str">
        <f t="shared" ca="1" si="17"/>
        <v/>
      </c>
      <c r="S24" s="1" t="str">
        <f t="shared" ca="1" si="9"/>
        <v/>
      </c>
    </row>
    <row r="25" spans="1:19" x14ac:dyDescent="0.2">
      <c r="A25" s="124" t="str">
        <f t="shared" ca="1" si="10"/>
        <v/>
      </c>
      <c r="B25" s="92" t="str">
        <f t="shared" ca="1" si="0"/>
        <v/>
      </c>
      <c r="C25" s="92" t="str">
        <f t="shared" ca="1" si="1"/>
        <v/>
      </c>
      <c r="D25" s="92" t="str">
        <f t="shared" ca="1" si="2"/>
        <v/>
      </c>
      <c r="E25" s="92" t="str">
        <f t="shared" ca="1" si="11"/>
        <v/>
      </c>
      <c r="F25" s="154" t="str">
        <f t="shared" ca="1" si="3"/>
        <v/>
      </c>
      <c r="G25" s="125" t="str">
        <f t="shared" ca="1" si="4"/>
        <v/>
      </c>
      <c r="H25" s="125" t="str">
        <f t="shared" ca="1" si="5"/>
        <v/>
      </c>
      <c r="I25" s="126" t="str">
        <f t="shared" ca="1" si="12"/>
        <v/>
      </c>
      <c r="J25" s="105" t="str">
        <f t="shared" ca="1" si="13"/>
        <v/>
      </c>
      <c r="K25" s="105" t="str">
        <f t="shared" ca="1" si="6"/>
        <v/>
      </c>
      <c r="L25" s="126" t="str">
        <f t="shared" ca="1" si="7"/>
        <v/>
      </c>
      <c r="M25" s="126" t="str">
        <f t="shared" ca="1" si="14"/>
        <v/>
      </c>
      <c r="N25" s="125" t="str">
        <f t="shared" ca="1" si="8"/>
        <v/>
      </c>
      <c r="O25" s="126" t="str">
        <f t="shared" ca="1" si="15"/>
        <v/>
      </c>
      <c r="P25" s="105" t="str">
        <f t="shared" ca="1" si="16"/>
        <v/>
      </c>
      <c r="Q25" s="124" t="str">
        <f t="shared" ca="1" si="17"/>
        <v/>
      </c>
      <c r="S25" s="1" t="str">
        <f t="shared" ca="1" si="9"/>
        <v/>
      </c>
    </row>
    <row r="26" spans="1:19" x14ac:dyDescent="0.2">
      <c r="A26" s="124" t="str">
        <f t="shared" ca="1" si="10"/>
        <v/>
      </c>
      <c r="B26" s="92" t="str">
        <f t="shared" ca="1" si="0"/>
        <v/>
      </c>
      <c r="C26" s="92" t="str">
        <f t="shared" ca="1" si="1"/>
        <v/>
      </c>
      <c r="D26" s="92" t="str">
        <f t="shared" ca="1" si="2"/>
        <v/>
      </c>
      <c r="E26" s="92" t="str">
        <f t="shared" ca="1" si="11"/>
        <v/>
      </c>
      <c r="F26" s="154" t="str">
        <f t="shared" ca="1" si="3"/>
        <v/>
      </c>
      <c r="G26" s="125" t="str">
        <f t="shared" ca="1" si="4"/>
        <v/>
      </c>
      <c r="H26" s="125" t="str">
        <f t="shared" ca="1" si="5"/>
        <v/>
      </c>
      <c r="I26" s="126" t="str">
        <f t="shared" ca="1" si="12"/>
        <v/>
      </c>
      <c r="J26" s="105" t="str">
        <f t="shared" ca="1" si="13"/>
        <v/>
      </c>
      <c r="K26" s="105" t="str">
        <f t="shared" ca="1" si="6"/>
        <v/>
      </c>
      <c r="L26" s="126" t="str">
        <f t="shared" ca="1" si="7"/>
        <v/>
      </c>
      <c r="M26" s="126" t="str">
        <f t="shared" ca="1" si="14"/>
        <v/>
      </c>
      <c r="N26" s="125" t="str">
        <f t="shared" ca="1" si="8"/>
        <v/>
      </c>
      <c r="O26" s="126" t="str">
        <f t="shared" ca="1" si="15"/>
        <v/>
      </c>
      <c r="P26" s="105" t="str">
        <f t="shared" ca="1" si="16"/>
        <v/>
      </c>
      <c r="Q26" s="124" t="str">
        <f t="shared" ca="1" si="17"/>
        <v/>
      </c>
      <c r="S26" s="1" t="str">
        <f t="shared" ca="1" si="9"/>
        <v/>
      </c>
    </row>
    <row r="27" spans="1:19" x14ac:dyDescent="0.2">
      <c r="A27" s="124" t="str">
        <f t="shared" ca="1" si="10"/>
        <v/>
      </c>
      <c r="B27" s="92" t="str">
        <f t="shared" ca="1" si="0"/>
        <v/>
      </c>
      <c r="C27" s="92" t="str">
        <f t="shared" ca="1" si="1"/>
        <v/>
      </c>
      <c r="D27" s="92" t="str">
        <f t="shared" ca="1" si="2"/>
        <v/>
      </c>
      <c r="E27" s="92" t="str">
        <f t="shared" ca="1" si="11"/>
        <v/>
      </c>
      <c r="F27" s="154" t="str">
        <f t="shared" ca="1" si="3"/>
        <v/>
      </c>
      <c r="G27" s="125" t="str">
        <f t="shared" ca="1" si="4"/>
        <v/>
      </c>
      <c r="H27" s="125" t="str">
        <f t="shared" ca="1" si="5"/>
        <v/>
      </c>
      <c r="I27" s="126" t="str">
        <f t="shared" ca="1" si="12"/>
        <v/>
      </c>
      <c r="J27" s="105" t="str">
        <f t="shared" ca="1" si="13"/>
        <v/>
      </c>
      <c r="K27" s="105" t="str">
        <f t="shared" ca="1" si="6"/>
        <v/>
      </c>
      <c r="L27" s="126" t="str">
        <f t="shared" ca="1" si="7"/>
        <v/>
      </c>
      <c r="M27" s="126" t="str">
        <f t="shared" ca="1" si="14"/>
        <v/>
      </c>
      <c r="N27" s="125" t="str">
        <f t="shared" ca="1" si="8"/>
        <v/>
      </c>
      <c r="O27" s="126" t="str">
        <f t="shared" ca="1" si="15"/>
        <v/>
      </c>
      <c r="P27" s="105" t="str">
        <f t="shared" ca="1" si="16"/>
        <v/>
      </c>
      <c r="Q27" s="124" t="str">
        <f t="shared" ca="1" si="17"/>
        <v/>
      </c>
      <c r="S27" s="1" t="str">
        <f t="shared" ca="1" si="9"/>
        <v/>
      </c>
    </row>
    <row r="28" spans="1:19" x14ac:dyDescent="0.2">
      <c r="A28" s="124" t="str">
        <f t="shared" ca="1" si="10"/>
        <v/>
      </c>
      <c r="B28" s="92" t="str">
        <f t="shared" ca="1" si="0"/>
        <v/>
      </c>
      <c r="C28" s="92" t="str">
        <f t="shared" ca="1" si="1"/>
        <v/>
      </c>
      <c r="D28" s="92" t="str">
        <f t="shared" ca="1" si="2"/>
        <v/>
      </c>
      <c r="E28" s="92" t="str">
        <f t="shared" ca="1" si="11"/>
        <v/>
      </c>
      <c r="F28" s="154" t="str">
        <f t="shared" ca="1" si="3"/>
        <v/>
      </c>
      <c r="G28" s="125" t="str">
        <f t="shared" ca="1" si="4"/>
        <v/>
      </c>
      <c r="H28" s="125" t="str">
        <f t="shared" ca="1" si="5"/>
        <v/>
      </c>
      <c r="I28" s="126" t="str">
        <f t="shared" ca="1" si="12"/>
        <v/>
      </c>
      <c r="J28" s="105" t="str">
        <f t="shared" ca="1" si="13"/>
        <v/>
      </c>
      <c r="K28" s="105" t="str">
        <f t="shared" ca="1" si="6"/>
        <v/>
      </c>
      <c r="L28" s="126" t="str">
        <f t="shared" ca="1" si="7"/>
        <v/>
      </c>
      <c r="M28" s="126" t="str">
        <f t="shared" ca="1" si="14"/>
        <v/>
      </c>
      <c r="N28" s="125" t="str">
        <f t="shared" ca="1" si="8"/>
        <v/>
      </c>
      <c r="O28" s="126" t="str">
        <f t="shared" ca="1" si="15"/>
        <v/>
      </c>
      <c r="P28" s="105" t="str">
        <f t="shared" ca="1" si="16"/>
        <v/>
      </c>
      <c r="Q28" s="124" t="str">
        <f t="shared" ca="1" si="17"/>
        <v/>
      </c>
      <c r="S28" s="1" t="str">
        <f t="shared" ca="1" si="9"/>
        <v/>
      </c>
    </row>
    <row r="29" spans="1:19" x14ac:dyDescent="0.2">
      <c r="A29" s="124" t="str">
        <f t="shared" ca="1" si="10"/>
        <v/>
      </c>
      <c r="B29" s="92" t="str">
        <f t="shared" ca="1" si="0"/>
        <v/>
      </c>
      <c r="C29" s="92" t="str">
        <f t="shared" ca="1" si="1"/>
        <v/>
      </c>
      <c r="D29" s="92" t="str">
        <f t="shared" ca="1" si="2"/>
        <v/>
      </c>
      <c r="E29" s="92" t="str">
        <f t="shared" ca="1" si="11"/>
        <v/>
      </c>
      <c r="F29" s="154" t="str">
        <f t="shared" ca="1" si="3"/>
        <v/>
      </c>
      <c r="G29" s="125" t="str">
        <f t="shared" ca="1" si="4"/>
        <v/>
      </c>
      <c r="H29" s="125" t="str">
        <f t="shared" ca="1" si="5"/>
        <v/>
      </c>
      <c r="I29" s="126" t="str">
        <f t="shared" ca="1" si="12"/>
        <v/>
      </c>
      <c r="J29" s="105" t="str">
        <f t="shared" ca="1" si="13"/>
        <v/>
      </c>
      <c r="K29" s="105" t="str">
        <f t="shared" ca="1" si="6"/>
        <v/>
      </c>
      <c r="L29" s="126" t="str">
        <f t="shared" ca="1" si="7"/>
        <v/>
      </c>
      <c r="M29" s="126" t="str">
        <f t="shared" ca="1" si="14"/>
        <v/>
      </c>
      <c r="N29" s="125" t="str">
        <f t="shared" ca="1" si="8"/>
        <v/>
      </c>
      <c r="O29" s="126" t="str">
        <f t="shared" ca="1" si="15"/>
        <v/>
      </c>
      <c r="P29" s="105" t="str">
        <f t="shared" ca="1" si="16"/>
        <v/>
      </c>
      <c r="Q29" s="124" t="str">
        <f t="shared" ca="1" si="17"/>
        <v/>
      </c>
      <c r="S29" s="1" t="str">
        <f t="shared" ca="1" si="9"/>
        <v/>
      </c>
    </row>
    <row r="30" spans="1:19" x14ac:dyDescent="0.2">
      <c r="A30" s="124" t="str">
        <f t="shared" ca="1" si="10"/>
        <v/>
      </c>
      <c r="B30" s="92" t="str">
        <f t="shared" ca="1" si="0"/>
        <v/>
      </c>
      <c r="C30" s="92" t="str">
        <f t="shared" ca="1" si="1"/>
        <v/>
      </c>
      <c r="D30" s="92" t="str">
        <f t="shared" ca="1" si="2"/>
        <v/>
      </c>
      <c r="E30" s="92" t="str">
        <f t="shared" ca="1" si="11"/>
        <v/>
      </c>
      <c r="F30" s="154" t="str">
        <f t="shared" ca="1" si="3"/>
        <v/>
      </c>
      <c r="G30" s="125" t="str">
        <f t="shared" ca="1" si="4"/>
        <v/>
      </c>
      <c r="H30" s="125" t="str">
        <f t="shared" ca="1" si="5"/>
        <v/>
      </c>
      <c r="I30" s="126" t="str">
        <f t="shared" ca="1" si="12"/>
        <v/>
      </c>
      <c r="J30" s="105" t="str">
        <f t="shared" ca="1" si="13"/>
        <v/>
      </c>
      <c r="K30" s="105" t="str">
        <f t="shared" ca="1" si="6"/>
        <v/>
      </c>
      <c r="L30" s="126" t="str">
        <f t="shared" ca="1" si="7"/>
        <v/>
      </c>
      <c r="M30" s="126" t="str">
        <f t="shared" ca="1" si="14"/>
        <v/>
      </c>
      <c r="N30" s="125" t="str">
        <f t="shared" ca="1" si="8"/>
        <v/>
      </c>
      <c r="O30" s="126" t="str">
        <f t="shared" ca="1" si="15"/>
        <v/>
      </c>
      <c r="P30" s="105" t="str">
        <f t="shared" ca="1" si="16"/>
        <v/>
      </c>
      <c r="Q30" s="124" t="str">
        <f t="shared" ca="1" si="17"/>
        <v/>
      </c>
      <c r="S30" s="1" t="str">
        <f t="shared" ca="1" si="9"/>
        <v/>
      </c>
    </row>
    <row r="31" spans="1:19" x14ac:dyDescent="0.2">
      <c r="A31" s="124" t="str">
        <f t="shared" ca="1" si="10"/>
        <v/>
      </c>
      <c r="B31" s="92" t="str">
        <f t="shared" ca="1" si="0"/>
        <v/>
      </c>
      <c r="C31" s="92" t="str">
        <f t="shared" ca="1" si="1"/>
        <v/>
      </c>
      <c r="D31" s="92" t="str">
        <f t="shared" ca="1" si="2"/>
        <v/>
      </c>
      <c r="E31" s="92" t="str">
        <f t="shared" ca="1" si="11"/>
        <v/>
      </c>
      <c r="F31" s="154" t="str">
        <f t="shared" ca="1" si="3"/>
        <v/>
      </c>
      <c r="G31" s="125" t="str">
        <f t="shared" ca="1" si="4"/>
        <v/>
      </c>
      <c r="H31" s="125" t="str">
        <f t="shared" ca="1" si="5"/>
        <v/>
      </c>
      <c r="I31" s="126" t="str">
        <f t="shared" ca="1" si="12"/>
        <v/>
      </c>
      <c r="J31" s="105" t="str">
        <f t="shared" ca="1" si="13"/>
        <v/>
      </c>
      <c r="K31" s="105" t="str">
        <f t="shared" ca="1" si="6"/>
        <v/>
      </c>
      <c r="L31" s="126" t="str">
        <f t="shared" ca="1" si="7"/>
        <v/>
      </c>
      <c r="M31" s="126" t="str">
        <f t="shared" ca="1" si="14"/>
        <v/>
      </c>
      <c r="N31" s="125" t="str">
        <f t="shared" ca="1" si="8"/>
        <v/>
      </c>
      <c r="O31" s="126" t="str">
        <f t="shared" ca="1" si="15"/>
        <v/>
      </c>
      <c r="P31" s="105" t="str">
        <f t="shared" ca="1" si="16"/>
        <v/>
      </c>
      <c r="Q31" s="124" t="str">
        <f t="shared" ca="1" si="17"/>
        <v/>
      </c>
      <c r="S31" s="1" t="str">
        <f t="shared" ca="1" si="9"/>
        <v/>
      </c>
    </row>
    <row r="32" spans="1:19" x14ac:dyDescent="0.2">
      <c r="A32" s="124" t="str">
        <f t="shared" ca="1" si="10"/>
        <v/>
      </c>
      <c r="B32" s="92" t="str">
        <f t="shared" ca="1" si="0"/>
        <v/>
      </c>
      <c r="C32" s="92" t="str">
        <f t="shared" ca="1" si="1"/>
        <v/>
      </c>
      <c r="D32" s="92" t="str">
        <f t="shared" ca="1" si="2"/>
        <v/>
      </c>
      <c r="E32" s="92" t="str">
        <f t="shared" ca="1" si="11"/>
        <v/>
      </c>
      <c r="F32" s="154" t="str">
        <f t="shared" ca="1" si="3"/>
        <v/>
      </c>
      <c r="G32" s="125" t="str">
        <f t="shared" ca="1" si="4"/>
        <v/>
      </c>
      <c r="H32" s="125" t="str">
        <f t="shared" ca="1" si="5"/>
        <v/>
      </c>
      <c r="I32" s="126" t="str">
        <f t="shared" ca="1" si="12"/>
        <v/>
      </c>
      <c r="J32" s="105" t="str">
        <f t="shared" ca="1" si="13"/>
        <v/>
      </c>
      <c r="K32" s="105" t="str">
        <f t="shared" ca="1" si="6"/>
        <v/>
      </c>
      <c r="L32" s="126" t="str">
        <f t="shared" ca="1" si="7"/>
        <v/>
      </c>
      <c r="M32" s="126" t="str">
        <f t="shared" ca="1" si="14"/>
        <v/>
      </c>
      <c r="N32" s="125" t="str">
        <f t="shared" ca="1" si="8"/>
        <v/>
      </c>
      <c r="O32" s="126" t="str">
        <f t="shared" ca="1" si="15"/>
        <v/>
      </c>
      <c r="P32" s="105" t="str">
        <f t="shared" ca="1" si="16"/>
        <v/>
      </c>
      <c r="Q32" s="124" t="str">
        <f t="shared" ca="1" si="17"/>
        <v/>
      </c>
      <c r="S32" s="1" t="str">
        <f t="shared" ca="1" si="9"/>
        <v/>
      </c>
    </row>
    <row r="33" spans="1:19" x14ac:dyDescent="0.2">
      <c r="A33" s="124" t="str">
        <f t="shared" ca="1" si="10"/>
        <v/>
      </c>
      <c r="B33" s="92" t="str">
        <f t="shared" ca="1" si="0"/>
        <v/>
      </c>
      <c r="C33" s="92" t="str">
        <f t="shared" ca="1" si="1"/>
        <v/>
      </c>
      <c r="D33" s="92" t="str">
        <f t="shared" ca="1" si="2"/>
        <v/>
      </c>
      <c r="E33" s="92" t="str">
        <f t="shared" ca="1" si="11"/>
        <v/>
      </c>
      <c r="F33" s="154" t="str">
        <f t="shared" ca="1" si="3"/>
        <v/>
      </c>
      <c r="G33" s="125" t="str">
        <f t="shared" ca="1" si="4"/>
        <v/>
      </c>
      <c r="H33" s="125" t="str">
        <f t="shared" ca="1" si="5"/>
        <v/>
      </c>
      <c r="I33" s="126" t="str">
        <f t="shared" ca="1" si="12"/>
        <v/>
      </c>
      <c r="J33" s="105" t="str">
        <f t="shared" ca="1" si="13"/>
        <v/>
      </c>
      <c r="K33" s="105" t="str">
        <f t="shared" ca="1" si="6"/>
        <v/>
      </c>
      <c r="L33" s="126" t="str">
        <f t="shared" ca="1" si="7"/>
        <v/>
      </c>
      <c r="M33" s="126" t="str">
        <f t="shared" ca="1" si="14"/>
        <v/>
      </c>
      <c r="N33" s="125" t="str">
        <f t="shared" ca="1" si="8"/>
        <v/>
      </c>
      <c r="O33" s="126" t="str">
        <f t="shared" ca="1" si="15"/>
        <v/>
      </c>
      <c r="P33" s="105" t="str">
        <f t="shared" ca="1" si="16"/>
        <v/>
      </c>
      <c r="Q33" s="124" t="str">
        <f t="shared" ca="1" si="17"/>
        <v/>
      </c>
      <c r="S33" s="1" t="str">
        <f t="shared" ca="1" si="9"/>
        <v/>
      </c>
    </row>
    <row r="34" spans="1:19" x14ac:dyDescent="0.2">
      <c r="A34" s="124" t="str">
        <f t="shared" ca="1" si="10"/>
        <v/>
      </c>
      <c r="B34" s="92" t="str">
        <f t="shared" ca="1" si="0"/>
        <v/>
      </c>
      <c r="C34" s="92" t="str">
        <f t="shared" ca="1" si="1"/>
        <v/>
      </c>
      <c r="D34" s="92" t="str">
        <f t="shared" ca="1" si="2"/>
        <v/>
      </c>
      <c r="E34" s="92" t="str">
        <f t="shared" ca="1" si="11"/>
        <v/>
      </c>
      <c r="F34" s="154" t="str">
        <f t="shared" ca="1" si="3"/>
        <v/>
      </c>
      <c r="G34" s="125" t="str">
        <f t="shared" ca="1" si="4"/>
        <v/>
      </c>
      <c r="H34" s="125" t="str">
        <f t="shared" ca="1" si="5"/>
        <v/>
      </c>
      <c r="I34" s="126" t="str">
        <f t="shared" ca="1" si="12"/>
        <v/>
      </c>
      <c r="J34" s="105" t="str">
        <f t="shared" ca="1" si="13"/>
        <v/>
      </c>
      <c r="K34" s="105" t="str">
        <f t="shared" ca="1" si="6"/>
        <v/>
      </c>
      <c r="L34" s="126" t="str">
        <f t="shared" ca="1" si="7"/>
        <v/>
      </c>
      <c r="M34" s="126" t="str">
        <f t="shared" ca="1" si="14"/>
        <v/>
      </c>
      <c r="N34" s="125" t="str">
        <f t="shared" ca="1" si="8"/>
        <v/>
      </c>
      <c r="O34" s="126" t="str">
        <f t="shared" ca="1" si="15"/>
        <v/>
      </c>
      <c r="P34" s="105" t="str">
        <f t="shared" ca="1" si="16"/>
        <v/>
      </c>
      <c r="Q34" s="124" t="str">
        <f t="shared" ca="1" si="17"/>
        <v/>
      </c>
      <c r="S34" s="1" t="str">
        <f t="shared" ca="1" si="9"/>
        <v/>
      </c>
    </row>
    <row r="35" spans="1:19" x14ac:dyDescent="0.2">
      <c r="A35" s="124" t="str">
        <f t="shared" ca="1" si="10"/>
        <v/>
      </c>
      <c r="B35" s="92" t="str">
        <f t="shared" ca="1" si="0"/>
        <v/>
      </c>
      <c r="C35" s="92" t="str">
        <f t="shared" ca="1" si="1"/>
        <v/>
      </c>
      <c r="D35" s="92" t="str">
        <f t="shared" ca="1" si="2"/>
        <v/>
      </c>
      <c r="E35" s="92" t="str">
        <f t="shared" ca="1" si="11"/>
        <v/>
      </c>
      <c r="F35" s="154" t="str">
        <f t="shared" ca="1" si="3"/>
        <v/>
      </c>
      <c r="G35" s="125" t="str">
        <f t="shared" ca="1" si="4"/>
        <v/>
      </c>
      <c r="H35" s="125" t="str">
        <f t="shared" ca="1" si="5"/>
        <v/>
      </c>
      <c r="I35" s="126" t="str">
        <f t="shared" ca="1" si="12"/>
        <v/>
      </c>
      <c r="J35" s="105" t="str">
        <f t="shared" ca="1" si="13"/>
        <v/>
      </c>
      <c r="K35" s="105" t="str">
        <f t="shared" ca="1" si="6"/>
        <v/>
      </c>
      <c r="L35" s="126" t="str">
        <f t="shared" ca="1" si="7"/>
        <v/>
      </c>
      <c r="M35" s="126" t="str">
        <f t="shared" ca="1" si="14"/>
        <v/>
      </c>
      <c r="N35" s="125" t="str">
        <f t="shared" ca="1" si="8"/>
        <v/>
      </c>
      <c r="O35" s="126" t="str">
        <f t="shared" ca="1" si="15"/>
        <v/>
      </c>
      <c r="P35" s="105" t="str">
        <f t="shared" ca="1" si="16"/>
        <v/>
      </c>
      <c r="Q35" s="124" t="str">
        <f t="shared" ca="1" si="17"/>
        <v/>
      </c>
      <c r="S35" s="1" t="str">
        <f t="shared" ca="1" si="9"/>
        <v/>
      </c>
    </row>
    <row r="36" spans="1:19" x14ac:dyDescent="0.2">
      <c r="A36" s="124" t="str">
        <f t="shared" ca="1" si="10"/>
        <v/>
      </c>
      <c r="B36" s="92" t="str">
        <f t="shared" ca="1" si="0"/>
        <v/>
      </c>
      <c r="C36" s="92" t="str">
        <f t="shared" ca="1" si="1"/>
        <v/>
      </c>
      <c r="D36" s="92" t="str">
        <f t="shared" ca="1" si="2"/>
        <v/>
      </c>
      <c r="E36" s="92" t="str">
        <f t="shared" ca="1" si="11"/>
        <v/>
      </c>
      <c r="F36" s="154" t="str">
        <f t="shared" ca="1" si="3"/>
        <v/>
      </c>
      <c r="G36" s="125" t="str">
        <f t="shared" ca="1" si="4"/>
        <v/>
      </c>
      <c r="H36" s="125" t="str">
        <f t="shared" ca="1" si="5"/>
        <v/>
      </c>
      <c r="I36" s="126" t="str">
        <f t="shared" ca="1" si="12"/>
        <v/>
      </c>
      <c r="J36" s="105" t="str">
        <f t="shared" ca="1" si="13"/>
        <v/>
      </c>
      <c r="K36" s="105" t="str">
        <f t="shared" ca="1" si="6"/>
        <v/>
      </c>
      <c r="L36" s="126" t="str">
        <f t="shared" ca="1" si="7"/>
        <v/>
      </c>
      <c r="M36" s="126" t="str">
        <f t="shared" ca="1" si="14"/>
        <v/>
      </c>
      <c r="N36" s="125" t="str">
        <f t="shared" ca="1" si="8"/>
        <v/>
      </c>
      <c r="O36" s="126" t="str">
        <f t="shared" ca="1" si="15"/>
        <v/>
      </c>
      <c r="P36" s="105" t="str">
        <f t="shared" ca="1" si="16"/>
        <v/>
      </c>
      <c r="Q36" s="124" t="str">
        <f t="shared" ca="1" si="17"/>
        <v/>
      </c>
      <c r="S36" s="1" t="str">
        <f t="shared" ca="1" si="9"/>
        <v/>
      </c>
    </row>
    <row r="37" spans="1:19" x14ac:dyDescent="0.2">
      <c r="A37" s="124" t="str">
        <f t="shared" ca="1" si="10"/>
        <v/>
      </c>
      <c r="B37" s="92" t="str">
        <f t="shared" ca="1" si="0"/>
        <v/>
      </c>
      <c r="C37" s="92" t="str">
        <f t="shared" ca="1" si="1"/>
        <v/>
      </c>
      <c r="D37" s="92" t="str">
        <f t="shared" ca="1" si="2"/>
        <v/>
      </c>
      <c r="E37" s="92" t="str">
        <f t="shared" ca="1" si="11"/>
        <v/>
      </c>
      <c r="F37" s="154" t="str">
        <f t="shared" ca="1" si="3"/>
        <v/>
      </c>
      <c r="G37" s="125" t="str">
        <f t="shared" ca="1" si="4"/>
        <v/>
      </c>
      <c r="H37" s="125" t="str">
        <f t="shared" ca="1" si="5"/>
        <v/>
      </c>
      <c r="I37" s="126" t="str">
        <f t="shared" ca="1" si="12"/>
        <v/>
      </c>
      <c r="J37" s="105" t="str">
        <f t="shared" ca="1" si="13"/>
        <v/>
      </c>
      <c r="K37" s="105" t="str">
        <f t="shared" ca="1" si="6"/>
        <v/>
      </c>
      <c r="L37" s="126" t="str">
        <f t="shared" ca="1" si="7"/>
        <v/>
      </c>
      <c r="M37" s="126" t="str">
        <f t="shared" ca="1" si="14"/>
        <v/>
      </c>
      <c r="N37" s="125" t="str">
        <f t="shared" ca="1" si="8"/>
        <v/>
      </c>
      <c r="O37" s="126" t="str">
        <f t="shared" ca="1" si="15"/>
        <v/>
      </c>
      <c r="P37" s="105" t="str">
        <f t="shared" ca="1" si="16"/>
        <v/>
      </c>
      <c r="Q37" s="124" t="str">
        <f t="shared" ca="1" si="17"/>
        <v/>
      </c>
      <c r="S37" s="1" t="str">
        <f t="shared" ca="1" si="9"/>
        <v/>
      </c>
    </row>
    <row r="38" spans="1:19" x14ac:dyDescent="0.2">
      <c r="A38" s="124" t="str">
        <f t="shared" ca="1" si="10"/>
        <v/>
      </c>
      <c r="B38" s="92" t="str">
        <f t="shared" ref="B38:B69" ca="1" si="18">IF($A38="","",INDEX(INDIRECT("yss_raw!BD:BD"),MATCH($B$4,INDIRECT("yss_raw!BD:BD"),0)+$A38))</f>
        <v/>
      </c>
      <c r="C38" s="92" t="str">
        <f t="shared" ref="C38:C69" ca="1" si="19">IF($A38="","",INDEX(INDIRECT("yss_raw!BE:BE"),MATCH($B$4,INDIRECT("yss_raw!BD:BD"),0)+$A38))</f>
        <v/>
      </c>
      <c r="D38" s="92" t="str">
        <f t="shared" ref="D38:D69" ca="1" si="20">IF($A38="","",INDEX(INDIRECT("yss_raw!BF:BF"),MATCH($B$4,INDIRECT("yss_raw!BD:BD"),0)+$A38))</f>
        <v/>
      </c>
      <c r="E38" s="92" t="str">
        <f t="shared" ca="1" si="11"/>
        <v/>
      </c>
      <c r="F38" s="154" t="str">
        <f t="shared" ref="F38:F69" ca="1" si="21">IF($A38="","",INDEX(INDIRECT("yss_raw!BH:BH"),MATCH($B$4,INDIRECT("yss_raw!BD:BD"),0)+$A38))</f>
        <v/>
      </c>
      <c r="G38" s="125" t="str">
        <f t="shared" ref="G38:G69" ca="1" si="22">IF($A38="","",INDEX(INDIRECT("yss_raw!BI:BI"),MATCH($B$4,INDIRECT("yss_raw!BD:BD"),0)+$A38))</f>
        <v/>
      </c>
      <c r="H38" s="125" t="str">
        <f t="shared" ref="H38:H69" ca="1" si="23">IF($A38="","",INDEX(INDIRECT("yss_raw!BJ:BJ"),MATCH($B$4,INDIRECT("yss_raw!BD:BD"),0)+$A38))</f>
        <v/>
      </c>
      <c r="I38" s="126" t="str">
        <f t="shared" ca="1" si="12"/>
        <v/>
      </c>
      <c r="J38" s="105" t="str">
        <f t="shared" ca="1" si="13"/>
        <v/>
      </c>
      <c r="K38" s="105" t="str">
        <f t="shared" ref="K38:K69" ca="1" si="24">IF($A38="","",INDEX(INDIRECT("yss_raw!BL:BL"),MATCH($B$4,INDIRECT("yss_raw!BD:BD"),0)+$A38))</f>
        <v/>
      </c>
      <c r="L38" s="126" t="str">
        <f t="shared" ref="L38:L69" ca="1" si="25">IF($A38="","",INDEX(INDIRECT("yss_raw!BM:BM"),MATCH($B$4,INDIRECT("yss_raw!BD:BD"),0)+$A38))</f>
        <v/>
      </c>
      <c r="M38" s="126" t="str">
        <f t="shared" ca="1" si="14"/>
        <v/>
      </c>
      <c r="N38" s="125" t="str">
        <f t="shared" ref="N38:N69" ca="1" si="26">IF($A38="","",INDEX(INDIRECT("yss_raw!BO:BO"),MATCH($B$4,INDIRECT("yss_raw!BD:BD"),0)+$A38))</f>
        <v/>
      </c>
      <c r="O38" s="126" t="str">
        <f t="shared" ca="1" si="15"/>
        <v/>
      </c>
      <c r="P38" s="105" t="str">
        <f t="shared" ca="1" si="16"/>
        <v/>
      </c>
      <c r="Q38" s="124" t="str">
        <f t="shared" ca="1" si="17"/>
        <v/>
      </c>
      <c r="S38" s="1" t="str">
        <f t="shared" ref="S38:S69" ca="1" si="27">IF($A38="","",INDEX(INDIRECT("yss_raw!BG:BG"),MATCH($B$4,INDIRECT("yss_raw!BD:BD"),0)+$A38))</f>
        <v/>
      </c>
    </row>
    <row r="39" spans="1:19" x14ac:dyDescent="0.2">
      <c r="A39" s="124" t="str">
        <f t="shared" ca="1" si="10"/>
        <v/>
      </c>
      <c r="B39" s="92" t="str">
        <f t="shared" ca="1" si="18"/>
        <v/>
      </c>
      <c r="C39" s="92" t="str">
        <f t="shared" ca="1" si="19"/>
        <v/>
      </c>
      <c r="D39" s="92" t="str">
        <f t="shared" ca="1" si="20"/>
        <v/>
      </c>
      <c r="E39" s="92" t="str">
        <f t="shared" ca="1" si="11"/>
        <v/>
      </c>
      <c r="F39" s="154" t="str">
        <f t="shared" ca="1" si="21"/>
        <v/>
      </c>
      <c r="G39" s="125" t="str">
        <f t="shared" ca="1" si="22"/>
        <v/>
      </c>
      <c r="H39" s="125" t="str">
        <f t="shared" ca="1" si="23"/>
        <v/>
      </c>
      <c r="I39" s="126" t="str">
        <f t="shared" ca="1" si="12"/>
        <v/>
      </c>
      <c r="J39" s="105" t="str">
        <f t="shared" ca="1" si="13"/>
        <v/>
      </c>
      <c r="K39" s="105" t="str">
        <f t="shared" ca="1" si="24"/>
        <v/>
      </c>
      <c r="L39" s="126" t="str">
        <f t="shared" ca="1" si="25"/>
        <v/>
      </c>
      <c r="M39" s="126" t="str">
        <f t="shared" ca="1" si="14"/>
        <v/>
      </c>
      <c r="N39" s="125" t="str">
        <f t="shared" ca="1" si="26"/>
        <v/>
      </c>
      <c r="O39" s="126" t="str">
        <f t="shared" ca="1" si="15"/>
        <v/>
      </c>
      <c r="P39" s="105" t="str">
        <f t="shared" ca="1" si="16"/>
        <v/>
      </c>
      <c r="Q39" s="124" t="str">
        <f t="shared" ca="1" si="17"/>
        <v/>
      </c>
      <c r="S39" s="1" t="str">
        <f t="shared" ca="1" si="27"/>
        <v/>
      </c>
    </row>
    <row r="40" spans="1:19" x14ac:dyDescent="0.2">
      <c r="A40" s="124" t="str">
        <f t="shared" ca="1" si="10"/>
        <v/>
      </c>
      <c r="B40" s="92" t="str">
        <f t="shared" ca="1" si="18"/>
        <v/>
      </c>
      <c r="C40" s="92" t="str">
        <f t="shared" ca="1" si="19"/>
        <v/>
      </c>
      <c r="D40" s="92" t="str">
        <f t="shared" ca="1" si="20"/>
        <v/>
      </c>
      <c r="E40" s="92" t="str">
        <f t="shared" ca="1" si="11"/>
        <v/>
      </c>
      <c r="F40" s="154" t="str">
        <f t="shared" ca="1" si="21"/>
        <v/>
      </c>
      <c r="G40" s="125" t="str">
        <f t="shared" ca="1" si="22"/>
        <v/>
      </c>
      <c r="H40" s="125" t="str">
        <f t="shared" ca="1" si="23"/>
        <v/>
      </c>
      <c r="I40" s="126" t="str">
        <f t="shared" ca="1" si="12"/>
        <v/>
      </c>
      <c r="J40" s="105" t="str">
        <f t="shared" ca="1" si="13"/>
        <v/>
      </c>
      <c r="K40" s="105" t="str">
        <f t="shared" ca="1" si="24"/>
        <v/>
      </c>
      <c r="L40" s="126" t="str">
        <f t="shared" ca="1" si="25"/>
        <v/>
      </c>
      <c r="M40" s="126" t="str">
        <f t="shared" ca="1" si="14"/>
        <v/>
      </c>
      <c r="N40" s="125" t="str">
        <f t="shared" ca="1" si="26"/>
        <v/>
      </c>
      <c r="O40" s="126" t="str">
        <f t="shared" ca="1" si="15"/>
        <v/>
      </c>
      <c r="P40" s="105" t="str">
        <f t="shared" ca="1" si="16"/>
        <v/>
      </c>
      <c r="Q40" s="124" t="str">
        <f t="shared" ca="1" si="17"/>
        <v/>
      </c>
      <c r="S40" s="1" t="str">
        <f t="shared" ca="1" si="27"/>
        <v/>
      </c>
    </row>
    <row r="41" spans="1:19" x14ac:dyDescent="0.2">
      <c r="A41" s="124" t="str">
        <f t="shared" ca="1" si="10"/>
        <v/>
      </c>
      <c r="B41" s="92" t="str">
        <f t="shared" ca="1" si="18"/>
        <v/>
      </c>
      <c r="C41" s="92" t="str">
        <f t="shared" ca="1" si="19"/>
        <v/>
      </c>
      <c r="D41" s="92" t="str">
        <f t="shared" ca="1" si="20"/>
        <v/>
      </c>
      <c r="E41" s="92" t="str">
        <f t="shared" ca="1" si="11"/>
        <v/>
      </c>
      <c r="F41" s="154" t="str">
        <f t="shared" ca="1" si="21"/>
        <v/>
      </c>
      <c r="G41" s="125" t="str">
        <f t="shared" ca="1" si="22"/>
        <v/>
      </c>
      <c r="H41" s="125" t="str">
        <f t="shared" ca="1" si="23"/>
        <v/>
      </c>
      <c r="I41" s="126" t="str">
        <f t="shared" ca="1" si="12"/>
        <v/>
      </c>
      <c r="J41" s="105" t="str">
        <f t="shared" ca="1" si="13"/>
        <v/>
      </c>
      <c r="K41" s="105" t="str">
        <f t="shared" ca="1" si="24"/>
        <v/>
      </c>
      <c r="L41" s="126" t="str">
        <f t="shared" ca="1" si="25"/>
        <v/>
      </c>
      <c r="M41" s="126" t="str">
        <f t="shared" ca="1" si="14"/>
        <v/>
      </c>
      <c r="N41" s="125" t="str">
        <f t="shared" ca="1" si="26"/>
        <v/>
      </c>
      <c r="O41" s="126" t="str">
        <f t="shared" ca="1" si="15"/>
        <v/>
      </c>
      <c r="P41" s="105" t="str">
        <f t="shared" ca="1" si="16"/>
        <v/>
      </c>
      <c r="Q41" s="124" t="str">
        <f t="shared" ca="1" si="17"/>
        <v/>
      </c>
      <c r="S41" s="1" t="str">
        <f t="shared" ca="1" si="27"/>
        <v/>
      </c>
    </row>
    <row r="42" spans="1:19" x14ac:dyDescent="0.2">
      <c r="A42" s="124" t="str">
        <f t="shared" ca="1" si="10"/>
        <v/>
      </c>
      <c r="B42" s="92" t="str">
        <f t="shared" ca="1" si="18"/>
        <v/>
      </c>
      <c r="C42" s="92" t="str">
        <f t="shared" ca="1" si="19"/>
        <v/>
      </c>
      <c r="D42" s="92" t="str">
        <f t="shared" ca="1" si="20"/>
        <v/>
      </c>
      <c r="E42" s="92" t="str">
        <f t="shared" ca="1" si="11"/>
        <v/>
      </c>
      <c r="F42" s="154" t="str">
        <f t="shared" ca="1" si="21"/>
        <v/>
      </c>
      <c r="G42" s="125" t="str">
        <f t="shared" ca="1" si="22"/>
        <v/>
      </c>
      <c r="H42" s="125" t="str">
        <f t="shared" ca="1" si="23"/>
        <v/>
      </c>
      <c r="I42" s="126" t="str">
        <f t="shared" ca="1" si="12"/>
        <v/>
      </c>
      <c r="J42" s="105" t="str">
        <f t="shared" ca="1" si="13"/>
        <v/>
      </c>
      <c r="K42" s="105" t="str">
        <f t="shared" ca="1" si="24"/>
        <v/>
      </c>
      <c r="L42" s="126" t="str">
        <f t="shared" ca="1" si="25"/>
        <v/>
      </c>
      <c r="M42" s="126" t="str">
        <f t="shared" ca="1" si="14"/>
        <v/>
      </c>
      <c r="N42" s="125" t="str">
        <f t="shared" ca="1" si="26"/>
        <v/>
      </c>
      <c r="O42" s="126" t="str">
        <f t="shared" ca="1" si="15"/>
        <v/>
      </c>
      <c r="P42" s="105" t="str">
        <f t="shared" ca="1" si="16"/>
        <v/>
      </c>
      <c r="Q42" s="124" t="str">
        <f t="shared" ca="1" si="17"/>
        <v/>
      </c>
      <c r="S42" s="1" t="str">
        <f t="shared" ca="1" si="27"/>
        <v/>
      </c>
    </row>
    <row r="43" spans="1:19" x14ac:dyDescent="0.2">
      <c r="A43" s="124" t="str">
        <f t="shared" ca="1" si="10"/>
        <v/>
      </c>
      <c r="B43" s="92" t="str">
        <f t="shared" ca="1" si="18"/>
        <v/>
      </c>
      <c r="C43" s="92" t="str">
        <f t="shared" ca="1" si="19"/>
        <v/>
      </c>
      <c r="D43" s="92" t="str">
        <f t="shared" ca="1" si="20"/>
        <v/>
      </c>
      <c r="E43" s="92" t="str">
        <f t="shared" ca="1" si="11"/>
        <v/>
      </c>
      <c r="F43" s="154" t="str">
        <f t="shared" ca="1" si="21"/>
        <v/>
      </c>
      <c r="G43" s="125" t="str">
        <f t="shared" ca="1" si="22"/>
        <v/>
      </c>
      <c r="H43" s="125" t="str">
        <f t="shared" ca="1" si="23"/>
        <v/>
      </c>
      <c r="I43" s="126" t="str">
        <f t="shared" ca="1" si="12"/>
        <v/>
      </c>
      <c r="J43" s="105" t="str">
        <f t="shared" ca="1" si="13"/>
        <v/>
      </c>
      <c r="K43" s="105" t="str">
        <f t="shared" ca="1" si="24"/>
        <v/>
      </c>
      <c r="L43" s="126" t="str">
        <f t="shared" ca="1" si="25"/>
        <v/>
      </c>
      <c r="M43" s="126" t="str">
        <f t="shared" ca="1" si="14"/>
        <v/>
      </c>
      <c r="N43" s="125" t="str">
        <f t="shared" ca="1" si="26"/>
        <v/>
      </c>
      <c r="O43" s="126" t="str">
        <f t="shared" ca="1" si="15"/>
        <v/>
      </c>
      <c r="P43" s="105" t="str">
        <f t="shared" ca="1" si="16"/>
        <v/>
      </c>
      <c r="Q43" s="124" t="str">
        <f t="shared" ca="1" si="17"/>
        <v/>
      </c>
      <c r="S43" s="1" t="str">
        <f t="shared" ca="1" si="27"/>
        <v/>
      </c>
    </row>
    <row r="44" spans="1:19" x14ac:dyDescent="0.2">
      <c r="A44" s="124" t="str">
        <f t="shared" ca="1" si="10"/>
        <v/>
      </c>
      <c r="B44" s="92" t="str">
        <f t="shared" ca="1" si="18"/>
        <v/>
      </c>
      <c r="C44" s="92" t="str">
        <f t="shared" ca="1" si="19"/>
        <v/>
      </c>
      <c r="D44" s="92" t="str">
        <f t="shared" ca="1" si="20"/>
        <v/>
      </c>
      <c r="E44" s="92" t="str">
        <f t="shared" ca="1" si="11"/>
        <v/>
      </c>
      <c r="F44" s="154" t="str">
        <f t="shared" ca="1" si="21"/>
        <v/>
      </c>
      <c r="G44" s="125" t="str">
        <f t="shared" ca="1" si="22"/>
        <v/>
      </c>
      <c r="H44" s="125" t="str">
        <f t="shared" ca="1" si="23"/>
        <v/>
      </c>
      <c r="I44" s="126" t="str">
        <f t="shared" ca="1" si="12"/>
        <v/>
      </c>
      <c r="J44" s="105" t="str">
        <f t="shared" ca="1" si="13"/>
        <v/>
      </c>
      <c r="K44" s="105" t="str">
        <f t="shared" ca="1" si="24"/>
        <v/>
      </c>
      <c r="L44" s="126" t="str">
        <f t="shared" ca="1" si="25"/>
        <v/>
      </c>
      <c r="M44" s="126" t="str">
        <f t="shared" ca="1" si="14"/>
        <v/>
      </c>
      <c r="N44" s="125" t="str">
        <f t="shared" ca="1" si="26"/>
        <v/>
      </c>
      <c r="O44" s="126" t="str">
        <f t="shared" ca="1" si="15"/>
        <v/>
      </c>
      <c r="P44" s="105" t="str">
        <f t="shared" ca="1" si="16"/>
        <v/>
      </c>
      <c r="Q44" s="124" t="str">
        <f t="shared" ca="1" si="17"/>
        <v/>
      </c>
      <c r="S44" s="1" t="str">
        <f t="shared" ca="1" si="27"/>
        <v/>
      </c>
    </row>
    <row r="45" spans="1:19" x14ac:dyDescent="0.2">
      <c r="A45" s="124" t="str">
        <f t="shared" ca="1" si="10"/>
        <v/>
      </c>
      <c r="B45" s="92" t="str">
        <f t="shared" ca="1" si="18"/>
        <v/>
      </c>
      <c r="C45" s="92" t="str">
        <f t="shared" ca="1" si="19"/>
        <v/>
      </c>
      <c r="D45" s="92" t="str">
        <f t="shared" ca="1" si="20"/>
        <v/>
      </c>
      <c r="E45" s="92" t="str">
        <f t="shared" ca="1" si="11"/>
        <v/>
      </c>
      <c r="F45" s="154" t="str">
        <f t="shared" ca="1" si="21"/>
        <v/>
      </c>
      <c r="G45" s="125" t="str">
        <f t="shared" ca="1" si="22"/>
        <v/>
      </c>
      <c r="H45" s="125" t="str">
        <f t="shared" ca="1" si="23"/>
        <v/>
      </c>
      <c r="I45" s="126" t="str">
        <f t="shared" ca="1" si="12"/>
        <v/>
      </c>
      <c r="J45" s="105" t="str">
        <f t="shared" ca="1" si="13"/>
        <v/>
      </c>
      <c r="K45" s="105" t="str">
        <f t="shared" ca="1" si="24"/>
        <v/>
      </c>
      <c r="L45" s="126" t="str">
        <f t="shared" ca="1" si="25"/>
        <v/>
      </c>
      <c r="M45" s="126" t="str">
        <f t="shared" ca="1" si="14"/>
        <v/>
      </c>
      <c r="N45" s="125" t="str">
        <f t="shared" ca="1" si="26"/>
        <v/>
      </c>
      <c r="O45" s="126" t="str">
        <f t="shared" ca="1" si="15"/>
        <v/>
      </c>
      <c r="P45" s="105" t="str">
        <f t="shared" ca="1" si="16"/>
        <v/>
      </c>
      <c r="Q45" s="124" t="str">
        <f t="shared" ca="1" si="17"/>
        <v/>
      </c>
      <c r="S45" s="1" t="str">
        <f t="shared" ca="1" si="27"/>
        <v/>
      </c>
    </row>
    <row r="46" spans="1:19" x14ac:dyDescent="0.2">
      <c r="A46" s="124" t="str">
        <f t="shared" ca="1" si="10"/>
        <v/>
      </c>
      <c r="B46" s="92" t="str">
        <f t="shared" ca="1" si="18"/>
        <v/>
      </c>
      <c r="C46" s="92" t="str">
        <f t="shared" ca="1" si="19"/>
        <v/>
      </c>
      <c r="D46" s="92" t="str">
        <f t="shared" ca="1" si="20"/>
        <v/>
      </c>
      <c r="E46" s="92" t="str">
        <f t="shared" ca="1" si="11"/>
        <v/>
      </c>
      <c r="F46" s="154" t="str">
        <f t="shared" ca="1" si="21"/>
        <v/>
      </c>
      <c r="G46" s="125" t="str">
        <f t="shared" ca="1" si="22"/>
        <v/>
      </c>
      <c r="H46" s="125" t="str">
        <f t="shared" ca="1" si="23"/>
        <v/>
      </c>
      <c r="I46" s="126" t="str">
        <f t="shared" ca="1" si="12"/>
        <v/>
      </c>
      <c r="J46" s="105" t="str">
        <f t="shared" ca="1" si="13"/>
        <v/>
      </c>
      <c r="K46" s="105" t="str">
        <f t="shared" ca="1" si="24"/>
        <v/>
      </c>
      <c r="L46" s="126" t="str">
        <f t="shared" ca="1" si="25"/>
        <v/>
      </c>
      <c r="M46" s="126" t="str">
        <f t="shared" ca="1" si="14"/>
        <v/>
      </c>
      <c r="N46" s="125" t="str">
        <f t="shared" ca="1" si="26"/>
        <v/>
      </c>
      <c r="O46" s="126" t="str">
        <f t="shared" ca="1" si="15"/>
        <v/>
      </c>
      <c r="P46" s="105" t="str">
        <f t="shared" ca="1" si="16"/>
        <v/>
      </c>
      <c r="Q46" s="124" t="str">
        <f t="shared" ca="1" si="17"/>
        <v/>
      </c>
      <c r="S46" s="1" t="str">
        <f t="shared" ca="1" si="27"/>
        <v/>
      </c>
    </row>
    <row r="47" spans="1:19" x14ac:dyDescent="0.2">
      <c r="A47" s="124" t="str">
        <f t="shared" ca="1" si="10"/>
        <v/>
      </c>
      <c r="B47" s="92" t="str">
        <f t="shared" ca="1" si="18"/>
        <v/>
      </c>
      <c r="C47" s="92" t="str">
        <f t="shared" ca="1" si="19"/>
        <v/>
      </c>
      <c r="D47" s="92" t="str">
        <f t="shared" ca="1" si="20"/>
        <v/>
      </c>
      <c r="E47" s="92" t="str">
        <f t="shared" ca="1" si="11"/>
        <v/>
      </c>
      <c r="F47" s="154" t="str">
        <f t="shared" ca="1" si="21"/>
        <v/>
      </c>
      <c r="G47" s="125" t="str">
        <f t="shared" ca="1" si="22"/>
        <v/>
      </c>
      <c r="H47" s="125" t="str">
        <f t="shared" ca="1" si="23"/>
        <v/>
      </c>
      <c r="I47" s="126" t="str">
        <f t="shared" ca="1" si="12"/>
        <v/>
      </c>
      <c r="J47" s="105" t="str">
        <f t="shared" ca="1" si="13"/>
        <v/>
      </c>
      <c r="K47" s="105" t="str">
        <f t="shared" ca="1" si="24"/>
        <v/>
      </c>
      <c r="L47" s="126" t="str">
        <f t="shared" ca="1" si="25"/>
        <v/>
      </c>
      <c r="M47" s="126" t="str">
        <f t="shared" ca="1" si="14"/>
        <v/>
      </c>
      <c r="N47" s="125" t="str">
        <f t="shared" ca="1" si="26"/>
        <v/>
      </c>
      <c r="O47" s="126" t="str">
        <f t="shared" ca="1" si="15"/>
        <v/>
      </c>
      <c r="P47" s="105" t="str">
        <f t="shared" ca="1" si="16"/>
        <v/>
      </c>
      <c r="Q47" s="124" t="str">
        <f t="shared" ca="1" si="17"/>
        <v/>
      </c>
      <c r="S47" s="1" t="str">
        <f t="shared" ca="1" si="27"/>
        <v/>
      </c>
    </row>
    <row r="48" spans="1:19" x14ac:dyDescent="0.2">
      <c r="A48" s="124" t="str">
        <f t="shared" ca="1" si="10"/>
        <v/>
      </c>
      <c r="B48" s="92" t="str">
        <f t="shared" ca="1" si="18"/>
        <v/>
      </c>
      <c r="C48" s="92" t="str">
        <f t="shared" ca="1" si="19"/>
        <v/>
      </c>
      <c r="D48" s="92" t="str">
        <f t="shared" ca="1" si="20"/>
        <v/>
      </c>
      <c r="E48" s="92" t="str">
        <f t="shared" ca="1" si="11"/>
        <v/>
      </c>
      <c r="F48" s="154" t="str">
        <f t="shared" ca="1" si="21"/>
        <v/>
      </c>
      <c r="G48" s="125" t="str">
        <f t="shared" ca="1" si="22"/>
        <v/>
      </c>
      <c r="H48" s="125" t="str">
        <f t="shared" ca="1" si="23"/>
        <v/>
      </c>
      <c r="I48" s="126" t="str">
        <f t="shared" ca="1" si="12"/>
        <v/>
      </c>
      <c r="J48" s="105" t="str">
        <f t="shared" ca="1" si="13"/>
        <v/>
      </c>
      <c r="K48" s="105" t="str">
        <f t="shared" ca="1" si="24"/>
        <v/>
      </c>
      <c r="L48" s="126" t="str">
        <f t="shared" ca="1" si="25"/>
        <v/>
      </c>
      <c r="M48" s="126" t="str">
        <f t="shared" ca="1" si="14"/>
        <v/>
      </c>
      <c r="N48" s="125" t="str">
        <f t="shared" ca="1" si="26"/>
        <v/>
      </c>
      <c r="O48" s="126" t="str">
        <f t="shared" ca="1" si="15"/>
        <v/>
      </c>
      <c r="P48" s="105" t="str">
        <f t="shared" ca="1" si="16"/>
        <v/>
      </c>
      <c r="Q48" s="124" t="str">
        <f t="shared" ca="1" si="17"/>
        <v/>
      </c>
      <c r="S48" s="1" t="str">
        <f t="shared" ca="1" si="27"/>
        <v/>
      </c>
    </row>
    <row r="49" spans="1:19" x14ac:dyDescent="0.2">
      <c r="A49" s="124" t="str">
        <f t="shared" ca="1" si="10"/>
        <v/>
      </c>
      <c r="B49" s="92" t="str">
        <f t="shared" ca="1" si="18"/>
        <v/>
      </c>
      <c r="C49" s="92" t="str">
        <f t="shared" ca="1" si="19"/>
        <v/>
      </c>
      <c r="D49" s="92" t="str">
        <f t="shared" ca="1" si="20"/>
        <v/>
      </c>
      <c r="E49" s="92" t="str">
        <f t="shared" ca="1" si="11"/>
        <v/>
      </c>
      <c r="F49" s="154" t="str">
        <f t="shared" ca="1" si="21"/>
        <v/>
      </c>
      <c r="G49" s="125" t="str">
        <f t="shared" ca="1" si="22"/>
        <v/>
      </c>
      <c r="H49" s="125" t="str">
        <f t="shared" ca="1" si="23"/>
        <v/>
      </c>
      <c r="I49" s="126" t="str">
        <f t="shared" ca="1" si="12"/>
        <v/>
      </c>
      <c r="J49" s="105" t="str">
        <f t="shared" ca="1" si="13"/>
        <v/>
      </c>
      <c r="K49" s="105" t="str">
        <f t="shared" ca="1" si="24"/>
        <v/>
      </c>
      <c r="L49" s="126" t="str">
        <f t="shared" ca="1" si="25"/>
        <v/>
      </c>
      <c r="M49" s="126" t="str">
        <f t="shared" ca="1" si="14"/>
        <v/>
      </c>
      <c r="N49" s="125" t="str">
        <f t="shared" ca="1" si="26"/>
        <v/>
      </c>
      <c r="O49" s="126" t="str">
        <f t="shared" ca="1" si="15"/>
        <v/>
      </c>
      <c r="P49" s="105" t="str">
        <f t="shared" ca="1" si="16"/>
        <v/>
      </c>
      <c r="Q49" s="124" t="str">
        <f t="shared" ca="1" si="17"/>
        <v/>
      </c>
      <c r="S49" s="1" t="str">
        <f t="shared" ca="1" si="27"/>
        <v/>
      </c>
    </row>
    <row r="50" spans="1:19" x14ac:dyDescent="0.2">
      <c r="A50" s="124" t="str">
        <f t="shared" ca="1" si="10"/>
        <v/>
      </c>
      <c r="B50" s="92" t="str">
        <f t="shared" ca="1" si="18"/>
        <v/>
      </c>
      <c r="C50" s="92" t="str">
        <f t="shared" ca="1" si="19"/>
        <v/>
      </c>
      <c r="D50" s="92" t="str">
        <f t="shared" ca="1" si="20"/>
        <v/>
      </c>
      <c r="E50" s="92" t="str">
        <f t="shared" ca="1" si="11"/>
        <v/>
      </c>
      <c r="F50" s="154" t="str">
        <f t="shared" ca="1" si="21"/>
        <v/>
      </c>
      <c r="G50" s="125" t="str">
        <f t="shared" ca="1" si="22"/>
        <v/>
      </c>
      <c r="H50" s="125" t="str">
        <f t="shared" ca="1" si="23"/>
        <v/>
      </c>
      <c r="I50" s="126" t="str">
        <f t="shared" ca="1" si="12"/>
        <v/>
      </c>
      <c r="J50" s="105" t="str">
        <f t="shared" ca="1" si="13"/>
        <v/>
      </c>
      <c r="K50" s="105" t="str">
        <f t="shared" ca="1" si="24"/>
        <v/>
      </c>
      <c r="L50" s="126" t="str">
        <f t="shared" ca="1" si="25"/>
        <v/>
      </c>
      <c r="M50" s="126" t="str">
        <f t="shared" ca="1" si="14"/>
        <v/>
      </c>
      <c r="N50" s="125" t="str">
        <f t="shared" ca="1" si="26"/>
        <v/>
      </c>
      <c r="O50" s="126" t="str">
        <f t="shared" ca="1" si="15"/>
        <v/>
      </c>
      <c r="P50" s="105" t="str">
        <f t="shared" ca="1" si="16"/>
        <v/>
      </c>
      <c r="Q50" s="124" t="str">
        <f t="shared" ca="1" si="17"/>
        <v/>
      </c>
      <c r="S50" s="1" t="str">
        <f t="shared" ca="1" si="27"/>
        <v/>
      </c>
    </row>
    <row r="51" spans="1:19" x14ac:dyDescent="0.2">
      <c r="A51" s="124" t="str">
        <f t="shared" ca="1" si="10"/>
        <v/>
      </c>
      <c r="B51" s="92" t="str">
        <f t="shared" ca="1" si="18"/>
        <v/>
      </c>
      <c r="C51" s="92" t="str">
        <f t="shared" ca="1" si="19"/>
        <v/>
      </c>
      <c r="D51" s="92" t="str">
        <f t="shared" ca="1" si="20"/>
        <v/>
      </c>
      <c r="E51" s="92" t="str">
        <f t="shared" ca="1" si="11"/>
        <v/>
      </c>
      <c r="F51" s="154" t="str">
        <f t="shared" ca="1" si="21"/>
        <v/>
      </c>
      <c r="G51" s="125" t="str">
        <f t="shared" ca="1" si="22"/>
        <v/>
      </c>
      <c r="H51" s="125" t="str">
        <f t="shared" ca="1" si="23"/>
        <v/>
      </c>
      <c r="I51" s="126" t="str">
        <f t="shared" ca="1" si="12"/>
        <v/>
      </c>
      <c r="J51" s="105" t="str">
        <f t="shared" ca="1" si="13"/>
        <v/>
      </c>
      <c r="K51" s="105" t="str">
        <f t="shared" ca="1" si="24"/>
        <v/>
      </c>
      <c r="L51" s="126" t="str">
        <f t="shared" ca="1" si="25"/>
        <v/>
      </c>
      <c r="M51" s="126" t="str">
        <f t="shared" ca="1" si="14"/>
        <v/>
      </c>
      <c r="N51" s="125" t="str">
        <f t="shared" ca="1" si="26"/>
        <v/>
      </c>
      <c r="O51" s="126" t="str">
        <f t="shared" ca="1" si="15"/>
        <v/>
      </c>
      <c r="P51" s="105" t="str">
        <f t="shared" ca="1" si="16"/>
        <v/>
      </c>
      <c r="Q51" s="124" t="str">
        <f t="shared" ca="1" si="17"/>
        <v/>
      </c>
      <c r="S51" s="1" t="str">
        <f t="shared" ca="1" si="27"/>
        <v/>
      </c>
    </row>
    <row r="52" spans="1:19" x14ac:dyDescent="0.2">
      <c r="A52" s="124" t="str">
        <f t="shared" ca="1" si="10"/>
        <v/>
      </c>
      <c r="B52" s="92" t="str">
        <f t="shared" ca="1" si="18"/>
        <v/>
      </c>
      <c r="C52" s="92" t="str">
        <f t="shared" ca="1" si="19"/>
        <v/>
      </c>
      <c r="D52" s="92" t="str">
        <f t="shared" ca="1" si="20"/>
        <v/>
      </c>
      <c r="E52" s="92" t="str">
        <f t="shared" ca="1" si="11"/>
        <v/>
      </c>
      <c r="F52" s="154" t="str">
        <f t="shared" ca="1" si="21"/>
        <v/>
      </c>
      <c r="G52" s="125" t="str">
        <f t="shared" ca="1" si="22"/>
        <v/>
      </c>
      <c r="H52" s="125" t="str">
        <f t="shared" ca="1" si="23"/>
        <v/>
      </c>
      <c r="I52" s="126" t="str">
        <f t="shared" ca="1" si="12"/>
        <v/>
      </c>
      <c r="J52" s="105" t="str">
        <f t="shared" ca="1" si="13"/>
        <v/>
      </c>
      <c r="K52" s="105" t="str">
        <f t="shared" ca="1" si="24"/>
        <v/>
      </c>
      <c r="L52" s="126" t="str">
        <f t="shared" ca="1" si="25"/>
        <v/>
      </c>
      <c r="M52" s="126" t="str">
        <f t="shared" ca="1" si="14"/>
        <v/>
      </c>
      <c r="N52" s="125" t="str">
        <f t="shared" ca="1" si="26"/>
        <v/>
      </c>
      <c r="O52" s="126" t="str">
        <f t="shared" ca="1" si="15"/>
        <v/>
      </c>
      <c r="P52" s="105" t="str">
        <f t="shared" ca="1" si="16"/>
        <v/>
      </c>
      <c r="Q52" s="124" t="str">
        <f t="shared" ca="1" si="17"/>
        <v/>
      </c>
      <c r="S52" s="1" t="str">
        <f t="shared" ca="1" si="27"/>
        <v/>
      </c>
    </row>
    <row r="53" spans="1:19" x14ac:dyDescent="0.2">
      <c r="A53" s="124" t="str">
        <f t="shared" ca="1" si="10"/>
        <v/>
      </c>
      <c r="B53" s="92" t="str">
        <f t="shared" ca="1" si="18"/>
        <v/>
      </c>
      <c r="C53" s="92" t="str">
        <f t="shared" ca="1" si="19"/>
        <v/>
      </c>
      <c r="D53" s="92" t="str">
        <f t="shared" ca="1" si="20"/>
        <v/>
      </c>
      <c r="E53" s="92" t="str">
        <f t="shared" ca="1" si="11"/>
        <v/>
      </c>
      <c r="F53" s="154" t="str">
        <f t="shared" ca="1" si="21"/>
        <v/>
      </c>
      <c r="G53" s="125" t="str">
        <f t="shared" ca="1" si="22"/>
        <v/>
      </c>
      <c r="H53" s="125" t="str">
        <f t="shared" ca="1" si="23"/>
        <v/>
      </c>
      <c r="I53" s="126" t="str">
        <f t="shared" ca="1" si="12"/>
        <v/>
      </c>
      <c r="J53" s="105" t="str">
        <f t="shared" ca="1" si="13"/>
        <v/>
      </c>
      <c r="K53" s="105" t="str">
        <f t="shared" ca="1" si="24"/>
        <v/>
      </c>
      <c r="L53" s="126" t="str">
        <f t="shared" ca="1" si="25"/>
        <v/>
      </c>
      <c r="M53" s="126" t="str">
        <f t="shared" ca="1" si="14"/>
        <v/>
      </c>
      <c r="N53" s="125" t="str">
        <f t="shared" ca="1" si="26"/>
        <v/>
      </c>
      <c r="O53" s="126" t="str">
        <f t="shared" ca="1" si="15"/>
        <v/>
      </c>
      <c r="P53" s="105" t="str">
        <f t="shared" ca="1" si="16"/>
        <v/>
      </c>
      <c r="Q53" s="124" t="str">
        <f t="shared" ca="1" si="17"/>
        <v/>
      </c>
      <c r="S53" s="1" t="str">
        <f t="shared" ca="1" si="27"/>
        <v/>
      </c>
    </row>
    <row r="54" spans="1:19" x14ac:dyDescent="0.2">
      <c r="A54" s="124" t="str">
        <f t="shared" ca="1" si="10"/>
        <v/>
      </c>
      <c r="B54" s="92" t="str">
        <f t="shared" ca="1" si="18"/>
        <v/>
      </c>
      <c r="C54" s="92" t="str">
        <f t="shared" ca="1" si="19"/>
        <v/>
      </c>
      <c r="D54" s="92" t="str">
        <f t="shared" ca="1" si="20"/>
        <v/>
      </c>
      <c r="E54" s="92" t="str">
        <f t="shared" ca="1" si="11"/>
        <v/>
      </c>
      <c r="F54" s="154" t="str">
        <f t="shared" ca="1" si="21"/>
        <v/>
      </c>
      <c r="G54" s="125" t="str">
        <f t="shared" ca="1" si="22"/>
        <v/>
      </c>
      <c r="H54" s="125" t="str">
        <f t="shared" ca="1" si="23"/>
        <v/>
      </c>
      <c r="I54" s="126" t="str">
        <f t="shared" ca="1" si="12"/>
        <v/>
      </c>
      <c r="J54" s="105" t="str">
        <f t="shared" ca="1" si="13"/>
        <v/>
      </c>
      <c r="K54" s="105" t="str">
        <f t="shared" ca="1" si="24"/>
        <v/>
      </c>
      <c r="L54" s="126" t="str">
        <f t="shared" ca="1" si="25"/>
        <v/>
      </c>
      <c r="M54" s="126" t="str">
        <f t="shared" ca="1" si="14"/>
        <v/>
      </c>
      <c r="N54" s="125" t="str">
        <f t="shared" ca="1" si="26"/>
        <v/>
      </c>
      <c r="O54" s="126" t="str">
        <f t="shared" ca="1" si="15"/>
        <v/>
      </c>
      <c r="P54" s="105" t="str">
        <f t="shared" ca="1" si="16"/>
        <v/>
      </c>
      <c r="Q54" s="124" t="str">
        <f t="shared" ca="1" si="17"/>
        <v/>
      </c>
      <c r="S54" s="1" t="str">
        <f t="shared" ca="1" si="27"/>
        <v/>
      </c>
    </row>
    <row r="55" spans="1:19" x14ac:dyDescent="0.2">
      <c r="A55" s="124" t="str">
        <f t="shared" ca="1" si="10"/>
        <v/>
      </c>
      <c r="B55" s="92" t="str">
        <f t="shared" ca="1" si="18"/>
        <v/>
      </c>
      <c r="C55" s="92" t="str">
        <f t="shared" ca="1" si="19"/>
        <v/>
      </c>
      <c r="D55" s="92" t="str">
        <f t="shared" ca="1" si="20"/>
        <v/>
      </c>
      <c r="E55" s="92" t="str">
        <f t="shared" ca="1" si="11"/>
        <v/>
      </c>
      <c r="F55" s="154" t="str">
        <f t="shared" ca="1" si="21"/>
        <v/>
      </c>
      <c r="G55" s="125" t="str">
        <f t="shared" ca="1" si="22"/>
        <v/>
      </c>
      <c r="H55" s="125" t="str">
        <f t="shared" ca="1" si="23"/>
        <v/>
      </c>
      <c r="I55" s="126" t="str">
        <f t="shared" ca="1" si="12"/>
        <v/>
      </c>
      <c r="J55" s="105" t="str">
        <f t="shared" ca="1" si="13"/>
        <v/>
      </c>
      <c r="K55" s="105" t="str">
        <f t="shared" ca="1" si="24"/>
        <v/>
      </c>
      <c r="L55" s="126" t="str">
        <f t="shared" ca="1" si="25"/>
        <v/>
      </c>
      <c r="M55" s="126" t="str">
        <f t="shared" ca="1" si="14"/>
        <v/>
      </c>
      <c r="N55" s="125" t="str">
        <f t="shared" ca="1" si="26"/>
        <v/>
      </c>
      <c r="O55" s="126" t="str">
        <f t="shared" ca="1" si="15"/>
        <v/>
      </c>
      <c r="P55" s="105" t="str">
        <f t="shared" ca="1" si="16"/>
        <v/>
      </c>
      <c r="Q55" s="124" t="str">
        <f t="shared" ca="1" si="17"/>
        <v/>
      </c>
      <c r="S55" s="1" t="str">
        <f t="shared" ca="1" si="27"/>
        <v/>
      </c>
    </row>
    <row r="56" spans="1:19" x14ac:dyDescent="0.2">
      <c r="A56" s="124" t="str">
        <f t="shared" ca="1" si="10"/>
        <v/>
      </c>
      <c r="B56" s="92" t="str">
        <f t="shared" ca="1" si="18"/>
        <v/>
      </c>
      <c r="C56" s="92" t="str">
        <f t="shared" ca="1" si="19"/>
        <v/>
      </c>
      <c r="D56" s="92" t="str">
        <f t="shared" ca="1" si="20"/>
        <v/>
      </c>
      <c r="E56" s="92" t="str">
        <f t="shared" ca="1" si="11"/>
        <v/>
      </c>
      <c r="F56" s="154" t="str">
        <f t="shared" ca="1" si="21"/>
        <v/>
      </c>
      <c r="G56" s="125" t="str">
        <f t="shared" ca="1" si="22"/>
        <v/>
      </c>
      <c r="H56" s="125" t="str">
        <f t="shared" ca="1" si="23"/>
        <v/>
      </c>
      <c r="I56" s="126" t="str">
        <f t="shared" ca="1" si="12"/>
        <v/>
      </c>
      <c r="J56" s="105" t="str">
        <f t="shared" ca="1" si="13"/>
        <v/>
      </c>
      <c r="K56" s="105" t="str">
        <f t="shared" ca="1" si="24"/>
        <v/>
      </c>
      <c r="L56" s="126" t="str">
        <f t="shared" ca="1" si="25"/>
        <v/>
      </c>
      <c r="M56" s="126" t="str">
        <f t="shared" ca="1" si="14"/>
        <v/>
      </c>
      <c r="N56" s="125" t="str">
        <f t="shared" ca="1" si="26"/>
        <v/>
      </c>
      <c r="O56" s="126" t="str">
        <f t="shared" ca="1" si="15"/>
        <v/>
      </c>
      <c r="P56" s="105" t="str">
        <f t="shared" ca="1" si="16"/>
        <v/>
      </c>
      <c r="Q56" s="124" t="str">
        <f t="shared" ca="1" si="17"/>
        <v/>
      </c>
      <c r="S56" s="1" t="str">
        <f t="shared" ca="1" si="27"/>
        <v/>
      </c>
    </row>
    <row r="57" spans="1:19" x14ac:dyDescent="0.2">
      <c r="A57" s="124" t="str">
        <f t="shared" ca="1" si="10"/>
        <v/>
      </c>
      <c r="B57" s="92" t="str">
        <f t="shared" ca="1" si="18"/>
        <v/>
      </c>
      <c r="C57" s="92" t="str">
        <f t="shared" ca="1" si="19"/>
        <v/>
      </c>
      <c r="D57" s="92" t="str">
        <f t="shared" ca="1" si="20"/>
        <v/>
      </c>
      <c r="E57" s="92" t="str">
        <f t="shared" ca="1" si="11"/>
        <v/>
      </c>
      <c r="F57" s="154" t="str">
        <f t="shared" ca="1" si="21"/>
        <v/>
      </c>
      <c r="G57" s="125" t="str">
        <f t="shared" ca="1" si="22"/>
        <v/>
      </c>
      <c r="H57" s="125" t="str">
        <f t="shared" ca="1" si="23"/>
        <v/>
      </c>
      <c r="I57" s="126" t="str">
        <f t="shared" ca="1" si="12"/>
        <v/>
      </c>
      <c r="J57" s="105" t="str">
        <f t="shared" ca="1" si="13"/>
        <v/>
      </c>
      <c r="K57" s="105" t="str">
        <f t="shared" ca="1" si="24"/>
        <v/>
      </c>
      <c r="L57" s="126" t="str">
        <f t="shared" ca="1" si="25"/>
        <v/>
      </c>
      <c r="M57" s="126" t="str">
        <f t="shared" ca="1" si="14"/>
        <v/>
      </c>
      <c r="N57" s="125" t="str">
        <f t="shared" ca="1" si="26"/>
        <v/>
      </c>
      <c r="O57" s="126" t="str">
        <f t="shared" ca="1" si="15"/>
        <v/>
      </c>
      <c r="P57" s="105" t="str">
        <f t="shared" ca="1" si="16"/>
        <v/>
      </c>
      <c r="Q57" s="124" t="str">
        <f t="shared" ca="1" si="17"/>
        <v/>
      </c>
      <c r="S57" s="1" t="str">
        <f t="shared" ca="1" si="27"/>
        <v/>
      </c>
    </row>
    <row r="58" spans="1:19" x14ac:dyDescent="0.2">
      <c r="A58" s="124" t="str">
        <f t="shared" ca="1" si="10"/>
        <v/>
      </c>
      <c r="B58" s="92" t="str">
        <f t="shared" ca="1" si="18"/>
        <v/>
      </c>
      <c r="C58" s="92" t="str">
        <f t="shared" ca="1" si="19"/>
        <v/>
      </c>
      <c r="D58" s="92" t="str">
        <f t="shared" ca="1" si="20"/>
        <v/>
      </c>
      <c r="E58" s="92" t="str">
        <f t="shared" ca="1" si="11"/>
        <v/>
      </c>
      <c r="F58" s="154" t="str">
        <f t="shared" ca="1" si="21"/>
        <v/>
      </c>
      <c r="G58" s="125" t="str">
        <f t="shared" ca="1" si="22"/>
        <v/>
      </c>
      <c r="H58" s="125" t="str">
        <f t="shared" ca="1" si="23"/>
        <v/>
      </c>
      <c r="I58" s="126" t="str">
        <f t="shared" ca="1" si="12"/>
        <v/>
      </c>
      <c r="J58" s="105" t="str">
        <f t="shared" ca="1" si="13"/>
        <v/>
      </c>
      <c r="K58" s="105" t="str">
        <f t="shared" ca="1" si="24"/>
        <v/>
      </c>
      <c r="L58" s="126" t="str">
        <f t="shared" ca="1" si="25"/>
        <v/>
      </c>
      <c r="M58" s="126" t="str">
        <f t="shared" ca="1" si="14"/>
        <v/>
      </c>
      <c r="N58" s="125" t="str">
        <f t="shared" ca="1" si="26"/>
        <v/>
      </c>
      <c r="O58" s="126" t="str">
        <f t="shared" ca="1" si="15"/>
        <v/>
      </c>
      <c r="P58" s="105" t="str">
        <f t="shared" ca="1" si="16"/>
        <v/>
      </c>
      <c r="Q58" s="124" t="str">
        <f t="shared" ca="1" si="17"/>
        <v/>
      </c>
      <c r="S58" s="1" t="str">
        <f t="shared" ca="1" si="27"/>
        <v/>
      </c>
    </row>
    <row r="59" spans="1:19" x14ac:dyDescent="0.2">
      <c r="A59" s="124" t="str">
        <f t="shared" ca="1" si="10"/>
        <v/>
      </c>
      <c r="B59" s="92" t="str">
        <f t="shared" ca="1" si="18"/>
        <v/>
      </c>
      <c r="C59" s="92" t="str">
        <f t="shared" ca="1" si="19"/>
        <v/>
      </c>
      <c r="D59" s="92" t="str">
        <f t="shared" ca="1" si="20"/>
        <v/>
      </c>
      <c r="E59" s="92" t="str">
        <f t="shared" ca="1" si="11"/>
        <v/>
      </c>
      <c r="F59" s="154" t="str">
        <f t="shared" ca="1" si="21"/>
        <v/>
      </c>
      <c r="G59" s="125" t="str">
        <f t="shared" ca="1" si="22"/>
        <v/>
      </c>
      <c r="H59" s="125" t="str">
        <f t="shared" ca="1" si="23"/>
        <v/>
      </c>
      <c r="I59" s="126" t="str">
        <f t="shared" ca="1" si="12"/>
        <v/>
      </c>
      <c r="J59" s="105" t="str">
        <f t="shared" ca="1" si="13"/>
        <v/>
      </c>
      <c r="K59" s="105" t="str">
        <f t="shared" ca="1" si="24"/>
        <v/>
      </c>
      <c r="L59" s="126" t="str">
        <f t="shared" ca="1" si="25"/>
        <v/>
      </c>
      <c r="M59" s="126" t="str">
        <f t="shared" ca="1" si="14"/>
        <v/>
      </c>
      <c r="N59" s="125" t="str">
        <f t="shared" ca="1" si="26"/>
        <v/>
      </c>
      <c r="O59" s="126" t="str">
        <f t="shared" ca="1" si="15"/>
        <v/>
      </c>
      <c r="P59" s="105" t="str">
        <f t="shared" ca="1" si="16"/>
        <v/>
      </c>
      <c r="Q59" s="124" t="str">
        <f t="shared" ca="1" si="17"/>
        <v/>
      </c>
      <c r="S59" s="1" t="str">
        <f t="shared" ca="1" si="27"/>
        <v/>
      </c>
    </row>
    <row r="60" spans="1:19" x14ac:dyDescent="0.2">
      <c r="A60" s="124" t="str">
        <f t="shared" ca="1" si="10"/>
        <v/>
      </c>
      <c r="B60" s="92" t="str">
        <f t="shared" ca="1" si="18"/>
        <v/>
      </c>
      <c r="C60" s="92" t="str">
        <f t="shared" ca="1" si="19"/>
        <v/>
      </c>
      <c r="D60" s="92" t="str">
        <f t="shared" ca="1" si="20"/>
        <v/>
      </c>
      <c r="E60" s="92" t="str">
        <f t="shared" ca="1" si="11"/>
        <v/>
      </c>
      <c r="F60" s="154" t="str">
        <f t="shared" ca="1" si="21"/>
        <v/>
      </c>
      <c r="G60" s="125" t="str">
        <f t="shared" ca="1" si="22"/>
        <v/>
      </c>
      <c r="H60" s="125" t="str">
        <f t="shared" ca="1" si="23"/>
        <v/>
      </c>
      <c r="I60" s="126" t="str">
        <f t="shared" ca="1" si="12"/>
        <v/>
      </c>
      <c r="J60" s="105" t="str">
        <f t="shared" ca="1" si="13"/>
        <v/>
      </c>
      <c r="K60" s="105" t="str">
        <f t="shared" ca="1" si="24"/>
        <v/>
      </c>
      <c r="L60" s="126" t="str">
        <f t="shared" ca="1" si="25"/>
        <v/>
      </c>
      <c r="M60" s="126" t="str">
        <f t="shared" ca="1" si="14"/>
        <v/>
      </c>
      <c r="N60" s="125" t="str">
        <f t="shared" ca="1" si="26"/>
        <v/>
      </c>
      <c r="O60" s="126" t="str">
        <f t="shared" ca="1" si="15"/>
        <v/>
      </c>
      <c r="P60" s="105" t="str">
        <f t="shared" ca="1" si="16"/>
        <v/>
      </c>
      <c r="Q60" s="124" t="str">
        <f t="shared" ca="1" si="17"/>
        <v/>
      </c>
      <c r="S60" s="1" t="str">
        <f t="shared" ca="1" si="27"/>
        <v/>
      </c>
    </row>
    <row r="61" spans="1:19" x14ac:dyDescent="0.2">
      <c r="A61" s="124" t="str">
        <f t="shared" ca="1" si="10"/>
        <v/>
      </c>
      <c r="B61" s="92" t="str">
        <f t="shared" ca="1" si="18"/>
        <v/>
      </c>
      <c r="C61" s="92" t="str">
        <f t="shared" ca="1" si="19"/>
        <v/>
      </c>
      <c r="D61" s="92" t="str">
        <f t="shared" ca="1" si="20"/>
        <v/>
      </c>
      <c r="E61" s="92" t="str">
        <f t="shared" ca="1" si="11"/>
        <v/>
      </c>
      <c r="F61" s="154" t="str">
        <f t="shared" ca="1" si="21"/>
        <v/>
      </c>
      <c r="G61" s="125" t="str">
        <f t="shared" ca="1" si="22"/>
        <v/>
      </c>
      <c r="H61" s="125" t="str">
        <f t="shared" ca="1" si="23"/>
        <v/>
      </c>
      <c r="I61" s="126" t="str">
        <f t="shared" ca="1" si="12"/>
        <v/>
      </c>
      <c r="J61" s="105" t="str">
        <f t="shared" ca="1" si="13"/>
        <v/>
      </c>
      <c r="K61" s="105" t="str">
        <f t="shared" ca="1" si="24"/>
        <v/>
      </c>
      <c r="L61" s="126" t="str">
        <f t="shared" ca="1" si="25"/>
        <v/>
      </c>
      <c r="M61" s="126" t="str">
        <f t="shared" ca="1" si="14"/>
        <v/>
      </c>
      <c r="N61" s="125" t="str">
        <f t="shared" ca="1" si="26"/>
        <v/>
      </c>
      <c r="O61" s="126" t="str">
        <f t="shared" ca="1" si="15"/>
        <v/>
      </c>
      <c r="P61" s="105" t="str">
        <f t="shared" ca="1" si="16"/>
        <v/>
      </c>
      <c r="Q61" s="124" t="str">
        <f t="shared" ca="1" si="17"/>
        <v/>
      </c>
      <c r="S61" s="1" t="str">
        <f t="shared" ca="1" si="27"/>
        <v/>
      </c>
    </row>
    <row r="62" spans="1:19" x14ac:dyDescent="0.2">
      <c r="A62" s="124" t="str">
        <f t="shared" ca="1" si="10"/>
        <v/>
      </c>
      <c r="B62" s="92" t="str">
        <f t="shared" ca="1" si="18"/>
        <v/>
      </c>
      <c r="C62" s="92" t="str">
        <f t="shared" ca="1" si="19"/>
        <v/>
      </c>
      <c r="D62" s="92" t="str">
        <f t="shared" ca="1" si="20"/>
        <v/>
      </c>
      <c r="E62" s="92" t="str">
        <f t="shared" ca="1" si="11"/>
        <v/>
      </c>
      <c r="F62" s="154" t="str">
        <f t="shared" ca="1" si="21"/>
        <v/>
      </c>
      <c r="G62" s="125" t="str">
        <f t="shared" ca="1" si="22"/>
        <v/>
      </c>
      <c r="H62" s="125" t="str">
        <f t="shared" ca="1" si="23"/>
        <v/>
      </c>
      <c r="I62" s="126" t="str">
        <f t="shared" ca="1" si="12"/>
        <v/>
      </c>
      <c r="J62" s="105" t="str">
        <f t="shared" ca="1" si="13"/>
        <v/>
      </c>
      <c r="K62" s="105" t="str">
        <f t="shared" ca="1" si="24"/>
        <v/>
      </c>
      <c r="L62" s="126" t="str">
        <f t="shared" ca="1" si="25"/>
        <v/>
      </c>
      <c r="M62" s="126" t="str">
        <f t="shared" ca="1" si="14"/>
        <v/>
      </c>
      <c r="N62" s="125" t="str">
        <f t="shared" ca="1" si="26"/>
        <v/>
      </c>
      <c r="O62" s="126" t="str">
        <f t="shared" ca="1" si="15"/>
        <v/>
      </c>
      <c r="P62" s="105" t="str">
        <f t="shared" ca="1" si="16"/>
        <v/>
      </c>
      <c r="Q62" s="124" t="str">
        <f t="shared" ca="1" si="17"/>
        <v/>
      </c>
      <c r="S62" s="1" t="str">
        <f t="shared" ca="1" si="27"/>
        <v/>
      </c>
    </row>
    <row r="63" spans="1:19" x14ac:dyDescent="0.2">
      <c r="A63" s="124" t="str">
        <f t="shared" ca="1" si="10"/>
        <v/>
      </c>
      <c r="B63" s="92" t="str">
        <f t="shared" ca="1" si="18"/>
        <v/>
      </c>
      <c r="C63" s="92" t="str">
        <f t="shared" ca="1" si="19"/>
        <v/>
      </c>
      <c r="D63" s="92" t="str">
        <f t="shared" ca="1" si="20"/>
        <v/>
      </c>
      <c r="E63" s="92" t="str">
        <f t="shared" ca="1" si="11"/>
        <v/>
      </c>
      <c r="F63" s="154" t="str">
        <f t="shared" ca="1" si="21"/>
        <v/>
      </c>
      <c r="G63" s="125" t="str">
        <f t="shared" ca="1" si="22"/>
        <v/>
      </c>
      <c r="H63" s="125" t="str">
        <f t="shared" ca="1" si="23"/>
        <v/>
      </c>
      <c r="I63" s="126" t="str">
        <f t="shared" ca="1" si="12"/>
        <v/>
      </c>
      <c r="J63" s="105" t="str">
        <f t="shared" ca="1" si="13"/>
        <v/>
      </c>
      <c r="K63" s="105" t="str">
        <f t="shared" ca="1" si="24"/>
        <v/>
      </c>
      <c r="L63" s="126" t="str">
        <f t="shared" ca="1" si="25"/>
        <v/>
      </c>
      <c r="M63" s="126" t="str">
        <f t="shared" ca="1" si="14"/>
        <v/>
      </c>
      <c r="N63" s="125" t="str">
        <f t="shared" ca="1" si="26"/>
        <v/>
      </c>
      <c r="O63" s="126" t="str">
        <f t="shared" ca="1" si="15"/>
        <v/>
      </c>
      <c r="P63" s="105" t="str">
        <f t="shared" ca="1" si="16"/>
        <v/>
      </c>
      <c r="Q63" s="124" t="str">
        <f t="shared" ca="1" si="17"/>
        <v/>
      </c>
      <c r="S63" s="1" t="str">
        <f t="shared" ca="1" si="27"/>
        <v/>
      </c>
    </row>
    <row r="64" spans="1:19" x14ac:dyDescent="0.2">
      <c r="A64" s="124" t="str">
        <f t="shared" ca="1" si="10"/>
        <v/>
      </c>
      <c r="B64" s="92" t="str">
        <f t="shared" ca="1" si="18"/>
        <v/>
      </c>
      <c r="C64" s="92" t="str">
        <f t="shared" ca="1" si="19"/>
        <v/>
      </c>
      <c r="D64" s="92" t="str">
        <f t="shared" ca="1" si="20"/>
        <v/>
      </c>
      <c r="E64" s="92" t="str">
        <f t="shared" ca="1" si="11"/>
        <v/>
      </c>
      <c r="F64" s="154" t="str">
        <f t="shared" ca="1" si="21"/>
        <v/>
      </c>
      <c r="G64" s="125" t="str">
        <f t="shared" ca="1" si="22"/>
        <v/>
      </c>
      <c r="H64" s="125" t="str">
        <f t="shared" ca="1" si="23"/>
        <v/>
      </c>
      <c r="I64" s="126" t="str">
        <f t="shared" ca="1" si="12"/>
        <v/>
      </c>
      <c r="J64" s="105" t="str">
        <f t="shared" ca="1" si="13"/>
        <v/>
      </c>
      <c r="K64" s="105" t="str">
        <f t="shared" ca="1" si="24"/>
        <v/>
      </c>
      <c r="L64" s="126" t="str">
        <f t="shared" ca="1" si="25"/>
        <v/>
      </c>
      <c r="M64" s="126" t="str">
        <f t="shared" ca="1" si="14"/>
        <v/>
      </c>
      <c r="N64" s="125" t="str">
        <f t="shared" ca="1" si="26"/>
        <v/>
      </c>
      <c r="O64" s="126" t="str">
        <f t="shared" ca="1" si="15"/>
        <v/>
      </c>
      <c r="P64" s="105" t="str">
        <f t="shared" ca="1" si="16"/>
        <v/>
      </c>
      <c r="Q64" s="124" t="str">
        <f t="shared" ca="1" si="17"/>
        <v/>
      </c>
      <c r="S64" s="1" t="str">
        <f t="shared" ca="1" si="27"/>
        <v/>
      </c>
    </row>
    <row r="65" spans="1:19" x14ac:dyDescent="0.2">
      <c r="A65" s="124" t="str">
        <f t="shared" ca="1" si="10"/>
        <v/>
      </c>
      <c r="B65" s="92" t="str">
        <f t="shared" ca="1" si="18"/>
        <v/>
      </c>
      <c r="C65" s="92" t="str">
        <f t="shared" ca="1" si="19"/>
        <v/>
      </c>
      <c r="D65" s="92" t="str">
        <f t="shared" ca="1" si="20"/>
        <v/>
      </c>
      <c r="E65" s="92" t="str">
        <f t="shared" ca="1" si="11"/>
        <v/>
      </c>
      <c r="F65" s="154" t="str">
        <f t="shared" ca="1" si="21"/>
        <v/>
      </c>
      <c r="G65" s="125" t="str">
        <f t="shared" ca="1" si="22"/>
        <v/>
      </c>
      <c r="H65" s="125" t="str">
        <f t="shared" ca="1" si="23"/>
        <v/>
      </c>
      <c r="I65" s="126" t="str">
        <f t="shared" ca="1" si="12"/>
        <v/>
      </c>
      <c r="J65" s="105" t="str">
        <f t="shared" ca="1" si="13"/>
        <v/>
      </c>
      <c r="K65" s="105" t="str">
        <f t="shared" ca="1" si="24"/>
        <v/>
      </c>
      <c r="L65" s="126" t="str">
        <f t="shared" ca="1" si="25"/>
        <v/>
      </c>
      <c r="M65" s="126" t="str">
        <f t="shared" ca="1" si="14"/>
        <v/>
      </c>
      <c r="N65" s="125" t="str">
        <f t="shared" ca="1" si="26"/>
        <v/>
      </c>
      <c r="O65" s="126" t="str">
        <f t="shared" ca="1" si="15"/>
        <v/>
      </c>
      <c r="P65" s="105" t="str">
        <f t="shared" ca="1" si="16"/>
        <v/>
      </c>
      <c r="Q65" s="124" t="str">
        <f t="shared" ca="1" si="17"/>
        <v/>
      </c>
      <c r="S65" s="1" t="str">
        <f t="shared" ca="1" si="27"/>
        <v/>
      </c>
    </row>
    <row r="66" spans="1:19" x14ac:dyDescent="0.2">
      <c r="A66" s="124" t="str">
        <f t="shared" ca="1" si="10"/>
        <v/>
      </c>
      <c r="B66" s="92" t="str">
        <f t="shared" ca="1" si="18"/>
        <v/>
      </c>
      <c r="C66" s="92" t="str">
        <f t="shared" ca="1" si="19"/>
        <v/>
      </c>
      <c r="D66" s="92" t="str">
        <f t="shared" ca="1" si="20"/>
        <v/>
      </c>
      <c r="E66" s="92" t="str">
        <f t="shared" ca="1" si="11"/>
        <v/>
      </c>
      <c r="F66" s="154" t="str">
        <f t="shared" ca="1" si="21"/>
        <v/>
      </c>
      <c r="G66" s="125" t="str">
        <f t="shared" ca="1" si="22"/>
        <v/>
      </c>
      <c r="H66" s="125" t="str">
        <f t="shared" ca="1" si="23"/>
        <v/>
      </c>
      <c r="I66" s="126" t="str">
        <f t="shared" ca="1" si="12"/>
        <v/>
      </c>
      <c r="J66" s="105" t="str">
        <f t="shared" ca="1" si="13"/>
        <v/>
      </c>
      <c r="K66" s="105" t="str">
        <f t="shared" ca="1" si="24"/>
        <v/>
      </c>
      <c r="L66" s="126" t="str">
        <f t="shared" ca="1" si="25"/>
        <v/>
      </c>
      <c r="M66" s="126" t="str">
        <f t="shared" ca="1" si="14"/>
        <v/>
      </c>
      <c r="N66" s="125" t="str">
        <f t="shared" ca="1" si="26"/>
        <v/>
      </c>
      <c r="O66" s="126" t="str">
        <f t="shared" ca="1" si="15"/>
        <v/>
      </c>
      <c r="P66" s="105" t="str">
        <f t="shared" ca="1" si="16"/>
        <v/>
      </c>
      <c r="Q66" s="124" t="str">
        <f t="shared" ca="1" si="17"/>
        <v/>
      </c>
      <c r="S66" s="1" t="str">
        <f t="shared" ca="1" si="27"/>
        <v/>
      </c>
    </row>
    <row r="67" spans="1:19" x14ac:dyDescent="0.2">
      <c r="A67" s="124" t="str">
        <f t="shared" ca="1" si="10"/>
        <v/>
      </c>
      <c r="B67" s="92" t="str">
        <f t="shared" ca="1" si="18"/>
        <v/>
      </c>
      <c r="C67" s="92" t="str">
        <f t="shared" ca="1" si="19"/>
        <v/>
      </c>
      <c r="D67" s="92" t="str">
        <f t="shared" ca="1" si="20"/>
        <v/>
      </c>
      <c r="E67" s="92" t="str">
        <f t="shared" ca="1" si="11"/>
        <v/>
      </c>
      <c r="F67" s="154" t="str">
        <f t="shared" ca="1" si="21"/>
        <v/>
      </c>
      <c r="G67" s="125" t="str">
        <f t="shared" ca="1" si="22"/>
        <v/>
      </c>
      <c r="H67" s="125" t="str">
        <f t="shared" ca="1" si="23"/>
        <v/>
      </c>
      <c r="I67" s="126" t="str">
        <f t="shared" ca="1" si="12"/>
        <v/>
      </c>
      <c r="J67" s="105" t="str">
        <f t="shared" ca="1" si="13"/>
        <v/>
      </c>
      <c r="K67" s="105" t="str">
        <f t="shared" ca="1" si="24"/>
        <v/>
      </c>
      <c r="L67" s="126" t="str">
        <f t="shared" ca="1" si="25"/>
        <v/>
      </c>
      <c r="M67" s="126" t="str">
        <f t="shared" ca="1" si="14"/>
        <v/>
      </c>
      <c r="N67" s="125" t="str">
        <f t="shared" ca="1" si="26"/>
        <v/>
      </c>
      <c r="O67" s="126" t="str">
        <f t="shared" ca="1" si="15"/>
        <v/>
      </c>
      <c r="P67" s="105" t="str">
        <f t="shared" ca="1" si="16"/>
        <v/>
      </c>
      <c r="Q67" s="124" t="str">
        <f t="shared" ca="1" si="17"/>
        <v/>
      </c>
      <c r="S67" s="1" t="str">
        <f t="shared" ca="1" si="27"/>
        <v/>
      </c>
    </row>
    <row r="68" spans="1:19" x14ac:dyDescent="0.2">
      <c r="A68" s="124" t="str">
        <f t="shared" ca="1" si="10"/>
        <v/>
      </c>
      <c r="B68" s="92" t="str">
        <f t="shared" ca="1" si="18"/>
        <v/>
      </c>
      <c r="C68" s="92" t="str">
        <f t="shared" ca="1" si="19"/>
        <v/>
      </c>
      <c r="D68" s="92" t="str">
        <f t="shared" ca="1" si="20"/>
        <v/>
      </c>
      <c r="E68" s="92" t="str">
        <f t="shared" ca="1" si="11"/>
        <v/>
      </c>
      <c r="F68" s="154" t="str">
        <f t="shared" ca="1" si="21"/>
        <v/>
      </c>
      <c r="G68" s="125" t="str">
        <f t="shared" ca="1" si="22"/>
        <v/>
      </c>
      <c r="H68" s="125" t="str">
        <f t="shared" ca="1" si="23"/>
        <v/>
      </c>
      <c r="I68" s="126" t="str">
        <f t="shared" ca="1" si="12"/>
        <v/>
      </c>
      <c r="J68" s="105" t="str">
        <f t="shared" ca="1" si="13"/>
        <v/>
      </c>
      <c r="K68" s="105" t="str">
        <f t="shared" ca="1" si="24"/>
        <v/>
      </c>
      <c r="L68" s="126" t="str">
        <f t="shared" ca="1" si="25"/>
        <v/>
      </c>
      <c r="M68" s="126" t="str">
        <f t="shared" ca="1" si="14"/>
        <v/>
      </c>
      <c r="N68" s="125" t="str">
        <f t="shared" ca="1" si="26"/>
        <v/>
      </c>
      <c r="O68" s="126" t="str">
        <f t="shared" ca="1" si="15"/>
        <v/>
      </c>
      <c r="P68" s="105" t="str">
        <f t="shared" ca="1" si="16"/>
        <v/>
      </c>
      <c r="Q68" s="124" t="str">
        <f t="shared" ca="1" si="17"/>
        <v/>
      </c>
      <c r="S68" s="1" t="str">
        <f t="shared" ca="1" si="27"/>
        <v/>
      </c>
    </row>
    <row r="69" spans="1:19" x14ac:dyDescent="0.2">
      <c r="A69" s="124" t="str">
        <f t="shared" ca="1" si="10"/>
        <v/>
      </c>
      <c r="B69" s="92" t="str">
        <f t="shared" ca="1" si="18"/>
        <v/>
      </c>
      <c r="C69" s="92" t="str">
        <f t="shared" ca="1" si="19"/>
        <v/>
      </c>
      <c r="D69" s="92" t="str">
        <f t="shared" ca="1" si="20"/>
        <v/>
      </c>
      <c r="E69" s="92" t="str">
        <f t="shared" ca="1" si="11"/>
        <v/>
      </c>
      <c r="F69" s="154" t="str">
        <f t="shared" ca="1" si="21"/>
        <v/>
      </c>
      <c r="G69" s="125" t="str">
        <f t="shared" ca="1" si="22"/>
        <v/>
      </c>
      <c r="H69" s="125" t="str">
        <f t="shared" ca="1" si="23"/>
        <v/>
      </c>
      <c r="I69" s="126" t="str">
        <f t="shared" ca="1" si="12"/>
        <v/>
      </c>
      <c r="J69" s="105" t="str">
        <f t="shared" ca="1" si="13"/>
        <v/>
      </c>
      <c r="K69" s="105" t="str">
        <f t="shared" ca="1" si="24"/>
        <v/>
      </c>
      <c r="L69" s="126" t="str">
        <f t="shared" ca="1" si="25"/>
        <v/>
      </c>
      <c r="M69" s="126" t="str">
        <f t="shared" ca="1" si="14"/>
        <v/>
      </c>
      <c r="N69" s="125" t="str">
        <f t="shared" ca="1" si="26"/>
        <v/>
      </c>
      <c r="O69" s="126" t="str">
        <f t="shared" ca="1" si="15"/>
        <v/>
      </c>
      <c r="P69" s="105" t="str">
        <f t="shared" ca="1" si="16"/>
        <v/>
      </c>
      <c r="Q69" s="124" t="str">
        <f t="shared" ca="1" si="17"/>
        <v/>
      </c>
      <c r="S69" s="1" t="str">
        <f t="shared" ca="1" si="27"/>
        <v/>
      </c>
    </row>
    <row r="70" spans="1:19" x14ac:dyDescent="0.2">
      <c r="A70" s="124" t="str">
        <f t="shared" ca="1" si="10"/>
        <v/>
      </c>
      <c r="B70" s="92" t="str">
        <f t="shared" ref="B70:B101" ca="1" si="28">IF($A70="","",INDEX(INDIRECT("yss_raw!BD:BD"),MATCH($B$4,INDIRECT("yss_raw!BD:BD"),0)+$A70))</f>
        <v/>
      </c>
      <c r="C70" s="92" t="str">
        <f t="shared" ref="C70:C101" ca="1" si="29">IF($A70="","",INDEX(INDIRECT("yss_raw!BE:BE"),MATCH($B$4,INDIRECT("yss_raw!BD:BD"),0)+$A70))</f>
        <v/>
      </c>
      <c r="D70" s="92" t="str">
        <f t="shared" ref="D70:D101" ca="1" si="30">IF($A70="","",INDEX(INDIRECT("yss_raw!BF:BF"),MATCH($B$4,INDIRECT("yss_raw!BD:BD"),0)+$A70))</f>
        <v/>
      </c>
      <c r="E70" s="92" t="str">
        <f t="shared" ca="1" si="11"/>
        <v/>
      </c>
      <c r="F70" s="154" t="str">
        <f t="shared" ref="F70:F101" ca="1" si="31">IF($A70="","",INDEX(INDIRECT("yss_raw!BH:BH"),MATCH($B$4,INDIRECT("yss_raw!BD:BD"),0)+$A70))</f>
        <v/>
      </c>
      <c r="G70" s="125" t="str">
        <f t="shared" ref="G70:G101" ca="1" si="32">IF($A70="","",INDEX(INDIRECT("yss_raw!BI:BI"),MATCH($B$4,INDIRECT("yss_raw!BD:BD"),0)+$A70))</f>
        <v/>
      </c>
      <c r="H70" s="125" t="str">
        <f t="shared" ref="H70:H101" ca="1" si="33">IF($A70="","",INDEX(INDIRECT("yss_raw!BJ:BJ"),MATCH($B$4,INDIRECT("yss_raw!BD:BD"),0)+$A70))</f>
        <v/>
      </c>
      <c r="I70" s="126" t="str">
        <f t="shared" ca="1" si="12"/>
        <v/>
      </c>
      <c r="J70" s="105" t="str">
        <f t="shared" ca="1" si="13"/>
        <v/>
      </c>
      <c r="K70" s="105" t="str">
        <f t="shared" ref="K70:K101" ca="1" si="34">IF($A70="","",INDEX(INDIRECT("yss_raw!BL:BL"),MATCH($B$4,INDIRECT("yss_raw!BD:BD"),0)+$A70))</f>
        <v/>
      </c>
      <c r="L70" s="126" t="str">
        <f t="shared" ref="L70:L101" ca="1" si="35">IF($A70="","",INDEX(INDIRECT("yss_raw!BM:BM"),MATCH($B$4,INDIRECT("yss_raw!BD:BD"),0)+$A70))</f>
        <v/>
      </c>
      <c r="M70" s="126" t="str">
        <f t="shared" ca="1" si="14"/>
        <v/>
      </c>
      <c r="N70" s="125" t="str">
        <f t="shared" ref="N70:N101" ca="1" si="36">IF($A70="","",INDEX(INDIRECT("yss_raw!BO:BO"),MATCH($B$4,INDIRECT("yss_raw!BD:BD"),0)+$A70))</f>
        <v/>
      </c>
      <c r="O70" s="126" t="str">
        <f t="shared" ca="1" si="15"/>
        <v/>
      </c>
      <c r="P70" s="105" t="str">
        <f t="shared" ca="1" si="16"/>
        <v/>
      </c>
      <c r="Q70" s="124" t="str">
        <f t="shared" ca="1" si="17"/>
        <v/>
      </c>
      <c r="S70" s="1" t="str">
        <f t="shared" ref="S70:S101" ca="1" si="37">IF($A70="","",INDEX(INDIRECT("yss_raw!BG:BG"),MATCH($B$4,INDIRECT("yss_raw!BD:BD"),0)+$A70))</f>
        <v/>
      </c>
    </row>
    <row r="71" spans="1:19" x14ac:dyDescent="0.2">
      <c r="A71" s="124" t="str">
        <f t="shared" ref="A71:A134" ca="1" si="38">IF(ROW()-5&gt;$A$5,"",ROW()-5)</f>
        <v/>
      </c>
      <c r="B71" s="92" t="str">
        <f t="shared" ca="1" si="28"/>
        <v/>
      </c>
      <c r="C71" s="92" t="str">
        <f t="shared" ca="1" si="29"/>
        <v/>
      </c>
      <c r="D71" s="92" t="str">
        <f t="shared" ca="1" si="30"/>
        <v/>
      </c>
      <c r="E71" s="92" t="str">
        <f t="shared" ref="E71:E105" ca="1" si="39">SUBSTITUTE(SUBSTITUTE(SUBSTITUTE(S71,"BROAD","部分一致"),"EXACT","完全一致"),"PHRASE","フレーズ一致")</f>
        <v/>
      </c>
      <c r="F71" s="154" t="str">
        <f t="shared" ca="1" si="31"/>
        <v/>
      </c>
      <c r="G71" s="125" t="str">
        <f t="shared" ca="1" si="32"/>
        <v/>
      </c>
      <c r="H71" s="125" t="str">
        <f t="shared" ca="1" si="33"/>
        <v/>
      </c>
      <c r="I71" s="126" t="str">
        <f t="shared" ref="I71:I105" ca="1" si="40">IF($A71="","",IFERROR(H71/G71,""))</f>
        <v/>
      </c>
      <c r="J71" s="105" t="str">
        <f t="shared" ref="J71:J105" ca="1" si="41">IF($A71="","",IFERROR(K71/H71,""))</f>
        <v/>
      </c>
      <c r="K71" s="105" t="str">
        <f t="shared" ca="1" si="34"/>
        <v/>
      </c>
      <c r="L71" s="126" t="str">
        <f t="shared" ca="1" si="35"/>
        <v/>
      </c>
      <c r="M71" s="126" t="str">
        <f t="shared" ref="M71:M134" ca="1" si="42">IF($A71="","",INDEX(INDIRECT("yss_raw!BP:BP"),MATCH($B$4,INDIRECT("yss_raw!BD:BD"),0)+$A71))</f>
        <v/>
      </c>
      <c r="N71" s="125" t="str">
        <f t="shared" ca="1" si="36"/>
        <v/>
      </c>
      <c r="O71" s="126" t="str">
        <f t="shared" ref="O71:O105" ca="1" si="43">IF($A71="","",IFERROR(N71/H71,""))</f>
        <v/>
      </c>
      <c r="P71" s="105" t="str">
        <f t="shared" ref="P71:P105" ca="1" si="44">IF($A71="","",IFERROR(K71/N71,""))</f>
        <v/>
      </c>
      <c r="Q71" s="124" t="str">
        <f t="shared" ref="Q71:Q105" ca="1" si="45">IF($A71="","",IF(N71&gt;0,IF(P71&gt;$P$5,"B","A"),IF(N71=0,IF(K71&gt;$P$5,"C","D"))))</f>
        <v/>
      </c>
      <c r="S71" s="1" t="str">
        <f t="shared" ca="1" si="37"/>
        <v/>
      </c>
    </row>
    <row r="72" spans="1:19" x14ac:dyDescent="0.2">
      <c r="A72" s="124" t="str">
        <f t="shared" ca="1" si="38"/>
        <v/>
      </c>
      <c r="B72" s="92" t="str">
        <f t="shared" ca="1" si="28"/>
        <v/>
      </c>
      <c r="C72" s="92" t="str">
        <f t="shared" ca="1" si="29"/>
        <v/>
      </c>
      <c r="D72" s="92" t="str">
        <f t="shared" ca="1" si="30"/>
        <v/>
      </c>
      <c r="E72" s="92" t="str">
        <f t="shared" ca="1" si="39"/>
        <v/>
      </c>
      <c r="F72" s="154" t="str">
        <f t="shared" ca="1" si="31"/>
        <v/>
      </c>
      <c r="G72" s="125" t="str">
        <f t="shared" ca="1" si="32"/>
        <v/>
      </c>
      <c r="H72" s="125" t="str">
        <f t="shared" ca="1" si="33"/>
        <v/>
      </c>
      <c r="I72" s="126" t="str">
        <f t="shared" ca="1" si="40"/>
        <v/>
      </c>
      <c r="J72" s="105" t="str">
        <f t="shared" ca="1" si="41"/>
        <v/>
      </c>
      <c r="K72" s="105" t="str">
        <f t="shared" ca="1" si="34"/>
        <v/>
      </c>
      <c r="L72" s="126" t="str">
        <f t="shared" ca="1" si="35"/>
        <v/>
      </c>
      <c r="M72" s="126" t="str">
        <f t="shared" ca="1" si="42"/>
        <v/>
      </c>
      <c r="N72" s="125" t="str">
        <f t="shared" ca="1" si="36"/>
        <v/>
      </c>
      <c r="O72" s="126" t="str">
        <f t="shared" ca="1" si="43"/>
        <v/>
      </c>
      <c r="P72" s="105" t="str">
        <f t="shared" ca="1" si="44"/>
        <v/>
      </c>
      <c r="Q72" s="124" t="str">
        <f t="shared" ca="1" si="45"/>
        <v/>
      </c>
      <c r="S72" s="1" t="str">
        <f t="shared" ca="1" si="37"/>
        <v/>
      </c>
    </row>
    <row r="73" spans="1:19" x14ac:dyDescent="0.2">
      <c r="A73" s="124" t="str">
        <f t="shared" ca="1" si="38"/>
        <v/>
      </c>
      <c r="B73" s="92" t="str">
        <f t="shared" ca="1" si="28"/>
        <v/>
      </c>
      <c r="C73" s="92" t="str">
        <f t="shared" ca="1" si="29"/>
        <v/>
      </c>
      <c r="D73" s="92" t="str">
        <f t="shared" ca="1" si="30"/>
        <v/>
      </c>
      <c r="E73" s="92" t="str">
        <f t="shared" ca="1" si="39"/>
        <v/>
      </c>
      <c r="F73" s="154" t="str">
        <f t="shared" ca="1" si="31"/>
        <v/>
      </c>
      <c r="G73" s="125" t="str">
        <f t="shared" ca="1" si="32"/>
        <v/>
      </c>
      <c r="H73" s="125" t="str">
        <f t="shared" ca="1" si="33"/>
        <v/>
      </c>
      <c r="I73" s="126" t="str">
        <f t="shared" ca="1" si="40"/>
        <v/>
      </c>
      <c r="J73" s="105" t="str">
        <f t="shared" ca="1" si="41"/>
        <v/>
      </c>
      <c r="K73" s="105" t="str">
        <f t="shared" ca="1" si="34"/>
        <v/>
      </c>
      <c r="L73" s="126" t="str">
        <f t="shared" ca="1" si="35"/>
        <v/>
      </c>
      <c r="M73" s="126" t="str">
        <f t="shared" ca="1" si="42"/>
        <v/>
      </c>
      <c r="N73" s="125" t="str">
        <f t="shared" ca="1" si="36"/>
        <v/>
      </c>
      <c r="O73" s="126" t="str">
        <f t="shared" ca="1" si="43"/>
        <v/>
      </c>
      <c r="P73" s="105" t="str">
        <f t="shared" ca="1" si="44"/>
        <v/>
      </c>
      <c r="Q73" s="124" t="str">
        <f t="shared" ca="1" si="45"/>
        <v/>
      </c>
      <c r="S73" s="1" t="str">
        <f t="shared" ca="1" si="37"/>
        <v/>
      </c>
    </row>
    <row r="74" spans="1:19" x14ac:dyDescent="0.2">
      <c r="A74" s="124" t="str">
        <f t="shared" ca="1" si="38"/>
        <v/>
      </c>
      <c r="B74" s="92" t="str">
        <f t="shared" ca="1" si="28"/>
        <v/>
      </c>
      <c r="C74" s="92" t="str">
        <f t="shared" ca="1" si="29"/>
        <v/>
      </c>
      <c r="D74" s="92" t="str">
        <f t="shared" ca="1" si="30"/>
        <v/>
      </c>
      <c r="E74" s="92" t="str">
        <f t="shared" ca="1" si="39"/>
        <v/>
      </c>
      <c r="F74" s="154" t="str">
        <f t="shared" ca="1" si="31"/>
        <v/>
      </c>
      <c r="G74" s="125" t="str">
        <f t="shared" ca="1" si="32"/>
        <v/>
      </c>
      <c r="H74" s="125" t="str">
        <f t="shared" ca="1" si="33"/>
        <v/>
      </c>
      <c r="I74" s="126" t="str">
        <f t="shared" ca="1" si="40"/>
        <v/>
      </c>
      <c r="J74" s="105" t="str">
        <f t="shared" ca="1" si="41"/>
        <v/>
      </c>
      <c r="K74" s="105" t="str">
        <f t="shared" ca="1" si="34"/>
        <v/>
      </c>
      <c r="L74" s="126" t="str">
        <f t="shared" ca="1" si="35"/>
        <v/>
      </c>
      <c r="M74" s="126" t="str">
        <f t="shared" ca="1" si="42"/>
        <v/>
      </c>
      <c r="N74" s="125" t="str">
        <f t="shared" ca="1" si="36"/>
        <v/>
      </c>
      <c r="O74" s="126" t="str">
        <f t="shared" ca="1" si="43"/>
        <v/>
      </c>
      <c r="P74" s="105" t="str">
        <f t="shared" ca="1" si="44"/>
        <v/>
      </c>
      <c r="Q74" s="124" t="str">
        <f t="shared" ca="1" si="45"/>
        <v/>
      </c>
      <c r="S74" s="1" t="str">
        <f t="shared" ca="1" si="37"/>
        <v/>
      </c>
    </row>
    <row r="75" spans="1:19" x14ac:dyDescent="0.2">
      <c r="A75" s="124" t="str">
        <f t="shared" ca="1" si="38"/>
        <v/>
      </c>
      <c r="B75" s="92" t="str">
        <f t="shared" ca="1" si="28"/>
        <v/>
      </c>
      <c r="C75" s="92" t="str">
        <f t="shared" ca="1" si="29"/>
        <v/>
      </c>
      <c r="D75" s="92" t="str">
        <f t="shared" ca="1" si="30"/>
        <v/>
      </c>
      <c r="E75" s="92" t="str">
        <f t="shared" ca="1" si="39"/>
        <v/>
      </c>
      <c r="F75" s="154" t="str">
        <f t="shared" ca="1" si="31"/>
        <v/>
      </c>
      <c r="G75" s="125" t="str">
        <f t="shared" ca="1" si="32"/>
        <v/>
      </c>
      <c r="H75" s="125" t="str">
        <f t="shared" ca="1" si="33"/>
        <v/>
      </c>
      <c r="I75" s="126" t="str">
        <f t="shared" ca="1" si="40"/>
        <v/>
      </c>
      <c r="J75" s="105" t="str">
        <f t="shared" ca="1" si="41"/>
        <v/>
      </c>
      <c r="K75" s="105" t="str">
        <f t="shared" ca="1" si="34"/>
        <v/>
      </c>
      <c r="L75" s="126" t="str">
        <f t="shared" ca="1" si="35"/>
        <v/>
      </c>
      <c r="M75" s="126" t="str">
        <f t="shared" ca="1" si="42"/>
        <v/>
      </c>
      <c r="N75" s="125" t="str">
        <f t="shared" ca="1" si="36"/>
        <v/>
      </c>
      <c r="O75" s="126" t="str">
        <f t="shared" ca="1" si="43"/>
        <v/>
      </c>
      <c r="P75" s="105" t="str">
        <f t="shared" ca="1" si="44"/>
        <v/>
      </c>
      <c r="Q75" s="124" t="str">
        <f t="shared" ca="1" si="45"/>
        <v/>
      </c>
      <c r="S75" s="1" t="str">
        <f t="shared" ca="1" si="37"/>
        <v/>
      </c>
    </row>
    <row r="76" spans="1:19" x14ac:dyDescent="0.2">
      <c r="A76" s="124" t="str">
        <f t="shared" ca="1" si="38"/>
        <v/>
      </c>
      <c r="B76" s="92" t="str">
        <f t="shared" ca="1" si="28"/>
        <v/>
      </c>
      <c r="C76" s="92" t="str">
        <f t="shared" ca="1" si="29"/>
        <v/>
      </c>
      <c r="D76" s="92" t="str">
        <f t="shared" ca="1" si="30"/>
        <v/>
      </c>
      <c r="E76" s="92" t="str">
        <f t="shared" ca="1" si="39"/>
        <v/>
      </c>
      <c r="F76" s="154" t="str">
        <f t="shared" ca="1" si="31"/>
        <v/>
      </c>
      <c r="G76" s="125" t="str">
        <f t="shared" ca="1" si="32"/>
        <v/>
      </c>
      <c r="H76" s="125" t="str">
        <f t="shared" ca="1" si="33"/>
        <v/>
      </c>
      <c r="I76" s="126" t="str">
        <f t="shared" ca="1" si="40"/>
        <v/>
      </c>
      <c r="J76" s="105" t="str">
        <f t="shared" ca="1" si="41"/>
        <v/>
      </c>
      <c r="K76" s="105" t="str">
        <f t="shared" ca="1" si="34"/>
        <v/>
      </c>
      <c r="L76" s="126" t="str">
        <f t="shared" ca="1" si="35"/>
        <v/>
      </c>
      <c r="M76" s="126" t="str">
        <f t="shared" ca="1" si="42"/>
        <v/>
      </c>
      <c r="N76" s="125" t="str">
        <f t="shared" ca="1" si="36"/>
        <v/>
      </c>
      <c r="O76" s="126" t="str">
        <f t="shared" ca="1" si="43"/>
        <v/>
      </c>
      <c r="P76" s="105" t="str">
        <f t="shared" ca="1" si="44"/>
        <v/>
      </c>
      <c r="Q76" s="124" t="str">
        <f t="shared" ca="1" si="45"/>
        <v/>
      </c>
      <c r="S76" s="1" t="str">
        <f t="shared" ca="1" si="37"/>
        <v/>
      </c>
    </row>
    <row r="77" spans="1:19" x14ac:dyDescent="0.2">
      <c r="A77" s="124" t="str">
        <f t="shared" ca="1" si="38"/>
        <v/>
      </c>
      <c r="B77" s="92" t="str">
        <f t="shared" ca="1" si="28"/>
        <v/>
      </c>
      <c r="C77" s="92" t="str">
        <f t="shared" ca="1" si="29"/>
        <v/>
      </c>
      <c r="D77" s="92" t="str">
        <f t="shared" ca="1" si="30"/>
        <v/>
      </c>
      <c r="E77" s="92" t="str">
        <f t="shared" ca="1" si="39"/>
        <v/>
      </c>
      <c r="F77" s="154" t="str">
        <f t="shared" ca="1" si="31"/>
        <v/>
      </c>
      <c r="G77" s="125" t="str">
        <f t="shared" ca="1" si="32"/>
        <v/>
      </c>
      <c r="H77" s="125" t="str">
        <f t="shared" ca="1" si="33"/>
        <v/>
      </c>
      <c r="I77" s="126" t="str">
        <f t="shared" ca="1" si="40"/>
        <v/>
      </c>
      <c r="J77" s="105" t="str">
        <f t="shared" ca="1" si="41"/>
        <v/>
      </c>
      <c r="K77" s="105" t="str">
        <f t="shared" ca="1" si="34"/>
        <v/>
      </c>
      <c r="L77" s="126" t="str">
        <f t="shared" ca="1" si="35"/>
        <v/>
      </c>
      <c r="M77" s="126" t="str">
        <f t="shared" ca="1" si="42"/>
        <v/>
      </c>
      <c r="N77" s="125" t="str">
        <f t="shared" ca="1" si="36"/>
        <v/>
      </c>
      <c r="O77" s="126" t="str">
        <f t="shared" ca="1" si="43"/>
        <v/>
      </c>
      <c r="P77" s="105" t="str">
        <f t="shared" ca="1" si="44"/>
        <v/>
      </c>
      <c r="Q77" s="124" t="str">
        <f t="shared" ca="1" si="45"/>
        <v/>
      </c>
      <c r="S77" s="1" t="str">
        <f t="shared" ca="1" si="37"/>
        <v/>
      </c>
    </row>
    <row r="78" spans="1:19" x14ac:dyDescent="0.2">
      <c r="A78" s="124" t="str">
        <f t="shared" ca="1" si="38"/>
        <v/>
      </c>
      <c r="B78" s="92" t="str">
        <f t="shared" ca="1" si="28"/>
        <v/>
      </c>
      <c r="C78" s="92" t="str">
        <f t="shared" ca="1" si="29"/>
        <v/>
      </c>
      <c r="D78" s="92" t="str">
        <f t="shared" ca="1" si="30"/>
        <v/>
      </c>
      <c r="E78" s="92" t="str">
        <f t="shared" ca="1" si="39"/>
        <v/>
      </c>
      <c r="F78" s="154" t="str">
        <f t="shared" ca="1" si="31"/>
        <v/>
      </c>
      <c r="G78" s="125" t="str">
        <f t="shared" ca="1" si="32"/>
        <v/>
      </c>
      <c r="H78" s="125" t="str">
        <f t="shared" ca="1" si="33"/>
        <v/>
      </c>
      <c r="I78" s="126" t="str">
        <f t="shared" ca="1" si="40"/>
        <v/>
      </c>
      <c r="J78" s="105" t="str">
        <f t="shared" ca="1" si="41"/>
        <v/>
      </c>
      <c r="K78" s="105" t="str">
        <f t="shared" ca="1" si="34"/>
        <v/>
      </c>
      <c r="L78" s="126" t="str">
        <f t="shared" ca="1" si="35"/>
        <v/>
      </c>
      <c r="M78" s="126" t="str">
        <f t="shared" ca="1" si="42"/>
        <v/>
      </c>
      <c r="N78" s="125" t="str">
        <f t="shared" ca="1" si="36"/>
        <v/>
      </c>
      <c r="O78" s="126" t="str">
        <f t="shared" ca="1" si="43"/>
        <v/>
      </c>
      <c r="P78" s="105" t="str">
        <f t="shared" ca="1" si="44"/>
        <v/>
      </c>
      <c r="Q78" s="124" t="str">
        <f t="shared" ca="1" si="45"/>
        <v/>
      </c>
      <c r="S78" s="1" t="str">
        <f t="shared" ca="1" si="37"/>
        <v/>
      </c>
    </row>
    <row r="79" spans="1:19" x14ac:dyDescent="0.2">
      <c r="A79" s="124" t="str">
        <f t="shared" ca="1" si="38"/>
        <v/>
      </c>
      <c r="B79" s="92" t="str">
        <f t="shared" ca="1" si="28"/>
        <v/>
      </c>
      <c r="C79" s="92" t="str">
        <f t="shared" ca="1" si="29"/>
        <v/>
      </c>
      <c r="D79" s="92" t="str">
        <f t="shared" ca="1" si="30"/>
        <v/>
      </c>
      <c r="E79" s="92" t="str">
        <f t="shared" ca="1" si="39"/>
        <v/>
      </c>
      <c r="F79" s="154" t="str">
        <f t="shared" ca="1" si="31"/>
        <v/>
      </c>
      <c r="G79" s="125" t="str">
        <f t="shared" ca="1" si="32"/>
        <v/>
      </c>
      <c r="H79" s="125" t="str">
        <f t="shared" ca="1" si="33"/>
        <v/>
      </c>
      <c r="I79" s="126" t="str">
        <f t="shared" ca="1" si="40"/>
        <v/>
      </c>
      <c r="J79" s="105" t="str">
        <f t="shared" ca="1" si="41"/>
        <v/>
      </c>
      <c r="K79" s="105" t="str">
        <f t="shared" ca="1" si="34"/>
        <v/>
      </c>
      <c r="L79" s="126" t="str">
        <f t="shared" ca="1" si="35"/>
        <v/>
      </c>
      <c r="M79" s="126" t="str">
        <f t="shared" ca="1" si="42"/>
        <v/>
      </c>
      <c r="N79" s="125" t="str">
        <f t="shared" ca="1" si="36"/>
        <v/>
      </c>
      <c r="O79" s="126" t="str">
        <f t="shared" ca="1" si="43"/>
        <v/>
      </c>
      <c r="P79" s="105" t="str">
        <f t="shared" ca="1" si="44"/>
        <v/>
      </c>
      <c r="Q79" s="124" t="str">
        <f t="shared" ca="1" si="45"/>
        <v/>
      </c>
      <c r="S79" s="1" t="str">
        <f t="shared" ca="1" si="37"/>
        <v/>
      </c>
    </row>
    <row r="80" spans="1:19" x14ac:dyDescent="0.2">
      <c r="A80" s="124" t="str">
        <f t="shared" ca="1" si="38"/>
        <v/>
      </c>
      <c r="B80" s="92" t="str">
        <f t="shared" ca="1" si="28"/>
        <v/>
      </c>
      <c r="C80" s="92" t="str">
        <f t="shared" ca="1" si="29"/>
        <v/>
      </c>
      <c r="D80" s="92" t="str">
        <f t="shared" ca="1" si="30"/>
        <v/>
      </c>
      <c r="E80" s="92" t="str">
        <f t="shared" ca="1" si="39"/>
        <v/>
      </c>
      <c r="F80" s="154" t="str">
        <f t="shared" ca="1" si="31"/>
        <v/>
      </c>
      <c r="G80" s="125" t="str">
        <f t="shared" ca="1" si="32"/>
        <v/>
      </c>
      <c r="H80" s="125" t="str">
        <f t="shared" ca="1" si="33"/>
        <v/>
      </c>
      <c r="I80" s="126" t="str">
        <f t="shared" ca="1" si="40"/>
        <v/>
      </c>
      <c r="J80" s="105" t="str">
        <f t="shared" ca="1" si="41"/>
        <v/>
      </c>
      <c r="K80" s="105" t="str">
        <f t="shared" ca="1" si="34"/>
        <v/>
      </c>
      <c r="L80" s="126" t="str">
        <f t="shared" ca="1" si="35"/>
        <v/>
      </c>
      <c r="M80" s="126" t="str">
        <f t="shared" ca="1" si="42"/>
        <v/>
      </c>
      <c r="N80" s="125" t="str">
        <f t="shared" ca="1" si="36"/>
        <v/>
      </c>
      <c r="O80" s="126" t="str">
        <f t="shared" ca="1" si="43"/>
        <v/>
      </c>
      <c r="P80" s="105" t="str">
        <f t="shared" ca="1" si="44"/>
        <v/>
      </c>
      <c r="Q80" s="124" t="str">
        <f t="shared" ca="1" si="45"/>
        <v/>
      </c>
      <c r="S80" s="1" t="str">
        <f t="shared" ca="1" si="37"/>
        <v/>
      </c>
    </row>
    <row r="81" spans="1:19" x14ac:dyDescent="0.2">
      <c r="A81" s="124" t="str">
        <f t="shared" ca="1" si="38"/>
        <v/>
      </c>
      <c r="B81" s="92" t="str">
        <f t="shared" ca="1" si="28"/>
        <v/>
      </c>
      <c r="C81" s="92" t="str">
        <f t="shared" ca="1" si="29"/>
        <v/>
      </c>
      <c r="D81" s="92" t="str">
        <f t="shared" ca="1" si="30"/>
        <v/>
      </c>
      <c r="E81" s="92" t="str">
        <f t="shared" ca="1" si="39"/>
        <v/>
      </c>
      <c r="F81" s="154" t="str">
        <f t="shared" ca="1" si="31"/>
        <v/>
      </c>
      <c r="G81" s="125" t="str">
        <f t="shared" ca="1" si="32"/>
        <v/>
      </c>
      <c r="H81" s="125" t="str">
        <f t="shared" ca="1" si="33"/>
        <v/>
      </c>
      <c r="I81" s="126" t="str">
        <f t="shared" ca="1" si="40"/>
        <v/>
      </c>
      <c r="J81" s="105" t="str">
        <f t="shared" ca="1" si="41"/>
        <v/>
      </c>
      <c r="K81" s="105" t="str">
        <f t="shared" ca="1" si="34"/>
        <v/>
      </c>
      <c r="L81" s="126" t="str">
        <f t="shared" ca="1" si="35"/>
        <v/>
      </c>
      <c r="M81" s="126" t="str">
        <f t="shared" ca="1" si="42"/>
        <v/>
      </c>
      <c r="N81" s="125" t="str">
        <f t="shared" ca="1" si="36"/>
        <v/>
      </c>
      <c r="O81" s="126" t="str">
        <f t="shared" ca="1" si="43"/>
        <v/>
      </c>
      <c r="P81" s="105" t="str">
        <f t="shared" ca="1" si="44"/>
        <v/>
      </c>
      <c r="Q81" s="124" t="str">
        <f t="shared" ca="1" si="45"/>
        <v/>
      </c>
      <c r="S81" s="1" t="str">
        <f t="shared" ca="1" si="37"/>
        <v/>
      </c>
    </row>
    <row r="82" spans="1:19" x14ac:dyDescent="0.2">
      <c r="A82" s="124" t="str">
        <f t="shared" ca="1" si="38"/>
        <v/>
      </c>
      <c r="B82" s="92" t="str">
        <f t="shared" ca="1" si="28"/>
        <v/>
      </c>
      <c r="C82" s="92" t="str">
        <f t="shared" ca="1" si="29"/>
        <v/>
      </c>
      <c r="D82" s="92" t="str">
        <f t="shared" ca="1" si="30"/>
        <v/>
      </c>
      <c r="E82" s="92" t="str">
        <f t="shared" ca="1" si="39"/>
        <v/>
      </c>
      <c r="F82" s="154" t="str">
        <f t="shared" ca="1" si="31"/>
        <v/>
      </c>
      <c r="G82" s="125" t="str">
        <f t="shared" ca="1" si="32"/>
        <v/>
      </c>
      <c r="H82" s="125" t="str">
        <f t="shared" ca="1" si="33"/>
        <v/>
      </c>
      <c r="I82" s="126" t="str">
        <f t="shared" ca="1" si="40"/>
        <v/>
      </c>
      <c r="J82" s="105" t="str">
        <f t="shared" ca="1" si="41"/>
        <v/>
      </c>
      <c r="K82" s="105" t="str">
        <f t="shared" ca="1" si="34"/>
        <v/>
      </c>
      <c r="L82" s="126" t="str">
        <f t="shared" ca="1" si="35"/>
        <v/>
      </c>
      <c r="M82" s="126" t="str">
        <f t="shared" ca="1" si="42"/>
        <v/>
      </c>
      <c r="N82" s="125" t="str">
        <f t="shared" ca="1" si="36"/>
        <v/>
      </c>
      <c r="O82" s="126" t="str">
        <f t="shared" ca="1" si="43"/>
        <v/>
      </c>
      <c r="P82" s="105" t="str">
        <f t="shared" ca="1" si="44"/>
        <v/>
      </c>
      <c r="Q82" s="124" t="str">
        <f t="shared" ca="1" si="45"/>
        <v/>
      </c>
      <c r="S82" s="1" t="str">
        <f t="shared" ca="1" si="37"/>
        <v/>
      </c>
    </row>
    <row r="83" spans="1:19" x14ac:dyDescent="0.2">
      <c r="A83" s="124" t="str">
        <f t="shared" ca="1" si="38"/>
        <v/>
      </c>
      <c r="B83" s="92" t="str">
        <f t="shared" ca="1" si="28"/>
        <v/>
      </c>
      <c r="C83" s="92" t="str">
        <f t="shared" ca="1" si="29"/>
        <v/>
      </c>
      <c r="D83" s="92" t="str">
        <f t="shared" ca="1" si="30"/>
        <v/>
      </c>
      <c r="E83" s="92" t="str">
        <f t="shared" ca="1" si="39"/>
        <v/>
      </c>
      <c r="F83" s="154" t="str">
        <f t="shared" ca="1" si="31"/>
        <v/>
      </c>
      <c r="G83" s="125" t="str">
        <f t="shared" ca="1" si="32"/>
        <v/>
      </c>
      <c r="H83" s="125" t="str">
        <f t="shared" ca="1" si="33"/>
        <v/>
      </c>
      <c r="I83" s="126" t="str">
        <f t="shared" ca="1" si="40"/>
        <v/>
      </c>
      <c r="J83" s="105" t="str">
        <f t="shared" ca="1" si="41"/>
        <v/>
      </c>
      <c r="K83" s="105" t="str">
        <f t="shared" ca="1" si="34"/>
        <v/>
      </c>
      <c r="L83" s="126" t="str">
        <f t="shared" ca="1" si="35"/>
        <v/>
      </c>
      <c r="M83" s="126" t="str">
        <f t="shared" ca="1" si="42"/>
        <v/>
      </c>
      <c r="N83" s="125" t="str">
        <f t="shared" ca="1" si="36"/>
        <v/>
      </c>
      <c r="O83" s="126" t="str">
        <f t="shared" ca="1" si="43"/>
        <v/>
      </c>
      <c r="P83" s="105" t="str">
        <f t="shared" ca="1" si="44"/>
        <v/>
      </c>
      <c r="Q83" s="124" t="str">
        <f t="shared" ca="1" si="45"/>
        <v/>
      </c>
      <c r="S83" s="1" t="str">
        <f t="shared" ca="1" si="37"/>
        <v/>
      </c>
    </row>
    <row r="84" spans="1:19" x14ac:dyDescent="0.2">
      <c r="A84" s="124" t="str">
        <f t="shared" ca="1" si="38"/>
        <v/>
      </c>
      <c r="B84" s="92" t="str">
        <f t="shared" ca="1" si="28"/>
        <v/>
      </c>
      <c r="C84" s="92" t="str">
        <f t="shared" ca="1" si="29"/>
        <v/>
      </c>
      <c r="D84" s="92" t="str">
        <f t="shared" ca="1" si="30"/>
        <v/>
      </c>
      <c r="E84" s="92" t="str">
        <f t="shared" ca="1" si="39"/>
        <v/>
      </c>
      <c r="F84" s="154" t="str">
        <f t="shared" ca="1" si="31"/>
        <v/>
      </c>
      <c r="G84" s="125" t="str">
        <f t="shared" ca="1" si="32"/>
        <v/>
      </c>
      <c r="H84" s="125" t="str">
        <f t="shared" ca="1" si="33"/>
        <v/>
      </c>
      <c r="I84" s="126" t="str">
        <f t="shared" ca="1" si="40"/>
        <v/>
      </c>
      <c r="J84" s="105" t="str">
        <f t="shared" ca="1" si="41"/>
        <v/>
      </c>
      <c r="K84" s="105" t="str">
        <f t="shared" ca="1" si="34"/>
        <v/>
      </c>
      <c r="L84" s="126" t="str">
        <f t="shared" ca="1" si="35"/>
        <v/>
      </c>
      <c r="M84" s="126" t="str">
        <f t="shared" ca="1" si="42"/>
        <v/>
      </c>
      <c r="N84" s="125" t="str">
        <f t="shared" ca="1" si="36"/>
        <v/>
      </c>
      <c r="O84" s="126" t="str">
        <f t="shared" ca="1" si="43"/>
        <v/>
      </c>
      <c r="P84" s="105" t="str">
        <f t="shared" ca="1" si="44"/>
        <v/>
      </c>
      <c r="Q84" s="124" t="str">
        <f t="shared" ca="1" si="45"/>
        <v/>
      </c>
      <c r="S84" s="1" t="str">
        <f t="shared" ca="1" si="37"/>
        <v/>
      </c>
    </row>
    <row r="85" spans="1:19" x14ac:dyDescent="0.2">
      <c r="A85" s="124" t="str">
        <f t="shared" ca="1" si="38"/>
        <v/>
      </c>
      <c r="B85" s="92" t="str">
        <f t="shared" ca="1" si="28"/>
        <v/>
      </c>
      <c r="C85" s="92" t="str">
        <f t="shared" ca="1" si="29"/>
        <v/>
      </c>
      <c r="D85" s="92" t="str">
        <f t="shared" ca="1" si="30"/>
        <v/>
      </c>
      <c r="E85" s="92" t="str">
        <f t="shared" ca="1" si="39"/>
        <v/>
      </c>
      <c r="F85" s="154" t="str">
        <f t="shared" ca="1" si="31"/>
        <v/>
      </c>
      <c r="G85" s="125" t="str">
        <f t="shared" ca="1" si="32"/>
        <v/>
      </c>
      <c r="H85" s="125" t="str">
        <f t="shared" ca="1" si="33"/>
        <v/>
      </c>
      <c r="I85" s="126" t="str">
        <f t="shared" ca="1" si="40"/>
        <v/>
      </c>
      <c r="J85" s="105" t="str">
        <f t="shared" ca="1" si="41"/>
        <v/>
      </c>
      <c r="K85" s="105" t="str">
        <f t="shared" ca="1" si="34"/>
        <v/>
      </c>
      <c r="L85" s="126" t="str">
        <f t="shared" ca="1" si="35"/>
        <v/>
      </c>
      <c r="M85" s="126" t="str">
        <f t="shared" ca="1" si="42"/>
        <v/>
      </c>
      <c r="N85" s="125" t="str">
        <f t="shared" ca="1" si="36"/>
        <v/>
      </c>
      <c r="O85" s="126" t="str">
        <f t="shared" ca="1" si="43"/>
        <v/>
      </c>
      <c r="P85" s="105" t="str">
        <f t="shared" ca="1" si="44"/>
        <v/>
      </c>
      <c r="Q85" s="124" t="str">
        <f t="shared" ca="1" si="45"/>
        <v/>
      </c>
      <c r="S85" s="1" t="str">
        <f t="shared" ca="1" si="37"/>
        <v/>
      </c>
    </row>
    <row r="86" spans="1:19" x14ac:dyDescent="0.2">
      <c r="A86" s="124" t="str">
        <f t="shared" ca="1" si="38"/>
        <v/>
      </c>
      <c r="B86" s="92" t="str">
        <f t="shared" ca="1" si="28"/>
        <v/>
      </c>
      <c r="C86" s="92" t="str">
        <f t="shared" ca="1" si="29"/>
        <v/>
      </c>
      <c r="D86" s="92" t="str">
        <f t="shared" ca="1" si="30"/>
        <v/>
      </c>
      <c r="E86" s="92" t="str">
        <f t="shared" ca="1" si="39"/>
        <v/>
      </c>
      <c r="F86" s="154" t="str">
        <f t="shared" ca="1" si="31"/>
        <v/>
      </c>
      <c r="G86" s="125" t="str">
        <f t="shared" ca="1" si="32"/>
        <v/>
      </c>
      <c r="H86" s="125" t="str">
        <f t="shared" ca="1" si="33"/>
        <v/>
      </c>
      <c r="I86" s="126" t="str">
        <f t="shared" ca="1" si="40"/>
        <v/>
      </c>
      <c r="J86" s="105" t="str">
        <f t="shared" ca="1" si="41"/>
        <v/>
      </c>
      <c r="K86" s="105" t="str">
        <f t="shared" ca="1" si="34"/>
        <v/>
      </c>
      <c r="L86" s="126" t="str">
        <f t="shared" ca="1" si="35"/>
        <v/>
      </c>
      <c r="M86" s="126" t="str">
        <f t="shared" ca="1" si="42"/>
        <v/>
      </c>
      <c r="N86" s="125" t="str">
        <f t="shared" ca="1" si="36"/>
        <v/>
      </c>
      <c r="O86" s="126" t="str">
        <f t="shared" ca="1" si="43"/>
        <v/>
      </c>
      <c r="P86" s="105" t="str">
        <f t="shared" ca="1" si="44"/>
        <v/>
      </c>
      <c r="Q86" s="124" t="str">
        <f t="shared" ca="1" si="45"/>
        <v/>
      </c>
      <c r="S86" s="1" t="str">
        <f t="shared" ca="1" si="37"/>
        <v/>
      </c>
    </row>
    <row r="87" spans="1:19" x14ac:dyDescent="0.2">
      <c r="A87" s="124" t="str">
        <f t="shared" ca="1" si="38"/>
        <v/>
      </c>
      <c r="B87" s="92" t="str">
        <f t="shared" ca="1" si="28"/>
        <v/>
      </c>
      <c r="C87" s="92" t="str">
        <f t="shared" ca="1" si="29"/>
        <v/>
      </c>
      <c r="D87" s="92" t="str">
        <f t="shared" ca="1" si="30"/>
        <v/>
      </c>
      <c r="E87" s="92" t="str">
        <f t="shared" ca="1" si="39"/>
        <v/>
      </c>
      <c r="F87" s="154" t="str">
        <f t="shared" ca="1" si="31"/>
        <v/>
      </c>
      <c r="G87" s="125" t="str">
        <f t="shared" ca="1" si="32"/>
        <v/>
      </c>
      <c r="H87" s="125" t="str">
        <f t="shared" ca="1" si="33"/>
        <v/>
      </c>
      <c r="I87" s="126" t="str">
        <f t="shared" ca="1" si="40"/>
        <v/>
      </c>
      <c r="J87" s="105" t="str">
        <f t="shared" ca="1" si="41"/>
        <v/>
      </c>
      <c r="K87" s="105" t="str">
        <f t="shared" ca="1" si="34"/>
        <v/>
      </c>
      <c r="L87" s="126" t="str">
        <f t="shared" ca="1" si="35"/>
        <v/>
      </c>
      <c r="M87" s="126" t="str">
        <f t="shared" ca="1" si="42"/>
        <v/>
      </c>
      <c r="N87" s="125" t="str">
        <f t="shared" ca="1" si="36"/>
        <v/>
      </c>
      <c r="O87" s="126" t="str">
        <f t="shared" ca="1" si="43"/>
        <v/>
      </c>
      <c r="P87" s="105" t="str">
        <f t="shared" ca="1" si="44"/>
        <v/>
      </c>
      <c r="Q87" s="124" t="str">
        <f t="shared" ca="1" si="45"/>
        <v/>
      </c>
      <c r="S87" s="1" t="str">
        <f t="shared" ca="1" si="37"/>
        <v/>
      </c>
    </row>
    <row r="88" spans="1:19" x14ac:dyDescent="0.2">
      <c r="A88" s="124" t="str">
        <f t="shared" ca="1" si="38"/>
        <v/>
      </c>
      <c r="B88" s="92" t="str">
        <f t="shared" ca="1" si="28"/>
        <v/>
      </c>
      <c r="C88" s="92" t="str">
        <f t="shared" ca="1" si="29"/>
        <v/>
      </c>
      <c r="D88" s="92" t="str">
        <f t="shared" ca="1" si="30"/>
        <v/>
      </c>
      <c r="E88" s="92" t="str">
        <f t="shared" ca="1" si="39"/>
        <v/>
      </c>
      <c r="F88" s="154" t="str">
        <f t="shared" ca="1" si="31"/>
        <v/>
      </c>
      <c r="G88" s="125" t="str">
        <f t="shared" ca="1" si="32"/>
        <v/>
      </c>
      <c r="H88" s="125" t="str">
        <f t="shared" ca="1" si="33"/>
        <v/>
      </c>
      <c r="I88" s="126" t="str">
        <f t="shared" ca="1" si="40"/>
        <v/>
      </c>
      <c r="J88" s="105" t="str">
        <f t="shared" ca="1" si="41"/>
        <v/>
      </c>
      <c r="K88" s="105" t="str">
        <f t="shared" ca="1" si="34"/>
        <v/>
      </c>
      <c r="L88" s="126" t="str">
        <f t="shared" ca="1" si="35"/>
        <v/>
      </c>
      <c r="M88" s="126" t="str">
        <f t="shared" ca="1" si="42"/>
        <v/>
      </c>
      <c r="N88" s="125" t="str">
        <f t="shared" ca="1" si="36"/>
        <v/>
      </c>
      <c r="O88" s="126" t="str">
        <f t="shared" ca="1" si="43"/>
        <v/>
      </c>
      <c r="P88" s="105" t="str">
        <f t="shared" ca="1" si="44"/>
        <v/>
      </c>
      <c r="Q88" s="124" t="str">
        <f t="shared" ca="1" si="45"/>
        <v/>
      </c>
      <c r="S88" s="1" t="str">
        <f t="shared" ca="1" si="37"/>
        <v/>
      </c>
    </row>
    <row r="89" spans="1:19" x14ac:dyDescent="0.2">
      <c r="A89" s="124" t="str">
        <f t="shared" ca="1" si="38"/>
        <v/>
      </c>
      <c r="B89" s="92" t="str">
        <f t="shared" ca="1" si="28"/>
        <v/>
      </c>
      <c r="C89" s="92" t="str">
        <f t="shared" ca="1" si="29"/>
        <v/>
      </c>
      <c r="D89" s="92" t="str">
        <f t="shared" ca="1" si="30"/>
        <v/>
      </c>
      <c r="E89" s="92" t="str">
        <f t="shared" ca="1" si="39"/>
        <v/>
      </c>
      <c r="F89" s="154" t="str">
        <f t="shared" ca="1" si="31"/>
        <v/>
      </c>
      <c r="G89" s="125" t="str">
        <f t="shared" ca="1" si="32"/>
        <v/>
      </c>
      <c r="H89" s="125" t="str">
        <f t="shared" ca="1" si="33"/>
        <v/>
      </c>
      <c r="I89" s="126" t="str">
        <f t="shared" ca="1" si="40"/>
        <v/>
      </c>
      <c r="J89" s="105" t="str">
        <f t="shared" ca="1" si="41"/>
        <v/>
      </c>
      <c r="K89" s="105" t="str">
        <f t="shared" ca="1" si="34"/>
        <v/>
      </c>
      <c r="L89" s="126" t="str">
        <f t="shared" ca="1" si="35"/>
        <v/>
      </c>
      <c r="M89" s="126" t="str">
        <f t="shared" ca="1" si="42"/>
        <v/>
      </c>
      <c r="N89" s="125" t="str">
        <f t="shared" ca="1" si="36"/>
        <v/>
      </c>
      <c r="O89" s="126" t="str">
        <f t="shared" ca="1" si="43"/>
        <v/>
      </c>
      <c r="P89" s="105" t="str">
        <f t="shared" ca="1" si="44"/>
        <v/>
      </c>
      <c r="Q89" s="124" t="str">
        <f t="shared" ca="1" si="45"/>
        <v/>
      </c>
      <c r="S89" s="1" t="str">
        <f t="shared" ca="1" si="37"/>
        <v/>
      </c>
    </row>
    <row r="90" spans="1:19" x14ac:dyDescent="0.2">
      <c r="A90" s="124" t="str">
        <f t="shared" ca="1" si="38"/>
        <v/>
      </c>
      <c r="B90" s="92" t="str">
        <f t="shared" ca="1" si="28"/>
        <v/>
      </c>
      <c r="C90" s="92" t="str">
        <f t="shared" ca="1" si="29"/>
        <v/>
      </c>
      <c r="D90" s="92" t="str">
        <f t="shared" ca="1" si="30"/>
        <v/>
      </c>
      <c r="E90" s="92" t="str">
        <f t="shared" ca="1" si="39"/>
        <v/>
      </c>
      <c r="F90" s="154" t="str">
        <f t="shared" ca="1" si="31"/>
        <v/>
      </c>
      <c r="G90" s="125" t="str">
        <f t="shared" ca="1" si="32"/>
        <v/>
      </c>
      <c r="H90" s="125" t="str">
        <f t="shared" ca="1" si="33"/>
        <v/>
      </c>
      <c r="I90" s="126" t="str">
        <f t="shared" ca="1" si="40"/>
        <v/>
      </c>
      <c r="J90" s="105" t="str">
        <f t="shared" ca="1" si="41"/>
        <v/>
      </c>
      <c r="K90" s="105" t="str">
        <f t="shared" ca="1" si="34"/>
        <v/>
      </c>
      <c r="L90" s="126" t="str">
        <f t="shared" ca="1" si="35"/>
        <v/>
      </c>
      <c r="M90" s="126" t="str">
        <f t="shared" ca="1" si="42"/>
        <v/>
      </c>
      <c r="N90" s="125" t="str">
        <f t="shared" ca="1" si="36"/>
        <v/>
      </c>
      <c r="O90" s="126" t="str">
        <f t="shared" ca="1" si="43"/>
        <v/>
      </c>
      <c r="P90" s="105" t="str">
        <f t="shared" ca="1" si="44"/>
        <v/>
      </c>
      <c r="Q90" s="124" t="str">
        <f t="shared" ca="1" si="45"/>
        <v/>
      </c>
      <c r="S90" s="1" t="str">
        <f t="shared" ca="1" si="37"/>
        <v/>
      </c>
    </row>
    <row r="91" spans="1:19" x14ac:dyDescent="0.2">
      <c r="A91" s="124" t="str">
        <f t="shared" ca="1" si="38"/>
        <v/>
      </c>
      <c r="B91" s="92" t="str">
        <f t="shared" ca="1" si="28"/>
        <v/>
      </c>
      <c r="C91" s="92" t="str">
        <f t="shared" ca="1" si="29"/>
        <v/>
      </c>
      <c r="D91" s="92" t="str">
        <f t="shared" ca="1" si="30"/>
        <v/>
      </c>
      <c r="E91" s="92" t="str">
        <f t="shared" ca="1" si="39"/>
        <v/>
      </c>
      <c r="F91" s="154" t="str">
        <f t="shared" ca="1" si="31"/>
        <v/>
      </c>
      <c r="G91" s="125" t="str">
        <f t="shared" ca="1" si="32"/>
        <v/>
      </c>
      <c r="H91" s="125" t="str">
        <f t="shared" ca="1" si="33"/>
        <v/>
      </c>
      <c r="I91" s="126" t="str">
        <f t="shared" ca="1" si="40"/>
        <v/>
      </c>
      <c r="J91" s="105" t="str">
        <f t="shared" ca="1" si="41"/>
        <v/>
      </c>
      <c r="K91" s="105" t="str">
        <f t="shared" ca="1" si="34"/>
        <v/>
      </c>
      <c r="L91" s="126" t="str">
        <f t="shared" ca="1" si="35"/>
        <v/>
      </c>
      <c r="M91" s="126" t="str">
        <f t="shared" ca="1" si="42"/>
        <v/>
      </c>
      <c r="N91" s="125" t="str">
        <f t="shared" ca="1" si="36"/>
        <v/>
      </c>
      <c r="O91" s="126" t="str">
        <f t="shared" ca="1" si="43"/>
        <v/>
      </c>
      <c r="P91" s="105" t="str">
        <f t="shared" ca="1" si="44"/>
        <v/>
      </c>
      <c r="Q91" s="124" t="str">
        <f t="shared" ca="1" si="45"/>
        <v/>
      </c>
      <c r="S91" s="1" t="str">
        <f t="shared" ca="1" si="37"/>
        <v/>
      </c>
    </row>
    <row r="92" spans="1:19" x14ac:dyDescent="0.2">
      <c r="A92" s="124" t="str">
        <f t="shared" ca="1" si="38"/>
        <v/>
      </c>
      <c r="B92" s="92" t="str">
        <f t="shared" ca="1" si="28"/>
        <v/>
      </c>
      <c r="C92" s="92" t="str">
        <f t="shared" ca="1" si="29"/>
        <v/>
      </c>
      <c r="D92" s="92" t="str">
        <f t="shared" ca="1" si="30"/>
        <v/>
      </c>
      <c r="E92" s="92" t="str">
        <f t="shared" ca="1" si="39"/>
        <v/>
      </c>
      <c r="F92" s="154" t="str">
        <f t="shared" ca="1" si="31"/>
        <v/>
      </c>
      <c r="G92" s="125" t="str">
        <f t="shared" ca="1" si="32"/>
        <v/>
      </c>
      <c r="H92" s="125" t="str">
        <f t="shared" ca="1" si="33"/>
        <v/>
      </c>
      <c r="I92" s="126" t="str">
        <f t="shared" ca="1" si="40"/>
        <v/>
      </c>
      <c r="J92" s="105" t="str">
        <f t="shared" ca="1" si="41"/>
        <v/>
      </c>
      <c r="K92" s="105" t="str">
        <f t="shared" ca="1" si="34"/>
        <v/>
      </c>
      <c r="L92" s="126" t="str">
        <f t="shared" ca="1" si="35"/>
        <v/>
      </c>
      <c r="M92" s="126" t="str">
        <f t="shared" ca="1" si="42"/>
        <v/>
      </c>
      <c r="N92" s="125" t="str">
        <f t="shared" ca="1" si="36"/>
        <v/>
      </c>
      <c r="O92" s="126" t="str">
        <f t="shared" ca="1" si="43"/>
        <v/>
      </c>
      <c r="P92" s="105" t="str">
        <f t="shared" ca="1" si="44"/>
        <v/>
      </c>
      <c r="Q92" s="124" t="str">
        <f t="shared" ca="1" si="45"/>
        <v/>
      </c>
      <c r="S92" s="1" t="str">
        <f t="shared" ca="1" si="37"/>
        <v/>
      </c>
    </row>
    <row r="93" spans="1:19" x14ac:dyDescent="0.2">
      <c r="A93" s="124" t="str">
        <f t="shared" ca="1" si="38"/>
        <v/>
      </c>
      <c r="B93" s="92" t="str">
        <f t="shared" ca="1" si="28"/>
        <v/>
      </c>
      <c r="C93" s="92" t="str">
        <f t="shared" ca="1" si="29"/>
        <v/>
      </c>
      <c r="D93" s="92" t="str">
        <f t="shared" ca="1" si="30"/>
        <v/>
      </c>
      <c r="E93" s="92" t="str">
        <f t="shared" ca="1" si="39"/>
        <v/>
      </c>
      <c r="F93" s="154" t="str">
        <f t="shared" ca="1" si="31"/>
        <v/>
      </c>
      <c r="G93" s="125" t="str">
        <f t="shared" ca="1" si="32"/>
        <v/>
      </c>
      <c r="H93" s="125" t="str">
        <f t="shared" ca="1" si="33"/>
        <v/>
      </c>
      <c r="I93" s="126" t="str">
        <f t="shared" ca="1" si="40"/>
        <v/>
      </c>
      <c r="J93" s="105" t="str">
        <f t="shared" ca="1" si="41"/>
        <v/>
      </c>
      <c r="K93" s="105" t="str">
        <f t="shared" ca="1" si="34"/>
        <v/>
      </c>
      <c r="L93" s="126" t="str">
        <f t="shared" ca="1" si="35"/>
        <v/>
      </c>
      <c r="M93" s="126" t="str">
        <f t="shared" ca="1" si="42"/>
        <v/>
      </c>
      <c r="N93" s="125" t="str">
        <f t="shared" ca="1" si="36"/>
        <v/>
      </c>
      <c r="O93" s="126" t="str">
        <f t="shared" ca="1" si="43"/>
        <v/>
      </c>
      <c r="P93" s="105" t="str">
        <f t="shared" ca="1" si="44"/>
        <v/>
      </c>
      <c r="Q93" s="124" t="str">
        <f t="shared" ca="1" si="45"/>
        <v/>
      </c>
      <c r="S93" s="1" t="str">
        <f t="shared" ca="1" si="37"/>
        <v/>
      </c>
    </row>
    <row r="94" spans="1:19" x14ac:dyDescent="0.2">
      <c r="A94" s="124" t="str">
        <f t="shared" ca="1" si="38"/>
        <v/>
      </c>
      <c r="B94" s="92" t="str">
        <f t="shared" ca="1" si="28"/>
        <v/>
      </c>
      <c r="C94" s="92" t="str">
        <f t="shared" ca="1" si="29"/>
        <v/>
      </c>
      <c r="D94" s="92" t="str">
        <f t="shared" ca="1" si="30"/>
        <v/>
      </c>
      <c r="E94" s="92" t="str">
        <f t="shared" ca="1" si="39"/>
        <v/>
      </c>
      <c r="F94" s="154" t="str">
        <f t="shared" ca="1" si="31"/>
        <v/>
      </c>
      <c r="G94" s="125" t="str">
        <f t="shared" ca="1" si="32"/>
        <v/>
      </c>
      <c r="H94" s="125" t="str">
        <f t="shared" ca="1" si="33"/>
        <v/>
      </c>
      <c r="I94" s="126" t="str">
        <f t="shared" ca="1" si="40"/>
        <v/>
      </c>
      <c r="J94" s="105" t="str">
        <f t="shared" ca="1" si="41"/>
        <v/>
      </c>
      <c r="K94" s="105" t="str">
        <f t="shared" ca="1" si="34"/>
        <v/>
      </c>
      <c r="L94" s="126" t="str">
        <f t="shared" ca="1" si="35"/>
        <v/>
      </c>
      <c r="M94" s="126" t="str">
        <f t="shared" ca="1" si="42"/>
        <v/>
      </c>
      <c r="N94" s="125" t="str">
        <f t="shared" ca="1" si="36"/>
        <v/>
      </c>
      <c r="O94" s="126" t="str">
        <f t="shared" ca="1" si="43"/>
        <v/>
      </c>
      <c r="P94" s="105" t="str">
        <f t="shared" ca="1" si="44"/>
        <v/>
      </c>
      <c r="Q94" s="124" t="str">
        <f t="shared" ca="1" si="45"/>
        <v/>
      </c>
      <c r="S94" s="1" t="str">
        <f t="shared" ca="1" si="37"/>
        <v/>
      </c>
    </row>
    <row r="95" spans="1:19" x14ac:dyDescent="0.2">
      <c r="A95" s="124" t="str">
        <f t="shared" ca="1" si="38"/>
        <v/>
      </c>
      <c r="B95" s="92" t="str">
        <f t="shared" ca="1" si="28"/>
        <v/>
      </c>
      <c r="C95" s="92" t="str">
        <f t="shared" ca="1" si="29"/>
        <v/>
      </c>
      <c r="D95" s="92" t="str">
        <f t="shared" ca="1" si="30"/>
        <v/>
      </c>
      <c r="E95" s="92" t="str">
        <f t="shared" ca="1" si="39"/>
        <v/>
      </c>
      <c r="F95" s="154" t="str">
        <f t="shared" ca="1" si="31"/>
        <v/>
      </c>
      <c r="G95" s="125" t="str">
        <f t="shared" ca="1" si="32"/>
        <v/>
      </c>
      <c r="H95" s="125" t="str">
        <f t="shared" ca="1" si="33"/>
        <v/>
      </c>
      <c r="I95" s="126" t="str">
        <f t="shared" ca="1" si="40"/>
        <v/>
      </c>
      <c r="J95" s="105" t="str">
        <f t="shared" ca="1" si="41"/>
        <v/>
      </c>
      <c r="K95" s="105" t="str">
        <f t="shared" ca="1" si="34"/>
        <v/>
      </c>
      <c r="L95" s="126" t="str">
        <f t="shared" ca="1" si="35"/>
        <v/>
      </c>
      <c r="M95" s="126" t="str">
        <f t="shared" ca="1" si="42"/>
        <v/>
      </c>
      <c r="N95" s="125" t="str">
        <f t="shared" ca="1" si="36"/>
        <v/>
      </c>
      <c r="O95" s="126" t="str">
        <f t="shared" ca="1" si="43"/>
        <v/>
      </c>
      <c r="P95" s="105" t="str">
        <f t="shared" ca="1" si="44"/>
        <v/>
      </c>
      <c r="Q95" s="124" t="str">
        <f t="shared" ca="1" si="45"/>
        <v/>
      </c>
      <c r="S95" s="1" t="str">
        <f t="shared" ca="1" si="37"/>
        <v/>
      </c>
    </row>
    <row r="96" spans="1:19" x14ac:dyDescent="0.2">
      <c r="A96" s="124" t="str">
        <f t="shared" ca="1" si="38"/>
        <v/>
      </c>
      <c r="B96" s="92" t="str">
        <f t="shared" ca="1" si="28"/>
        <v/>
      </c>
      <c r="C96" s="92" t="str">
        <f t="shared" ca="1" si="29"/>
        <v/>
      </c>
      <c r="D96" s="92" t="str">
        <f t="shared" ca="1" si="30"/>
        <v/>
      </c>
      <c r="E96" s="92" t="str">
        <f t="shared" ca="1" si="39"/>
        <v/>
      </c>
      <c r="F96" s="154" t="str">
        <f t="shared" ca="1" si="31"/>
        <v/>
      </c>
      <c r="G96" s="125" t="str">
        <f t="shared" ca="1" si="32"/>
        <v/>
      </c>
      <c r="H96" s="125" t="str">
        <f t="shared" ca="1" si="33"/>
        <v/>
      </c>
      <c r="I96" s="126" t="str">
        <f t="shared" ca="1" si="40"/>
        <v/>
      </c>
      <c r="J96" s="105" t="str">
        <f t="shared" ca="1" si="41"/>
        <v/>
      </c>
      <c r="K96" s="105" t="str">
        <f t="shared" ca="1" si="34"/>
        <v/>
      </c>
      <c r="L96" s="126" t="str">
        <f t="shared" ca="1" si="35"/>
        <v/>
      </c>
      <c r="M96" s="126" t="str">
        <f t="shared" ca="1" si="42"/>
        <v/>
      </c>
      <c r="N96" s="125" t="str">
        <f t="shared" ca="1" si="36"/>
        <v/>
      </c>
      <c r="O96" s="126" t="str">
        <f t="shared" ca="1" si="43"/>
        <v/>
      </c>
      <c r="P96" s="105" t="str">
        <f t="shared" ca="1" si="44"/>
        <v/>
      </c>
      <c r="Q96" s="124" t="str">
        <f t="shared" ca="1" si="45"/>
        <v/>
      </c>
      <c r="S96" s="1" t="str">
        <f t="shared" ca="1" si="37"/>
        <v/>
      </c>
    </row>
    <row r="97" spans="1:19" x14ac:dyDescent="0.2">
      <c r="A97" s="124" t="str">
        <f t="shared" ca="1" si="38"/>
        <v/>
      </c>
      <c r="B97" s="92" t="str">
        <f t="shared" ca="1" si="28"/>
        <v/>
      </c>
      <c r="C97" s="92" t="str">
        <f t="shared" ca="1" si="29"/>
        <v/>
      </c>
      <c r="D97" s="92" t="str">
        <f t="shared" ca="1" si="30"/>
        <v/>
      </c>
      <c r="E97" s="92" t="str">
        <f t="shared" ca="1" si="39"/>
        <v/>
      </c>
      <c r="F97" s="154" t="str">
        <f t="shared" ca="1" si="31"/>
        <v/>
      </c>
      <c r="G97" s="125" t="str">
        <f t="shared" ca="1" si="32"/>
        <v/>
      </c>
      <c r="H97" s="125" t="str">
        <f t="shared" ca="1" si="33"/>
        <v/>
      </c>
      <c r="I97" s="126" t="str">
        <f t="shared" ca="1" si="40"/>
        <v/>
      </c>
      <c r="J97" s="105" t="str">
        <f t="shared" ca="1" si="41"/>
        <v/>
      </c>
      <c r="K97" s="105" t="str">
        <f t="shared" ca="1" si="34"/>
        <v/>
      </c>
      <c r="L97" s="126" t="str">
        <f t="shared" ca="1" si="35"/>
        <v/>
      </c>
      <c r="M97" s="126" t="str">
        <f t="shared" ca="1" si="42"/>
        <v/>
      </c>
      <c r="N97" s="125" t="str">
        <f t="shared" ca="1" si="36"/>
        <v/>
      </c>
      <c r="O97" s="126" t="str">
        <f t="shared" ca="1" si="43"/>
        <v/>
      </c>
      <c r="P97" s="105" t="str">
        <f t="shared" ca="1" si="44"/>
        <v/>
      </c>
      <c r="Q97" s="124" t="str">
        <f t="shared" ca="1" si="45"/>
        <v/>
      </c>
      <c r="S97" s="1" t="str">
        <f t="shared" ca="1" si="37"/>
        <v/>
      </c>
    </row>
    <row r="98" spans="1:19" x14ac:dyDescent="0.2">
      <c r="A98" s="124" t="str">
        <f t="shared" ca="1" si="38"/>
        <v/>
      </c>
      <c r="B98" s="92" t="str">
        <f t="shared" ca="1" si="28"/>
        <v/>
      </c>
      <c r="C98" s="92" t="str">
        <f t="shared" ca="1" si="29"/>
        <v/>
      </c>
      <c r="D98" s="92" t="str">
        <f t="shared" ca="1" si="30"/>
        <v/>
      </c>
      <c r="E98" s="92" t="str">
        <f t="shared" ca="1" si="39"/>
        <v/>
      </c>
      <c r="F98" s="154" t="str">
        <f t="shared" ca="1" si="31"/>
        <v/>
      </c>
      <c r="G98" s="125" t="str">
        <f t="shared" ca="1" si="32"/>
        <v/>
      </c>
      <c r="H98" s="125" t="str">
        <f t="shared" ca="1" si="33"/>
        <v/>
      </c>
      <c r="I98" s="126" t="str">
        <f t="shared" ca="1" si="40"/>
        <v/>
      </c>
      <c r="J98" s="105" t="str">
        <f t="shared" ca="1" si="41"/>
        <v/>
      </c>
      <c r="K98" s="105" t="str">
        <f t="shared" ca="1" si="34"/>
        <v/>
      </c>
      <c r="L98" s="126" t="str">
        <f t="shared" ca="1" si="35"/>
        <v/>
      </c>
      <c r="M98" s="126" t="str">
        <f t="shared" ca="1" si="42"/>
        <v/>
      </c>
      <c r="N98" s="125" t="str">
        <f t="shared" ca="1" si="36"/>
        <v/>
      </c>
      <c r="O98" s="126" t="str">
        <f t="shared" ca="1" si="43"/>
        <v/>
      </c>
      <c r="P98" s="105" t="str">
        <f t="shared" ca="1" si="44"/>
        <v/>
      </c>
      <c r="Q98" s="124" t="str">
        <f t="shared" ca="1" si="45"/>
        <v/>
      </c>
      <c r="S98" s="1" t="str">
        <f t="shared" ca="1" si="37"/>
        <v/>
      </c>
    </row>
    <row r="99" spans="1:19" x14ac:dyDescent="0.2">
      <c r="A99" s="124" t="str">
        <f t="shared" ca="1" si="38"/>
        <v/>
      </c>
      <c r="B99" s="92" t="str">
        <f t="shared" ca="1" si="28"/>
        <v/>
      </c>
      <c r="C99" s="92" t="str">
        <f t="shared" ca="1" si="29"/>
        <v/>
      </c>
      <c r="D99" s="92" t="str">
        <f t="shared" ca="1" si="30"/>
        <v/>
      </c>
      <c r="E99" s="92" t="str">
        <f t="shared" ca="1" si="39"/>
        <v/>
      </c>
      <c r="F99" s="154" t="str">
        <f t="shared" ca="1" si="31"/>
        <v/>
      </c>
      <c r="G99" s="125" t="str">
        <f t="shared" ca="1" si="32"/>
        <v/>
      </c>
      <c r="H99" s="125" t="str">
        <f t="shared" ca="1" si="33"/>
        <v/>
      </c>
      <c r="I99" s="126" t="str">
        <f t="shared" ca="1" si="40"/>
        <v/>
      </c>
      <c r="J99" s="105" t="str">
        <f t="shared" ca="1" si="41"/>
        <v/>
      </c>
      <c r="K99" s="105" t="str">
        <f t="shared" ca="1" si="34"/>
        <v/>
      </c>
      <c r="L99" s="126" t="str">
        <f t="shared" ca="1" si="35"/>
        <v/>
      </c>
      <c r="M99" s="126" t="str">
        <f t="shared" ca="1" si="42"/>
        <v/>
      </c>
      <c r="N99" s="125" t="str">
        <f t="shared" ca="1" si="36"/>
        <v/>
      </c>
      <c r="O99" s="126" t="str">
        <f t="shared" ca="1" si="43"/>
        <v/>
      </c>
      <c r="P99" s="105" t="str">
        <f t="shared" ca="1" si="44"/>
        <v/>
      </c>
      <c r="Q99" s="124" t="str">
        <f t="shared" ca="1" si="45"/>
        <v/>
      </c>
      <c r="S99" s="1" t="str">
        <f t="shared" ca="1" si="37"/>
        <v/>
      </c>
    </row>
    <row r="100" spans="1:19" x14ac:dyDescent="0.2">
      <c r="A100" s="124" t="str">
        <f t="shared" ca="1" si="38"/>
        <v/>
      </c>
      <c r="B100" s="92" t="str">
        <f t="shared" ca="1" si="28"/>
        <v/>
      </c>
      <c r="C100" s="92" t="str">
        <f t="shared" ca="1" si="29"/>
        <v/>
      </c>
      <c r="D100" s="92" t="str">
        <f t="shared" ca="1" si="30"/>
        <v/>
      </c>
      <c r="E100" s="92" t="str">
        <f t="shared" ca="1" si="39"/>
        <v/>
      </c>
      <c r="F100" s="154" t="str">
        <f t="shared" ca="1" si="31"/>
        <v/>
      </c>
      <c r="G100" s="125" t="str">
        <f t="shared" ca="1" si="32"/>
        <v/>
      </c>
      <c r="H100" s="125" t="str">
        <f t="shared" ca="1" si="33"/>
        <v/>
      </c>
      <c r="I100" s="126" t="str">
        <f t="shared" ca="1" si="40"/>
        <v/>
      </c>
      <c r="J100" s="105" t="str">
        <f t="shared" ca="1" si="41"/>
        <v/>
      </c>
      <c r="K100" s="105" t="str">
        <f t="shared" ca="1" si="34"/>
        <v/>
      </c>
      <c r="L100" s="126" t="str">
        <f t="shared" ca="1" si="35"/>
        <v/>
      </c>
      <c r="M100" s="126" t="str">
        <f t="shared" ca="1" si="42"/>
        <v/>
      </c>
      <c r="N100" s="125" t="str">
        <f t="shared" ca="1" si="36"/>
        <v/>
      </c>
      <c r="O100" s="126" t="str">
        <f t="shared" ca="1" si="43"/>
        <v/>
      </c>
      <c r="P100" s="105" t="str">
        <f t="shared" ca="1" si="44"/>
        <v/>
      </c>
      <c r="Q100" s="124" t="str">
        <f t="shared" ca="1" si="45"/>
        <v/>
      </c>
      <c r="S100" s="1" t="str">
        <f t="shared" ca="1" si="37"/>
        <v/>
      </c>
    </row>
    <row r="101" spans="1:19" x14ac:dyDescent="0.2">
      <c r="A101" s="124" t="str">
        <f t="shared" ca="1" si="38"/>
        <v/>
      </c>
      <c r="B101" s="92" t="str">
        <f t="shared" ca="1" si="28"/>
        <v/>
      </c>
      <c r="C101" s="92" t="str">
        <f t="shared" ca="1" si="29"/>
        <v/>
      </c>
      <c r="D101" s="92" t="str">
        <f t="shared" ca="1" si="30"/>
        <v/>
      </c>
      <c r="E101" s="92" t="str">
        <f t="shared" ca="1" si="39"/>
        <v/>
      </c>
      <c r="F101" s="154" t="str">
        <f t="shared" ca="1" si="31"/>
        <v/>
      </c>
      <c r="G101" s="125" t="str">
        <f t="shared" ca="1" si="32"/>
        <v/>
      </c>
      <c r="H101" s="125" t="str">
        <f t="shared" ca="1" si="33"/>
        <v/>
      </c>
      <c r="I101" s="126" t="str">
        <f t="shared" ca="1" si="40"/>
        <v/>
      </c>
      <c r="J101" s="105" t="str">
        <f t="shared" ca="1" si="41"/>
        <v/>
      </c>
      <c r="K101" s="105" t="str">
        <f t="shared" ca="1" si="34"/>
        <v/>
      </c>
      <c r="L101" s="126" t="str">
        <f t="shared" ca="1" si="35"/>
        <v/>
      </c>
      <c r="M101" s="126" t="str">
        <f t="shared" ca="1" si="42"/>
        <v/>
      </c>
      <c r="N101" s="125" t="str">
        <f t="shared" ca="1" si="36"/>
        <v/>
      </c>
      <c r="O101" s="126" t="str">
        <f t="shared" ca="1" si="43"/>
        <v/>
      </c>
      <c r="P101" s="105" t="str">
        <f t="shared" ca="1" si="44"/>
        <v/>
      </c>
      <c r="Q101" s="124" t="str">
        <f t="shared" ca="1" si="45"/>
        <v/>
      </c>
      <c r="S101" s="1" t="str">
        <f t="shared" ca="1" si="37"/>
        <v/>
      </c>
    </row>
    <row r="102" spans="1:19" x14ac:dyDescent="0.2">
      <c r="A102" s="124" t="str">
        <f t="shared" ca="1" si="38"/>
        <v/>
      </c>
      <c r="B102" s="92" t="str">
        <f t="shared" ref="B102:B133" ca="1" si="46">IF($A102="","",INDEX(INDIRECT("yss_raw!BD:BD"),MATCH($B$4,INDIRECT("yss_raw!BD:BD"),0)+$A102))</f>
        <v/>
      </c>
      <c r="C102" s="92" t="str">
        <f t="shared" ref="C102:C133" ca="1" si="47">IF($A102="","",INDEX(INDIRECT("yss_raw!BE:BE"),MATCH($B$4,INDIRECT("yss_raw!BD:BD"),0)+$A102))</f>
        <v/>
      </c>
      <c r="D102" s="92" t="str">
        <f t="shared" ref="D102:D133" ca="1" si="48">IF($A102="","",INDEX(INDIRECT("yss_raw!BF:BF"),MATCH($B$4,INDIRECT("yss_raw!BD:BD"),0)+$A102))</f>
        <v/>
      </c>
      <c r="E102" s="92" t="str">
        <f t="shared" ca="1" si="39"/>
        <v/>
      </c>
      <c r="F102" s="154" t="str">
        <f t="shared" ref="F102:F133" ca="1" si="49">IF($A102="","",INDEX(INDIRECT("yss_raw!BH:BH"),MATCH($B$4,INDIRECT("yss_raw!BD:BD"),0)+$A102))</f>
        <v/>
      </c>
      <c r="G102" s="125" t="str">
        <f t="shared" ref="G102:G133" ca="1" si="50">IF($A102="","",INDEX(INDIRECT("yss_raw!BI:BI"),MATCH($B$4,INDIRECT("yss_raw!BD:BD"),0)+$A102))</f>
        <v/>
      </c>
      <c r="H102" s="125" t="str">
        <f t="shared" ref="H102:H133" ca="1" si="51">IF($A102="","",INDEX(INDIRECT("yss_raw!BJ:BJ"),MATCH($B$4,INDIRECT("yss_raw!BD:BD"),0)+$A102))</f>
        <v/>
      </c>
      <c r="I102" s="126" t="str">
        <f t="shared" ca="1" si="40"/>
        <v/>
      </c>
      <c r="J102" s="105" t="str">
        <f t="shared" ca="1" si="41"/>
        <v/>
      </c>
      <c r="K102" s="105" t="str">
        <f t="shared" ref="K102:K133" ca="1" si="52">IF($A102="","",INDEX(INDIRECT("yss_raw!BL:BL"),MATCH($B$4,INDIRECT("yss_raw!BD:BD"),0)+$A102))</f>
        <v/>
      </c>
      <c r="L102" s="126" t="str">
        <f t="shared" ref="L102:L133" ca="1" si="53">IF($A102="","",INDEX(INDIRECT("yss_raw!BM:BM"),MATCH($B$4,INDIRECT("yss_raw!BD:BD"),0)+$A102))</f>
        <v/>
      </c>
      <c r="M102" s="126" t="str">
        <f t="shared" ca="1" si="42"/>
        <v/>
      </c>
      <c r="N102" s="125" t="str">
        <f t="shared" ref="N102:N133" ca="1" si="54">IF($A102="","",INDEX(INDIRECT("yss_raw!BO:BO"),MATCH($B$4,INDIRECT("yss_raw!BD:BD"),0)+$A102))</f>
        <v/>
      </c>
      <c r="O102" s="126" t="str">
        <f t="shared" ca="1" si="43"/>
        <v/>
      </c>
      <c r="P102" s="105" t="str">
        <f t="shared" ca="1" si="44"/>
        <v/>
      </c>
      <c r="Q102" s="124" t="str">
        <f t="shared" ca="1" si="45"/>
        <v/>
      </c>
      <c r="S102" s="1" t="str">
        <f t="shared" ref="S102:S133" ca="1" si="55">IF($A102="","",INDEX(INDIRECT("yss_raw!BG:BG"),MATCH($B$4,INDIRECT("yss_raw!BD:BD"),0)+$A102))</f>
        <v/>
      </c>
    </row>
    <row r="103" spans="1:19" x14ac:dyDescent="0.2">
      <c r="A103" s="124" t="str">
        <f t="shared" ca="1" si="38"/>
        <v/>
      </c>
      <c r="B103" s="92" t="str">
        <f t="shared" ca="1" si="46"/>
        <v/>
      </c>
      <c r="C103" s="92" t="str">
        <f t="shared" ca="1" si="47"/>
        <v/>
      </c>
      <c r="D103" s="92" t="str">
        <f t="shared" ca="1" si="48"/>
        <v/>
      </c>
      <c r="E103" s="92" t="str">
        <f t="shared" ca="1" si="39"/>
        <v/>
      </c>
      <c r="F103" s="154" t="str">
        <f t="shared" ca="1" si="49"/>
        <v/>
      </c>
      <c r="G103" s="125" t="str">
        <f t="shared" ca="1" si="50"/>
        <v/>
      </c>
      <c r="H103" s="125" t="str">
        <f t="shared" ca="1" si="51"/>
        <v/>
      </c>
      <c r="I103" s="126" t="str">
        <f t="shared" ca="1" si="40"/>
        <v/>
      </c>
      <c r="J103" s="105" t="str">
        <f t="shared" ca="1" si="41"/>
        <v/>
      </c>
      <c r="K103" s="105" t="str">
        <f t="shared" ca="1" si="52"/>
        <v/>
      </c>
      <c r="L103" s="126" t="str">
        <f t="shared" ca="1" si="53"/>
        <v/>
      </c>
      <c r="M103" s="126" t="str">
        <f t="shared" ca="1" si="42"/>
        <v/>
      </c>
      <c r="N103" s="125" t="str">
        <f t="shared" ca="1" si="54"/>
        <v/>
      </c>
      <c r="O103" s="126" t="str">
        <f t="shared" ca="1" si="43"/>
        <v/>
      </c>
      <c r="P103" s="105" t="str">
        <f t="shared" ca="1" si="44"/>
        <v/>
      </c>
      <c r="Q103" s="124" t="str">
        <f t="shared" ca="1" si="45"/>
        <v/>
      </c>
      <c r="S103" s="1" t="str">
        <f t="shared" ca="1" si="55"/>
        <v/>
      </c>
    </row>
    <row r="104" spans="1:19" x14ac:dyDescent="0.2">
      <c r="A104" s="124" t="str">
        <f t="shared" ca="1" si="38"/>
        <v/>
      </c>
      <c r="B104" s="92" t="str">
        <f t="shared" ca="1" si="46"/>
        <v/>
      </c>
      <c r="C104" s="92" t="str">
        <f t="shared" ca="1" si="47"/>
        <v/>
      </c>
      <c r="D104" s="92" t="str">
        <f t="shared" ca="1" si="48"/>
        <v/>
      </c>
      <c r="E104" s="92" t="str">
        <f t="shared" ca="1" si="39"/>
        <v/>
      </c>
      <c r="F104" s="154" t="str">
        <f t="shared" ca="1" si="49"/>
        <v/>
      </c>
      <c r="G104" s="125" t="str">
        <f t="shared" ca="1" si="50"/>
        <v/>
      </c>
      <c r="H104" s="125" t="str">
        <f t="shared" ca="1" si="51"/>
        <v/>
      </c>
      <c r="I104" s="126" t="str">
        <f t="shared" ca="1" si="40"/>
        <v/>
      </c>
      <c r="J104" s="105" t="str">
        <f t="shared" ca="1" si="41"/>
        <v/>
      </c>
      <c r="K104" s="105" t="str">
        <f t="shared" ca="1" si="52"/>
        <v/>
      </c>
      <c r="L104" s="126" t="str">
        <f t="shared" ca="1" si="53"/>
        <v/>
      </c>
      <c r="M104" s="126" t="str">
        <f t="shared" ca="1" si="42"/>
        <v/>
      </c>
      <c r="N104" s="125" t="str">
        <f t="shared" ca="1" si="54"/>
        <v/>
      </c>
      <c r="O104" s="126" t="str">
        <f t="shared" ca="1" si="43"/>
        <v/>
      </c>
      <c r="P104" s="105" t="str">
        <f t="shared" ca="1" si="44"/>
        <v/>
      </c>
      <c r="Q104" s="124" t="str">
        <f t="shared" ca="1" si="45"/>
        <v/>
      </c>
      <c r="S104" s="1" t="str">
        <f t="shared" ca="1" si="55"/>
        <v/>
      </c>
    </row>
    <row r="105" spans="1:19" x14ac:dyDescent="0.2">
      <c r="A105" s="124" t="str">
        <f t="shared" ca="1" si="38"/>
        <v/>
      </c>
      <c r="B105" s="92" t="str">
        <f t="shared" ca="1" si="46"/>
        <v/>
      </c>
      <c r="C105" s="92" t="str">
        <f t="shared" ca="1" si="47"/>
        <v/>
      </c>
      <c r="D105" s="92" t="str">
        <f t="shared" ca="1" si="48"/>
        <v/>
      </c>
      <c r="E105" s="92" t="str">
        <f t="shared" ca="1" si="39"/>
        <v/>
      </c>
      <c r="F105" s="154" t="str">
        <f t="shared" ca="1" si="49"/>
        <v/>
      </c>
      <c r="G105" s="125" t="str">
        <f t="shared" ca="1" si="50"/>
        <v/>
      </c>
      <c r="H105" s="125" t="str">
        <f t="shared" ca="1" si="51"/>
        <v/>
      </c>
      <c r="I105" s="126" t="str">
        <f t="shared" ca="1" si="40"/>
        <v/>
      </c>
      <c r="J105" s="105" t="str">
        <f t="shared" ca="1" si="41"/>
        <v/>
      </c>
      <c r="K105" s="105" t="str">
        <f t="shared" ca="1" si="52"/>
        <v/>
      </c>
      <c r="L105" s="126" t="str">
        <f t="shared" ca="1" si="53"/>
        <v/>
      </c>
      <c r="M105" s="126" t="str">
        <f t="shared" ca="1" si="42"/>
        <v/>
      </c>
      <c r="N105" s="125" t="str">
        <f t="shared" ca="1" si="54"/>
        <v/>
      </c>
      <c r="O105" s="126" t="str">
        <f t="shared" ca="1" si="43"/>
        <v/>
      </c>
      <c r="P105" s="105" t="str">
        <f t="shared" ca="1" si="44"/>
        <v/>
      </c>
      <c r="Q105" s="124" t="str">
        <f t="shared" ca="1" si="45"/>
        <v/>
      </c>
      <c r="S105" s="1" t="str">
        <f t="shared" ca="1" si="55"/>
        <v/>
      </c>
    </row>
    <row r="106" spans="1:19" x14ac:dyDescent="0.2">
      <c r="A106" s="124" t="str">
        <f t="shared" ca="1" si="38"/>
        <v/>
      </c>
      <c r="B106" s="92" t="str">
        <f t="shared" ca="1" si="46"/>
        <v/>
      </c>
      <c r="C106" s="92" t="str">
        <f t="shared" ca="1" si="47"/>
        <v/>
      </c>
      <c r="D106" s="92" t="str">
        <f t="shared" ca="1" si="48"/>
        <v/>
      </c>
      <c r="E106" s="92" t="str">
        <f t="shared" ref="E106:E169" ca="1" si="56">SUBSTITUTE(SUBSTITUTE(SUBSTITUTE(S106,"BROAD","部分一致"),"EXACT","完全一致"),"PHRASE","フレーズ一致")</f>
        <v/>
      </c>
      <c r="F106" s="154" t="str">
        <f t="shared" ca="1" si="49"/>
        <v/>
      </c>
      <c r="G106" s="125" t="str">
        <f t="shared" ca="1" si="50"/>
        <v/>
      </c>
      <c r="H106" s="125" t="str">
        <f t="shared" ca="1" si="51"/>
        <v/>
      </c>
      <c r="I106" s="126" t="str">
        <f t="shared" ref="I106:I169" ca="1" si="57">IF($A106="","",IFERROR(H106/G106,""))</f>
        <v/>
      </c>
      <c r="J106" s="105" t="str">
        <f t="shared" ref="J106:J169" ca="1" si="58">IF($A106="","",IFERROR(K106/H106,""))</f>
        <v/>
      </c>
      <c r="K106" s="105" t="str">
        <f t="shared" ca="1" si="52"/>
        <v/>
      </c>
      <c r="L106" s="126" t="str">
        <f t="shared" ca="1" si="53"/>
        <v/>
      </c>
      <c r="M106" s="126" t="str">
        <f t="shared" ca="1" si="42"/>
        <v/>
      </c>
      <c r="N106" s="125" t="str">
        <f t="shared" ca="1" si="54"/>
        <v/>
      </c>
      <c r="O106" s="126" t="str">
        <f t="shared" ref="O106:O169" ca="1" si="59">IF($A106="","",IFERROR(N106/H106,""))</f>
        <v/>
      </c>
      <c r="P106" s="105" t="str">
        <f t="shared" ref="P106:P169" ca="1" si="60">IF($A106="","",IFERROR(K106/N106,""))</f>
        <v/>
      </c>
      <c r="Q106" s="124" t="str">
        <f t="shared" ref="Q106:Q169" ca="1" si="61">IF($A106="","",IF(N106&gt;0,IF(P106&gt;$P$5,"B","A"),IF(N106=0,IF(K106&gt;$P$5,"C","D"))))</f>
        <v/>
      </c>
      <c r="S106" s="1" t="str">
        <f t="shared" ca="1" si="55"/>
        <v/>
      </c>
    </row>
    <row r="107" spans="1:19" x14ac:dyDescent="0.2">
      <c r="A107" s="124" t="str">
        <f t="shared" ca="1" si="38"/>
        <v/>
      </c>
      <c r="B107" s="92" t="str">
        <f t="shared" ca="1" si="46"/>
        <v/>
      </c>
      <c r="C107" s="92" t="str">
        <f t="shared" ca="1" si="47"/>
        <v/>
      </c>
      <c r="D107" s="92" t="str">
        <f t="shared" ca="1" si="48"/>
        <v/>
      </c>
      <c r="E107" s="92" t="str">
        <f t="shared" ca="1" si="56"/>
        <v/>
      </c>
      <c r="F107" s="154" t="str">
        <f t="shared" ca="1" si="49"/>
        <v/>
      </c>
      <c r="G107" s="125" t="str">
        <f t="shared" ca="1" si="50"/>
        <v/>
      </c>
      <c r="H107" s="125" t="str">
        <f t="shared" ca="1" si="51"/>
        <v/>
      </c>
      <c r="I107" s="126" t="str">
        <f t="shared" ca="1" si="57"/>
        <v/>
      </c>
      <c r="J107" s="105" t="str">
        <f t="shared" ca="1" si="58"/>
        <v/>
      </c>
      <c r="K107" s="105" t="str">
        <f t="shared" ca="1" si="52"/>
        <v/>
      </c>
      <c r="L107" s="126" t="str">
        <f t="shared" ca="1" si="53"/>
        <v/>
      </c>
      <c r="M107" s="126" t="str">
        <f t="shared" ca="1" si="42"/>
        <v/>
      </c>
      <c r="N107" s="125" t="str">
        <f t="shared" ca="1" si="54"/>
        <v/>
      </c>
      <c r="O107" s="126" t="str">
        <f t="shared" ca="1" si="59"/>
        <v/>
      </c>
      <c r="P107" s="105" t="str">
        <f t="shared" ca="1" si="60"/>
        <v/>
      </c>
      <c r="Q107" s="124" t="str">
        <f t="shared" ca="1" si="61"/>
        <v/>
      </c>
      <c r="S107" s="1" t="str">
        <f t="shared" ca="1" si="55"/>
        <v/>
      </c>
    </row>
    <row r="108" spans="1:19" x14ac:dyDescent="0.2">
      <c r="A108" s="124" t="str">
        <f t="shared" ca="1" si="38"/>
        <v/>
      </c>
      <c r="B108" s="92" t="str">
        <f t="shared" ca="1" si="46"/>
        <v/>
      </c>
      <c r="C108" s="92" t="str">
        <f t="shared" ca="1" si="47"/>
        <v/>
      </c>
      <c r="D108" s="92" t="str">
        <f t="shared" ca="1" si="48"/>
        <v/>
      </c>
      <c r="E108" s="92" t="str">
        <f t="shared" ca="1" si="56"/>
        <v/>
      </c>
      <c r="F108" s="154" t="str">
        <f t="shared" ca="1" si="49"/>
        <v/>
      </c>
      <c r="G108" s="125" t="str">
        <f t="shared" ca="1" si="50"/>
        <v/>
      </c>
      <c r="H108" s="125" t="str">
        <f t="shared" ca="1" si="51"/>
        <v/>
      </c>
      <c r="I108" s="126" t="str">
        <f t="shared" ca="1" si="57"/>
        <v/>
      </c>
      <c r="J108" s="105" t="str">
        <f t="shared" ca="1" si="58"/>
        <v/>
      </c>
      <c r="K108" s="105" t="str">
        <f t="shared" ca="1" si="52"/>
        <v/>
      </c>
      <c r="L108" s="126" t="str">
        <f t="shared" ca="1" si="53"/>
        <v/>
      </c>
      <c r="M108" s="126" t="str">
        <f t="shared" ca="1" si="42"/>
        <v/>
      </c>
      <c r="N108" s="125" t="str">
        <f t="shared" ca="1" si="54"/>
        <v/>
      </c>
      <c r="O108" s="126" t="str">
        <f t="shared" ca="1" si="59"/>
        <v/>
      </c>
      <c r="P108" s="105" t="str">
        <f t="shared" ca="1" si="60"/>
        <v/>
      </c>
      <c r="Q108" s="124" t="str">
        <f t="shared" ca="1" si="61"/>
        <v/>
      </c>
      <c r="S108" s="1" t="str">
        <f t="shared" ca="1" si="55"/>
        <v/>
      </c>
    </row>
    <row r="109" spans="1:19" x14ac:dyDescent="0.2">
      <c r="A109" s="124" t="str">
        <f t="shared" ca="1" si="38"/>
        <v/>
      </c>
      <c r="B109" s="92" t="str">
        <f t="shared" ca="1" si="46"/>
        <v/>
      </c>
      <c r="C109" s="92" t="str">
        <f t="shared" ca="1" si="47"/>
        <v/>
      </c>
      <c r="D109" s="92" t="str">
        <f t="shared" ca="1" si="48"/>
        <v/>
      </c>
      <c r="E109" s="92" t="str">
        <f t="shared" ca="1" si="56"/>
        <v/>
      </c>
      <c r="F109" s="154" t="str">
        <f t="shared" ca="1" si="49"/>
        <v/>
      </c>
      <c r="G109" s="125" t="str">
        <f t="shared" ca="1" si="50"/>
        <v/>
      </c>
      <c r="H109" s="125" t="str">
        <f t="shared" ca="1" si="51"/>
        <v/>
      </c>
      <c r="I109" s="126" t="str">
        <f t="shared" ca="1" si="57"/>
        <v/>
      </c>
      <c r="J109" s="105" t="str">
        <f t="shared" ca="1" si="58"/>
        <v/>
      </c>
      <c r="K109" s="105" t="str">
        <f t="shared" ca="1" si="52"/>
        <v/>
      </c>
      <c r="L109" s="126" t="str">
        <f t="shared" ca="1" si="53"/>
        <v/>
      </c>
      <c r="M109" s="126" t="str">
        <f t="shared" ca="1" si="42"/>
        <v/>
      </c>
      <c r="N109" s="125" t="str">
        <f t="shared" ca="1" si="54"/>
        <v/>
      </c>
      <c r="O109" s="126" t="str">
        <f t="shared" ca="1" si="59"/>
        <v/>
      </c>
      <c r="P109" s="105" t="str">
        <f t="shared" ca="1" si="60"/>
        <v/>
      </c>
      <c r="Q109" s="124" t="str">
        <f t="shared" ca="1" si="61"/>
        <v/>
      </c>
      <c r="S109" s="1" t="str">
        <f t="shared" ca="1" si="55"/>
        <v/>
      </c>
    </row>
    <row r="110" spans="1:19" x14ac:dyDescent="0.2">
      <c r="A110" s="124" t="str">
        <f t="shared" ca="1" si="38"/>
        <v/>
      </c>
      <c r="B110" s="92" t="str">
        <f t="shared" ca="1" si="46"/>
        <v/>
      </c>
      <c r="C110" s="92" t="str">
        <f t="shared" ca="1" si="47"/>
        <v/>
      </c>
      <c r="D110" s="92" t="str">
        <f t="shared" ca="1" si="48"/>
        <v/>
      </c>
      <c r="E110" s="92" t="str">
        <f t="shared" ca="1" si="56"/>
        <v/>
      </c>
      <c r="F110" s="154" t="str">
        <f t="shared" ca="1" si="49"/>
        <v/>
      </c>
      <c r="G110" s="125" t="str">
        <f t="shared" ca="1" si="50"/>
        <v/>
      </c>
      <c r="H110" s="125" t="str">
        <f t="shared" ca="1" si="51"/>
        <v/>
      </c>
      <c r="I110" s="126" t="str">
        <f t="shared" ca="1" si="57"/>
        <v/>
      </c>
      <c r="J110" s="105" t="str">
        <f t="shared" ca="1" si="58"/>
        <v/>
      </c>
      <c r="K110" s="105" t="str">
        <f t="shared" ca="1" si="52"/>
        <v/>
      </c>
      <c r="L110" s="126" t="str">
        <f t="shared" ca="1" si="53"/>
        <v/>
      </c>
      <c r="M110" s="126" t="str">
        <f t="shared" ca="1" si="42"/>
        <v/>
      </c>
      <c r="N110" s="125" t="str">
        <f t="shared" ca="1" si="54"/>
        <v/>
      </c>
      <c r="O110" s="126" t="str">
        <f t="shared" ca="1" si="59"/>
        <v/>
      </c>
      <c r="P110" s="105" t="str">
        <f t="shared" ca="1" si="60"/>
        <v/>
      </c>
      <c r="Q110" s="124" t="str">
        <f t="shared" ca="1" si="61"/>
        <v/>
      </c>
      <c r="S110" s="1" t="str">
        <f t="shared" ca="1" si="55"/>
        <v/>
      </c>
    </row>
    <row r="111" spans="1:19" x14ac:dyDescent="0.2">
      <c r="A111" s="124" t="str">
        <f t="shared" ca="1" si="38"/>
        <v/>
      </c>
      <c r="B111" s="92" t="str">
        <f t="shared" ca="1" si="46"/>
        <v/>
      </c>
      <c r="C111" s="92" t="str">
        <f t="shared" ca="1" si="47"/>
        <v/>
      </c>
      <c r="D111" s="92" t="str">
        <f t="shared" ca="1" si="48"/>
        <v/>
      </c>
      <c r="E111" s="92" t="str">
        <f t="shared" ca="1" si="56"/>
        <v/>
      </c>
      <c r="F111" s="154" t="str">
        <f t="shared" ca="1" si="49"/>
        <v/>
      </c>
      <c r="G111" s="125" t="str">
        <f t="shared" ca="1" si="50"/>
        <v/>
      </c>
      <c r="H111" s="125" t="str">
        <f t="shared" ca="1" si="51"/>
        <v/>
      </c>
      <c r="I111" s="126" t="str">
        <f t="shared" ca="1" si="57"/>
        <v/>
      </c>
      <c r="J111" s="105" t="str">
        <f t="shared" ca="1" si="58"/>
        <v/>
      </c>
      <c r="K111" s="105" t="str">
        <f t="shared" ca="1" si="52"/>
        <v/>
      </c>
      <c r="L111" s="126" t="str">
        <f t="shared" ca="1" si="53"/>
        <v/>
      </c>
      <c r="M111" s="126" t="str">
        <f t="shared" ca="1" si="42"/>
        <v/>
      </c>
      <c r="N111" s="125" t="str">
        <f t="shared" ca="1" si="54"/>
        <v/>
      </c>
      <c r="O111" s="126" t="str">
        <f t="shared" ca="1" si="59"/>
        <v/>
      </c>
      <c r="P111" s="105" t="str">
        <f t="shared" ca="1" si="60"/>
        <v/>
      </c>
      <c r="Q111" s="124" t="str">
        <f t="shared" ca="1" si="61"/>
        <v/>
      </c>
      <c r="S111" s="1" t="str">
        <f t="shared" ca="1" si="55"/>
        <v/>
      </c>
    </row>
    <row r="112" spans="1:19" x14ac:dyDescent="0.2">
      <c r="A112" s="124" t="str">
        <f t="shared" ca="1" si="38"/>
        <v/>
      </c>
      <c r="B112" s="92" t="str">
        <f t="shared" ca="1" si="46"/>
        <v/>
      </c>
      <c r="C112" s="92" t="str">
        <f t="shared" ca="1" si="47"/>
        <v/>
      </c>
      <c r="D112" s="92" t="str">
        <f t="shared" ca="1" si="48"/>
        <v/>
      </c>
      <c r="E112" s="92" t="str">
        <f t="shared" ca="1" si="56"/>
        <v/>
      </c>
      <c r="F112" s="154" t="str">
        <f t="shared" ca="1" si="49"/>
        <v/>
      </c>
      <c r="G112" s="125" t="str">
        <f t="shared" ca="1" si="50"/>
        <v/>
      </c>
      <c r="H112" s="125" t="str">
        <f t="shared" ca="1" si="51"/>
        <v/>
      </c>
      <c r="I112" s="126" t="str">
        <f t="shared" ca="1" si="57"/>
        <v/>
      </c>
      <c r="J112" s="105" t="str">
        <f t="shared" ca="1" si="58"/>
        <v/>
      </c>
      <c r="K112" s="105" t="str">
        <f t="shared" ca="1" si="52"/>
        <v/>
      </c>
      <c r="L112" s="126" t="str">
        <f t="shared" ca="1" si="53"/>
        <v/>
      </c>
      <c r="M112" s="126" t="str">
        <f t="shared" ca="1" si="42"/>
        <v/>
      </c>
      <c r="N112" s="125" t="str">
        <f t="shared" ca="1" si="54"/>
        <v/>
      </c>
      <c r="O112" s="126" t="str">
        <f t="shared" ca="1" si="59"/>
        <v/>
      </c>
      <c r="P112" s="105" t="str">
        <f t="shared" ca="1" si="60"/>
        <v/>
      </c>
      <c r="Q112" s="124" t="str">
        <f t="shared" ca="1" si="61"/>
        <v/>
      </c>
      <c r="S112" s="1" t="str">
        <f t="shared" ca="1" si="55"/>
        <v/>
      </c>
    </row>
    <row r="113" spans="1:19" x14ac:dyDescent="0.2">
      <c r="A113" s="124" t="str">
        <f t="shared" ca="1" si="38"/>
        <v/>
      </c>
      <c r="B113" s="92" t="str">
        <f t="shared" ca="1" si="46"/>
        <v/>
      </c>
      <c r="C113" s="92" t="str">
        <f t="shared" ca="1" si="47"/>
        <v/>
      </c>
      <c r="D113" s="92" t="str">
        <f t="shared" ca="1" si="48"/>
        <v/>
      </c>
      <c r="E113" s="92" t="str">
        <f t="shared" ca="1" si="56"/>
        <v/>
      </c>
      <c r="F113" s="154" t="str">
        <f t="shared" ca="1" si="49"/>
        <v/>
      </c>
      <c r="G113" s="125" t="str">
        <f t="shared" ca="1" si="50"/>
        <v/>
      </c>
      <c r="H113" s="125" t="str">
        <f t="shared" ca="1" si="51"/>
        <v/>
      </c>
      <c r="I113" s="126" t="str">
        <f t="shared" ca="1" si="57"/>
        <v/>
      </c>
      <c r="J113" s="105" t="str">
        <f t="shared" ca="1" si="58"/>
        <v/>
      </c>
      <c r="K113" s="105" t="str">
        <f t="shared" ca="1" si="52"/>
        <v/>
      </c>
      <c r="L113" s="126" t="str">
        <f t="shared" ca="1" si="53"/>
        <v/>
      </c>
      <c r="M113" s="126" t="str">
        <f t="shared" ca="1" si="42"/>
        <v/>
      </c>
      <c r="N113" s="125" t="str">
        <f t="shared" ca="1" si="54"/>
        <v/>
      </c>
      <c r="O113" s="126" t="str">
        <f t="shared" ca="1" si="59"/>
        <v/>
      </c>
      <c r="P113" s="105" t="str">
        <f t="shared" ca="1" si="60"/>
        <v/>
      </c>
      <c r="Q113" s="124" t="str">
        <f t="shared" ca="1" si="61"/>
        <v/>
      </c>
      <c r="S113" s="1" t="str">
        <f t="shared" ca="1" si="55"/>
        <v/>
      </c>
    </row>
    <row r="114" spans="1:19" x14ac:dyDescent="0.2">
      <c r="A114" s="124" t="str">
        <f t="shared" ca="1" si="38"/>
        <v/>
      </c>
      <c r="B114" s="92" t="str">
        <f t="shared" ca="1" si="46"/>
        <v/>
      </c>
      <c r="C114" s="92" t="str">
        <f t="shared" ca="1" si="47"/>
        <v/>
      </c>
      <c r="D114" s="92" t="str">
        <f t="shared" ca="1" si="48"/>
        <v/>
      </c>
      <c r="E114" s="92" t="str">
        <f t="shared" ca="1" si="56"/>
        <v/>
      </c>
      <c r="F114" s="154" t="str">
        <f t="shared" ca="1" si="49"/>
        <v/>
      </c>
      <c r="G114" s="125" t="str">
        <f t="shared" ca="1" si="50"/>
        <v/>
      </c>
      <c r="H114" s="125" t="str">
        <f t="shared" ca="1" si="51"/>
        <v/>
      </c>
      <c r="I114" s="126" t="str">
        <f t="shared" ca="1" si="57"/>
        <v/>
      </c>
      <c r="J114" s="105" t="str">
        <f t="shared" ca="1" si="58"/>
        <v/>
      </c>
      <c r="K114" s="105" t="str">
        <f t="shared" ca="1" si="52"/>
        <v/>
      </c>
      <c r="L114" s="126" t="str">
        <f t="shared" ca="1" si="53"/>
        <v/>
      </c>
      <c r="M114" s="126" t="str">
        <f t="shared" ca="1" si="42"/>
        <v/>
      </c>
      <c r="N114" s="125" t="str">
        <f t="shared" ca="1" si="54"/>
        <v/>
      </c>
      <c r="O114" s="126" t="str">
        <f t="shared" ca="1" si="59"/>
        <v/>
      </c>
      <c r="P114" s="105" t="str">
        <f t="shared" ca="1" si="60"/>
        <v/>
      </c>
      <c r="Q114" s="124" t="str">
        <f t="shared" ca="1" si="61"/>
        <v/>
      </c>
      <c r="S114" s="1" t="str">
        <f t="shared" ca="1" si="55"/>
        <v/>
      </c>
    </row>
    <row r="115" spans="1:19" x14ac:dyDescent="0.2">
      <c r="A115" s="124" t="str">
        <f t="shared" ca="1" si="38"/>
        <v/>
      </c>
      <c r="B115" s="92" t="str">
        <f t="shared" ca="1" si="46"/>
        <v/>
      </c>
      <c r="C115" s="92" t="str">
        <f t="shared" ca="1" si="47"/>
        <v/>
      </c>
      <c r="D115" s="92" t="str">
        <f t="shared" ca="1" si="48"/>
        <v/>
      </c>
      <c r="E115" s="92" t="str">
        <f t="shared" ca="1" si="56"/>
        <v/>
      </c>
      <c r="F115" s="154" t="str">
        <f t="shared" ca="1" si="49"/>
        <v/>
      </c>
      <c r="G115" s="125" t="str">
        <f t="shared" ca="1" si="50"/>
        <v/>
      </c>
      <c r="H115" s="125" t="str">
        <f t="shared" ca="1" si="51"/>
        <v/>
      </c>
      <c r="I115" s="126" t="str">
        <f t="shared" ca="1" si="57"/>
        <v/>
      </c>
      <c r="J115" s="105" t="str">
        <f t="shared" ca="1" si="58"/>
        <v/>
      </c>
      <c r="K115" s="105" t="str">
        <f t="shared" ca="1" si="52"/>
        <v/>
      </c>
      <c r="L115" s="126" t="str">
        <f t="shared" ca="1" si="53"/>
        <v/>
      </c>
      <c r="M115" s="126" t="str">
        <f t="shared" ca="1" si="42"/>
        <v/>
      </c>
      <c r="N115" s="125" t="str">
        <f t="shared" ca="1" si="54"/>
        <v/>
      </c>
      <c r="O115" s="126" t="str">
        <f t="shared" ca="1" si="59"/>
        <v/>
      </c>
      <c r="P115" s="105" t="str">
        <f t="shared" ca="1" si="60"/>
        <v/>
      </c>
      <c r="Q115" s="124" t="str">
        <f t="shared" ca="1" si="61"/>
        <v/>
      </c>
      <c r="S115" s="1" t="str">
        <f t="shared" ca="1" si="55"/>
        <v/>
      </c>
    </row>
    <row r="116" spans="1:19" x14ac:dyDescent="0.2">
      <c r="A116" s="124" t="str">
        <f t="shared" ca="1" si="38"/>
        <v/>
      </c>
      <c r="B116" s="92" t="str">
        <f t="shared" ca="1" si="46"/>
        <v/>
      </c>
      <c r="C116" s="92" t="str">
        <f t="shared" ca="1" si="47"/>
        <v/>
      </c>
      <c r="D116" s="92" t="str">
        <f t="shared" ca="1" si="48"/>
        <v/>
      </c>
      <c r="E116" s="92" t="str">
        <f t="shared" ca="1" si="56"/>
        <v/>
      </c>
      <c r="F116" s="154" t="str">
        <f t="shared" ca="1" si="49"/>
        <v/>
      </c>
      <c r="G116" s="125" t="str">
        <f t="shared" ca="1" si="50"/>
        <v/>
      </c>
      <c r="H116" s="125" t="str">
        <f t="shared" ca="1" si="51"/>
        <v/>
      </c>
      <c r="I116" s="126" t="str">
        <f t="shared" ca="1" si="57"/>
        <v/>
      </c>
      <c r="J116" s="105" t="str">
        <f t="shared" ca="1" si="58"/>
        <v/>
      </c>
      <c r="K116" s="105" t="str">
        <f t="shared" ca="1" si="52"/>
        <v/>
      </c>
      <c r="L116" s="126" t="str">
        <f t="shared" ca="1" si="53"/>
        <v/>
      </c>
      <c r="M116" s="126" t="str">
        <f t="shared" ca="1" si="42"/>
        <v/>
      </c>
      <c r="N116" s="125" t="str">
        <f t="shared" ca="1" si="54"/>
        <v/>
      </c>
      <c r="O116" s="126" t="str">
        <f t="shared" ca="1" si="59"/>
        <v/>
      </c>
      <c r="P116" s="105" t="str">
        <f t="shared" ca="1" si="60"/>
        <v/>
      </c>
      <c r="Q116" s="124" t="str">
        <f t="shared" ca="1" si="61"/>
        <v/>
      </c>
      <c r="S116" s="1" t="str">
        <f t="shared" ca="1" si="55"/>
        <v/>
      </c>
    </row>
    <row r="117" spans="1:19" x14ac:dyDescent="0.2">
      <c r="A117" s="124" t="str">
        <f t="shared" ca="1" si="38"/>
        <v/>
      </c>
      <c r="B117" s="92" t="str">
        <f t="shared" ca="1" si="46"/>
        <v/>
      </c>
      <c r="C117" s="92" t="str">
        <f t="shared" ca="1" si="47"/>
        <v/>
      </c>
      <c r="D117" s="92" t="str">
        <f t="shared" ca="1" si="48"/>
        <v/>
      </c>
      <c r="E117" s="92" t="str">
        <f t="shared" ca="1" si="56"/>
        <v/>
      </c>
      <c r="F117" s="154" t="str">
        <f t="shared" ca="1" si="49"/>
        <v/>
      </c>
      <c r="G117" s="125" t="str">
        <f t="shared" ca="1" si="50"/>
        <v/>
      </c>
      <c r="H117" s="125" t="str">
        <f t="shared" ca="1" si="51"/>
        <v/>
      </c>
      <c r="I117" s="126" t="str">
        <f t="shared" ca="1" si="57"/>
        <v/>
      </c>
      <c r="J117" s="105" t="str">
        <f t="shared" ca="1" si="58"/>
        <v/>
      </c>
      <c r="K117" s="105" t="str">
        <f t="shared" ca="1" si="52"/>
        <v/>
      </c>
      <c r="L117" s="126" t="str">
        <f t="shared" ca="1" si="53"/>
        <v/>
      </c>
      <c r="M117" s="126" t="str">
        <f t="shared" ca="1" si="42"/>
        <v/>
      </c>
      <c r="N117" s="125" t="str">
        <f t="shared" ca="1" si="54"/>
        <v/>
      </c>
      <c r="O117" s="126" t="str">
        <f t="shared" ca="1" si="59"/>
        <v/>
      </c>
      <c r="P117" s="105" t="str">
        <f t="shared" ca="1" si="60"/>
        <v/>
      </c>
      <c r="Q117" s="124" t="str">
        <f t="shared" ca="1" si="61"/>
        <v/>
      </c>
      <c r="S117" s="1" t="str">
        <f t="shared" ca="1" si="55"/>
        <v/>
      </c>
    </row>
    <row r="118" spans="1:19" x14ac:dyDescent="0.2">
      <c r="A118" s="124" t="str">
        <f t="shared" ca="1" si="38"/>
        <v/>
      </c>
      <c r="B118" s="92" t="str">
        <f t="shared" ca="1" si="46"/>
        <v/>
      </c>
      <c r="C118" s="92" t="str">
        <f t="shared" ca="1" si="47"/>
        <v/>
      </c>
      <c r="D118" s="92" t="str">
        <f t="shared" ca="1" si="48"/>
        <v/>
      </c>
      <c r="E118" s="92" t="str">
        <f t="shared" ca="1" si="56"/>
        <v/>
      </c>
      <c r="F118" s="154" t="str">
        <f t="shared" ca="1" si="49"/>
        <v/>
      </c>
      <c r="G118" s="125" t="str">
        <f t="shared" ca="1" si="50"/>
        <v/>
      </c>
      <c r="H118" s="125" t="str">
        <f t="shared" ca="1" si="51"/>
        <v/>
      </c>
      <c r="I118" s="126" t="str">
        <f t="shared" ca="1" si="57"/>
        <v/>
      </c>
      <c r="J118" s="105" t="str">
        <f t="shared" ca="1" si="58"/>
        <v/>
      </c>
      <c r="K118" s="105" t="str">
        <f t="shared" ca="1" si="52"/>
        <v/>
      </c>
      <c r="L118" s="126" t="str">
        <f t="shared" ca="1" si="53"/>
        <v/>
      </c>
      <c r="M118" s="126" t="str">
        <f t="shared" ca="1" si="42"/>
        <v/>
      </c>
      <c r="N118" s="125" t="str">
        <f t="shared" ca="1" si="54"/>
        <v/>
      </c>
      <c r="O118" s="126" t="str">
        <f t="shared" ca="1" si="59"/>
        <v/>
      </c>
      <c r="P118" s="105" t="str">
        <f t="shared" ca="1" si="60"/>
        <v/>
      </c>
      <c r="Q118" s="124" t="str">
        <f t="shared" ca="1" si="61"/>
        <v/>
      </c>
      <c r="S118" s="1" t="str">
        <f t="shared" ca="1" si="55"/>
        <v/>
      </c>
    </row>
    <row r="119" spans="1:19" x14ac:dyDescent="0.2">
      <c r="A119" s="124" t="str">
        <f t="shared" ca="1" si="38"/>
        <v/>
      </c>
      <c r="B119" s="92" t="str">
        <f t="shared" ca="1" si="46"/>
        <v/>
      </c>
      <c r="C119" s="92" t="str">
        <f t="shared" ca="1" si="47"/>
        <v/>
      </c>
      <c r="D119" s="92" t="str">
        <f t="shared" ca="1" si="48"/>
        <v/>
      </c>
      <c r="E119" s="92" t="str">
        <f t="shared" ca="1" si="56"/>
        <v/>
      </c>
      <c r="F119" s="154" t="str">
        <f t="shared" ca="1" si="49"/>
        <v/>
      </c>
      <c r="G119" s="125" t="str">
        <f t="shared" ca="1" si="50"/>
        <v/>
      </c>
      <c r="H119" s="125" t="str">
        <f t="shared" ca="1" si="51"/>
        <v/>
      </c>
      <c r="I119" s="126" t="str">
        <f t="shared" ca="1" si="57"/>
        <v/>
      </c>
      <c r="J119" s="105" t="str">
        <f t="shared" ca="1" si="58"/>
        <v/>
      </c>
      <c r="K119" s="105" t="str">
        <f t="shared" ca="1" si="52"/>
        <v/>
      </c>
      <c r="L119" s="126" t="str">
        <f t="shared" ca="1" si="53"/>
        <v/>
      </c>
      <c r="M119" s="126" t="str">
        <f t="shared" ca="1" si="42"/>
        <v/>
      </c>
      <c r="N119" s="125" t="str">
        <f t="shared" ca="1" si="54"/>
        <v/>
      </c>
      <c r="O119" s="126" t="str">
        <f t="shared" ca="1" si="59"/>
        <v/>
      </c>
      <c r="P119" s="105" t="str">
        <f t="shared" ca="1" si="60"/>
        <v/>
      </c>
      <c r="Q119" s="124" t="str">
        <f t="shared" ca="1" si="61"/>
        <v/>
      </c>
      <c r="S119" s="1" t="str">
        <f t="shared" ca="1" si="55"/>
        <v/>
      </c>
    </row>
    <row r="120" spans="1:19" x14ac:dyDescent="0.2">
      <c r="A120" s="124" t="str">
        <f t="shared" ca="1" si="38"/>
        <v/>
      </c>
      <c r="B120" s="92" t="str">
        <f t="shared" ca="1" si="46"/>
        <v/>
      </c>
      <c r="C120" s="92" t="str">
        <f t="shared" ca="1" si="47"/>
        <v/>
      </c>
      <c r="D120" s="92" t="str">
        <f t="shared" ca="1" si="48"/>
        <v/>
      </c>
      <c r="E120" s="92" t="str">
        <f t="shared" ca="1" si="56"/>
        <v/>
      </c>
      <c r="F120" s="154" t="str">
        <f t="shared" ca="1" si="49"/>
        <v/>
      </c>
      <c r="G120" s="125" t="str">
        <f t="shared" ca="1" si="50"/>
        <v/>
      </c>
      <c r="H120" s="125" t="str">
        <f t="shared" ca="1" si="51"/>
        <v/>
      </c>
      <c r="I120" s="126" t="str">
        <f t="shared" ca="1" si="57"/>
        <v/>
      </c>
      <c r="J120" s="105" t="str">
        <f t="shared" ca="1" si="58"/>
        <v/>
      </c>
      <c r="K120" s="105" t="str">
        <f t="shared" ca="1" si="52"/>
        <v/>
      </c>
      <c r="L120" s="126" t="str">
        <f t="shared" ca="1" si="53"/>
        <v/>
      </c>
      <c r="M120" s="126" t="str">
        <f t="shared" ca="1" si="42"/>
        <v/>
      </c>
      <c r="N120" s="125" t="str">
        <f t="shared" ca="1" si="54"/>
        <v/>
      </c>
      <c r="O120" s="126" t="str">
        <f t="shared" ca="1" si="59"/>
        <v/>
      </c>
      <c r="P120" s="105" t="str">
        <f t="shared" ca="1" si="60"/>
        <v/>
      </c>
      <c r="Q120" s="124" t="str">
        <f t="shared" ca="1" si="61"/>
        <v/>
      </c>
      <c r="S120" s="1" t="str">
        <f t="shared" ca="1" si="55"/>
        <v/>
      </c>
    </row>
    <row r="121" spans="1:19" x14ac:dyDescent="0.2">
      <c r="A121" s="124" t="str">
        <f t="shared" ca="1" si="38"/>
        <v/>
      </c>
      <c r="B121" s="92" t="str">
        <f t="shared" ca="1" si="46"/>
        <v/>
      </c>
      <c r="C121" s="92" t="str">
        <f t="shared" ca="1" si="47"/>
        <v/>
      </c>
      <c r="D121" s="92" t="str">
        <f t="shared" ca="1" si="48"/>
        <v/>
      </c>
      <c r="E121" s="92" t="str">
        <f t="shared" ca="1" si="56"/>
        <v/>
      </c>
      <c r="F121" s="154" t="str">
        <f t="shared" ca="1" si="49"/>
        <v/>
      </c>
      <c r="G121" s="125" t="str">
        <f t="shared" ca="1" si="50"/>
        <v/>
      </c>
      <c r="H121" s="125" t="str">
        <f t="shared" ca="1" si="51"/>
        <v/>
      </c>
      <c r="I121" s="126" t="str">
        <f t="shared" ca="1" si="57"/>
        <v/>
      </c>
      <c r="J121" s="105" t="str">
        <f t="shared" ca="1" si="58"/>
        <v/>
      </c>
      <c r="K121" s="105" t="str">
        <f t="shared" ca="1" si="52"/>
        <v/>
      </c>
      <c r="L121" s="126" t="str">
        <f t="shared" ca="1" si="53"/>
        <v/>
      </c>
      <c r="M121" s="126" t="str">
        <f t="shared" ca="1" si="42"/>
        <v/>
      </c>
      <c r="N121" s="125" t="str">
        <f t="shared" ca="1" si="54"/>
        <v/>
      </c>
      <c r="O121" s="126" t="str">
        <f t="shared" ca="1" si="59"/>
        <v/>
      </c>
      <c r="P121" s="105" t="str">
        <f t="shared" ca="1" si="60"/>
        <v/>
      </c>
      <c r="Q121" s="124" t="str">
        <f t="shared" ca="1" si="61"/>
        <v/>
      </c>
      <c r="S121" s="1" t="str">
        <f t="shared" ca="1" si="55"/>
        <v/>
      </c>
    </row>
    <row r="122" spans="1:19" x14ac:dyDescent="0.2">
      <c r="A122" s="124" t="str">
        <f t="shared" ca="1" si="38"/>
        <v/>
      </c>
      <c r="B122" s="92" t="str">
        <f t="shared" ca="1" si="46"/>
        <v/>
      </c>
      <c r="C122" s="92" t="str">
        <f t="shared" ca="1" si="47"/>
        <v/>
      </c>
      <c r="D122" s="92" t="str">
        <f t="shared" ca="1" si="48"/>
        <v/>
      </c>
      <c r="E122" s="92" t="str">
        <f t="shared" ca="1" si="56"/>
        <v/>
      </c>
      <c r="F122" s="154" t="str">
        <f t="shared" ca="1" si="49"/>
        <v/>
      </c>
      <c r="G122" s="125" t="str">
        <f t="shared" ca="1" si="50"/>
        <v/>
      </c>
      <c r="H122" s="125" t="str">
        <f t="shared" ca="1" si="51"/>
        <v/>
      </c>
      <c r="I122" s="126" t="str">
        <f t="shared" ca="1" si="57"/>
        <v/>
      </c>
      <c r="J122" s="105" t="str">
        <f t="shared" ca="1" si="58"/>
        <v/>
      </c>
      <c r="K122" s="105" t="str">
        <f t="shared" ca="1" si="52"/>
        <v/>
      </c>
      <c r="L122" s="126" t="str">
        <f t="shared" ca="1" si="53"/>
        <v/>
      </c>
      <c r="M122" s="126" t="str">
        <f t="shared" ca="1" si="42"/>
        <v/>
      </c>
      <c r="N122" s="125" t="str">
        <f t="shared" ca="1" si="54"/>
        <v/>
      </c>
      <c r="O122" s="126" t="str">
        <f t="shared" ca="1" si="59"/>
        <v/>
      </c>
      <c r="P122" s="105" t="str">
        <f t="shared" ca="1" si="60"/>
        <v/>
      </c>
      <c r="Q122" s="124" t="str">
        <f t="shared" ca="1" si="61"/>
        <v/>
      </c>
      <c r="S122" s="1" t="str">
        <f t="shared" ca="1" si="55"/>
        <v/>
      </c>
    </row>
    <row r="123" spans="1:19" x14ac:dyDescent="0.2">
      <c r="A123" s="124" t="str">
        <f t="shared" ca="1" si="38"/>
        <v/>
      </c>
      <c r="B123" s="92" t="str">
        <f t="shared" ca="1" si="46"/>
        <v/>
      </c>
      <c r="C123" s="92" t="str">
        <f t="shared" ca="1" si="47"/>
        <v/>
      </c>
      <c r="D123" s="92" t="str">
        <f t="shared" ca="1" si="48"/>
        <v/>
      </c>
      <c r="E123" s="92" t="str">
        <f t="shared" ca="1" si="56"/>
        <v/>
      </c>
      <c r="F123" s="154" t="str">
        <f t="shared" ca="1" si="49"/>
        <v/>
      </c>
      <c r="G123" s="125" t="str">
        <f t="shared" ca="1" si="50"/>
        <v/>
      </c>
      <c r="H123" s="125" t="str">
        <f t="shared" ca="1" si="51"/>
        <v/>
      </c>
      <c r="I123" s="126" t="str">
        <f t="shared" ca="1" si="57"/>
        <v/>
      </c>
      <c r="J123" s="105" t="str">
        <f t="shared" ca="1" si="58"/>
        <v/>
      </c>
      <c r="K123" s="105" t="str">
        <f t="shared" ca="1" si="52"/>
        <v/>
      </c>
      <c r="L123" s="126" t="str">
        <f t="shared" ca="1" si="53"/>
        <v/>
      </c>
      <c r="M123" s="126" t="str">
        <f t="shared" ca="1" si="42"/>
        <v/>
      </c>
      <c r="N123" s="125" t="str">
        <f t="shared" ca="1" si="54"/>
        <v/>
      </c>
      <c r="O123" s="126" t="str">
        <f t="shared" ca="1" si="59"/>
        <v/>
      </c>
      <c r="P123" s="105" t="str">
        <f t="shared" ca="1" si="60"/>
        <v/>
      </c>
      <c r="Q123" s="124" t="str">
        <f t="shared" ca="1" si="61"/>
        <v/>
      </c>
      <c r="S123" s="1" t="str">
        <f t="shared" ca="1" si="55"/>
        <v/>
      </c>
    </row>
    <row r="124" spans="1:19" x14ac:dyDescent="0.2">
      <c r="A124" s="124" t="str">
        <f t="shared" ca="1" si="38"/>
        <v/>
      </c>
      <c r="B124" s="92" t="str">
        <f t="shared" ca="1" si="46"/>
        <v/>
      </c>
      <c r="C124" s="92" t="str">
        <f t="shared" ca="1" si="47"/>
        <v/>
      </c>
      <c r="D124" s="92" t="str">
        <f t="shared" ca="1" si="48"/>
        <v/>
      </c>
      <c r="E124" s="92" t="str">
        <f t="shared" ca="1" si="56"/>
        <v/>
      </c>
      <c r="F124" s="154" t="str">
        <f t="shared" ca="1" si="49"/>
        <v/>
      </c>
      <c r="G124" s="125" t="str">
        <f t="shared" ca="1" si="50"/>
        <v/>
      </c>
      <c r="H124" s="125" t="str">
        <f t="shared" ca="1" si="51"/>
        <v/>
      </c>
      <c r="I124" s="126" t="str">
        <f t="shared" ca="1" si="57"/>
        <v/>
      </c>
      <c r="J124" s="105" t="str">
        <f t="shared" ca="1" si="58"/>
        <v/>
      </c>
      <c r="K124" s="105" t="str">
        <f t="shared" ca="1" si="52"/>
        <v/>
      </c>
      <c r="L124" s="126" t="str">
        <f t="shared" ca="1" si="53"/>
        <v/>
      </c>
      <c r="M124" s="126" t="str">
        <f t="shared" ca="1" si="42"/>
        <v/>
      </c>
      <c r="N124" s="125" t="str">
        <f t="shared" ca="1" si="54"/>
        <v/>
      </c>
      <c r="O124" s="126" t="str">
        <f t="shared" ca="1" si="59"/>
        <v/>
      </c>
      <c r="P124" s="105" t="str">
        <f t="shared" ca="1" si="60"/>
        <v/>
      </c>
      <c r="Q124" s="124" t="str">
        <f t="shared" ca="1" si="61"/>
        <v/>
      </c>
      <c r="S124" s="1" t="str">
        <f t="shared" ca="1" si="55"/>
        <v/>
      </c>
    </row>
    <row r="125" spans="1:19" x14ac:dyDescent="0.2">
      <c r="A125" s="124" t="str">
        <f t="shared" ca="1" si="38"/>
        <v/>
      </c>
      <c r="B125" s="92" t="str">
        <f t="shared" ca="1" si="46"/>
        <v/>
      </c>
      <c r="C125" s="92" t="str">
        <f t="shared" ca="1" si="47"/>
        <v/>
      </c>
      <c r="D125" s="92" t="str">
        <f t="shared" ca="1" si="48"/>
        <v/>
      </c>
      <c r="E125" s="92" t="str">
        <f t="shared" ca="1" si="56"/>
        <v/>
      </c>
      <c r="F125" s="154" t="str">
        <f t="shared" ca="1" si="49"/>
        <v/>
      </c>
      <c r="G125" s="125" t="str">
        <f t="shared" ca="1" si="50"/>
        <v/>
      </c>
      <c r="H125" s="125" t="str">
        <f t="shared" ca="1" si="51"/>
        <v/>
      </c>
      <c r="I125" s="126" t="str">
        <f t="shared" ca="1" si="57"/>
        <v/>
      </c>
      <c r="J125" s="105" t="str">
        <f t="shared" ca="1" si="58"/>
        <v/>
      </c>
      <c r="K125" s="105" t="str">
        <f t="shared" ca="1" si="52"/>
        <v/>
      </c>
      <c r="L125" s="126" t="str">
        <f t="shared" ca="1" si="53"/>
        <v/>
      </c>
      <c r="M125" s="126" t="str">
        <f t="shared" ca="1" si="42"/>
        <v/>
      </c>
      <c r="N125" s="125" t="str">
        <f t="shared" ca="1" si="54"/>
        <v/>
      </c>
      <c r="O125" s="126" t="str">
        <f t="shared" ca="1" si="59"/>
        <v/>
      </c>
      <c r="P125" s="105" t="str">
        <f t="shared" ca="1" si="60"/>
        <v/>
      </c>
      <c r="Q125" s="124" t="str">
        <f t="shared" ca="1" si="61"/>
        <v/>
      </c>
      <c r="S125" s="1" t="str">
        <f t="shared" ca="1" si="55"/>
        <v/>
      </c>
    </row>
    <row r="126" spans="1:19" x14ac:dyDescent="0.2">
      <c r="A126" s="124" t="str">
        <f t="shared" ca="1" si="38"/>
        <v/>
      </c>
      <c r="B126" s="92" t="str">
        <f t="shared" ca="1" si="46"/>
        <v/>
      </c>
      <c r="C126" s="92" t="str">
        <f t="shared" ca="1" si="47"/>
        <v/>
      </c>
      <c r="D126" s="92" t="str">
        <f t="shared" ca="1" si="48"/>
        <v/>
      </c>
      <c r="E126" s="92" t="str">
        <f t="shared" ca="1" si="56"/>
        <v/>
      </c>
      <c r="F126" s="154" t="str">
        <f t="shared" ca="1" si="49"/>
        <v/>
      </c>
      <c r="G126" s="125" t="str">
        <f t="shared" ca="1" si="50"/>
        <v/>
      </c>
      <c r="H126" s="125" t="str">
        <f t="shared" ca="1" si="51"/>
        <v/>
      </c>
      <c r="I126" s="126" t="str">
        <f t="shared" ca="1" si="57"/>
        <v/>
      </c>
      <c r="J126" s="105" t="str">
        <f t="shared" ca="1" si="58"/>
        <v/>
      </c>
      <c r="K126" s="105" t="str">
        <f t="shared" ca="1" si="52"/>
        <v/>
      </c>
      <c r="L126" s="126" t="str">
        <f t="shared" ca="1" si="53"/>
        <v/>
      </c>
      <c r="M126" s="126" t="str">
        <f t="shared" ca="1" si="42"/>
        <v/>
      </c>
      <c r="N126" s="125" t="str">
        <f t="shared" ca="1" si="54"/>
        <v/>
      </c>
      <c r="O126" s="126" t="str">
        <f t="shared" ca="1" si="59"/>
        <v/>
      </c>
      <c r="P126" s="105" t="str">
        <f t="shared" ca="1" si="60"/>
        <v/>
      </c>
      <c r="Q126" s="124" t="str">
        <f t="shared" ca="1" si="61"/>
        <v/>
      </c>
      <c r="S126" s="1" t="str">
        <f t="shared" ca="1" si="55"/>
        <v/>
      </c>
    </row>
    <row r="127" spans="1:19" x14ac:dyDescent="0.2">
      <c r="A127" s="124" t="str">
        <f t="shared" ca="1" si="38"/>
        <v/>
      </c>
      <c r="B127" s="92" t="str">
        <f t="shared" ca="1" si="46"/>
        <v/>
      </c>
      <c r="C127" s="92" t="str">
        <f t="shared" ca="1" si="47"/>
        <v/>
      </c>
      <c r="D127" s="92" t="str">
        <f t="shared" ca="1" si="48"/>
        <v/>
      </c>
      <c r="E127" s="92" t="str">
        <f t="shared" ca="1" si="56"/>
        <v/>
      </c>
      <c r="F127" s="154" t="str">
        <f t="shared" ca="1" si="49"/>
        <v/>
      </c>
      <c r="G127" s="125" t="str">
        <f t="shared" ca="1" si="50"/>
        <v/>
      </c>
      <c r="H127" s="125" t="str">
        <f t="shared" ca="1" si="51"/>
        <v/>
      </c>
      <c r="I127" s="126" t="str">
        <f t="shared" ca="1" si="57"/>
        <v/>
      </c>
      <c r="J127" s="105" t="str">
        <f t="shared" ca="1" si="58"/>
        <v/>
      </c>
      <c r="K127" s="105" t="str">
        <f t="shared" ca="1" si="52"/>
        <v/>
      </c>
      <c r="L127" s="126" t="str">
        <f t="shared" ca="1" si="53"/>
        <v/>
      </c>
      <c r="M127" s="126" t="str">
        <f t="shared" ca="1" si="42"/>
        <v/>
      </c>
      <c r="N127" s="125" t="str">
        <f t="shared" ca="1" si="54"/>
        <v/>
      </c>
      <c r="O127" s="126" t="str">
        <f t="shared" ca="1" si="59"/>
        <v/>
      </c>
      <c r="P127" s="105" t="str">
        <f t="shared" ca="1" si="60"/>
        <v/>
      </c>
      <c r="Q127" s="124" t="str">
        <f t="shared" ca="1" si="61"/>
        <v/>
      </c>
      <c r="S127" s="1" t="str">
        <f t="shared" ca="1" si="55"/>
        <v/>
      </c>
    </row>
    <row r="128" spans="1:19" x14ac:dyDescent="0.2">
      <c r="A128" s="124" t="str">
        <f t="shared" ca="1" si="38"/>
        <v/>
      </c>
      <c r="B128" s="92" t="str">
        <f t="shared" ca="1" si="46"/>
        <v/>
      </c>
      <c r="C128" s="92" t="str">
        <f t="shared" ca="1" si="47"/>
        <v/>
      </c>
      <c r="D128" s="92" t="str">
        <f t="shared" ca="1" si="48"/>
        <v/>
      </c>
      <c r="E128" s="92" t="str">
        <f t="shared" ca="1" si="56"/>
        <v/>
      </c>
      <c r="F128" s="154" t="str">
        <f t="shared" ca="1" si="49"/>
        <v/>
      </c>
      <c r="G128" s="125" t="str">
        <f t="shared" ca="1" si="50"/>
        <v/>
      </c>
      <c r="H128" s="125" t="str">
        <f t="shared" ca="1" si="51"/>
        <v/>
      </c>
      <c r="I128" s="126" t="str">
        <f t="shared" ca="1" si="57"/>
        <v/>
      </c>
      <c r="J128" s="105" t="str">
        <f t="shared" ca="1" si="58"/>
        <v/>
      </c>
      <c r="K128" s="105" t="str">
        <f t="shared" ca="1" si="52"/>
        <v/>
      </c>
      <c r="L128" s="126" t="str">
        <f t="shared" ca="1" si="53"/>
        <v/>
      </c>
      <c r="M128" s="126" t="str">
        <f t="shared" ca="1" si="42"/>
        <v/>
      </c>
      <c r="N128" s="125" t="str">
        <f t="shared" ca="1" si="54"/>
        <v/>
      </c>
      <c r="O128" s="126" t="str">
        <f t="shared" ca="1" si="59"/>
        <v/>
      </c>
      <c r="P128" s="105" t="str">
        <f t="shared" ca="1" si="60"/>
        <v/>
      </c>
      <c r="Q128" s="124" t="str">
        <f t="shared" ca="1" si="61"/>
        <v/>
      </c>
      <c r="S128" s="1" t="str">
        <f t="shared" ca="1" si="55"/>
        <v/>
      </c>
    </row>
    <row r="129" spans="1:19" x14ac:dyDescent="0.2">
      <c r="A129" s="124" t="str">
        <f t="shared" ca="1" si="38"/>
        <v/>
      </c>
      <c r="B129" s="92" t="str">
        <f t="shared" ca="1" si="46"/>
        <v/>
      </c>
      <c r="C129" s="92" t="str">
        <f t="shared" ca="1" si="47"/>
        <v/>
      </c>
      <c r="D129" s="92" t="str">
        <f t="shared" ca="1" si="48"/>
        <v/>
      </c>
      <c r="E129" s="92" t="str">
        <f t="shared" ca="1" si="56"/>
        <v/>
      </c>
      <c r="F129" s="154" t="str">
        <f t="shared" ca="1" si="49"/>
        <v/>
      </c>
      <c r="G129" s="125" t="str">
        <f t="shared" ca="1" si="50"/>
        <v/>
      </c>
      <c r="H129" s="125" t="str">
        <f t="shared" ca="1" si="51"/>
        <v/>
      </c>
      <c r="I129" s="126" t="str">
        <f t="shared" ca="1" si="57"/>
        <v/>
      </c>
      <c r="J129" s="105" t="str">
        <f t="shared" ca="1" si="58"/>
        <v/>
      </c>
      <c r="K129" s="105" t="str">
        <f t="shared" ca="1" si="52"/>
        <v/>
      </c>
      <c r="L129" s="126" t="str">
        <f t="shared" ca="1" si="53"/>
        <v/>
      </c>
      <c r="M129" s="126" t="str">
        <f t="shared" ca="1" si="42"/>
        <v/>
      </c>
      <c r="N129" s="125" t="str">
        <f t="shared" ca="1" si="54"/>
        <v/>
      </c>
      <c r="O129" s="126" t="str">
        <f t="shared" ca="1" si="59"/>
        <v/>
      </c>
      <c r="P129" s="105" t="str">
        <f t="shared" ca="1" si="60"/>
        <v/>
      </c>
      <c r="Q129" s="124" t="str">
        <f t="shared" ca="1" si="61"/>
        <v/>
      </c>
      <c r="S129" s="1" t="str">
        <f t="shared" ca="1" si="55"/>
        <v/>
      </c>
    </row>
    <row r="130" spans="1:19" x14ac:dyDescent="0.2">
      <c r="A130" s="124" t="str">
        <f t="shared" ca="1" si="38"/>
        <v/>
      </c>
      <c r="B130" s="92" t="str">
        <f t="shared" ca="1" si="46"/>
        <v/>
      </c>
      <c r="C130" s="92" t="str">
        <f t="shared" ca="1" si="47"/>
        <v/>
      </c>
      <c r="D130" s="92" t="str">
        <f t="shared" ca="1" si="48"/>
        <v/>
      </c>
      <c r="E130" s="92" t="str">
        <f t="shared" ca="1" si="56"/>
        <v/>
      </c>
      <c r="F130" s="154" t="str">
        <f t="shared" ca="1" si="49"/>
        <v/>
      </c>
      <c r="G130" s="125" t="str">
        <f t="shared" ca="1" si="50"/>
        <v/>
      </c>
      <c r="H130" s="125" t="str">
        <f t="shared" ca="1" si="51"/>
        <v/>
      </c>
      <c r="I130" s="126" t="str">
        <f t="shared" ca="1" si="57"/>
        <v/>
      </c>
      <c r="J130" s="105" t="str">
        <f t="shared" ca="1" si="58"/>
        <v/>
      </c>
      <c r="K130" s="105" t="str">
        <f t="shared" ca="1" si="52"/>
        <v/>
      </c>
      <c r="L130" s="126" t="str">
        <f t="shared" ca="1" si="53"/>
        <v/>
      </c>
      <c r="M130" s="126" t="str">
        <f t="shared" ca="1" si="42"/>
        <v/>
      </c>
      <c r="N130" s="125" t="str">
        <f t="shared" ca="1" si="54"/>
        <v/>
      </c>
      <c r="O130" s="126" t="str">
        <f t="shared" ca="1" si="59"/>
        <v/>
      </c>
      <c r="P130" s="105" t="str">
        <f t="shared" ca="1" si="60"/>
        <v/>
      </c>
      <c r="Q130" s="124" t="str">
        <f t="shared" ca="1" si="61"/>
        <v/>
      </c>
      <c r="S130" s="1" t="str">
        <f t="shared" ca="1" si="55"/>
        <v/>
      </c>
    </row>
    <row r="131" spans="1:19" x14ac:dyDescent="0.2">
      <c r="A131" s="124" t="str">
        <f t="shared" ca="1" si="38"/>
        <v/>
      </c>
      <c r="B131" s="92" t="str">
        <f t="shared" ca="1" si="46"/>
        <v/>
      </c>
      <c r="C131" s="92" t="str">
        <f t="shared" ca="1" si="47"/>
        <v/>
      </c>
      <c r="D131" s="92" t="str">
        <f t="shared" ca="1" si="48"/>
        <v/>
      </c>
      <c r="E131" s="92" t="str">
        <f t="shared" ca="1" si="56"/>
        <v/>
      </c>
      <c r="F131" s="154" t="str">
        <f t="shared" ca="1" si="49"/>
        <v/>
      </c>
      <c r="G131" s="125" t="str">
        <f t="shared" ca="1" si="50"/>
        <v/>
      </c>
      <c r="H131" s="125" t="str">
        <f t="shared" ca="1" si="51"/>
        <v/>
      </c>
      <c r="I131" s="126" t="str">
        <f t="shared" ca="1" si="57"/>
        <v/>
      </c>
      <c r="J131" s="105" t="str">
        <f t="shared" ca="1" si="58"/>
        <v/>
      </c>
      <c r="K131" s="105" t="str">
        <f t="shared" ca="1" si="52"/>
        <v/>
      </c>
      <c r="L131" s="126" t="str">
        <f t="shared" ca="1" si="53"/>
        <v/>
      </c>
      <c r="M131" s="126" t="str">
        <f t="shared" ca="1" si="42"/>
        <v/>
      </c>
      <c r="N131" s="125" t="str">
        <f t="shared" ca="1" si="54"/>
        <v/>
      </c>
      <c r="O131" s="126" t="str">
        <f t="shared" ca="1" si="59"/>
        <v/>
      </c>
      <c r="P131" s="105" t="str">
        <f t="shared" ca="1" si="60"/>
        <v/>
      </c>
      <c r="Q131" s="124" t="str">
        <f t="shared" ca="1" si="61"/>
        <v/>
      </c>
      <c r="S131" s="1" t="str">
        <f t="shared" ca="1" si="55"/>
        <v/>
      </c>
    </row>
    <row r="132" spans="1:19" x14ac:dyDescent="0.2">
      <c r="A132" s="124" t="str">
        <f t="shared" ca="1" si="38"/>
        <v/>
      </c>
      <c r="B132" s="92" t="str">
        <f t="shared" ca="1" si="46"/>
        <v/>
      </c>
      <c r="C132" s="92" t="str">
        <f t="shared" ca="1" si="47"/>
        <v/>
      </c>
      <c r="D132" s="92" t="str">
        <f t="shared" ca="1" si="48"/>
        <v/>
      </c>
      <c r="E132" s="92" t="str">
        <f t="shared" ca="1" si="56"/>
        <v/>
      </c>
      <c r="F132" s="154" t="str">
        <f t="shared" ca="1" si="49"/>
        <v/>
      </c>
      <c r="G132" s="125" t="str">
        <f t="shared" ca="1" si="50"/>
        <v/>
      </c>
      <c r="H132" s="125" t="str">
        <f t="shared" ca="1" si="51"/>
        <v/>
      </c>
      <c r="I132" s="126" t="str">
        <f t="shared" ca="1" si="57"/>
        <v/>
      </c>
      <c r="J132" s="105" t="str">
        <f t="shared" ca="1" si="58"/>
        <v/>
      </c>
      <c r="K132" s="105" t="str">
        <f t="shared" ca="1" si="52"/>
        <v/>
      </c>
      <c r="L132" s="126" t="str">
        <f t="shared" ca="1" si="53"/>
        <v/>
      </c>
      <c r="M132" s="126" t="str">
        <f t="shared" ca="1" si="42"/>
        <v/>
      </c>
      <c r="N132" s="125" t="str">
        <f t="shared" ca="1" si="54"/>
        <v/>
      </c>
      <c r="O132" s="126" t="str">
        <f t="shared" ca="1" si="59"/>
        <v/>
      </c>
      <c r="P132" s="105" t="str">
        <f t="shared" ca="1" si="60"/>
        <v/>
      </c>
      <c r="Q132" s="124" t="str">
        <f t="shared" ca="1" si="61"/>
        <v/>
      </c>
      <c r="S132" s="1" t="str">
        <f t="shared" ca="1" si="55"/>
        <v/>
      </c>
    </row>
    <row r="133" spans="1:19" x14ac:dyDescent="0.2">
      <c r="A133" s="124" t="str">
        <f t="shared" ca="1" si="38"/>
        <v/>
      </c>
      <c r="B133" s="92" t="str">
        <f t="shared" ca="1" si="46"/>
        <v/>
      </c>
      <c r="C133" s="92" t="str">
        <f t="shared" ca="1" si="47"/>
        <v/>
      </c>
      <c r="D133" s="92" t="str">
        <f t="shared" ca="1" si="48"/>
        <v/>
      </c>
      <c r="E133" s="92" t="str">
        <f t="shared" ca="1" si="56"/>
        <v/>
      </c>
      <c r="F133" s="154" t="str">
        <f t="shared" ca="1" si="49"/>
        <v/>
      </c>
      <c r="G133" s="125" t="str">
        <f t="shared" ca="1" si="50"/>
        <v/>
      </c>
      <c r="H133" s="125" t="str">
        <f t="shared" ca="1" si="51"/>
        <v/>
      </c>
      <c r="I133" s="126" t="str">
        <f t="shared" ca="1" si="57"/>
        <v/>
      </c>
      <c r="J133" s="105" t="str">
        <f t="shared" ca="1" si="58"/>
        <v/>
      </c>
      <c r="K133" s="105" t="str">
        <f t="shared" ca="1" si="52"/>
        <v/>
      </c>
      <c r="L133" s="126" t="str">
        <f t="shared" ca="1" si="53"/>
        <v/>
      </c>
      <c r="M133" s="126" t="str">
        <f t="shared" ca="1" si="42"/>
        <v/>
      </c>
      <c r="N133" s="125" t="str">
        <f t="shared" ca="1" si="54"/>
        <v/>
      </c>
      <c r="O133" s="126" t="str">
        <f t="shared" ca="1" si="59"/>
        <v/>
      </c>
      <c r="P133" s="105" t="str">
        <f t="shared" ca="1" si="60"/>
        <v/>
      </c>
      <c r="Q133" s="124" t="str">
        <f t="shared" ca="1" si="61"/>
        <v/>
      </c>
      <c r="S133" s="1" t="str">
        <f t="shared" ca="1" si="55"/>
        <v/>
      </c>
    </row>
    <row r="134" spans="1:19" x14ac:dyDescent="0.2">
      <c r="A134" s="124" t="str">
        <f t="shared" ca="1" si="38"/>
        <v/>
      </c>
      <c r="B134" s="92" t="str">
        <f t="shared" ref="B134:B165" ca="1" si="62">IF($A134="","",INDEX(INDIRECT("yss_raw!BD:BD"),MATCH($B$4,INDIRECT("yss_raw!BD:BD"),0)+$A134))</f>
        <v/>
      </c>
      <c r="C134" s="92" t="str">
        <f t="shared" ref="C134:C165" ca="1" si="63">IF($A134="","",INDEX(INDIRECT("yss_raw!BE:BE"),MATCH($B$4,INDIRECT("yss_raw!BD:BD"),0)+$A134))</f>
        <v/>
      </c>
      <c r="D134" s="92" t="str">
        <f t="shared" ref="D134:D165" ca="1" si="64">IF($A134="","",INDEX(INDIRECT("yss_raw!BF:BF"),MATCH($B$4,INDIRECT("yss_raw!BD:BD"),0)+$A134))</f>
        <v/>
      </c>
      <c r="E134" s="92" t="str">
        <f t="shared" ca="1" si="56"/>
        <v/>
      </c>
      <c r="F134" s="154" t="str">
        <f t="shared" ref="F134:F165" ca="1" si="65">IF($A134="","",INDEX(INDIRECT("yss_raw!BH:BH"),MATCH($B$4,INDIRECT("yss_raw!BD:BD"),0)+$A134))</f>
        <v/>
      </c>
      <c r="G134" s="125" t="str">
        <f t="shared" ref="G134:G165" ca="1" si="66">IF($A134="","",INDEX(INDIRECT("yss_raw!BI:BI"),MATCH($B$4,INDIRECT("yss_raw!BD:BD"),0)+$A134))</f>
        <v/>
      </c>
      <c r="H134" s="125" t="str">
        <f t="shared" ref="H134:H165" ca="1" si="67">IF($A134="","",INDEX(INDIRECT("yss_raw!BJ:BJ"),MATCH($B$4,INDIRECT("yss_raw!BD:BD"),0)+$A134))</f>
        <v/>
      </c>
      <c r="I134" s="126" t="str">
        <f t="shared" ca="1" si="57"/>
        <v/>
      </c>
      <c r="J134" s="105" t="str">
        <f t="shared" ca="1" si="58"/>
        <v/>
      </c>
      <c r="K134" s="105" t="str">
        <f t="shared" ref="K134:K165" ca="1" si="68">IF($A134="","",INDEX(INDIRECT("yss_raw!BL:BL"),MATCH($B$4,INDIRECT("yss_raw!BD:BD"),0)+$A134))</f>
        <v/>
      </c>
      <c r="L134" s="126" t="str">
        <f t="shared" ref="L134:L165" ca="1" si="69">IF($A134="","",INDEX(INDIRECT("yss_raw!BM:BM"),MATCH($B$4,INDIRECT("yss_raw!BD:BD"),0)+$A134))</f>
        <v/>
      </c>
      <c r="M134" s="126" t="str">
        <f t="shared" ca="1" si="42"/>
        <v/>
      </c>
      <c r="N134" s="125" t="str">
        <f t="shared" ref="N134:N165" ca="1" si="70">IF($A134="","",INDEX(INDIRECT("yss_raw!BO:BO"),MATCH($B$4,INDIRECT("yss_raw!BD:BD"),0)+$A134))</f>
        <v/>
      </c>
      <c r="O134" s="126" t="str">
        <f t="shared" ca="1" si="59"/>
        <v/>
      </c>
      <c r="P134" s="105" t="str">
        <f t="shared" ca="1" si="60"/>
        <v/>
      </c>
      <c r="Q134" s="124" t="str">
        <f t="shared" ca="1" si="61"/>
        <v/>
      </c>
      <c r="S134" s="1" t="str">
        <f t="shared" ref="S134:S165" ca="1" si="71">IF($A134="","",INDEX(INDIRECT("yss_raw!BG:BG"),MATCH($B$4,INDIRECT("yss_raw!BD:BD"),0)+$A134))</f>
        <v/>
      </c>
    </row>
    <row r="135" spans="1:19" x14ac:dyDescent="0.2">
      <c r="A135" s="124" t="str">
        <f t="shared" ref="A135:A198" ca="1" si="72">IF(ROW()-5&gt;$A$5,"",ROW()-5)</f>
        <v/>
      </c>
      <c r="B135" s="92" t="str">
        <f t="shared" ca="1" si="62"/>
        <v/>
      </c>
      <c r="C135" s="92" t="str">
        <f t="shared" ca="1" si="63"/>
        <v/>
      </c>
      <c r="D135" s="92" t="str">
        <f t="shared" ca="1" si="64"/>
        <v/>
      </c>
      <c r="E135" s="92" t="str">
        <f t="shared" ca="1" si="56"/>
        <v/>
      </c>
      <c r="F135" s="154" t="str">
        <f t="shared" ca="1" si="65"/>
        <v/>
      </c>
      <c r="G135" s="125" t="str">
        <f t="shared" ca="1" si="66"/>
        <v/>
      </c>
      <c r="H135" s="125" t="str">
        <f t="shared" ca="1" si="67"/>
        <v/>
      </c>
      <c r="I135" s="126" t="str">
        <f t="shared" ca="1" si="57"/>
        <v/>
      </c>
      <c r="J135" s="105" t="str">
        <f t="shared" ca="1" si="58"/>
        <v/>
      </c>
      <c r="K135" s="105" t="str">
        <f t="shared" ca="1" si="68"/>
        <v/>
      </c>
      <c r="L135" s="126" t="str">
        <f t="shared" ca="1" si="69"/>
        <v/>
      </c>
      <c r="M135" s="126" t="str">
        <f t="shared" ref="M135:M198" ca="1" si="73">IF($A135="","",INDEX(INDIRECT("yss_raw!BP:BP"),MATCH($B$4,INDIRECT("yss_raw!BD:BD"),0)+$A135))</f>
        <v/>
      </c>
      <c r="N135" s="125" t="str">
        <f t="shared" ca="1" si="70"/>
        <v/>
      </c>
      <c r="O135" s="126" t="str">
        <f t="shared" ca="1" si="59"/>
        <v/>
      </c>
      <c r="P135" s="105" t="str">
        <f t="shared" ca="1" si="60"/>
        <v/>
      </c>
      <c r="Q135" s="124" t="str">
        <f t="shared" ca="1" si="61"/>
        <v/>
      </c>
      <c r="S135" s="1" t="str">
        <f t="shared" ca="1" si="71"/>
        <v/>
      </c>
    </row>
    <row r="136" spans="1:19" x14ac:dyDescent="0.2">
      <c r="A136" s="124" t="str">
        <f t="shared" ca="1" si="72"/>
        <v/>
      </c>
      <c r="B136" s="92" t="str">
        <f t="shared" ca="1" si="62"/>
        <v/>
      </c>
      <c r="C136" s="92" t="str">
        <f t="shared" ca="1" si="63"/>
        <v/>
      </c>
      <c r="D136" s="92" t="str">
        <f t="shared" ca="1" si="64"/>
        <v/>
      </c>
      <c r="E136" s="92" t="str">
        <f t="shared" ca="1" si="56"/>
        <v/>
      </c>
      <c r="F136" s="154" t="str">
        <f t="shared" ca="1" si="65"/>
        <v/>
      </c>
      <c r="G136" s="125" t="str">
        <f t="shared" ca="1" si="66"/>
        <v/>
      </c>
      <c r="H136" s="125" t="str">
        <f t="shared" ca="1" si="67"/>
        <v/>
      </c>
      <c r="I136" s="126" t="str">
        <f t="shared" ca="1" si="57"/>
        <v/>
      </c>
      <c r="J136" s="105" t="str">
        <f t="shared" ca="1" si="58"/>
        <v/>
      </c>
      <c r="K136" s="105" t="str">
        <f t="shared" ca="1" si="68"/>
        <v/>
      </c>
      <c r="L136" s="126" t="str">
        <f t="shared" ca="1" si="69"/>
        <v/>
      </c>
      <c r="M136" s="126" t="str">
        <f t="shared" ca="1" si="73"/>
        <v/>
      </c>
      <c r="N136" s="125" t="str">
        <f t="shared" ca="1" si="70"/>
        <v/>
      </c>
      <c r="O136" s="126" t="str">
        <f t="shared" ca="1" si="59"/>
        <v/>
      </c>
      <c r="P136" s="105" t="str">
        <f t="shared" ca="1" si="60"/>
        <v/>
      </c>
      <c r="Q136" s="124" t="str">
        <f t="shared" ca="1" si="61"/>
        <v/>
      </c>
      <c r="S136" s="1" t="str">
        <f t="shared" ca="1" si="71"/>
        <v/>
      </c>
    </row>
    <row r="137" spans="1:19" x14ac:dyDescent="0.2">
      <c r="A137" s="124" t="str">
        <f t="shared" ca="1" si="72"/>
        <v/>
      </c>
      <c r="B137" s="92" t="str">
        <f t="shared" ca="1" si="62"/>
        <v/>
      </c>
      <c r="C137" s="92" t="str">
        <f t="shared" ca="1" si="63"/>
        <v/>
      </c>
      <c r="D137" s="92" t="str">
        <f t="shared" ca="1" si="64"/>
        <v/>
      </c>
      <c r="E137" s="92" t="str">
        <f t="shared" ca="1" si="56"/>
        <v/>
      </c>
      <c r="F137" s="154" t="str">
        <f t="shared" ca="1" si="65"/>
        <v/>
      </c>
      <c r="G137" s="125" t="str">
        <f t="shared" ca="1" si="66"/>
        <v/>
      </c>
      <c r="H137" s="125" t="str">
        <f t="shared" ca="1" si="67"/>
        <v/>
      </c>
      <c r="I137" s="126" t="str">
        <f t="shared" ca="1" si="57"/>
        <v/>
      </c>
      <c r="J137" s="105" t="str">
        <f t="shared" ca="1" si="58"/>
        <v/>
      </c>
      <c r="K137" s="105" t="str">
        <f t="shared" ca="1" si="68"/>
        <v/>
      </c>
      <c r="L137" s="126" t="str">
        <f t="shared" ca="1" si="69"/>
        <v/>
      </c>
      <c r="M137" s="126" t="str">
        <f t="shared" ca="1" si="73"/>
        <v/>
      </c>
      <c r="N137" s="125" t="str">
        <f t="shared" ca="1" si="70"/>
        <v/>
      </c>
      <c r="O137" s="126" t="str">
        <f t="shared" ca="1" si="59"/>
        <v/>
      </c>
      <c r="P137" s="105" t="str">
        <f t="shared" ca="1" si="60"/>
        <v/>
      </c>
      <c r="Q137" s="124" t="str">
        <f t="shared" ca="1" si="61"/>
        <v/>
      </c>
      <c r="S137" s="1" t="str">
        <f t="shared" ca="1" si="71"/>
        <v/>
      </c>
    </row>
    <row r="138" spans="1:19" x14ac:dyDescent="0.2">
      <c r="A138" s="124" t="str">
        <f t="shared" ca="1" si="72"/>
        <v/>
      </c>
      <c r="B138" s="92" t="str">
        <f t="shared" ca="1" si="62"/>
        <v/>
      </c>
      <c r="C138" s="92" t="str">
        <f t="shared" ca="1" si="63"/>
        <v/>
      </c>
      <c r="D138" s="92" t="str">
        <f t="shared" ca="1" si="64"/>
        <v/>
      </c>
      <c r="E138" s="92" t="str">
        <f t="shared" ca="1" si="56"/>
        <v/>
      </c>
      <c r="F138" s="154" t="str">
        <f t="shared" ca="1" si="65"/>
        <v/>
      </c>
      <c r="G138" s="125" t="str">
        <f t="shared" ca="1" si="66"/>
        <v/>
      </c>
      <c r="H138" s="125" t="str">
        <f t="shared" ca="1" si="67"/>
        <v/>
      </c>
      <c r="I138" s="126" t="str">
        <f t="shared" ca="1" si="57"/>
        <v/>
      </c>
      <c r="J138" s="105" t="str">
        <f t="shared" ca="1" si="58"/>
        <v/>
      </c>
      <c r="K138" s="105" t="str">
        <f t="shared" ca="1" si="68"/>
        <v/>
      </c>
      <c r="L138" s="126" t="str">
        <f t="shared" ca="1" si="69"/>
        <v/>
      </c>
      <c r="M138" s="126" t="str">
        <f t="shared" ca="1" si="73"/>
        <v/>
      </c>
      <c r="N138" s="125" t="str">
        <f t="shared" ca="1" si="70"/>
        <v/>
      </c>
      <c r="O138" s="126" t="str">
        <f t="shared" ca="1" si="59"/>
        <v/>
      </c>
      <c r="P138" s="105" t="str">
        <f t="shared" ca="1" si="60"/>
        <v/>
      </c>
      <c r="Q138" s="124" t="str">
        <f t="shared" ca="1" si="61"/>
        <v/>
      </c>
      <c r="S138" s="1" t="str">
        <f t="shared" ca="1" si="71"/>
        <v/>
      </c>
    </row>
    <row r="139" spans="1:19" x14ac:dyDescent="0.2">
      <c r="A139" s="124" t="str">
        <f t="shared" ca="1" si="72"/>
        <v/>
      </c>
      <c r="B139" s="92" t="str">
        <f t="shared" ca="1" si="62"/>
        <v/>
      </c>
      <c r="C139" s="92" t="str">
        <f t="shared" ca="1" si="63"/>
        <v/>
      </c>
      <c r="D139" s="92" t="str">
        <f t="shared" ca="1" si="64"/>
        <v/>
      </c>
      <c r="E139" s="92" t="str">
        <f t="shared" ca="1" si="56"/>
        <v/>
      </c>
      <c r="F139" s="154" t="str">
        <f t="shared" ca="1" si="65"/>
        <v/>
      </c>
      <c r="G139" s="125" t="str">
        <f t="shared" ca="1" si="66"/>
        <v/>
      </c>
      <c r="H139" s="125" t="str">
        <f t="shared" ca="1" si="67"/>
        <v/>
      </c>
      <c r="I139" s="126" t="str">
        <f t="shared" ca="1" si="57"/>
        <v/>
      </c>
      <c r="J139" s="105" t="str">
        <f t="shared" ca="1" si="58"/>
        <v/>
      </c>
      <c r="K139" s="105" t="str">
        <f t="shared" ca="1" si="68"/>
        <v/>
      </c>
      <c r="L139" s="126" t="str">
        <f t="shared" ca="1" si="69"/>
        <v/>
      </c>
      <c r="M139" s="126" t="str">
        <f t="shared" ca="1" si="73"/>
        <v/>
      </c>
      <c r="N139" s="125" t="str">
        <f t="shared" ca="1" si="70"/>
        <v/>
      </c>
      <c r="O139" s="126" t="str">
        <f t="shared" ca="1" si="59"/>
        <v/>
      </c>
      <c r="P139" s="105" t="str">
        <f t="shared" ca="1" si="60"/>
        <v/>
      </c>
      <c r="Q139" s="124" t="str">
        <f t="shared" ca="1" si="61"/>
        <v/>
      </c>
      <c r="S139" s="1" t="str">
        <f t="shared" ca="1" si="71"/>
        <v/>
      </c>
    </row>
    <row r="140" spans="1:19" x14ac:dyDescent="0.2">
      <c r="A140" s="124" t="str">
        <f t="shared" ca="1" si="72"/>
        <v/>
      </c>
      <c r="B140" s="92" t="str">
        <f t="shared" ca="1" si="62"/>
        <v/>
      </c>
      <c r="C140" s="92" t="str">
        <f t="shared" ca="1" si="63"/>
        <v/>
      </c>
      <c r="D140" s="92" t="str">
        <f t="shared" ca="1" si="64"/>
        <v/>
      </c>
      <c r="E140" s="92" t="str">
        <f t="shared" ca="1" si="56"/>
        <v/>
      </c>
      <c r="F140" s="154" t="str">
        <f t="shared" ca="1" si="65"/>
        <v/>
      </c>
      <c r="G140" s="125" t="str">
        <f t="shared" ca="1" si="66"/>
        <v/>
      </c>
      <c r="H140" s="125" t="str">
        <f t="shared" ca="1" si="67"/>
        <v/>
      </c>
      <c r="I140" s="126" t="str">
        <f t="shared" ca="1" si="57"/>
        <v/>
      </c>
      <c r="J140" s="105" t="str">
        <f t="shared" ca="1" si="58"/>
        <v/>
      </c>
      <c r="K140" s="105" t="str">
        <f t="shared" ca="1" si="68"/>
        <v/>
      </c>
      <c r="L140" s="126" t="str">
        <f t="shared" ca="1" si="69"/>
        <v/>
      </c>
      <c r="M140" s="126" t="str">
        <f t="shared" ca="1" si="73"/>
        <v/>
      </c>
      <c r="N140" s="125" t="str">
        <f t="shared" ca="1" si="70"/>
        <v/>
      </c>
      <c r="O140" s="126" t="str">
        <f t="shared" ca="1" si="59"/>
        <v/>
      </c>
      <c r="P140" s="105" t="str">
        <f t="shared" ca="1" si="60"/>
        <v/>
      </c>
      <c r="Q140" s="124" t="str">
        <f t="shared" ca="1" si="61"/>
        <v/>
      </c>
      <c r="S140" s="1" t="str">
        <f t="shared" ca="1" si="71"/>
        <v/>
      </c>
    </row>
    <row r="141" spans="1:19" x14ac:dyDescent="0.2">
      <c r="A141" s="124" t="str">
        <f t="shared" ca="1" si="72"/>
        <v/>
      </c>
      <c r="B141" s="92" t="str">
        <f t="shared" ca="1" si="62"/>
        <v/>
      </c>
      <c r="C141" s="92" t="str">
        <f t="shared" ca="1" si="63"/>
        <v/>
      </c>
      <c r="D141" s="92" t="str">
        <f t="shared" ca="1" si="64"/>
        <v/>
      </c>
      <c r="E141" s="92" t="str">
        <f t="shared" ca="1" si="56"/>
        <v/>
      </c>
      <c r="F141" s="154" t="str">
        <f t="shared" ca="1" si="65"/>
        <v/>
      </c>
      <c r="G141" s="125" t="str">
        <f t="shared" ca="1" si="66"/>
        <v/>
      </c>
      <c r="H141" s="125" t="str">
        <f t="shared" ca="1" si="67"/>
        <v/>
      </c>
      <c r="I141" s="126" t="str">
        <f t="shared" ca="1" si="57"/>
        <v/>
      </c>
      <c r="J141" s="105" t="str">
        <f t="shared" ca="1" si="58"/>
        <v/>
      </c>
      <c r="K141" s="105" t="str">
        <f t="shared" ca="1" si="68"/>
        <v/>
      </c>
      <c r="L141" s="126" t="str">
        <f t="shared" ca="1" si="69"/>
        <v/>
      </c>
      <c r="M141" s="126" t="str">
        <f t="shared" ca="1" si="73"/>
        <v/>
      </c>
      <c r="N141" s="125" t="str">
        <f t="shared" ca="1" si="70"/>
        <v/>
      </c>
      <c r="O141" s="126" t="str">
        <f t="shared" ca="1" si="59"/>
        <v/>
      </c>
      <c r="P141" s="105" t="str">
        <f t="shared" ca="1" si="60"/>
        <v/>
      </c>
      <c r="Q141" s="124" t="str">
        <f t="shared" ca="1" si="61"/>
        <v/>
      </c>
      <c r="S141" s="1" t="str">
        <f t="shared" ca="1" si="71"/>
        <v/>
      </c>
    </row>
    <row r="142" spans="1:19" x14ac:dyDescent="0.2">
      <c r="A142" s="124" t="str">
        <f t="shared" ca="1" si="72"/>
        <v/>
      </c>
      <c r="B142" s="92" t="str">
        <f t="shared" ca="1" si="62"/>
        <v/>
      </c>
      <c r="C142" s="92" t="str">
        <f t="shared" ca="1" si="63"/>
        <v/>
      </c>
      <c r="D142" s="92" t="str">
        <f t="shared" ca="1" si="64"/>
        <v/>
      </c>
      <c r="E142" s="92" t="str">
        <f t="shared" ca="1" si="56"/>
        <v/>
      </c>
      <c r="F142" s="154" t="str">
        <f t="shared" ca="1" si="65"/>
        <v/>
      </c>
      <c r="G142" s="125" t="str">
        <f t="shared" ca="1" si="66"/>
        <v/>
      </c>
      <c r="H142" s="125" t="str">
        <f t="shared" ca="1" si="67"/>
        <v/>
      </c>
      <c r="I142" s="126" t="str">
        <f t="shared" ca="1" si="57"/>
        <v/>
      </c>
      <c r="J142" s="105" t="str">
        <f t="shared" ca="1" si="58"/>
        <v/>
      </c>
      <c r="K142" s="105" t="str">
        <f t="shared" ca="1" si="68"/>
        <v/>
      </c>
      <c r="L142" s="126" t="str">
        <f t="shared" ca="1" si="69"/>
        <v/>
      </c>
      <c r="M142" s="126" t="str">
        <f t="shared" ca="1" si="73"/>
        <v/>
      </c>
      <c r="N142" s="125" t="str">
        <f t="shared" ca="1" si="70"/>
        <v/>
      </c>
      <c r="O142" s="126" t="str">
        <f t="shared" ca="1" si="59"/>
        <v/>
      </c>
      <c r="P142" s="105" t="str">
        <f t="shared" ca="1" si="60"/>
        <v/>
      </c>
      <c r="Q142" s="124" t="str">
        <f t="shared" ca="1" si="61"/>
        <v/>
      </c>
      <c r="S142" s="1" t="str">
        <f t="shared" ca="1" si="71"/>
        <v/>
      </c>
    </row>
    <row r="143" spans="1:19" x14ac:dyDescent="0.2">
      <c r="A143" s="124" t="str">
        <f t="shared" ca="1" si="72"/>
        <v/>
      </c>
      <c r="B143" s="92" t="str">
        <f t="shared" ca="1" si="62"/>
        <v/>
      </c>
      <c r="C143" s="92" t="str">
        <f t="shared" ca="1" si="63"/>
        <v/>
      </c>
      <c r="D143" s="92" t="str">
        <f t="shared" ca="1" si="64"/>
        <v/>
      </c>
      <c r="E143" s="92" t="str">
        <f t="shared" ca="1" si="56"/>
        <v/>
      </c>
      <c r="F143" s="154" t="str">
        <f t="shared" ca="1" si="65"/>
        <v/>
      </c>
      <c r="G143" s="125" t="str">
        <f t="shared" ca="1" si="66"/>
        <v/>
      </c>
      <c r="H143" s="125" t="str">
        <f t="shared" ca="1" si="67"/>
        <v/>
      </c>
      <c r="I143" s="126" t="str">
        <f t="shared" ca="1" si="57"/>
        <v/>
      </c>
      <c r="J143" s="105" t="str">
        <f t="shared" ca="1" si="58"/>
        <v/>
      </c>
      <c r="K143" s="105" t="str">
        <f t="shared" ca="1" si="68"/>
        <v/>
      </c>
      <c r="L143" s="126" t="str">
        <f t="shared" ca="1" si="69"/>
        <v/>
      </c>
      <c r="M143" s="126" t="str">
        <f t="shared" ca="1" si="73"/>
        <v/>
      </c>
      <c r="N143" s="125" t="str">
        <f t="shared" ca="1" si="70"/>
        <v/>
      </c>
      <c r="O143" s="126" t="str">
        <f t="shared" ca="1" si="59"/>
        <v/>
      </c>
      <c r="P143" s="105" t="str">
        <f t="shared" ca="1" si="60"/>
        <v/>
      </c>
      <c r="Q143" s="124" t="str">
        <f t="shared" ca="1" si="61"/>
        <v/>
      </c>
      <c r="S143" s="1" t="str">
        <f t="shared" ca="1" si="71"/>
        <v/>
      </c>
    </row>
    <row r="144" spans="1:19" x14ac:dyDescent="0.2">
      <c r="A144" s="124" t="str">
        <f t="shared" ca="1" si="72"/>
        <v/>
      </c>
      <c r="B144" s="92" t="str">
        <f t="shared" ca="1" si="62"/>
        <v/>
      </c>
      <c r="C144" s="92" t="str">
        <f t="shared" ca="1" si="63"/>
        <v/>
      </c>
      <c r="D144" s="92" t="str">
        <f t="shared" ca="1" si="64"/>
        <v/>
      </c>
      <c r="E144" s="92" t="str">
        <f t="shared" ca="1" si="56"/>
        <v/>
      </c>
      <c r="F144" s="154" t="str">
        <f t="shared" ca="1" si="65"/>
        <v/>
      </c>
      <c r="G144" s="125" t="str">
        <f t="shared" ca="1" si="66"/>
        <v/>
      </c>
      <c r="H144" s="125" t="str">
        <f t="shared" ca="1" si="67"/>
        <v/>
      </c>
      <c r="I144" s="126" t="str">
        <f t="shared" ca="1" si="57"/>
        <v/>
      </c>
      <c r="J144" s="105" t="str">
        <f t="shared" ca="1" si="58"/>
        <v/>
      </c>
      <c r="K144" s="105" t="str">
        <f t="shared" ca="1" si="68"/>
        <v/>
      </c>
      <c r="L144" s="126" t="str">
        <f t="shared" ca="1" si="69"/>
        <v/>
      </c>
      <c r="M144" s="126" t="str">
        <f t="shared" ca="1" si="73"/>
        <v/>
      </c>
      <c r="N144" s="125" t="str">
        <f t="shared" ca="1" si="70"/>
        <v/>
      </c>
      <c r="O144" s="126" t="str">
        <f t="shared" ca="1" si="59"/>
        <v/>
      </c>
      <c r="P144" s="105" t="str">
        <f t="shared" ca="1" si="60"/>
        <v/>
      </c>
      <c r="Q144" s="124" t="str">
        <f t="shared" ca="1" si="61"/>
        <v/>
      </c>
      <c r="S144" s="1" t="str">
        <f t="shared" ca="1" si="71"/>
        <v/>
      </c>
    </row>
    <row r="145" spans="1:19" x14ac:dyDescent="0.2">
      <c r="A145" s="124" t="str">
        <f t="shared" ca="1" si="72"/>
        <v/>
      </c>
      <c r="B145" s="92" t="str">
        <f t="shared" ca="1" si="62"/>
        <v/>
      </c>
      <c r="C145" s="92" t="str">
        <f t="shared" ca="1" si="63"/>
        <v/>
      </c>
      <c r="D145" s="92" t="str">
        <f t="shared" ca="1" si="64"/>
        <v/>
      </c>
      <c r="E145" s="92" t="str">
        <f t="shared" ca="1" si="56"/>
        <v/>
      </c>
      <c r="F145" s="154" t="str">
        <f t="shared" ca="1" si="65"/>
        <v/>
      </c>
      <c r="G145" s="125" t="str">
        <f t="shared" ca="1" si="66"/>
        <v/>
      </c>
      <c r="H145" s="125" t="str">
        <f t="shared" ca="1" si="67"/>
        <v/>
      </c>
      <c r="I145" s="126" t="str">
        <f t="shared" ca="1" si="57"/>
        <v/>
      </c>
      <c r="J145" s="105" t="str">
        <f t="shared" ca="1" si="58"/>
        <v/>
      </c>
      <c r="K145" s="105" t="str">
        <f t="shared" ca="1" si="68"/>
        <v/>
      </c>
      <c r="L145" s="126" t="str">
        <f t="shared" ca="1" si="69"/>
        <v/>
      </c>
      <c r="M145" s="126" t="str">
        <f t="shared" ca="1" si="73"/>
        <v/>
      </c>
      <c r="N145" s="125" t="str">
        <f t="shared" ca="1" si="70"/>
        <v/>
      </c>
      <c r="O145" s="126" t="str">
        <f t="shared" ca="1" si="59"/>
        <v/>
      </c>
      <c r="P145" s="105" t="str">
        <f t="shared" ca="1" si="60"/>
        <v/>
      </c>
      <c r="Q145" s="124" t="str">
        <f t="shared" ca="1" si="61"/>
        <v/>
      </c>
      <c r="S145" s="1" t="str">
        <f t="shared" ca="1" si="71"/>
        <v/>
      </c>
    </row>
    <row r="146" spans="1:19" x14ac:dyDescent="0.2">
      <c r="A146" s="124" t="str">
        <f t="shared" ca="1" si="72"/>
        <v/>
      </c>
      <c r="B146" s="92" t="str">
        <f t="shared" ca="1" si="62"/>
        <v/>
      </c>
      <c r="C146" s="92" t="str">
        <f t="shared" ca="1" si="63"/>
        <v/>
      </c>
      <c r="D146" s="92" t="str">
        <f t="shared" ca="1" si="64"/>
        <v/>
      </c>
      <c r="E146" s="92" t="str">
        <f t="shared" ca="1" si="56"/>
        <v/>
      </c>
      <c r="F146" s="154" t="str">
        <f t="shared" ca="1" si="65"/>
        <v/>
      </c>
      <c r="G146" s="125" t="str">
        <f t="shared" ca="1" si="66"/>
        <v/>
      </c>
      <c r="H146" s="125" t="str">
        <f t="shared" ca="1" si="67"/>
        <v/>
      </c>
      <c r="I146" s="126" t="str">
        <f t="shared" ca="1" si="57"/>
        <v/>
      </c>
      <c r="J146" s="105" t="str">
        <f t="shared" ca="1" si="58"/>
        <v/>
      </c>
      <c r="K146" s="105" t="str">
        <f t="shared" ca="1" si="68"/>
        <v/>
      </c>
      <c r="L146" s="126" t="str">
        <f t="shared" ca="1" si="69"/>
        <v/>
      </c>
      <c r="M146" s="126" t="str">
        <f t="shared" ca="1" si="73"/>
        <v/>
      </c>
      <c r="N146" s="125" t="str">
        <f t="shared" ca="1" si="70"/>
        <v/>
      </c>
      <c r="O146" s="126" t="str">
        <f t="shared" ca="1" si="59"/>
        <v/>
      </c>
      <c r="P146" s="105" t="str">
        <f t="shared" ca="1" si="60"/>
        <v/>
      </c>
      <c r="Q146" s="124" t="str">
        <f t="shared" ca="1" si="61"/>
        <v/>
      </c>
      <c r="S146" s="1" t="str">
        <f t="shared" ca="1" si="71"/>
        <v/>
      </c>
    </row>
    <row r="147" spans="1:19" x14ac:dyDescent="0.2">
      <c r="A147" s="124" t="str">
        <f t="shared" ca="1" si="72"/>
        <v/>
      </c>
      <c r="B147" s="92" t="str">
        <f t="shared" ca="1" si="62"/>
        <v/>
      </c>
      <c r="C147" s="92" t="str">
        <f t="shared" ca="1" si="63"/>
        <v/>
      </c>
      <c r="D147" s="92" t="str">
        <f t="shared" ca="1" si="64"/>
        <v/>
      </c>
      <c r="E147" s="92" t="str">
        <f t="shared" ca="1" si="56"/>
        <v/>
      </c>
      <c r="F147" s="154" t="str">
        <f t="shared" ca="1" si="65"/>
        <v/>
      </c>
      <c r="G147" s="125" t="str">
        <f t="shared" ca="1" si="66"/>
        <v/>
      </c>
      <c r="H147" s="125" t="str">
        <f t="shared" ca="1" si="67"/>
        <v/>
      </c>
      <c r="I147" s="126" t="str">
        <f t="shared" ca="1" si="57"/>
        <v/>
      </c>
      <c r="J147" s="105" t="str">
        <f t="shared" ca="1" si="58"/>
        <v/>
      </c>
      <c r="K147" s="105" t="str">
        <f t="shared" ca="1" si="68"/>
        <v/>
      </c>
      <c r="L147" s="126" t="str">
        <f t="shared" ca="1" si="69"/>
        <v/>
      </c>
      <c r="M147" s="126" t="str">
        <f t="shared" ca="1" si="73"/>
        <v/>
      </c>
      <c r="N147" s="125" t="str">
        <f t="shared" ca="1" si="70"/>
        <v/>
      </c>
      <c r="O147" s="126" t="str">
        <f t="shared" ca="1" si="59"/>
        <v/>
      </c>
      <c r="P147" s="105" t="str">
        <f t="shared" ca="1" si="60"/>
        <v/>
      </c>
      <c r="Q147" s="124" t="str">
        <f t="shared" ca="1" si="61"/>
        <v/>
      </c>
      <c r="S147" s="1" t="str">
        <f t="shared" ca="1" si="71"/>
        <v/>
      </c>
    </row>
    <row r="148" spans="1:19" x14ac:dyDescent="0.2">
      <c r="A148" s="124" t="str">
        <f t="shared" ca="1" si="72"/>
        <v/>
      </c>
      <c r="B148" s="92" t="str">
        <f t="shared" ca="1" si="62"/>
        <v/>
      </c>
      <c r="C148" s="92" t="str">
        <f t="shared" ca="1" si="63"/>
        <v/>
      </c>
      <c r="D148" s="92" t="str">
        <f t="shared" ca="1" si="64"/>
        <v/>
      </c>
      <c r="E148" s="92" t="str">
        <f t="shared" ca="1" si="56"/>
        <v/>
      </c>
      <c r="F148" s="154" t="str">
        <f t="shared" ca="1" si="65"/>
        <v/>
      </c>
      <c r="G148" s="125" t="str">
        <f t="shared" ca="1" si="66"/>
        <v/>
      </c>
      <c r="H148" s="125" t="str">
        <f t="shared" ca="1" si="67"/>
        <v/>
      </c>
      <c r="I148" s="126" t="str">
        <f t="shared" ca="1" si="57"/>
        <v/>
      </c>
      <c r="J148" s="105" t="str">
        <f t="shared" ca="1" si="58"/>
        <v/>
      </c>
      <c r="K148" s="105" t="str">
        <f t="shared" ca="1" si="68"/>
        <v/>
      </c>
      <c r="L148" s="126" t="str">
        <f t="shared" ca="1" si="69"/>
        <v/>
      </c>
      <c r="M148" s="126" t="str">
        <f t="shared" ca="1" si="73"/>
        <v/>
      </c>
      <c r="N148" s="125" t="str">
        <f t="shared" ca="1" si="70"/>
        <v/>
      </c>
      <c r="O148" s="126" t="str">
        <f t="shared" ca="1" si="59"/>
        <v/>
      </c>
      <c r="P148" s="105" t="str">
        <f t="shared" ca="1" si="60"/>
        <v/>
      </c>
      <c r="Q148" s="124" t="str">
        <f t="shared" ca="1" si="61"/>
        <v/>
      </c>
      <c r="S148" s="1" t="str">
        <f t="shared" ca="1" si="71"/>
        <v/>
      </c>
    </row>
    <row r="149" spans="1:19" x14ac:dyDescent="0.2">
      <c r="A149" s="124" t="str">
        <f t="shared" ca="1" si="72"/>
        <v/>
      </c>
      <c r="B149" s="92" t="str">
        <f t="shared" ca="1" si="62"/>
        <v/>
      </c>
      <c r="C149" s="92" t="str">
        <f t="shared" ca="1" si="63"/>
        <v/>
      </c>
      <c r="D149" s="92" t="str">
        <f t="shared" ca="1" si="64"/>
        <v/>
      </c>
      <c r="E149" s="92" t="str">
        <f t="shared" ca="1" si="56"/>
        <v/>
      </c>
      <c r="F149" s="154" t="str">
        <f t="shared" ca="1" si="65"/>
        <v/>
      </c>
      <c r="G149" s="125" t="str">
        <f t="shared" ca="1" si="66"/>
        <v/>
      </c>
      <c r="H149" s="125" t="str">
        <f t="shared" ca="1" si="67"/>
        <v/>
      </c>
      <c r="I149" s="126" t="str">
        <f t="shared" ca="1" si="57"/>
        <v/>
      </c>
      <c r="J149" s="105" t="str">
        <f t="shared" ca="1" si="58"/>
        <v/>
      </c>
      <c r="K149" s="105" t="str">
        <f t="shared" ca="1" si="68"/>
        <v/>
      </c>
      <c r="L149" s="126" t="str">
        <f t="shared" ca="1" si="69"/>
        <v/>
      </c>
      <c r="M149" s="126" t="str">
        <f t="shared" ca="1" si="73"/>
        <v/>
      </c>
      <c r="N149" s="125" t="str">
        <f t="shared" ca="1" si="70"/>
        <v/>
      </c>
      <c r="O149" s="126" t="str">
        <f t="shared" ca="1" si="59"/>
        <v/>
      </c>
      <c r="P149" s="105" t="str">
        <f t="shared" ca="1" si="60"/>
        <v/>
      </c>
      <c r="Q149" s="124" t="str">
        <f t="shared" ca="1" si="61"/>
        <v/>
      </c>
      <c r="S149" s="1" t="str">
        <f t="shared" ca="1" si="71"/>
        <v/>
      </c>
    </row>
    <row r="150" spans="1:19" x14ac:dyDescent="0.2">
      <c r="A150" s="124" t="str">
        <f t="shared" ca="1" si="72"/>
        <v/>
      </c>
      <c r="B150" s="92" t="str">
        <f t="shared" ca="1" si="62"/>
        <v/>
      </c>
      <c r="C150" s="92" t="str">
        <f t="shared" ca="1" si="63"/>
        <v/>
      </c>
      <c r="D150" s="92" t="str">
        <f t="shared" ca="1" si="64"/>
        <v/>
      </c>
      <c r="E150" s="92" t="str">
        <f t="shared" ca="1" si="56"/>
        <v/>
      </c>
      <c r="F150" s="154" t="str">
        <f t="shared" ca="1" si="65"/>
        <v/>
      </c>
      <c r="G150" s="125" t="str">
        <f t="shared" ca="1" si="66"/>
        <v/>
      </c>
      <c r="H150" s="125" t="str">
        <f t="shared" ca="1" si="67"/>
        <v/>
      </c>
      <c r="I150" s="126" t="str">
        <f t="shared" ca="1" si="57"/>
        <v/>
      </c>
      <c r="J150" s="105" t="str">
        <f t="shared" ca="1" si="58"/>
        <v/>
      </c>
      <c r="K150" s="105" t="str">
        <f t="shared" ca="1" si="68"/>
        <v/>
      </c>
      <c r="L150" s="126" t="str">
        <f t="shared" ca="1" si="69"/>
        <v/>
      </c>
      <c r="M150" s="126" t="str">
        <f t="shared" ca="1" si="73"/>
        <v/>
      </c>
      <c r="N150" s="125" t="str">
        <f t="shared" ca="1" si="70"/>
        <v/>
      </c>
      <c r="O150" s="126" t="str">
        <f t="shared" ca="1" si="59"/>
        <v/>
      </c>
      <c r="P150" s="105" t="str">
        <f t="shared" ca="1" si="60"/>
        <v/>
      </c>
      <c r="Q150" s="124" t="str">
        <f t="shared" ca="1" si="61"/>
        <v/>
      </c>
      <c r="S150" s="1" t="str">
        <f t="shared" ca="1" si="71"/>
        <v/>
      </c>
    </row>
    <row r="151" spans="1:19" x14ac:dyDescent="0.2">
      <c r="A151" s="124" t="str">
        <f t="shared" ca="1" si="72"/>
        <v/>
      </c>
      <c r="B151" s="92" t="str">
        <f t="shared" ca="1" si="62"/>
        <v/>
      </c>
      <c r="C151" s="92" t="str">
        <f t="shared" ca="1" si="63"/>
        <v/>
      </c>
      <c r="D151" s="92" t="str">
        <f t="shared" ca="1" si="64"/>
        <v/>
      </c>
      <c r="E151" s="92" t="str">
        <f t="shared" ca="1" si="56"/>
        <v/>
      </c>
      <c r="F151" s="154" t="str">
        <f t="shared" ca="1" si="65"/>
        <v/>
      </c>
      <c r="G151" s="125" t="str">
        <f t="shared" ca="1" si="66"/>
        <v/>
      </c>
      <c r="H151" s="125" t="str">
        <f t="shared" ca="1" si="67"/>
        <v/>
      </c>
      <c r="I151" s="126" t="str">
        <f t="shared" ca="1" si="57"/>
        <v/>
      </c>
      <c r="J151" s="105" t="str">
        <f t="shared" ca="1" si="58"/>
        <v/>
      </c>
      <c r="K151" s="105" t="str">
        <f t="shared" ca="1" si="68"/>
        <v/>
      </c>
      <c r="L151" s="126" t="str">
        <f t="shared" ca="1" si="69"/>
        <v/>
      </c>
      <c r="M151" s="126" t="str">
        <f t="shared" ca="1" si="73"/>
        <v/>
      </c>
      <c r="N151" s="125" t="str">
        <f t="shared" ca="1" si="70"/>
        <v/>
      </c>
      <c r="O151" s="126" t="str">
        <f t="shared" ca="1" si="59"/>
        <v/>
      </c>
      <c r="P151" s="105" t="str">
        <f t="shared" ca="1" si="60"/>
        <v/>
      </c>
      <c r="Q151" s="124" t="str">
        <f t="shared" ca="1" si="61"/>
        <v/>
      </c>
      <c r="S151" s="1" t="str">
        <f t="shared" ca="1" si="71"/>
        <v/>
      </c>
    </row>
    <row r="152" spans="1:19" x14ac:dyDescent="0.2">
      <c r="A152" s="124" t="str">
        <f t="shared" ca="1" si="72"/>
        <v/>
      </c>
      <c r="B152" s="92" t="str">
        <f t="shared" ca="1" si="62"/>
        <v/>
      </c>
      <c r="C152" s="92" t="str">
        <f t="shared" ca="1" si="63"/>
        <v/>
      </c>
      <c r="D152" s="92" t="str">
        <f t="shared" ca="1" si="64"/>
        <v/>
      </c>
      <c r="E152" s="92" t="str">
        <f t="shared" ca="1" si="56"/>
        <v/>
      </c>
      <c r="F152" s="154" t="str">
        <f t="shared" ca="1" si="65"/>
        <v/>
      </c>
      <c r="G152" s="125" t="str">
        <f t="shared" ca="1" si="66"/>
        <v/>
      </c>
      <c r="H152" s="125" t="str">
        <f t="shared" ca="1" si="67"/>
        <v/>
      </c>
      <c r="I152" s="126" t="str">
        <f t="shared" ca="1" si="57"/>
        <v/>
      </c>
      <c r="J152" s="105" t="str">
        <f t="shared" ca="1" si="58"/>
        <v/>
      </c>
      <c r="K152" s="105" t="str">
        <f t="shared" ca="1" si="68"/>
        <v/>
      </c>
      <c r="L152" s="126" t="str">
        <f t="shared" ca="1" si="69"/>
        <v/>
      </c>
      <c r="M152" s="126" t="str">
        <f t="shared" ca="1" si="73"/>
        <v/>
      </c>
      <c r="N152" s="125" t="str">
        <f t="shared" ca="1" si="70"/>
        <v/>
      </c>
      <c r="O152" s="126" t="str">
        <f t="shared" ca="1" si="59"/>
        <v/>
      </c>
      <c r="P152" s="105" t="str">
        <f t="shared" ca="1" si="60"/>
        <v/>
      </c>
      <c r="Q152" s="124" t="str">
        <f t="shared" ca="1" si="61"/>
        <v/>
      </c>
      <c r="S152" s="1" t="str">
        <f t="shared" ca="1" si="71"/>
        <v/>
      </c>
    </row>
    <row r="153" spans="1:19" x14ac:dyDescent="0.2">
      <c r="A153" s="124" t="str">
        <f t="shared" ca="1" si="72"/>
        <v/>
      </c>
      <c r="B153" s="92" t="str">
        <f t="shared" ca="1" si="62"/>
        <v/>
      </c>
      <c r="C153" s="92" t="str">
        <f t="shared" ca="1" si="63"/>
        <v/>
      </c>
      <c r="D153" s="92" t="str">
        <f t="shared" ca="1" si="64"/>
        <v/>
      </c>
      <c r="E153" s="92" t="str">
        <f t="shared" ca="1" si="56"/>
        <v/>
      </c>
      <c r="F153" s="154" t="str">
        <f t="shared" ca="1" si="65"/>
        <v/>
      </c>
      <c r="G153" s="125" t="str">
        <f t="shared" ca="1" si="66"/>
        <v/>
      </c>
      <c r="H153" s="125" t="str">
        <f t="shared" ca="1" si="67"/>
        <v/>
      </c>
      <c r="I153" s="126" t="str">
        <f t="shared" ca="1" si="57"/>
        <v/>
      </c>
      <c r="J153" s="105" t="str">
        <f t="shared" ca="1" si="58"/>
        <v/>
      </c>
      <c r="K153" s="105" t="str">
        <f t="shared" ca="1" si="68"/>
        <v/>
      </c>
      <c r="L153" s="126" t="str">
        <f t="shared" ca="1" si="69"/>
        <v/>
      </c>
      <c r="M153" s="126" t="str">
        <f t="shared" ca="1" si="73"/>
        <v/>
      </c>
      <c r="N153" s="125" t="str">
        <f t="shared" ca="1" si="70"/>
        <v/>
      </c>
      <c r="O153" s="126" t="str">
        <f t="shared" ca="1" si="59"/>
        <v/>
      </c>
      <c r="P153" s="105" t="str">
        <f t="shared" ca="1" si="60"/>
        <v/>
      </c>
      <c r="Q153" s="124" t="str">
        <f t="shared" ca="1" si="61"/>
        <v/>
      </c>
      <c r="S153" s="1" t="str">
        <f t="shared" ca="1" si="71"/>
        <v/>
      </c>
    </row>
    <row r="154" spans="1:19" x14ac:dyDescent="0.2">
      <c r="A154" s="124" t="str">
        <f t="shared" ca="1" si="72"/>
        <v/>
      </c>
      <c r="B154" s="92" t="str">
        <f t="shared" ca="1" si="62"/>
        <v/>
      </c>
      <c r="C154" s="92" t="str">
        <f t="shared" ca="1" si="63"/>
        <v/>
      </c>
      <c r="D154" s="92" t="str">
        <f t="shared" ca="1" si="64"/>
        <v/>
      </c>
      <c r="E154" s="92" t="str">
        <f t="shared" ca="1" si="56"/>
        <v/>
      </c>
      <c r="F154" s="154" t="str">
        <f t="shared" ca="1" si="65"/>
        <v/>
      </c>
      <c r="G154" s="125" t="str">
        <f t="shared" ca="1" si="66"/>
        <v/>
      </c>
      <c r="H154" s="125" t="str">
        <f t="shared" ca="1" si="67"/>
        <v/>
      </c>
      <c r="I154" s="126" t="str">
        <f t="shared" ca="1" si="57"/>
        <v/>
      </c>
      <c r="J154" s="105" t="str">
        <f t="shared" ca="1" si="58"/>
        <v/>
      </c>
      <c r="K154" s="105" t="str">
        <f t="shared" ca="1" si="68"/>
        <v/>
      </c>
      <c r="L154" s="126" t="str">
        <f t="shared" ca="1" si="69"/>
        <v/>
      </c>
      <c r="M154" s="126" t="str">
        <f t="shared" ca="1" si="73"/>
        <v/>
      </c>
      <c r="N154" s="125" t="str">
        <f t="shared" ca="1" si="70"/>
        <v/>
      </c>
      <c r="O154" s="126" t="str">
        <f t="shared" ca="1" si="59"/>
        <v/>
      </c>
      <c r="P154" s="105" t="str">
        <f t="shared" ca="1" si="60"/>
        <v/>
      </c>
      <c r="Q154" s="124" t="str">
        <f t="shared" ca="1" si="61"/>
        <v/>
      </c>
      <c r="S154" s="1" t="str">
        <f t="shared" ca="1" si="71"/>
        <v/>
      </c>
    </row>
    <row r="155" spans="1:19" x14ac:dyDescent="0.2">
      <c r="A155" s="124" t="str">
        <f t="shared" ca="1" si="72"/>
        <v/>
      </c>
      <c r="B155" s="92" t="str">
        <f t="shared" ca="1" si="62"/>
        <v/>
      </c>
      <c r="C155" s="92" t="str">
        <f t="shared" ca="1" si="63"/>
        <v/>
      </c>
      <c r="D155" s="92" t="str">
        <f t="shared" ca="1" si="64"/>
        <v/>
      </c>
      <c r="E155" s="92" t="str">
        <f t="shared" ca="1" si="56"/>
        <v/>
      </c>
      <c r="F155" s="154" t="str">
        <f t="shared" ca="1" si="65"/>
        <v/>
      </c>
      <c r="G155" s="125" t="str">
        <f t="shared" ca="1" si="66"/>
        <v/>
      </c>
      <c r="H155" s="125" t="str">
        <f t="shared" ca="1" si="67"/>
        <v/>
      </c>
      <c r="I155" s="126" t="str">
        <f t="shared" ca="1" si="57"/>
        <v/>
      </c>
      <c r="J155" s="105" t="str">
        <f t="shared" ca="1" si="58"/>
        <v/>
      </c>
      <c r="K155" s="105" t="str">
        <f t="shared" ca="1" si="68"/>
        <v/>
      </c>
      <c r="L155" s="126" t="str">
        <f t="shared" ca="1" si="69"/>
        <v/>
      </c>
      <c r="M155" s="126" t="str">
        <f t="shared" ca="1" si="73"/>
        <v/>
      </c>
      <c r="N155" s="125" t="str">
        <f t="shared" ca="1" si="70"/>
        <v/>
      </c>
      <c r="O155" s="126" t="str">
        <f t="shared" ca="1" si="59"/>
        <v/>
      </c>
      <c r="P155" s="105" t="str">
        <f t="shared" ca="1" si="60"/>
        <v/>
      </c>
      <c r="Q155" s="124" t="str">
        <f t="shared" ca="1" si="61"/>
        <v/>
      </c>
      <c r="S155" s="1" t="str">
        <f t="shared" ca="1" si="71"/>
        <v/>
      </c>
    </row>
    <row r="156" spans="1:19" x14ac:dyDescent="0.2">
      <c r="A156" s="124" t="str">
        <f t="shared" ca="1" si="72"/>
        <v/>
      </c>
      <c r="B156" s="92" t="str">
        <f t="shared" ca="1" si="62"/>
        <v/>
      </c>
      <c r="C156" s="92" t="str">
        <f t="shared" ca="1" si="63"/>
        <v/>
      </c>
      <c r="D156" s="92" t="str">
        <f t="shared" ca="1" si="64"/>
        <v/>
      </c>
      <c r="E156" s="92" t="str">
        <f t="shared" ca="1" si="56"/>
        <v/>
      </c>
      <c r="F156" s="154" t="str">
        <f t="shared" ca="1" si="65"/>
        <v/>
      </c>
      <c r="G156" s="125" t="str">
        <f t="shared" ca="1" si="66"/>
        <v/>
      </c>
      <c r="H156" s="125" t="str">
        <f t="shared" ca="1" si="67"/>
        <v/>
      </c>
      <c r="I156" s="126" t="str">
        <f t="shared" ca="1" si="57"/>
        <v/>
      </c>
      <c r="J156" s="105" t="str">
        <f t="shared" ca="1" si="58"/>
        <v/>
      </c>
      <c r="K156" s="105" t="str">
        <f t="shared" ca="1" si="68"/>
        <v/>
      </c>
      <c r="L156" s="126" t="str">
        <f t="shared" ca="1" si="69"/>
        <v/>
      </c>
      <c r="M156" s="126" t="str">
        <f t="shared" ca="1" si="73"/>
        <v/>
      </c>
      <c r="N156" s="125" t="str">
        <f t="shared" ca="1" si="70"/>
        <v/>
      </c>
      <c r="O156" s="126" t="str">
        <f t="shared" ca="1" si="59"/>
        <v/>
      </c>
      <c r="P156" s="105" t="str">
        <f t="shared" ca="1" si="60"/>
        <v/>
      </c>
      <c r="Q156" s="124" t="str">
        <f t="shared" ca="1" si="61"/>
        <v/>
      </c>
      <c r="S156" s="1" t="str">
        <f t="shared" ca="1" si="71"/>
        <v/>
      </c>
    </row>
    <row r="157" spans="1:19" x14ac:dyDescent="0.2">
      <c r="A157" s="124" t="str">
        <f t="shared" ca="1" si="72"/>
        <v/>
      </c>
      <c r="B157" s="92" t="str">
        <f t="shared" ca="1" si="62"/>
        <v/>
      </c>
      <c r="C157" s="92" t="str">
        <f t="shared" ca="1" si="63"/>
        <v/>
      </c>
      <c r="D157" s="92" t="str">
        <f t="shared" ca="1" si="64"/>
        <v/>
      </c>
      <c r="E157" s="92" t="str">
        <f t="shared" ca="1" si="56"/>
        <v/>
      </c>
      <c r="F157" s="154" t="str">
        <f t="shared" ca="1" si="65"/>
        <v/>
      </c>
      <c r="G157" s="125" t="str">
        <f t="shared" ca="1" si="66"/>
        <v/>
      </c>
      <c r="H157" s="125" t="str">
        <f t="shared" ca="1" si="67"/>
        <v/>
      </c>
      <c r="I157" s="126" t="str">
        <f t="shared" ca="1" si="57"/>
        <v/>
      </c>
      <c r="J157" s="105" t="str">
        <f t="shared" ca="1" si="58"/>
        <v/>
      </c>
      <c r="K157" s="105" t="str">
        <f t="shared" ca="1" si="68"/>
        <v/>
      </c>
      <c r="L157" s="126" t="str">
        <f t="shared" ca="1" si="69"/>
        <v/>
      </c>
      <c r="M157" s="126" t="str">
        <f t="shared" ca="1" si="73"/>
        <v/>
      </c>
      <c r="N157" s="125" t="str">
        <f t="shared" ca="1" si="70"/>
        <v/>
      </c>
      <c r="O157" s="126" t="str">
        <f t="shared" ca="1" si="59"/>
        <v/>
      </c>
      <c r="P157" s="105" t="str">
        <f t="shared" ca="1" si="60"/>
        <v/>
      </c>
      <c r="Q157" s="124" t="str">
        <f t="shared" ca="1" si="61"/>
        <v/>
      </c>
      <c r="S157" s="1" t="str">
        <f t="shared" ca="1" si="71"/>
        <v/>
      </c>
    </row>
    <row r="158" spans="1:19" x14ac:dyDescent="0.2">
      <c r="A158" s="124" t="str">
        <f t="shared" ca="1" si="72"/>
        <v/>
      </c>
      <c r="B158" s="92" t="str">
        <f t="shared" ca="1" si="62"/>
        <v/>
      </c>
      <c r="C158" s="92" t="str">
        <f t="shared" ca="1" si="63"/>
        <v/>
      </c>
      <c r="D158" s="92" t="str">
        <f t="shared" ca="1" si="64"/>
        <v/>
      </c>
      <c r="E158" s="92" t="str">
        <f t="shared" ca="1" si="56"/>
        <v/>
      </c>
      <c r="F158" s="154" t="str">
        <f t="shared" ca="1" si="65"/>
        <v/>
      </c>
      <c r="G158" s="125" t="str">
        <f t="shared" ca="1" si="66"/>
        <v/>
      </c>
      <c r="H158" s="125" t="str">
        <f t="shared" ca="1" si="67"/>
        <v/>
      </c>
      <c r="I158" s="126" t="str">
        <f t="shared" ca="1" si="57"/>
        <v/>
      </c>
      <c r="J158" s="105" t="str">
        <f t="shared" ca="1" si="58"/>
        <v/>
      </c>
      <c r="K158" s="105" t="str">
        <f t="shared" ca="1" si="68"/>
        <v/>
      </c>
      <c r="L158" s="126" t="str">
        <f t="shared" ca="1" si="69"/>
        <v/>
      </c>
      <c r="M158" s="126" t="str">
        <f t="shared" ca="1" si="73"/>
        <v/>
      </c>
      <c r="N158" s="125" t="str">
        <f t="shared" ca="1" si="70"/>
        <v/>
      </c>
      <c r="O158" s="126" t="str">
        <f t="shared" ca="1" si="59"/>
        <v/>
      </c>
      <c r="P158" s="105" t="str">
        <f t="shared" ca="1" si="60"/>
        <v/>
      </c>
      <c r="Q158" s="124" t="str">
        <f t="shared" ca="1" si="61"/>
        <v/>
      </c>
      <c r="S158" s="1" t="str">
        <f t="shared" ca="1" si="71"/>
        <v/>
      </c>
    </row>
    <row r="159" spans="1:19" x14ac:dyDescent="0.2">
      <c r="A159" s="124" t="str">
        <f t="shared" ca="1" si="72"/>
        <v/>
      </c>
      <c r="B159" s="92" t="str">
        <f t="shared" ca="1" si="62"/>
        <v/>
      </c>
      <c r="C159" s="92" t="str">
        <f t="shared" ca="1" si="63"/>
        <v/>
      </c>
      <c r="D159" s="92" t="str">
        <f t="shared" ca="1" si="64"/>
        <v/>
      </c>
      <c r="E159" s="92" t="str">
        <f t="shared" ca="1" si="56"/>
        <v/>
      </c>
      <c r="F159" s="154" t="str">
        <f t="shared" ca="1" si="65"/>
        <v/>
      </c>
      <c r="G159" s="125" t="str">
        <f t="shared" ca="1" si="66"/>
        <v/>
      </c>
      <c r="H159" s="125" t="str">
        <f t="shared" ca="1" si="67"/>
        <v/>
      </c>
      <c r="I159" s="126" t="str">
        <f t="shared" ca="1" si="57"/>
        <v/>
      </c>
      <c r="J159" s="105" t="str">
        <f t="shared" ca="1" si="58"/>
        <v/>
      </c>
      <c r="K159" s="105" t="str">
        <f t="shared" ca="1" si="68"/>
        <v/>
      </c>
      <c r="L159" s="126" t="str">
        <f t="shared" ca="1" si="69"/>
        <v/>
      </c>
      <c r="M159" s="126" t="str">
        <f t="shared" ca="1" si="73"/>
        <v/>
      </c>
      <c r="N159" s="125" t="str">
        <f t="shared" ca="1" si="70"/>
        <v/>
      </c>
      <c r="O159" s="126" t="str">
        <f t="shared" ca="1" si="59"/>
        <v/>
      </c>
      <c r="P159" s="105" t="str">
        <f t="shared" ca="1" si="60"/>
        <v/>
      </c>
      <c r="Q159" s="124" t="str">
        <f t="shared" ca="1" si="61"/>
        <v/>
      </c>
      <c r="S159" s="1" t="str">
        <f t="shared" ca="1" si="71"/>
        <v/>
      </c>
    </row>
    <row r="160" spans="1:19" x14ac:dyDescent="0.2">
      <c r="A160" s="124" t="str">
        <f t="shared" ca="1" si="72"/>
        <v/>
      </c>
      <c r="B160" s="92" t="str">
        <f t="shared" ca="1" si="62"/>
        <v/>
      </c>
      <c r="C160" s="92" t="str">
        <f t="shared" ca="1" si="63"/>
        <v/>
      </c>
      <c r="D160" s="92" t="str">
        <f t="shared" ca="1" si="64"/>
        <v/>
      </c>
      <c r="E160" s="92" t="str">
        <f t="shared" ca="1" si="56"/>
        <v/>
      </c>
      <c r="F160" s="154" t="str">
        <f t="shared" ca="1" si="65"/>
        <v/>
      </c>
      <c r="G160" s="125" t="str">
        <f t="shared" ca="1" si="66"/>
        <v/>
      </c>
      <c r="H160" s="125" t="str">
        <f t="shared" ca="1" si="67"/>
        <v/>
      </c>
      <c r="I160" s="126" t="str">
        <f t="shared" ca="1" si="57"/>
        <v/>
      </c>
      <c r="J160" s="105" t="str">
        <f t="shared" ca="1" si="58"/>
        <v/>
      </c>
      <c r="K160" s="105" t="str">
        <f t="shared" ca="1" si="68"/>
        <v/>
      </c>
      <c r="L160" s="126" t="str">
        <f t="shared" ca="1" si="69"/>
        <v/>
      </c>
      <c r="M160" s="126" t="str">
        <f t="shared" ca="1" si="73"/>
        <v/>
      </c>
      <c r="N160" s="125" t="str">
        <f t="shared" ca="1" si="70"/>
        <v/>
      </c>
      <c r="O160" s="126" t="str">
        <f t="shared" ca="1" si="59"/>
        <v/>
      </c>
      <c r="P160" s="105" t="str">
        <f t="shared" ca="1" si="60"/>
        <v/>
      </c>
      <c r="Q160" s="124" t="str">
        <f t="shared" ca="1" si="61"/>
        <v/>
      </c>
      <c r="S160" s="1" t="str">
        <f t="shared" ca="1" si="71"/>
        <v/>
      </c>
    </row>
    <row r="161" spans="1:19" x14ac:dyDescent="0.2">
      <c r="A161" s="124" t="str">
        <f t="shared" ca="1" si="72"/>
        <v/>
      </c>
      <c r="B161" s="92" t="str">
        <f t="shared" ca="1" si="62"/>
        <v/>
      </c>
      <c r="C161" s="92" t="str">
        <f t="shared" ca="1" si="63"/>
        <v/>
      </c>
      <c r="D161" s="92" t="str">
        <f t="shared" ca="1" si="64"/>
        <v/>
      </c>
      <c r="E161" s="92" t="str">
        <f t="shared" ca="1" si="56"/>
        <v/>
      </c>
      <c r="F161" s="154" t="str">
        <f t="shared" ca="1" si="65"/>
        <v/>
      </c>
      <c r="G161" s="125" t="str">
        <f t="shared" ca="1" si="66"/>
        <v/>
      </c>
      <c r="H161" s="125" t="str">
        <f t="shared" ca="1" si="67"/>
        <v/>
      </c>
      <c r="I161" s="126" t="str">
        <f t="shared" ca="1" si="57"/>
        <v/>
      </c>
      <c r="J161" s="105" t="str">
        <f t="shared" ca="1" si="58"/>
        <v/>
      </c>
      <c r="K161" s="105" t="str">
        <f t="shared" ca="1" si="68"/>
        <v/>
      </c>
      <c r="L161" s="126" t="str">
        <f t="shared" ca="1" si="69"/>
        <v/>
      </c>
      <c r="M161" s="126" t="str">
        <f t="shared" ca="1" si="73"/>
        <v/>
      </c>
      <c r="N161" s="125" t="str">
        <f t="shared" ca="1" si="70"/>
        <v/>
      </c>
      <c r="O161" s="126" t="str">
        <f t="shared" ca="1" si="59"/>
        <v/>
      </c>
      <c r="P161" s="105" t="str">
        <f t="shared" ca="1" si="60"/>
        <v/>
      </c>
      <c r="Q161" s="124" t="str">
        <f t="shared" ca="1" si="61"/>
        <v/>
      </c>
      <c r="S161" s="1" t="str">
        <f t="shared" ca="1" si="71"/>
        <v/>
      </c>
    </row>
    <row r="162" spans="1:19" x14ac:dyDescent="0.2">
      <c r="A162" s="124" t="str">
        <f t="shared" ca="1" si="72"/>
        <v/>
      </c>
      <c r="B162" s="92" t="str">
        <f t="shared" ca="1" si="62"/>
        <v/>
      </c>
      <c r="C162" s="92" t="str">
        <f t="shared" ca="1" si="63"/>
        <v/>
      </c>
      <c r="D162" s="92" t="str">
        <f t="shared" ca="1" si="64"/>
        <v/>
      </c>
      <c r="E162" s="92" t="str">
        <f t="shared" ca="1" si="56"/>
        <v/>
      </c>
      <c r="F162" s="154" t="str">
        <f t="shared" ca="1" si="65"/>
        <v/>
      </c>
      <c r="G162" s="125" t="str">
        <f t="shared" ca="1" si="66"/>
        <v/>
      </c>
      <c r="H162" s="125" t="str">
        <f t="shared" ca="1" si="67"/>
        <v/>
      </c>
      <c r="I162" s="126" t="str">
        <f t="shared" ca="1" si="57"/>
        <v/>
      </c>
      <c r="J162" s="105" t="str">
        <f t="shared" ca="1" si="58"/>
        <v/>
      </c>
      <c r="K162" s="105" t="str">
        <f t="shared" ca="1" si="68"/>
        <v/>
      </c>
      <c r="L162" s="126" t="str">
        <f t="shared" ca="1" si="69"/>
        <v/>
      </c>
      <c r="M162" s="126" t="str">
        <f t="shared" ca="1" si="73"/>
        <v/>
      </c>
      <c r="N162" s="125" t="str">
        <f t="shared" ca="1" si="70"/>
        <v/>
      </c>
      <c r="O162" s="126" t="str">
        <f t="shared" ca="1" si="59"/>
        <v/>
      </c>
      <c r="P162" s="105" t="str">
        <f t="shared" ca="1" si="60"/>
        <v/>
      </c>
      <c r="Q162" s="124" t="str">
        <f t="shared" ca="1" si="61"/>
        <v/>
      </c>
      <c r="S162" s="1" t="str">
        <f t="shared" ca="1" si="71"/>
        <v/>
      </c>
    </row>
    <row r="163" spans="1:19" x14ac:dyDescent="0.2">
      <c r="A163" s="124" t="str">
        <f t="shared" ca="1" si="72"/>
        <v/>
      </c>
      <c r="B163" s="92" t="str">
        <f t="shared" ca="1" si="62"/>
        <v/>
      </c>
      <c r="C163" s="92" t="str">
        <f t="shared" ca="1" si="63"/>
        <v/>
      </c>
      <c r="D163" s="92" t="str">
        <f t="shared" ca="1" si="64"/>
        <v/>
      </c>
      <c r="E163" s="92" t="str">
        <f t="shared" ca="1" si="56"/>
        <v/>
      </c>
      <c r="F163" s="154" t="str">
        <f t="shared" ca="1" si="65"/>
        <v/>
      </c>
      <c r="G163" s="125" t="str">
        <f t="shared" ca="1" si="66"/>
        <v/>
      </c>
      <c r="H163" s="125" t="str">
        <f t="shared" ca="1" si="67"/>
        <v/>
      </c>
      <c r="I163" s="126" t="str">
        <f t="shared" ca="1" si="57"/>
        <v/>
      </c>
      <c r="J163" s="105" t="str">
        <f t="shared" ca="1" si="58"/>
        <v/>
      </c>
      <c r="K163" s="105" t="str">
        <f t="shared" ca="1" si="68"/>
        <v/>
      </c>
      <c r="L163" s="126" t="str">
        <f t="shared" ca="1" si="69"/>
        <v/>
      </c>
      <c r="M163" s="126" t="str">
        <f t="shared" ca="1" si="73"/>
        <v/>
      </c>
      <c r="N163" s="125" t="str">
        <f t="shared" ca="1" si="70"/>
        <v/>
      </c>
      <c r="O163" s="126" t="str">
        <f t="shared" ca="1" si="59"/>
        <v/>
      </c>
      <c r="P163" s="105" t="str">
        <f t="shared" ca="1" si="60"/>
        <v/>
      </c>
      <c r="Q163" s="124" t="str">
        <f t="shared" ca="1" si="61"/>
        <v/>
      </c>
      <c r="S163" s="1" t="str">
        <f t="shared" ca="1" si="71"/>
        <v/>
      </c>
    </row>
    <row r="164" spans="1:19" x14ac:dyDescent="0.2">
      <c r="A164" s="124" t="str">
        <f t="shared" ca="1" si="72"/>
        <v/>
      </c>
      <c r="B164" s="92" t="str">
        <f t="shared" ca="1" si="62"/>
        <v/>
      </c>
      <c r="C164" s="92" t="str">
        <f t="shared" ca="1" si="63"/>
        <v/>
      </c>
      <c r="D164" s="92" t="str">
        <f t="shared" ca="1" si="64"/>
        <v/>
      </c>
      <c r="E164" s="92" t="str">
        <f t="shared" ca="1" si="56"/>
        <v/>
      </c>
      <c r="F164" s="154" t="str">
        <f t="shared" ca="1" si="65"/>
        <v/>
      </c>
      <c r="G164" s="125" t="str">
        <f t="shared" ca="1" si="66"/>
        <v/>
      </c>
      <c r="H164" s="125" t="str">
        <f t="shared" ca="1" si="67"/>
        <v/>
      </c>
      <c r="I164" s="126" t="str">
        <f t="shared" ca="1" si="57"/>
        <v/>
      </c>
      <c r="J164" s="105" t="str">
        <f t="shared" ca="1" si="58"/>
        <v/>
      </c>
      <c r="K164" s="105" t="str">
        <f t="shared" ca="1" si="68"/>
        <v/>
      </c>
      <c r="L164" s="126" t="str">
        <f t="shared" ca="1" si="69"/>
        <v/>
      </c>
      <c r="M164" s="126" t="str">
        <f t="shared" ca="1" si="73"/>
        <v/>
      </c>
      <c r="N164" s="125" t="str">
        <f t="shared" ca="1" si="70"/>
        <v/>
      </c>
      <c r="O164" s="126" t="str">
        <f t="shared" ca="1" si="59"/>
        <v/>
      </c>
      <c r="P164" s="105" t="str">
        <f t="shared" ca="1" si="60"/>
        <v/>
      </c>
      <c r="Q164" s="124" t="str">
        <f t="shared" ca="1" si="61"/>
        <v/>
      </c>
      <c r="S164" s="1" t="str">
        <f t="shared" ca="1" si="71"/>
        <v/>
      </c>
    </row>
    <row r="165" spans="1:19" x14ac:dyDescent="0.2">
      <c r="A165" s="124" t="str">
        <f t="shared" ca="1" si="72"/>
        <v/>
      </c>
      <c r="B165" s="92" t="str">
        <f t="shared" ca="1" si="62"/>
        <v/>
      </c>
      <c r="C165" s="92" t="str">
        <f t="shared" ca="1" si="63"/>
        <v/>
      </c>
      <c r="D165" s="92" t="str">
        <f t="shared" ca="1" si="64"/>
        <v/>
      </c>
      <c r="E165" s="92" t="str">
        <f t="shared" ca="1" si="56"/>
        <v/>
      </c>
      <c r="F165" s="154" t="str">
        <f t="shared" ca="1" si="65"/>
        <v/>
      </c>
      <c r="G165" s="125" t="str">
        <f t="shared" ca="1" si="66"/>
        <v/>
      </c>
      <c r="H165" s="125" t="str">
        <f t="shared" ca="1" si="67"/>
        <v/>
      </c>
      <c r="I165" s="126" t="str">
        <f t="shared" ca="1" si="57"/>
        <v/>
      </c>
      <c r="J165" s="105" t="str">
        <f t="shared" ca="1" si="58"/>
        <v/>
      </c>
      <c r="K165" s="105" t="str">
        <f t="shared" ca="1" si="68"/>
        <v/>
      </c>
      <c r="L165" s="126" t="str">
        <f t="shared" ca="1" si="69"/>
        <v/>
      </c>
      <c r="M165" s="126" t="str">
        <f t="shared" ca="1" si="73"/>
        <v/>
      </c>
      <c r="N165" s="125" t="str">
        <f t="shared" ca="1" si="70"/>
        <v/>
      </c>
      <c r="O165" s="126" t="str">
        <f t="shared" ca="1" si="59"/>
        <v/>
      </c>
      <c r="P165" s="105" t="str">
        <f t="shared" ca="1" si="60"/>
        <v/>
      </c>
      <c r="Q165" s="124" t="str">
        <f t="shared" ca="1" si="61"/>
        <v/>
      </c>
      <c r="S165" s="1" t="str">
        <f t="shared" ca="1" si="71"/>
        <v/>
      </c>
    </row>
    <row r="166" spans="1:19" x14ac:dyDescent="0.2">
      <c r="A166" s="124" t="str">
        <f t="shared" ca="1" si="72"/>
        <v/>
      </c>
      <c r="B166" s="92" t="str">
        <f t="shared" ref="B166:B197" ca="1" si="74">IF($A166="","",INDEX(INDIRECT("yss_raw!BD:BD"),MATCH($B$4,INDIRECT("yss_raw!BD:BD"),0)+$A166))</f>
        <v/>
      </c>
      <c r="C166" s="92" t="str">
        <f t="shared" ref="C166:C197" ca="1" si="75">IF($A166="","",INDEX(INDIRECT("yss_raw!BE:BE"),MATCH($B$4,INDIRECT("yss_raw!BD:BD"),0)+$A166))</f>
        <v/>
      </c>
      <c r="D166" s="92" t="str">
        <f t="shared" ref="D166:D197" ca="1" si="76">IF($A166="","",INDEX(INDIRECT("yss_raw!BF:BF"),MATCH($B$4,INDIRECT("yss_raw!BD:BD"),0)+$A166))</f>
        <v/>
      </c>
      <c r="E166" s="92" t="str">
        <f t="shared" ca="1" si="56"/>
        <v/>
      </c>
      <c r="F166" s="154" t="str">
        <f t="shared" ref="F166:F197" ca="1" si="77">IF($A166="","",INDEX(INDIRECT("yss_raw!BH:BH"),MATCH($B$4,INDIRECT("yss_raw!BD:BD"),0)+$A166))</f>
        <v/>
      </c>
      <c r="G166" s="125" t="str">
        <f t="shared" ref="G166:G197" ca="1" si="78">IF($A166="","",INDEX(INDIRECT("yss_raw!BI:BI"),MATCH($B$4,INDIRECT("yss_raw!BD:BD"),0)+$A166))</f>
        <v/>
      </c>
      <c r="H166" s="125" t="str">
        <f t="shared" ref="H166:H197" ca="1" si="79">IF($A166="","",INDEX(INDIRECT("yss_raw!BJ:BJ"),MATCH($B$4,INDIRECT("yss_raw!BD:BD"),0)+$A166))</f>
        <v/>
      </c>
      <c r="I166" s="126" t="str">
        <f t="shared" ca="1" si="57"/>
        <v/>
      </c>
      <c r="J166" s="105" t="str">
        <f t="shared" ca="1" si="58"/>
        <v/>
      </c>
      <c r="K166" s="105" t="str">
        <f t="shared" ref="K166:K197" ca="1" si="80">IF($A166="","",INDEX(INDIRECT("yss_raw!BL:BL"),MATCH($B$4,INDIRECT("yss_raw!BD:BD"),0)+$A166))</f>
        <v/>
      </c>
      <c r="L166" s="126" t="str">
        <f t="shared" ref="L166:L197" ca="1" si="81">IF($A166="","",INDEX(INDIRECT("yss_raw!BM:BM"),MATCH($B$4,INDIRECT("yss_raw!BD:BD"),0)+$A166))</f>
        <v/>
      </c>
      <c r="M166" s="126" t="str">
        <f t="shared" ca="1" si="73"/>
        <v/>
      </c>
      <c r="N166" s="125" t="str">
        <f t="shared" ref="N166:N197" ca="1" si="82">IF($A166="","",INDEX(INDIRECT("yss_raw!BO:BO"),MATCH($B$4,INDIRECT("yss_raw!BD:BD"),0)+$A166))</f>
        <v/>
      </c>
      <c r="O166" s="126" t="str">
        <f t="shared" ca="1" si="59"/>
        <v/>
      </c>
      <c r="P166" s="105" t="str">
        <f t="shared" ca="1" si="60"/>
        <v/>
      </c>
      <c r="Q166" s="124" t="str">
        <f t="shared" ca="1" si="61"/>
        <v/>
      </c>
      <c r="S166" s="1" t="str">
        <f t="shared" ref="S166:S197" ca="1" si="83">IF($A166="","",INDEX(INDIRECT("yss_raw!BG:BG"),MATCH($B$4,INDIRECT("yss_raw!BD:BD"),0)+$A166))</f>
        <v/>
      </c>
    </row>
    <row r="167" spans="1:19" x14ac:dyDescent="0.2">
      <c r="A167" s="124" t="str">
        <f t="shared" ca="1" si="72"/>
        <v/>
      </c>
      <c r="B167" s="92" t="str">
        <f t="shared" ca="1" si="74"/>
        <v/>
      </c>
      <c r="C167" s="92" t="str">
        <f t="shared" ca="1" si="75"/>
        <v/>
      </c>
      <c r="D167" s="92" t="str">
        <f t="shared" ca="1" si="76"/>
        <v/>
      </c>
      <c r="E167" s="92" t="str">
        <f t="shared" ca="1" si="56"/>
        <v/>
      </c>
      <c r="F167" s="154" t="str">
        <f t="shared" ca="1" si="77"/>
        <v/>
      </c>
      <c r="G167" s="125" t="str">
        <f t="shared" ca="1" si="78"/>
        <v/>
      </c>
      <c r="H167" s="125" t="str">
        <f t="shared" ca="1" si="79"/>
        <v/>
      </c>
      <c r="I167" s="126" t="str">
        <f t="shared" ca="1" si="57"/>
        <v/>
      </c>
      <c r="J167" s="105" t="str">
        <f t="shared" ca="1" si="58"/>
        <v/>
      </c>
      <c r="K167" s="105" t="str">
        <f t="shared" ca="1" si="80"/>
        <v/>
      </c>
      <c r="L167" s="126" t="str">
        <f t="shared" ca="1" si="81"/>
        <v/>
      </c>
      <c r="M167" s="126" t="str">
        <f t="shared" ca="1" si="73"/>
        <v/>
      </c>
      <c r="N167" s="125" t="str">
        <f t="shared" ca="1" si="82"/>
        <v/>
      </c>
      <c r="O167" s="126" t="str">
        <f t="shared" ca="1" si="59"/>
        <v/>
      </c>
      <c r="P167" s="105" t="str">
        <f t="shared" ca="1" si="60"/>
        <v/>
      </c>
      <c r="Q167" s="124" t="str">
        <f t="shared" ca="1" si="61"/>
        <v/>
      </c>
      <c r="S167" s="1" t="str">
        <f t="shared" ca="1" si="83"/>
        <v/>
      </c>
    </row>
    <row r="168" spans="1:19" x14ac:dyDescent="0.2">
      <c r="A168" s="124" t="str">
        <f t="shared" ca="1" si="72"/>
        <v/>
      </c>
      <c r="B168" s="92" t="str">
        <f t="shared" ca="1" si="74"/>
        <v/>
      </c>
      <c r="C168" s="92" t="str">
        <f t="shared" ca="1" si="75"/>
        <v/>
      </c>
      <c r="D168" s="92" t="str">
        <f t="shared" ca="1" si="76"/>
        <v/>
      </c>
      <c r="E168" s="92" t="str">
        <f t="shared" ca="1" si="56"/>
        <v/>
      </c>
      <c r="F168" s="154" t="str">
        <f t="shared" ca="1" si="77"/>
        <v/>
      </c>
      <c r="G168" s="125" t="str">
        <f t="shared" ca="1" si="78"/>
        <v/>
      </c>
      <c r="H168" s="125" t="str">
        <f t="shared" ca="1" si="79"/>
        <v/>
      </c>
      <c r="I168" s="126" t="str">
        <f t="shared" ca="1" si="57"/>
        <v/>
      </c>
      <c r="J168" s="105" t="str">
        <f t="shared" ca="1" si="58"/>
        <v/>
      </c>
      <c r="K168" s="105" t="str">
        <f t="shared" ca="1" si="80"/>
        <v/>
      </c>
      <c r="L168" s="126" t="str">
        <f t="shared" ca="1" si="81"/>
        <v/>
      </c>
      <c r="M168" s="126" t="str">
        <f t="shared" ca="1" si="73"/>
        <v/>
      </c>
      <c r="N168" s="125" t="str">
        <f t="shared" ca="1" si="82"/>
        <v/>
      </c>
      <c r="O168" s="126" t="str">
        <f t="shared" ca="1" si="59"/>
        <v/>
      </c>
      <c r="P168" s="105" t="str">
        <f t="shared" ca="1" si="60"/>
        <v/>
      </c>
      <c r="Q168" s="124" t="str">
        <f t="shared" ca="1" si="61"/>
        <v/>
      </c>
      <c r="S168" s="1" t="str">
        <f t="shared" ca="1" si="83"/>
        <v/>
      </c>
    </row>
    <row r="169" spans="1:19" x14ac:dyDescent="0.2">
      <c r="A169" s="124" t="str">
        <f t="shared" ca="1" si="72"/>
        <v/>
      </c>
      <c r="B169" s="92" t="str">
        <f t="shared" ca="1" si="74"/>
        <v/>
      </c>
      <c r="C169" s="92" t="str">
        <f t="shared" ca="1" si="75"/>
        <v/>
      </c>
      <c r="D169" s="92" t="str">
        <f t="shared" ca="1" si="76"/>
        <v/>
      </c>
      <c r="E169" s="92" t="str">
        <f t="shared" ca="1" si="56"/>
        <v/>
      </c>
      <c r="F169" s="154" t="str">
        <f t="shared" ca="1" si="77"/>
        <v/>
      </c>
      <c r="G169" s="125" t="str">
        <f t="shared" ca="1" si="78"/>
        <v/>
      </c>
      <c r="H169" s="125" t="str">
        <f t="shared" ca="1" si="79"/>
        <v/>
      </c>
      <c r="I169" s="126" t="str">
        <f t="shared" ca="1" si="57"/>
        <v/>
      </c>
      <c r="J169" s="105" t="str">
        <f t="shared" ca="1" si="58"/>
        <v/>
      </c>
      <c r="K169" s="105" t="str">
        <f t="shared" ca="1" si="80"/>
        <v/>
      </c>
      <c r="L169" s="126" t="str">
        <f t="shared" ca="1" si="81"/>
        <v/>
      </c>
      <c r="M169" s="126" t="str">
        <f t="shared" ca="1" si="73"/>
        <v/>
      </c>
      <c r="N169" s="125" t="str">
        <f t="shared" ca="1" si="82"/>
        <v/>
      </c>
      <c r="O169" s="126" t="str">
        <f t="shared" ca="1" si="59"/>
        <v/>
      </c>
      <c r="P169" s="105" t="str">
        <f t="shared" ca="1" si="60"/>
        <v/>
      </c>
      <c r="Q169" s="124" t="str">
        <f t="shared" ca="1" si="61"/>
        <v/>
      </c>
      <c r="S169" s="1" t="str">
        <f t="shared" ca="1" si="83"/>
        <v/>
      </c>
    </row>
    <row r="170" spans="1:19" x14ac:dyDescent="0.2">
      <c r="A170" s="124" t="str">
        <f t="shared" ca="1" si="72"/>
        <v/>
      </c>
      <c r="B170" s="92" t="str">
        <f t="shared" ca="1" si="74"/>
        <v/>
      </c>
      <c r="C170" s="92" t="str">
        <f t="shared" ca="1" si="75"/>
        <v/>
      </c>
      <c r="D170" s="92" t="str">
        <f t="shared" ca="1" si="76"/>
        <v/>
      </c>
      <c r="E170" s="92" t="str">
        <f t="shared" ref="E170:E205" ca="1" si="84">SUBSTITUTE(SUBSTITUTE(SUBSTITUTE(S170,"BROAD","部分一致"),"EXACT","完全一致"),"PHRASE","フレーズ一致")</f>
        <v/>
      </c>
      <c r="F170" s="154" t="str">
        <f t="shared" ca="1" si="77"/>
        <v/>
      </c>
      <c r="G170" s="125" t="str">
        <f t="shared" ca="1" si="78"/>
        <v/>
      </c>
      <c r="H170" s="125" t="str">
        <f t="shared" ca="1" si="79"/>
        <v/>
      </c>
      <c r="I170" s="126" t="str">
        <f t="shared" ref="I170:I205" ca="1" si="85">IF($A170="","",IFERROR(H170/G170,""))</f>
        <v/>
      </c>
      <c r="J170" s="105" t="str">
        <f t="shared" ref="J170:J205" ca="1" si="86">IF($A170="","",IFERROR(K170/H170,""))</f>
        <v/>
      </c>
      <c r="K170" s="105" t="str">
        <f t="shared" ca="1" si="80"/>
        <v/>
      </c>
      <c r="L170" s="126" t="str">
        <f t="shared" ca="1" si="81"/>
        <v/>
      </c>
      <c r="M170" s="126" t="str">
        <f t="shared" ca="1" si="73"/>
        <v/>
      </c>
      <c r="N170" s="125" t="str">
        <f t="shared" ca="1" si="82"/>
        <v/>
      </c>
      <c r="O170" s="126" t="str">
        <f t="shared" ref="O170:O205" ca="1" si="87">IF($A170="","",IFERROR(N170/H170,""))</f>
        <v/>
      </c>
      <c r="P170" s="105" t="str">
        <f t="shared" ref="P170:P205" ca="1" si="88">IF($A170="","",IFERROR(K170/N170,""))</f>
        <v/>
      </c>
      <c r="Q170" s="124" t="str">
        <f t="shared" ref="Q170:Q205" ca="1" si="89">IF($A170="","",IF(N170&gt;0,IF(P170&gt;$P$5,"B","A"),IF(N170=0,IF(K170&gt;$P$5,"C","D"))))</f>
        <v/>
      </c>
      <c r="S170" s="1" t="str">
        <f t="shared" ca="1" si="83"/>
        <v/>
      </c>
    </row>
    <row r="171" spans="1:19" x14ac:dyDescent="0.2">
      <c r="A171" s="124" t="str">
        <f t="shared" ca="1" si="72"/>
        <v/>
      </c>
      <c r="B171" s="92" t="str">
        <f t="shared" ca="1" si="74"/>
        <v/>
      </c>
      <c r="C171" s="92" t="str">
        <f t="shared" ca="1" si="75"/>
        <v/>
      </c>
      <c r="D171" s="92" t="str">
        <f t="shared" ca="1" si="76"/>
        <v/>
      </c>
      <c r="E171" s="92" t="str">
        <f t="shared" ca="1" si="84"/>
        <v/>
      </c>
      <c r="F171" s="154" t="str">
        <f t="shared" ca="1" si="77"/>
        <v/>
      </c>
      <c r="G171" s="125" t="str">
        <f t="shared" ca="1" si="78"/>
        <v/>
      </c>
      <c r="H171" s="125" t="str">
        <f t="shared" ca="1" si="79"/>
        <v/>
      </c>
      <c r="I171" s="126" t="str">
        <f t="shared" ca="1" si="85"/>
        <v/>
      </c>
      <c r="J171" s="105" t="str">
        <f t="shared" ca="1" si="86"/>
        <v/>
      </c>
      <c r="K171" s="105" t="str">
        <f t="shared" ca="1" si="80"/>
        <v/>
      </c>
      <c r="L171" s="126" t="str">
        <f t="shared" ca="1" si="81"/>
        <v/>
      </c>
      <c r="M171" s="126" t="str">
        <f t="shared" ca="1" si="73"/>
        <v/>
      </c>
      <c r="N171" s="125" t="str">
        <f t="shared" ca="1" si="82"/>
        <v/>
      </c>
      <c r="O171" s="126" t="str">
        <f t="shared" ca="1" si="87"/>
        <v/>
      </c>
      <c r="P171" s="105" t="str">
        <f t="shared" ca="1" si="88"/>
        <v/>
      </c>
      <c r="Q171" s="124" t="str">
        <f t="shared" ca="1" si="89"/>
        <v/>
      </c>
      <c r="S171" s="1" t="str">
        <f t="shared" ca="1" si="83"/>
        <v/>
      </c>
    </row>
    <row r="172" spans="1:19" x14ac:dyDescent="0.2">
      <c r="A172" s="124" t="str">
        <f t="shared" ca="1" si="72"/>
        <v/>
      </c>
      <c r="B172" s="92" t="str">
        <f t="shared" ca="1" si="74"/>
        <v/>
      </c>
      <c r="C172" s="92" t="str">
        <f t="shared" ca="1" si="75"/>
        <v/>
      </c>
      <c r="D172" s="92" t="str">
        <f t="shared" ca="1" si="76"/>
        <v/>
      </c>
      <c r="E172" s="92" t="str">
        <f t="shared" ca="1" si="84"/>
        <v/>
      </c>
      <c r="F172" s="154" t="str">
        <f t="shared" ca="1" si="77"/>
        <v/>
      </c>
      <c r="G172" s="125" t="str">
        <f t="shared" ca="1" si="78"/>
        <v/>
      </c>
      <c r="H172" s="125" t="str">
        <f t="shared" ca="1" si="79"/>
        <v/>
      </c>
      <c r="I172" s="126" t="str">
        <f t="shared" ca="1" si="85"/>
        <v/>
      </c>
      <c r="J172" s="105" t="str">
        <f t="shared" ca="1" si="86"/>
        <v/>
      </c>
      <c r="K172" s="105" t="str">
        <f t="shared" ca="1" si="80"/>
        <v/>
      </c>
      <c r="L172" s="126" t="str">
        <f t="shared" ca="1" si="81"/>
        <v/>
      </c>
      <c r="M172" s="126" t="str">
        <f t="shared" ca="1" si="73"/>
        <v/>
      </c>
      <c r="N172" s="125" t="str">
        <f t="shared" ca="1" si="82"/>
        <v/>
      </c>
      <c r="O172" s="126" t="str">
        <f t="shared" ca="1" si="87"/>
        <v/>
      </c>
      <c r="P172" s="105" t="str">
        <f t="shared" ca="1" si="88"/>
        <v/>
      </c>
      <c r="Q172" s="124" t="str">
        <f t="shared" ca="1" si="89"/>
        <v/>
      </c>
      <c r="S172" s="1" t="str">
        <f t="shared" ca="1" si="83"/>
        <v/>
      </c>
    </row>
    <row r="173" spans="1:19" x14ac:dyDescent="0.2">
      <c r="A173" s="124" t="str">
        <f t="shared" ca="1" si="72"/>
        <v/>
      </c>
      <c r="B173" s="92" t="str">
        <f t="shared" ca="1" si="74"/>
        <v/>
      </c>
      <c r="C173" s="92" t="str">
        <f t="shared" ca="1" si="75"/>
        <v/>
      </c>
      <c r="D173" s="92" t="str">
        <f t="shared" ca="1" si="76"/>
        <v/>
      </c>
      <c r="E173" s="92" t="str">
        <f t="shared" ca="1" si="84"/>
        <v/>
      </c>
      <c r="F173" s="154" t="str">
        <f t="shared" ca="1" si="77"/>
        <v/>
      </c>
      <c r="G173" s="125" t="str">
        <f t="shared" ca="1" si="78"/>
        <v/>
      </c>
      <c r="H173" s="125" t="str">
        <f t="shared" ca="1" si="79"/>
        <v/>
      </c>
      <c r="I173" s="126" t="str">
        <f t="shared" ca="1" si="85"/>
        <v/>
      </c>
      <c r="J173" s="105" t="str">
        <f t="shared" ca="1" si="86"/>
        <v/>
      </c>
      <c r="K173" s="105" t="str">
        <f t="shared" ca="1" si="80"/>
        <v/>
      </c>
      <c r="L173" s="126" t="str">
        <f t="shared" ca="1" si="81"/>
        <v/>
      </c>
      <c r="M173" s="126" t="str">
        <f t="shared" ca="1" si="73"/>
        <v/>
      </c>
      <c r="N173" s="125" t="str">
        <f t="shared" ca="1" si="82"/>
        <v/>
      </c>
      <c r="O173" s="126" t="str">
        <f t="shared" ca="1" si="87"/>
        <v/>
      </c>
      <c r="P173" s="105" t="str">
        <f t="shared" ca="1" si="88"/>
        <v/>
      </c>
      <c r="Q173" s="124" t="str">
        <f t="shared" ca="1" si="89"/>
        <v/>
      </c>
      <c r="S173" s="1" t="str">
        <f t="shared" ca="1" si="83"/>
        <v/>
      </c>
    </row>
    <row r="174" spans="1:19" x14ac:dyDescent="0.2">
      <c r="A174" s="124" t="str">
        <f t="shared" ca="1" si="72"/>
        <v/>
      </c>
      <c r="B174" s="92" t="str">
        <f t="shared" ca="1" si="74"/>
        <v/>
      </c>
      <c r="C174" s="92" t="str">
        <f t="shared" ca="1" si="75"/>
        <v/>
      </c>
      <c r="D174" s="92" t="str">
        <f t="shared" ca="1" si="76"/>
        <v/>
      </c>
      <c r="E174" s="92" t="str">
        <f t="shared" ca="1" si="84"/>
        <v/>
      </c>
      <c r="F174" s="154" t="str">
        <f t="shared" ca="1" si="77"/>
        <v/>
      </c>
      <c r="G174" s="125" t="str">
        <f t="shared" ca="1" si="78"/>
        <v/>
      </c>
      <c r="H174" s="125" t="str">
        <f t="shared" ca="1" si="79"/>
        <v/>
      </c>
      <c r="I174" s="126" t="str">
        <f t="shared" ca="1" si="85"/>
        <v/>
      </c>
      <c r="J174" s="105" t="str">
        <f t="shared" ca="1" si="86"/>
        <v/>
      </c>
      <c r="K174" s="105" t="str">
        <f t="shared" ca="1" si="80"/>
        <v/>
      </c>
      <c r="L174" s="126" t="str">
        <f t="shared" ca="1" si="81"/>
        <v/>
      </c>
      <c r="M174" s="126" t="str">
        <f t="shared" ca="1" si="73"/>
        <v/>
      </c>
      <c r="N174" s="125" t="str">
        <f t="shared" ca="1" si="82"/>
        <v/>
      </c>
      <c r="O174" s="126" t="str">
        <f t="shared" ca="1" si="87"/>
        <v/>
      </c>
      <c r="P174" s="105" t="str">
        <f t="shared" ca="1" si="88"/>
        <v/>
      </c>
      <c r="Q174" s="124" t="str">
        <f t="shared" ca="1" si="89"/>
        <v/>
      </c>
      <c r="S174" s="1" t="str">
        <f t="shared" ca="1" si="83"/>
        <v/>
      </c>
    </row>
    <row r="175" spans="1:19" x14ac:dyDescent="0.2">
      <c r="A175" s="124" t="str">
        <f t="shared" ca="1" si="72"/>
        <v/>
      </c>
      <c r="B175" s="92" t="str">
        <f t="shared" ca="1" si="74"/>
        <v/>
      </c>
      <c r="C175" s="92" t="str">
        <f t="shared" ca="1" si="75"/>
        <v/>
      </c>
      <c r="D175" s="92" t="str">
        <f t="shared" ca="1" si="76"/>
        <v/>
      </c>
      <c r="E175" s="92" t="str">
        <f t="shared" ca="1" si="84"/>
        <v/>
      </c>
      <c r="F175" s="154" t="str">
        <f t="shared" ca="1" si="77"/>
        <v/>
      </c>
      <c r="G175" s="125" t="str">
        <f t="shared" ca="1" si="78"/>
        <v/>
      </c>
      <c r="H175" s="125" t="str">
        <f t="shared" ca="1" si="79"/>
        <v/>
      </c>
      <c r="I175" s="126" t="str">
        <f t="shared" ca="1" si="85"/>
        <v/>
      </c>
      <c r="J175" s="105" t="str">
        <f t="shared" ca="1" si="86"/>
        <v/>
      </c>
      <c r="K175" s="105" t="str">
        <f t="shared" ca="1" si="80"/>
        <v/>
      </c>
      <c r="L175" s="126" t="str">
        <f t="shared" ca="1" si="81"/>
        <v/>
      </c>
      <c r="M175" s="126" t="str">
        <f t="shared" ca="1" si="73"/>
        <v/>
      </c>
      <c r="N175" s="125" t="str">
        <f t="shared" ca="1" si="82"/>
        <v/>
      </c>
      <c r="O175" s="126" t="str">
        <f t="shared" ca="1" si="87"/>
        <v/>
      </c>
      <c r="P175" s="105" t="str">
        <f t="shared" ca="1" si="88"/>
        <v/>
      </c>
      <c r="Q175" s="124" t="str">
        <f t="shared" ca="1" si="89"/>
        <v/>
      </c>
      <c r="S175" s="1" t="str">
        <f t="shared" ca="1" si="83"/>
        <v/>
      </c>
    </row>
    <row r="176" spans="1:19" x14ac:dyDescent="0.2">
      <c r="A176" s="124" t="str">
        <f t="shared" ca="1" si="72"/>
        <v/>
      </c>
      <c r="B176" s="92" t="str">
        <f t="shared" ca="1" si="74"/>
        <v/>
      </c>
      <c r="C176" s="92" t="str">
        <f t="shared" ca="1" si="75"/>
        <v/>
      </c>
      <c r="D176" s="92" t="str">
        <f t="shared" ca="1" si="76"/>
        <v/>
      </c>
      <c r="E176" s="92" t="str">
        <f t="shared" ca="1" si="84"/>
        <v/>
      </c>
      <c r="F176" s="154" t="str">
        <f t="shared" ca="1" si="77"/>
        <v/>
      </c>
      <c r="G176" s="125" t="str">
        <f t="shared" ca="1" si="78"/>
        <v/>
      </c>
      <c r="H176" s="125" t="str">
        <f t="shared" ca="1" si="79"/>
        <v/>
      </c>
      <c r="I176" s="126" t="str">
        <f t="shared" ca="1" si="85"/>
        <v/>
      </c>
      <c r="J176" s="105" t="str">
        <f t="shared" ca="1" si="86"/>
        <v/>
      </c>
      <c r="K176" s="105" t="str">
        <f t="shared" ca="1" si="80"/>
        <v/>
      </c>
      <c r="L176" s="126" t="str">
        <f t="shared" ca="1" si="81"/>
        <v/>
      </c>
      <c r="M176" s="126" t="str">
        <f t="shared" ca="1" si="73"/>
        <v/>
      </c>
      <c r="N176" s="125" t="str">
        <f t="shared" ca="1" si="82"/>
        <v/>
      </c>
      <c r="O176" s="126" t="str">
        <f t="shared" ca="1" si="87"/>
        <v/>
      </c>
      <c r="P176" s="105" t="str">
        <f t="shared" ca="1" si="88"/>
        <v/>
      </c>
      <c r="Q176" s="124" t="str">
        <f t="shared" ca="1" si="89"/>
        <v/>
      </c>
      <c r="S176" s="1" t="str">
        <f t="shared" ca="1" si="83"/>
        <v/>
      </c>
    </row>
    <row r="177" spans="1:19" x14ac:dyDescent="0.2">
      <c r="A177" s="124" t="str">
        <f t="shared" ca="1" si="72"/>
        <v/>
      </c>
      <c r="B177" s="92" t="str">
        <f t="shared" ca="1" si="74"/>
        <v/>
      </c>
      <c r="C177" s="92" t="str">
        <f t="shared" ca="1" si="75"/>
        <v/>
      </c>
      <c r="D177" s="92" t="str">
        <f t="shared" ca="1" si="76"/>
        <v/>
      </c>
      <c r="E177" s="92" t="str">
        <f t="shared" ca="1" si="84"/>
        <v/>
      </c>
      <c r="F177" s="154" t="str">
        <f t="shared" ca="1" si="77"/>
        <v/>
      </c>
      <c r="G177" s="125" t="str">
        <f t="shared" ca="1" si="78"/>
        <v/>
      </c>
      <c r="H177" s="125" t="str">
        <f t="shared" ca="1" si="79"/>
        <v/>
      </c>
      <c r="I177" s="126" t="str">
        <f t="shared" ca="1" si="85"/>
        <v/>
      </c>
      <c r="J177" s="105" t="str">
        <f t="shared" ca="1" si="86"/>
        <v/>
      </c>
      <c r="K177" s="105" t="str">
        <f t="shared" ca="1" si="80"/>
        <v/>
      </c>
      <c r="L177" s="126" t="str">
        <f t="shared" ca="1" si="81"/>
        <v/>
      </c>
      <c r="M177" s="126" t="str">
        <f t="shared" ca="1" si="73"/>
        <v/>
      </c>
      <c r="N177" s="125" t="str">
        <f t="shared" ca="1" si="82"/>
        <v/>
      </c>
      <c r="O177" s="126" t="str">
        <f t="shared" ca="1" si="87"/>
        <v/>
      </c>
      <c r="P177" s="105" t="str">
        <f t="shared" ca="1" si="88"/>
        <v/>
      </c>
      <c r="Q177" s="124" t="str">
        <f t="shared" ca="1" si="89"/>
        <v/>
      </c>
      <c r="S177" s="1" t="str">
        <f t="shared" ca="1" si="83"/>
        <v/>
      </c>
    </row>
    <row r="178" spans="1:19" x14ac:dyDescent="0.2">
      <c r="A178" s="124" t="str">
        <f t="shared" ca="1" si="72"/>
        <v/>
      </c>
      <c r="B178" s="92" t="str">
        <f t="shared" ca="1" si="74"/>
        <v/>
      </c>
      <c r="C178" s="92" t="str">
        <f t="shared" ca="1" si="75"/>
        <v/>
      </c>
      <c r="D178" s="92" t="str">
        <f t="shared" ca="1" si="76"/>
        <v/>
      </c>
      <c r="E178" s="92" t="str">
        <f t="shared" ca="1" si="84"/>
        <v/>
      </c>
      <c r="F178" s="154" t="str">
        <f t="shared" ca="1" si="77"/>
        <v/>
      </c>
      <c r="G178" s="125" t="str">
        <f t="shared" ca="1" si="78"/>
        <v/>
      </c>
      <c r="H178" s="125" t="str">
        <f t="shared" ca="1" si="79"/>
        <v/>
      </c>
      <c r="I178" s="126" t="str">
        <f t="shared" ca="1" si="85"/>
        <v/>
      </c>
      <c r="J178" s="105" t="str">
        <f t="shared" ca="1" si="86"/>
        <v/>
      </c>
      <c r="K178" s="105" t="str">
        <f t="shared" ca="1" si="80"/>
        <v/>
      </c>
      <c r="L178" s="126" t="str">
        <f t="shared" ca="1" si="81"/>
        <v/>
      </c>
      <c r="M178" s="126" t="str">
        <f t="shared" ca="1" si="73"/>
        <v/>
      </c>
      <c r="N178" s="125" t="str">
        <f t="shared" ca="1" si="82"/>
        <v/>
      </c>
      <c r="O178" s="126" t="str">
        <f t="shared" ca="1" si="87"/>
        <v/>
      </c>
      <c r="P178" s="105" t="str">
        <f t="shared" ca="1" si="88"/>
        <v/>
      </c>
      <c r="Q178" s="124" t="str">
        <f t="shared" ca="1" si="89"/>
        <v/>
      </c>
      <c r="S178" s="1" t="str">
        <f t="shared" ca="1" si="83"/>
        <v/>
      </c>
    </row>
    <row r="179" spans="1:19" x14ac:dyDescent="0.2">
      <c r="A179" s="124" t="str">
        <f t="shared" ca="1" si="72"/>
        <v/>
      </c>
      <c r="B179" s="92" t="str">
        <f t="shared" ca="1" si="74"/>
        <v/>
      </c>
      <c r="C179" s="92" t="str">
        <f t="shared" ca="1" si="75"/>
        <v/>
      </c>
      <c r="D179" s="92" t="str">
        <f t="shared" ca="1" si="76"/>
        <v/>
      </c>
      <c r="E179" s="92" t="str">
        <f t="shared" ca="1" si="84"/>
        <v/>
      </c>
      <c r="F179" s="154" t="str">
        <f t="shared" ca="1" si="77"/>
        <v/>
      </c>
      <c r="G179" s="125" t="str">
        <f t="shared" ca="1" si="78"/>
        <v/>
      </c>
      <c r="H179" s="125" t="str">
        <f t="shared" ca="1" si="79"/>
        <v/>
      </c>
      <c r="I179" s="126" t="str">
        <f t="shared" ca="1" si="85"/>
        <v/>
      </c>
      <c r="J179" s="105" t="str">
        <f t="shared" ca="1" si="86"/>
        <v/>
      </c>
      <c r="K179" s="105" t="str">
        <f t="shared" ca="1" si="80"/>
        <v/>
      </c>
      <c r="L179" s="126" t="str">
        <f t="shared" ca="1" si="81"/>
        <v/>
      </c>
      <c r="M179" s="126" t="str">
        <f t="shared" ca="1" si="73"/>
        <v/>
      </c>
      <c r="N179" s="125" t="str">
        <f t="shared" ca="1" si="82"/>
        <v/>
      </c>
      <c r="O179" s="126" t="str">
        <f t="shared" ca="1" si="87"/>
        <v/>
      </c>
      <c r="P179" s="105" t="str">
        <f t="shared" ca="1" si="88"/>
        <v/>
      </c>
      <c r="Q179" s="124" t="str">
        <f t="shared" ca="1" si="89"/>
        <v/>
      </c>
      <c r="S179" s="1" t="str">
        <f t="shared" ca="1" si="83"/>
        <v/>
      </c>
    </row>
    <row r="180" spans="1:19" x14ac:dyDescent="0.2">
      <c r="A180" s="124" t="str">
        <f t="shared" ca="1" si="72"/>
        <v/>
      </c>
      <c r="B180" s="92" t="str">
        <f t="shared" ca="1" si="74"/>
        <v/>
      </c>
      <c r="C180" s="92" t="str">
        <f t="shared" ca="1" si="75"/>
        <v/>
      </c>
      <c r="D180" s="92" t="str">
        <f t="shared" ca="1" si="76"/>
        <v/>
      </c>
      <c r="E180" s="92" t="str">
        <f t="shared" ca="1" si="84"/>
        <v/>
      </c>
      <c r="F180" s="154" t="str">
        <f t="shared" ca="1" si="77"/>
        <v/>
      </c>
      <c r="G180" s="125" t="str">
        <f t="shared" ca="1" si="78"/>
        <v/>
      </c>
      <c r="H180" s="125" t="str">
        <f t="shared" ca="1" si="79"/>
        <v/>
      </c>
      <c r="I180" s="126" t="str">
        <f t="shared" ca="1" si="85"/>
        <v/>
      </c>
      <c r="J180" s="105" t="str">
        <f t="shared" ca="1" si="86"/>
        <v/>
      </c>
      <c r="K180" s="105" t="str">
        <f t="shared" ca="1" si="80"/>
        <v/>
      </c>
      <c r="L180" s="126" t="str">
        <f t="shared" ca="1" si="81"/>
        <v/>
      </c>
      <c r="M180" s="126" t="str">
        <f t="shared" ca="1" si="73"/>
        <v/>
      </c>
      <c r="N180" s="125" t="str">
        <f t="shared" ca="1" si="82"/>
        <v/>
      </c>
      <c r="O180" s="126" t="str">
        <f t="shared" ca="1" si="87"/>
        <v/>
      </c>
      <c r="P180" s="105" t="str">
        <f t="shared" ca="1" si="88"/>
        <v/>
      </c>
      <c r="Q180" s="124" t="str">
        <f t="shared" ca="1" si="89"/>
        <v/>
      </c>
      <c r="S180" s="1" t="str">
        <f t="shared" ca="1" si="83"/>
        <v/>
      </c>
    </row>
    <row r="181" spans="1:19" x14ac:dyDescent="0.2">
      <c r="A181" s="124" t="str">
        <f t="shared" ca="1" si="72"/>
        <v/>
      </c>
      <c r="B181" s="92" t="str">
        <f t="shared" ca="1" si="74"/>
        <v/>
      </c>
      <c r="C181" s="92" t="str">
        <f t="shared" ca="1" si="75"/>
        <v/>
      </c>
      <c r="D181" s="92" t="str">
        <f t="shared" ca="1" si="76"/>
        <v/>
      </c>
      <c r="E181" s="92" t="str">
        <f t="shared" ca="1" si="84"/>
        <v/>
      </c>
      <c r="F181" s="154" t="str">
        <f t="shared" ca="1" si="77"/>
        <v/>
      </c>
      <c r="G181" s="125" t="str">
        <f t="shared" ca="1" si="78"/>
        <v/>
      </c>
      <c r="H181" s="125" t="str">
        <f t="shared" ca="1" si="79"/>
        <v/>
      </c>
      <c r="I181" s="126" t="str">
        <f t="shared" ca="1" si="85"/>
        <v/>
      </c>
      <c r="J181" s="105" t="str">
        <f t="shared" ca="1" si="86"/>
        <v/>
      </c>
      <c r="K181" s="105" t="str">
        <f t="shared" ca="1" si="80"/>
        <v/>
      </c>
      <c r="L181" s="126" t="str">
        <f t="shared" ca="1" si="81"/>
        <v/>
      </c>
      <c r="M181" s="126" t="str">
        <f t="shared" ca="1" si="73"/>
        <v/>
      </c>
      <c r="N181" s="125" t="str">
        <f t="shared" ca="1" si="82"/>
        <v/>
      </c>
      <c r="O181" s="126" t="str">
        <f t="shared" ca="1" si="87"/>
        <v/>
      </c>
      <c r="P181" s="105" t="str">
        <f t="shared" ca="1" si="88"/>
        <v/>
      </c>
      <c r="Q181" s="124" t="str">
        <f t="shared" ca="1" si="89"/>
        <v/>
      </c>
      <c r="S181" s="1" t="str">
        <f t="shared" ca="1" si="83"/>
        <v/>
      </c>
    </row>
    <row r="182" spans="1:19" x14ac:dyDescent="0.2">
      <c r="A182" s="124" t="str">
        <f t="shared" ca="1" si="72"/>
        <v/>
      </c>
      <c r="B182" s="92" t="str">
        <f t="shared" ca="1" si="74"/>
        <v/>
      </c>
      <c r="C182" s="92" t="str">
        <f t="shared" ca="1" si="75"/>
        <v/>
      </c>
      <c r="D182" s="92" t="str">
        <f t="shared" ca="1" si="76"/>
        <v/>
      </c>
      <c r="E182" s="92" t="str">
        <f t="shared" ca="1" si="84"/>
        <v/>
      </c>
      <c r="F182" s="154" t="str">
        <f t="shared" ca="1" si="77"/>
        <v/>
      </c>
      <c r="G182" s="125" t="str">
        <f t="shared" ca="1" si="78"/>
        <v/>
      </c>
      <c r="H182" s="125" t="str">
        <f t="shared" ca="1" si="79"/>
        <v/>
      </c>
      <c r="I182" s="126" t="str">
        <f t="shared" ca="1" si="85"/>
        <v/>
      </c>
      <c r="J182" s="105" t="str">
        <f t="shared" ca="1" si="86"/>
        <v/>
      </c>
      <c r="K182" s="105" t="str">
        <f t="shared" ca="1" si="80"/>
        <v/>
      </c>
      <c r="L182" s="126" t="str">
        <f t="shared" ca="1" si="81"/>
        <v/>
      </c>
      <c r="M182" s="126" t="str">
        <f t="shared" ca="1" si="73"/>
        <v/>
      </c>
      <c r="N182" s="125" t="str">
        <f t="shared" ca="1" si="82"/>
        <v/>
      </c>
      <c r="O182" s="126" t="str">
        <f t="shared" ca="1" si="87"/>
        <v/>
      </c>
      <c r="P182" s="105" t="str">
        <f t="shared" ca="1" si="88"/>
        <v/>
      </c>
      <c r="Q182" s="124" t="str">
        <f t="shared" ca="1" si="89"/>
        <v/>
      </c>
      <c r="S182" s="1" t="str">
        <f t="shared" ca="1" si="83"/>
        <v/>
      </c>
    </row>
    <row r="183" spans="1:19" x14ac:dyDescent="0.2">
      <c r="A183" s="124" t="str">
        <f t="shared" ca="1" si="72"/>
        <v/>
      </c>
      <c r="B183" s="92" t="str">
        <f t="shared" ca="1" si="74"/>
        <v/>
      </c>
      <c r="C183" s="92" t="str">
        <f t="shared" ca="1" si="75"/>
        <v/>
      </c>
      <c r="D183" s="92" t="str">
        <f t="shared" ca="1" si="76"/>
        <v/>
      </c>
      <c r="E183" s="92" t="str">
        <f t="shared" ca="1" si="84"/>
        <v/>
      </c>
      <c r="F183" s="154" t="str">
        <f t="shared" ca="1" si="77"/>
        <v/>
      </c>
      <c r="G183" s="125" t="str">
        <f t="shared" ca="1" si="78"/>
        <v/>
      </c>
      <c r="H183" s="125" t="str">
        <f t="shared" ca="1" si="79"/>
        <v/>
      </c>
      <c r="I183" s="126" t="str">
        <f t="shared" ca="1" si="85"/>
        <v/>
      </c>
      <c r="J183" s="105" t="str">
        <f t="shared" ca="1" si="86"/>
        <v/>
      </c>
      <c r="K183" s="105" t="str">
        <f t="shared" ca="1" si="80"/>
        <v/>
      </c>
      <c r="L183" s="126" t="str">
        <f t="shared" ca="1" si="81"/>
        <v/>
      </c>
      <c r="M183" s="126" t="str">
        <f t="shared" ca="1" si="73"/>
        <v/>
      </c>
      <c r="N183" s="125" t="str">
        <f t="shared" ca="1" si="82"/>
        <v/>
      </c>
      <c r="O183" s="126" t="str">
        <f t="shared" ca="1" si="87"/>
        <v/>
      </c>
      <c r="P183" s="105" t="str">
        <f t="shared" ca="1" si="88"/>
        <v/>
      </c>
      <c r="Q183" s="124" t="str">
        <f t="shared" ca="1" si="89"/>
        <v/>
      </c>
      <c r="S183" s="1" t="str">
        <f t="shared" ca="1" si="83"/>
        <v/>
      </c>
    </row>
    <row r="184" spans="1:19" x14ac:dyDescent="0.2">
      <c r="A184" s="124" t="str">
        <f t="shared" ca="1" si="72"/>
        <v/>
      </c>
      <c r="B184" s="92" t="str">
        <f t="shared" ca="1" si="74"/>
        <v/>
      </c>
      <c r="C184" s="92" t="str">
        <f t="shared" ca="1" si="75"/>
        <v/>
      </c>
      <c r="D184" s="92" t="str">
        <f t="shared" ca="1" si="76"/>
        <v/>
      </c>
      <c r="E184" s="92" t="str">
        <f t="shared" ca="1" si="84"/>
        <v/>
      </c>
      <c r="F184" s="154" t="str">
        <f t="shared" ca="1" si="77"/>
        <v/>
      </c>
      <c r="G184" s="125" t="str">
        <f t="shared" ca="1" si="78"/>
        <v/>
      </c>
      <c r="H184" s="125" t="str">
        <f t="shared" ca="1" si="79"/>
        <v/>
      </c>
      <c r="I184" s="126" t="str">
        <f t="shared" ca="1" si="85"/>
        <v/>
      </c>
      <c r="J184" s="105" t="str">
        <f t="shared" ca="1" si="86"/>
        <v/>
      </c>
      <c r="K184" s="105" t="str">
        <f t="shared" ca="1" si="80"/>
        <v/>
      </c>
      <c r="L184" s="126" t="str">
        <f t="shared" ca="1" si="81"/>
        <v/>
      </c>
      <c r="M184" s="126" t="str">
        <f t="shared" ca="1" si="73"/>
        <v/>
      </c>
      <c r="N184" s="125" t="str">
        <f t="shared" ca="1" si="82"/>
        <v/>
      </c>
      <c r="O184" s="126" t="str">
        <f t="shared" ca="1" si="87"/>
        <v/>
      </c>
      <c r="P184" s="105" t="str">
        <f t="shared" ca="1" si="88"/>
        <v/>
      </c>
      <c r="Q184" s="124" t="str">
        <f t="shared" ca="1" si="89"/>
        <v/>
      </c>
      <c r="S184" s="1" t="str">
        <f t="shared" ca="1" si="83"/>
        <v/>
      </c>
    </row>
    <row r="185" spans="1:19" x14ac:dyDescent="0.2">
      <c r="A185" s="124" t="str">
        <f t="shared" ca="1" si="72"/>
        <v/>
      </c>
      <c r="B185" s="92" t="str">
        <f t="shared" ca="1" si="74"/>
        <v/>
      </c>
      <c r="C185" s="92" t="str">
        <f t="shared" ca="1" si="75"/>
        <v/>
      </c>
      <c r="D185" s="92" t="str">
        <f t="shared" ca="1" si="76"/>
        <v/>
      </c>
      <c r="E185" s="92" t="str">
        <f t="shared" ca="1" si="84"/>
        <v/>
      </c>
      <c r="F185" s="154" t="str">
        <f t="shared" ca="1" si="77"/>
        <v/>
      </c>
      <c r="G185" s="125" t="str">
        <f t="shared" ca="1" si="78"/>
        <v/>
      </c>
      <c r="H185" s="125" t="str">
        <f t="shared" ca="1" si="79"/>
        <v/>
      </c>
      <c r="I185" s="126" t="str">
        <f t="shared" ca="1" si="85"/>
        <v/>
      </c>
      <c r="J185" s="105" t="str">
        <f t="shared" ca="1" si="86"/>
        <v/>
      </c>
      <c r="K185" s="105" t="str">
        <f t="shared" ca="1" si="80"/>
        <v/>
      </c>
      <c r="L185" s="126" t="str">
        <f t="shared" ca="1" si="81"/>
        <v/>
      </c>
      <c r="M185" s="126" t="str">
        <f t="shared" ca="1" si="73"/>
        <v/>
      </c>
      <c r="N185" s="125" t="str">
        <f t="shared" ca="1" si="82"/>
        <v/>
      </c>
      <c r="O185" s="126" t="str">
        <f t="shared" ca="1" si="87"/>
        <v/>
      </c>
      <c r="P185" s="105" t="str">
        <f t="shared" ca="1" si="88"/>
        <v/>
      </c>
      <c r="Q185" s="124" t="str">
        <f t="shared" ca="1" si="89"/>
        <v/>
      </c>
      <c r="S185" s="1" t="str">
        <f t="shared" ca="1" si="83"/>
        <v/>
      </c>
    </row>
    <row r="186" spans="1:19" x14ac:dyDescent="0.2">
      <c r="A186" s="124" t="str">
        <f t="shared" ca="1" si="72"/>
        <v/>
      </c>
      <c r="B186" s="92" t="str">
        <f t="shared" ca="1" si="74"/>
        <v/>
      </c>
      <c r="C186" s="92" t="str">
        <f t="shared" ca="1" si="75"/>
        <v/>
      </c>
      <c r="D186" s="92" t="str">
        <f t="shared" ca="1" si="76"/>
        <v/>
      </c>
      <c r="E186" s="92" t="str">
        <f t="shared" ca="1" si="84"/>
        <v/>
      </c>
      <c r="F186" s="154" t="str">
        <f t="shared" ca="1" si="77"/>
        <v/>
      </c>
      <c r="G186" s="125" t="str">
        <f t="shared" ca="1" si="78"/>
        <v/>
      </c>
      <c r="H186" s="125" t="str">
        <f t="shared" ca="1" si="79"/>
        <v/>
      </c>
      <c r="I186" s="126" t="str">
        <f t="shared" ca="1" si="85"/>
        <v/>
      </c>
      <c r="J186" s="105" t="str">
        <f t="shared" ca="1" si="86"/>
        <v/>
      </c>
      <c r="K186" s="105" t="str">
        <f t="shared" ca="1" si="80"/>
        <v/>
      </c>
      <c r="L186" s="126" t="str">
        <f t="shared" ca="1" si="81"/>
        <v/>
      </c>
      <c r="M186" s="126" t="str">
        <f t="shared" ca="1" si="73"/>
        <v/>
      </c>
      <c r="N186" s="125" t="str">
        <f t="shared" ca="1" si="82"/>
        <v/>
      </c>
      <c r="O186" s="126" t="str">
        <f t="shared" ca="1" si="87"/>
        <v/>
      </c>
      <c r="P186" s="105" t="str">
        <f t="shared" ca="1" si="88"/>
        <v/>
      </c>
      <c r="Q186" s="124" t="str">
        <f t="shared" ca="1" si="89"/>
        <v/>
      </c>
      <c r="S186" s="1" t="str">
        <f t="shared" ca="1" si="83"/>
        <v/>
      </c>
    </row>
    <row r="187" spans="1:19" x14ac:dyDescent="0.2">
      <c r="A187" s="124" t="str">
        <f t="shared" ca="1" si="72"/>
        <v/>
      </c>
      <c r="B187" s="92" t="str">
        <f t="shared" ca="1" si="74"/>
        <v/>
      </c>
      <c r="C187" s="92" t="str">
        <f t="shared" ca="1" si="75"/>
        <v/>
      </c>
      <c r="D187" s="92" t="str">
        <f t="shared" ca="1" si="76"/>
        <v/>
      </c>
      <c r="E187" s="92" t="str">
        <f t="shared" ca="1" si="84"/>
        <v/>
      </c>
      <c r="F187" s="154" t="str">
        <f t="shared" ca="1" si="77"/>
        <v/>
      </c>
      <c r="G187" s="125" t="str">
        <f t="shared" ca="1" si="78"/>
        <v/>
      </c>
      <c r="H187" s="125" t="str">
        <f t="shared" ca="1" si="79"/>
        <v/>
      </c>
      <c r="I187" s="126" t="str">
        <f t="shared" ca="1" si="85"/>
        <v/>
      </c>
      <c r="J187" s="105" t="str">
        <f t="shared" ca="1" si="86"/>
        <v/>
      </c>
      <c r="K187" s="105" t="str">
        <f t="shared" ca="1" si="80"/>
        <v/>
      </c>
      <c r="L187" s="126" t="str">
        <f t="shared" ca="1" si="81"/>
        <v/>
      </c>
      <c r="M187" s="126" t="str">
        <f t="shared" ca="1" si="73"/>
        <v/>
      </c>
      <c r="N187" s="125" t="str">
        <f t="shared" ca="1" si="82"/>
        <v/>
      </c>
      <c r="O187" s="126" t="str">
        <f t="shared" ca="1" si="87"/>
        <v/>
      </c>
      <c r="P187" s="105" t="str">
        <f t="shared" ca="1" si="88"/>
        <v/>
      </c>
      <c r="Q187" s="124" t="str">
        <f t="shared" ca="1" si="89"/>
        <v/>
      </c>
      <c r="S187" s="1" t="str">
        <f t="shared" ca="1" si="83"/>
        <v/>
      </c>
    </row>
    <row r="188" spans="1:19" x14ac:dyDescent="0.2">
      <c r="A188" s="124" t="str">
        <f t="shared" ca="1" si="72"/>
        <v/>
      </c>
      <c r="B188" s="92" t="str">
        <f t="shared" ca="1" si="74"/>
        <v/>
      </c>
      <c r="C188" s="92" t="str">
        <f t="shared" ca="1" si="75"/>
        <v/>
      </c>
      <c r="D188" s="92" t="str">
        <f t="shared" ca="1" si="76"/>
        <v/>
      </c>
      <c r="E188" s="92" t="str">
        <f t="shared" ca="1" si="84"/>
        <v/>
      </c>
      <c r="F188" s="154" t="str">
        <f t="shared" ca="1" si="77"/>
        <v/>
      </c>
      <c r="G188" s="125" t="str">
        <f t="shared" ca="1" si="78"/>
        <v/>
      </c>
      <c r="H188" s="125" t="str">
        <f t="shared" ca="1" si="79"/>
        <v/>
      </c>
      <c r="I188" s="126" t="str">
        <f t="shared" ca="1" si="85"/>
        <v/>
      </c>
      <c r="J188" s="105" t="str">
        <f t="shared" ca="1" si="86"/>
        <v/>
      </c>
      <c r="K188" s="105" t="str">
        <f t="shared" ca="1" si="80"/>
        <v/>
      </c>
      <c r="L188" s="126" t="str">
        <f t="shared" ca="1" si="81"/>
        <v/>
      </c>
      <c r="M188" s="126" t="str">
        <f t="shared" ca="1" si="73"/>
        <v/>
      </c>
      <c r="N188" s="125" t="str">
        <f t="shared" ca="1" si="82"/>
        <v/>
      </c>
      <c r="O188" s="126" t="str">
        <f t="shared" ca="1" si="87"/>
        <v/>
      </c>
      <c r="P188" s="105" t="str">
        <f t="shared" ca="1" si="88"/>
        <v/>
      </c>
      <c r="Q188" s="124" t="str">
        <f t="shared" ca="1" si="89"/>
        <v/>
      </c>
      <c r="S188" s="1" t="str">
        <f t="shared" ca="1" si="83"/>
        <v/>
      </c>
    </row>
    <row r="189" spans="1:19" x14ac:dyDescent="0.2">
      <c r="A189" s="124" t="str">
        <f t="shared" ca="1" si="72"/>
        <v/>
      </c>
      <c r="B189" s="92" t="str">
        <f t="shared" ca="1" si="74"/>
        <v/>
      </c>
      <c r="C189" s="92" t="str">
        <f t="shared" ca="1" si="75"/>
        <v/>
      </c>
      <c r="D189" s="92" t="str">
        <f t="shared" ca="1" si="76"/>
        <v/>
      </c>
      <c r="E189" s="92" t="str">
        <f t="shared" ca="1" si="84"/>
        <v/>
      </c>
      <c r="F189" s="154" t="str">
        <f t="shared" ca="1" si="77"/>
        <v/>
      </c>
      <c r="G189" s="125" t="str">
        <f t="shared" ca="1" si="78"/>
        <v/>
      </c>
      <c r="H189" s="125" t="str">
        <f t="shared" ca="1" si="79"/>
        <v/>
      </c>
      <c r="I189" s="126" t="str">
        <f t="shared" ca="1" si="85"/>
        <v/>
      </c>
      <c r="J189" s="105" t="str">
        <f t="shared" ca="1" si="86"/>
        <v/>
      </c>
      <c r="K189" s="105" t="str">
        <f t="shared" ca="1" si="80"/>
        <v/>
      </c>
      <c r="L189" s="126" t="str">
        <f t="shared" ca="1" si="81"/>
        <v/>
      </c>
      <c r="M189" s="126" t="str">
        <f t="shared" ca="1" si="73"/>
        <v/>
      </c>
      <c r="N189" s="125" t="str">
        <f t="shared" ca="1" si="82"/>
        <v/>
      </c>
      <c r="O189" s="126" t="str">
        <f t="shared" ca="1" si="87"/>
        <v/>
      </c>
      <c r="P189" s="105" t="str">
        <f t="shared" ca="1" si="88"/>
        <v/>
      </c>
      <c r="Q189" s="124" t="str">
        <f t="shared" ca="1" si="89"/>
        <v/>
      </c>
      <c r="S189" s="1" t="str">
        <f t="shared" ca="1" si="83"/>
        <v/>
      </c>
    </row>
    <row r="190" spans="1:19" x14ac:dyDescent="0.2">
      <c r="A190" s="124" t="str">
        <f t="shared" ca="1" si="72"/>
        <v/>
      </c>
      <c r="B190" s="92" t="str">
        <f t="shared" ca="1" si="74"/>
        <v/>
      </c>
      <c r="C190" s="92" t="str">
        <f t="shared" ca="1" si="75"/>
        <v/>
      </c>
      <c r="D190" s="92" t="str">
        <f t="shared" ca="1" si="76"/>
        <v/>
      </c>
      <c r="E190" s="92" t="str">
        <f t="shared" ca="1" si="84"/>
        <v/>
      </c>
      <c r="F190" s="154" t="str">
        <f t="shared" ca="1" si="77"/>
        <v/>
      </c>
      <c r="G190" s="125" t="str">
        <f t="shared" ca="1" si="78"/>
        <v/>
      </c>
      <c r="H190" s="125" t="str">
        <f t="shared" ca="1" si="79"/>
        <v/>
      </c>
      <c r="I190" s="126" t="str">
        <f t="shared" ca="1" si="85"/>
        <v/>
      </c>
      <c r="J190" s="105" t="str">
        <f t="shared" ca="1" si="86"/>
        <v/>
      </c>
      <c r="K190" s="105" t="str">
        <f t="shared" ca="1" si="80"/>
        <v/>
      </c>
      <c r="L190" s="126" t="str">
        <f t="shared" ca="1" si="81"/>
        <v/>
      </c>
      <c r="M190" s="126" t="str">
        <f t="shared" ca="1" si="73"/>
        <v/>
      </c>
      <c r="N190" s="125" t="str">
        <f t="shared" ca="1" si="82"/>
        <v/>
      </c>
      <c r="O190" s="126" t="str">
        <f t="shared" ca="1" si="87"/>
        <v/>
      </c>
      <c r="P190" s="105" t="str">
        <f t="shared" ca="1" si="88"/>
        <v/>
      </c>
      <c r="Q190" s="124" t="str">
        <f t="shared" ca="1" si="89"/>
        <v/>
      </c>
      <c r="S190" s="1" t="str">
        <f t="shared" ca="1" si="83"/>
        <v/>
      </c>
    </row>
    <row r="191" spans="1:19" x14ac:dyDescent="0.2">
      <c r="A191" s="124" t="str">
        <f t="shared" ca="1" si="72"/>
        <v/>
      </c>
      <c r="B191" s="92" t="str">
        <f t="shared" ca="1" si="74"/>
        <v/>
      </c>
      <c r="C191" s="92" t="str">
        <f t="shared" ca="1" si="75"/>
        <v/>
      </c>
      <c r="D191" s="92" t="str">
        <f t="shared" ca="1" si="76"/>
        <v/>
      </c>
      <c r="E191" s="92" t="str">
        <f t="shared" ca="1" si="84"/>
        <v/>
      </c>
      <c r="F191" s="154" t="str">
        <f t="shared" ca="1" si="77"/>
        <v/>
      </c>
      <c r="G191" s="125" t="str">
        <f t="shared" ca="1" si="78"/>
        <v/>
      </c>
      <c r="H191" s="125" t="str">
        <f t="shared" ca="1" si="79"/>
        <v/>
      </c>
      <c r="I191" s="126" t="str">
        <f t="shared" ca="1" si="85"/>
        <v/>
      </c>
      <c r="J191" s="105" t="str">
        <f t="shared" ca="1" si="86"/>
        <v/>
      </c>
      <c r="K191" s="105" t="str">
        <f t="shared" ca="1" si="80"/>
        <v/>
      </c>
      <c r="L191" s="126" t="str">
        <f t="shared" ca="1" si="81"/>
        <v/>
      </c>
      <c r="M191" s="126" t="str">
        <f t="shared" ca="1" si="73"/>
        <v/>
      </c>
      <c r="N191" s="125" t="str">
        <f t="shared" ca="1" si="82"/>
        <v/>
      </c>
      <c r="O191" s="126" t="str">
        <f t="shared" ca="1" si="87"/>
        <v/>
      </c>
      <c r="P191" s="105" t="str">
        <f t="shared" ca="1" si="88"/>
        <v/>
      </c>
      <c r="Q191" s="124" t="str">
        <f t="shared" ca="1" si="89"/>
        <v/>
      </c>
      <c r="S191" s="1" t="str">
        <f t="shared" ca="1" si="83"/>
        <v/>
      </c>
    </row>
    <row r="192" spans="1:19" x14ac:dyDescent="0.2">
      <c r="A192" s="124" t="str">
        <f t="shared" ca="1" si="72"/>
        <v/>
      </c>
      <c r="B192" s="92" t="str">
        <f t="shared" ca="1" si="74"/>
        <v/>
      </c>
      <c r="C192" s="92" t="str">
        <f t="shared" ca="1" si="75"/>
        <v/>
      </c>
      <c r="D192" s="92" t="str">
        <f t="shared" ca="1" si="76"/>
        <v/>
      </c>
      <c r="E192" s="92" t="str">
        <f t="shared" ca="1" si="84"/>
        <v/>
      </c>
      <c r="F192" s="154" t="str">
        <f t="shared" ca="1" si="77"/>
        <v/>
      </c>
      <c r="G192" s="125" t="str">
        <f t="shared" ca="1" si="78"/>
        <v/>
      </c>
      <c r="H192" s="125" t="str">
        <f t="shared" ca="1" si="79"/>
        <v/>
      </c>
      <c r="I192" s="126" t="str">
        <f t="shared" ca="1" si="85"/>
        <v/>
      </c>
      <c r="J192" s="105" t="str">
        <f t="shared" ca="1" si="86"/>
        <v/>
      </c>
      <c r="K192" s="105" t="str">
        <f t="shared" ca="1" si="80"/>
        <v/>
      </c>
      <c r="L192" s="126" t="str">
        <f t="shared" ca="1" si="81"/>
        <v/>
      </c>
      <c r="M192" s="126" t="str">
        <f t="shared" ca="1" si="73"/>
        <v/>
      </c>
      <c r="N192" s="125" t="str">
        <f t="shared" ca="1" si="82"/>
        <v/>
      </c>
      <c r="O192" s="126" t="str">
        <f t="shared" ca="1" si="87"/>
        <v/>
      </c>
      <c r="P192" s="105" t="str">
        <f t="shared" ca="1" si="88"/>
        <v/>
      </c>
      <c r="Q192" s="124" t="str">
        <f t="shared" ca="1" si="89"/>
        <v/>
      </c>
      <c r="S192" s="1" t="str">
        <f t="shared" ca="1" si="83"/>
        <v/>
      </c>
    </row>
    <row r="193" spans="1:19" x14ac:dyDescent="0.2">
      <c r="A193" s="124" t="str">
        <f t="shared" ca="1" si="72"/>
        <v/>
      </c>
      <c r="B193" s="92" t="str">
        <f t="shared" ca="1" si="74"/>
        <v/>
      </c>
      <c r="C193" s="92" t="str">
        <f t="shared" ca="1" si="75"/>
        <v/>
      </c>
      <c r="D193" s="92" t="str">
        <f t="shared" ca="1" si="76"/>
        <v/>
      </c>
      <c r="E193" s="92" t="str">
        <f t="shared" ca="1" si="84"/>
        <v/>
      </c>
      <c r="F193" s="154" t="str">
        <f t="shared" ca="1" si="77"/>
        <v/>
      </c>
      <c r="G193" s="125" t="str">
        <f t="shared" ca="1" si="78"/>
        <v/>
      </c>
      <c r="H193" s="125" t="str">
        <f t="shared" ca="1" si="79"/>
        <v/>
      </c>
      <c r="I193" s="126" t="str">
        <f t="shared" ca="1" si="85"/>
        <v/>
      </c>
      <c r="J193" s="105" t="str">
        <f t="shared" ca="1" si="86"/>
        <v/>
      </c>
      <c r="K193" s="105" t="str">
        <f t="shared" ca="1" si="80"/>
        <v/>
      </c>
      <c r="L193" s="126" t="str">
        <f t="shared" ca="1" si="81"/>
        <v/>
      </c>
      <c r="M193" s="126" t="str">
        <f t="shared" ca="1" si="73"/>
        <v/>
      </c>
      <c r="N193" s="125" t="str">
        <f t="shared" ca="1" si="82"/>
        <v/>
      </c>
      <c r="O193" s="126" t="str">
        <f t="shared" ca="1" si="87"/>
        <v/>
      </c>
      <c r="P193" s="105" t="str">
        <f t="shared" ca="1" si="88"/>
        <v/>
      </c>
      <c r="Q193" s="124" t="str">
        <f t="shared" ca="1" si="89"/>
        <v/>
      </c>
      <c r="S193" s="1" t="str">
        <f t="shared" ca="1" si="83"/>
        <v/>
      </c>
    </row>
    <row r="194" spans="1:19" x14ac:dyDescent="0.2">
      <c r="A194" s="124" t="str">
        <f t="shared" ca="1" si="72"/>
        <v/>
      </c>
      <c r="B194" s="92" t="str">
        <f t="shared" ca="1" si="74"/>
        <v/>
      </c>
      <c r="C194" s="92" t="str">
        <f t="shared" ca="1" si="75"/>
        <v/>
      </c>
      <c r="D194" s="92" t="str">
        <f t="shared" ca="1" si="76"/>
        <v/>
      </c>
      <c r="E194" s="92" t="str">
        <f t="shared" ca="1" si="84"/>
        <v/>
      </c>
      <c r="F194" s="154" t="str">
        <f t="shared" ca="1" si="77"/>
        <v/>
      </c>
      <c r="G194" s="125" t="str">
        <f t="shared" ca="1" si="78"/>
        <v/>
      </c>
      <c r="H194" s="125" t="str">
        <f t="shared" ca="1" si="79"/>
        <v/>
      </c>
      <c r="I194" s="126" t="str">
        <f t="shared" ca="1" si="85"/>
        <v/>
      </c>
      <c r="J194" s="105" t="str">
        <f t="shared" ca="1" si="86"/>
        <v/>
      </c>
      <c r="K194" s="105" t="str">
        <f t="shared" ca="1" si="80"/>
        <v/>
      </c>
      <c r="L194" s="126" t="str">
        <f t="shared" ca="1" si="81"/>
        <v/>
      </c>
      <c r="M194" s="126" t="str">
        <f t="shared" ca="1" si="73"/>
        <v/>
      </c>
      <c r="N194" s="125" t="str">
        <f t="shared" ca="1" si="82"/>
        <v/>
      </c>
      <c r="O194" s="126" t="str">
        <f t="shared" ca="1" si="87"/>
        <v/>
      </c>
      <c r="P194" s="105" t="str">
        <f t="shared" ca="1" si="88"/>
        <v/>
      </c>
      <c r="Q194" s="124" t="str">
        <f t="shared" ca="1" si="89"/>
        <v/>
      </c>
      <c r="S194" s="1" t="str">
        <f t="shared" ca="1" si="83"/>
        <v/>
      </c>
    </row>
    <row r="195" spans="1:19" x14ac:dyDescent="0.2">
      <c r="A195" s="124" t="str">
        <f t="shared" ca="1" si="72"/>
        <v/>
      </c>
      <c r="B195" s="92" t="str">
        <f t="shared" ca="1" si="74"/>
        <v/>
      </c>
      <c r="C195" s="92" t="str">
        <f t="shared" ca="1" si="75"/>
        <v/>
      </c>
      <c r="D195" s="92" t="str">
        <f t="shared" ca="1" si="76"/>
        <v/>
      </c>
      <c r="E195" s="92" t="str">
        <f t="shared" ca="1" si="84"/>
        <v/>
      </c>
      <c r="F195" s="154" t="str">
        <f t="shared" ca="1" si="77"/>
        <v/>
      </c>
      <c r="G195" s="125" t="str">
        <f t="shared" ca="1" si="78"/>
        <v/>
      </c>
      <c r="H195" s="125" t="str">
        <f t="shared" ca="1" si="79"/>
        <v/>
      </c>
      <c r="I195" s="126" t="str">
        <f t="shared" ca="1" si="85"/>
        <v/>
      </c>
      <c r="J195" s="105" t="str">
        <f t="shared" ca="1" si="86"/>
        <v/>
      </c>
      <c r="K195" s="105" t="str">
        <f t="shared" ca="1" si="80"/>
        <v/>
      </c>
      <c r="L195" s="126" t="str">
        <f t="shared" ca="1" si="81"/>
        <v/>
      </c>
      <c r="M195" s="126" t="str">
        <f t="shared" ca="1" si="73"/>
        <v/>
      </c>
      <c r="N195" s="125" t="str">
        <f t="shared" ca="1" si="82"/>
        <v/>
      </c>
      <c r="O195" s="126" t="str">
        <f t="shared" ca="1" si="87"/>
        <v/>
      </c>
      <c r="P195" s="105" t="str">
        <f t="shared" ca="1" si="88"/>
        <v/>
      </c>
      <c r="Q195" s="124" t="str">
        <f t="shared" ca="1" si="89"/>
        <v/>
      </c>
      <c r="S195" s="1" t="str">
        <f t="shared" ca="1" si="83"/>
        <v/>
      </c>
    </row>
    <row r="196" spans="1:19" x14ac:dyDescent="0.2">
      <c r="A196" s="124" t="str">
        <f t="shared" ca="1" si="72"/>
        <v/>
      </c>
      <c r="B196" s="92" t="str">
        <f t="shared" ca="1" si="74"/>
        <v/>
      </c>
      <c r="C196" s="92" t="str">
        <f t="shared" ca="1" si="75"/>
        <v/>
      </c>
      <c r="D196" s="92" t="str">
        <f t="shared" ca="1" si="76"/>
        <v/>
      </c>
      <c r="E196" s="92" t="str">
        <f t="shared" ca="1" si="84"/>
        <v/>
      </c>
      <c r="F196" s="154" t="str">
        <f t="shared" ca="1" si="77"/>
        <v/>
      </c>
      <c r="G196" s="125" t="str">
        <f t="shared" ca="1" si="78"/>
        <v/>
      </c>
      <c r="H196" s="125" t="str">
        <f t="shared" ca="1" si="79"/>
        <v/>
      </c>
      <c r="I196" s="126" t="str">
        <f t="shared" ca="1" si="85"/>
        <v/>
      </c>
      <c r="J196" s="105" t="str">
        <f t="shared" ca="1" si="86"/>
        <v/>
      </c>
      <c r="K196" s="105" t="str">
        <f t="shared" ca="1" si="80"/>
        <v/>
      </c>
      <c r="L196" s="126" t="str">
        <f t="shared" ca="1" si="81"/>
        <v/>
      </c>
      <c r="M196" s="126" t="str">
        <f t="shared" ca="1" si="73"/>
        <v/>
      </c>
      <c r="N196" s="125" t="str">
        <f t="shared" ca="1" si="82"/>
        <v/>
      </c>
      <c r="O196" s="126" t="str">
        <f t="shared" ca="1" si="87"/>
        <v/>
      </c>
      <c r="P196" s="105" t="str">
        <f t="shared" ca="1" si="88"/>
        <v/>
      </c>
      <c r="Q196" s="124" t="str">
        <f t="shared" ca="1" si="89"/>
        <v/>
      </c>
      <c r="S196" s="1" t="str">
        <f t="shared" ca="1" si="83"/>
        <v/>
      </c>
    </row>
    <row r="197" spans="1:19" x14ac:dyDescent="0.2">
      <c r="A197" s="124" t="str">
        <f t="shared" ca="1" si="72"/>
        <v/>
      </c>
      <c r="B197" s="92" t="str">
        <f t="shared" ca="1" si="74"/>
        <v/>
      </c>
      <c r="C197" s="92" t="str">
        <f t="shared" ca="1" si="75"/>
        <v/>
      </c>
      <c r="D197" s="92" t="str">
        <f t="shared" ca="1" si="76"/>
        <v/>
      </c>
      <c r="E197" s="92" t="str">
        <f t="shared" ca="1" si="84"/>
        <v/>
      </c>
      <c r="F197" s="154" t="str">
        <f t="shared" ca="1" si="77"/>
        <v/>
      </c>
      <c r="G197" s="125" t="str">
        <f t="shared" ca="1" si="78"/>
        <v/>
      </c>
      <c r="H197" s="125" t="str">
        <f t="shared" ca="1" si="79"/>
        <v/>
      </c>
      <c r="I197" s="126" t="str">
        <f t="shared" ca="1" si="85"/>
        <v/>
      </c>
      <c r="J197" s="105" t="str">
        <f t="shared" ca="1" si="86"/>
        <v/>
      </c>
      <c r="K197" s="105" t="str">
        <f t="shared" ca="1" si="80"/>
        <v/>
      </c>
      <c r="L197" s="126" t="str">
        <f t="shared" ca="1" si="81"/>
        <v/>
      </c>
      <c r="M197" s="126" t="str">
        <f t="shared" ca="1" si="73"/>
        <v/>
      </c>
      <c r="N197" s="125" t="str">
        <f t="shared" ca="1" si="82"/>
        <v/>
      </c>
      <c r="O197" s="126" t="str">
        <f t="shared" ca="1" si="87"/>
        <v/>
      </c>
      <c r="P197" s="105" t="str">
        <f t="shared" ca="1" si="88"/>
        <v/>
      </c>
      <c r="Q197" s="124" t="str">
        <f t="shared" ca="1" si="89"/>
        <v/>
      </c>
      <c r="S197" s="1" t="str">
        <f t="shared" ca="1" si="83"/>
        <v/>
      </c>
    </row>
    <row r="198" spans="1:19" x14ac:dyDescent="0.2">
      <c r="A198" s="124" t="str">
        <f t="shared" ca="1" si="72"/>
        <v/>
      </c>
      <c r="B198" s="92" t="str">
        <f t="shared" ref="B198:B205" ca="1" si="90">IF($A198="","",INDEX(INDIRECT("yss_raw!BD:BD"),MATCH($B$4,INDIRECT("yss_raw!BD:BD"),0)+$A198))</f>
        <v/>
      </c>
      <c r="C198" s="92" t="str">
        <f t="shared" ref="C198:C205" ca="1" si="91">IF($A198="","",INDEX(INDIRECT("yss_raw!BE:BE"),MATCH($B$4,INDIRECT("yss_raw!BD:BD"),0)+$A198))</f>
        <v/>
      </c>
      <c r="D198" s="92" t="str">
        <f t="shared" ref="D198:D205" ca="1" si="92">IF($A198="","",INDEX(INDIRECT("yss_raw!BF:BF"),MATCH($B$4,INDIRECT("yss_raw!BD:BD"),0)+$A198))</f>
        <v/>
      </c>
      <c r="E198" s="92" t="str">
        <f t="shared" ca="1" si="84"/>
        <v/>
      </c>
      <c r="F198" s="154" t="str">
        <f t="shared" ref="F198:F205" ca="1" si="93">IF($A198="","",INDEX(INDIRECT("yss_raw!BH:BH"),MATCH($B$4,INDIRECT("yss_raw!BD:BD"),0)+$A198))</f>
        <v/>
      </c>
      <c r="G198" s="125" t="str">
        <f t="shared" ref="G198:G205" ca="1" si="94">IF($A198="","",INDEX(INDIRECT("yss_raw!BI:BI"),MATCH($B$4,INDIRECT("yss_raw!BD:BD"),0)+$A198))</f>
        <v/>
      </c>
      <c r="H198" s="125" t="str">
        <f t="shared" ref="H198:H205" ca="1" si="95">IF($A198="","",INDEX(INDIRECT("yss_raw!BJ:BJ"),MATCH($B$4,INDIRECT("yss_raw!BD:BD"),0)+$A198))</f>
        <v/>
      </c>
      <c r="I198" s="126" t="str">
        <f t="shared" ca="1" si="85"/>
        <v/>
      </c>
      <c r="J198" s="105" t="str">
        <f t="shared" ca="1" si="86"/>
        <v/>
      </c>
      <c r="K198" s="105" t="str">
        <f t="shared" ref="K198:K205" ca="1" si="96">IF($A198="","",INDEX(INDIRECT("yss_raw!BL:BL"),MATCH($B$4,INDIRECT("yss_raw!BD:BD"),0)+$A198))</f>
        <v/>
      </c>
      <c r="L198" s="126" t="str">
        <f t="shared" ref="L198:L205" ca="1" si="97">IF($A198="","",INDEX(INDIRECT("yss_raw!BM:BM"),MATCH($B$4,INDIRECT("yss_raw!BD:BD"),0)+$A198))</f>
        <v/>
      </c>
      <c r="M198" s="126" t="str">
        <f t="shared" ca="1" si="73"/>
        <v/>
      </c>
      <c r="N198" s="125" t="str">
        <f t="shared" ref="N198:N205" ca="1" si="98">IF($A198="","",INDEX(INDIRECT("yss_raw!BO:BO"),MATCH($B$4,INDIRECT("yss_raw!BD:BD"),0)+$A198))</f>
        <v/>
      </c>
      <c r="O198" s="126" t="str">
        <f t="shared" ca="1" si="87"/>
        <v/>
      </c>
      <c r="P198" s="105" t="str">
        <f t="shared" ca="1" si="88"/>
        <v/>
      </c>
      <c r="Q198" s="124" t="str">
        <f t="shared" ca="1" si="89"/>
        <v/>
      </c>
      <c r="S198" s="1" t="str">
        <f t="shared" ref="S198:S205" ca="1" si="99">IF($A198="","",INDEX(INDIRECT("yss_raw!BG:BG"),MATCH($B$4,INDIRECT("yss_raw!BD:BD"),0)+$A198))</f>
        <v/>
      </c>
    </row>
    <row r="199" spans="1:19" x14ac:dyDescent="0.2">
      <c r="A199" s="124" t="str">
        <f t="shared" ref="A199:A205" ca="1" si="100">IF(ROW()-5&gt;$A$5,"",ROW()-5)</f>
        <v/>
      </c>
      <c r="B199" s="92" t="str">
        <f t="shared" ca="1" si="90"/>
        <v/>
      </c>
      <c r="C199" s="92" t="str">
        <f t="shared" ca="1" si="91"/>
        <v/>
      </c>
      <c r="D199" s="92" t="str">
        <f t="shared" ca="1" si="92"/>
        <v/>
      </c>
      <c r="E199" s="92" t="str">
        <f t="shared" ca="1" si="84"/>
        <v/>
      </c>
      <c r="F199" s="154" t="str">
        <f t="shared" ca="1" si="93"/>
        <v/>
      </c>
      <c r="G199" s="125" t="str">
        <f t="shared" ca="1" si="94"/>
        <v/>
      </c>
      <c r="H199" s="125" t="str">
        <f t="shared" ca="1" si="95"/>
        <v/>
      </c>
      <c r="I199" s="126" t="str">
        <f t="shared" ca="1" si="85"/>
        <v/>
      </c>
      <c r="J199" s="105" t="str">
        <f t="shared" ca="1" si="86"/>
        <v/>
      </c>
      <c r="K199" s="105" t="str">
        <f t="shared" ca="1" si="96"/>
        <v/>
      </c>
      <c r="L199" s="126" t="str">
        <f t="shared" ca="1" si="97"/>
        <v/>
      </c>
      <c r="M199" s="126" t="str">
        <f t="shared" ref="M199:M205" ca="1" si="101">IF($A199="","",INDEX(INDIRECT("yss_raw!BP:BP"),MATCH($B$4,INDIRECT("yss_raw!BD:BD"),0)+$A199))</f>
        <v/>
      </c>
      <c r="N199" s="125" t="str">
        <f t="shared" ca="1" si="98"/>
        <v/>
      </c>
      <c r="O199" s="126" t="str">
        <f t="shared" ca="1" si="87"/>
        <v/>
      </c>
      <c r="P199" s="105" t="str">
        <f t="shared" ca="1" si="88"/>
        <v/>
      </c>
      <c r="Q199" s="124" t="str">
        <f t="shared" ca="1" si="89"/>
        <v/>
      </c>
      <c r="S199" s="1" t="str">
        <f t="shared" ca="1" si="99"/>
        <v/>
      </c>
    </row>
    <row r="200" spans="1:19" x14ac:dyDescent="0.2">
      <c r="A200" s="124" t="str">
        <f t="shared" ca="1" si="100"/>
        <v/>
      </c>
      <c r="B200" s="92" t="str">
        <f t="shared" ca="1" si="90"/>
        <v/>
      </c>
      <c r="C200" s="92" t="str">
        <f t="shared" ca="1" si="91"/>
        <v/>
      </c>
      <c r="D200" s="92" t="str">
        <f t="shared" ca="1" si="92"/>
        <v/>
      </c>
      <c r="E200" s="92" t="str">
        <f t="shared" ca="1" si="84"/>
        <v/>
      </c>
      <c r="F200" s="154" t="str">
        <f t="shared" ca="1" si="93"/>
        <v/>
      </c>
      <c r="G200" s="125" t="str">
        <f t="shared" ca="1" si="94"/>
        <v/>
      </c>
      <c r="H200" s="125" t="str">
        <f t="shared" ca="1" si="95"/>
        <v/>
      </c>
      <c r="I200" s="126" t="str">
        <f t="shared" ca="1" si="85"/>
        <v/>
      </c>
      <c r="J200" s="105" t="str">
        <f t="shared" ca="1" si="86"/>
        <v/>
      </c>
      <c r="K200" s="105" t="str">
        <f t="shared" ca="1" si="96"/>
        <v/>
      </c>
      <c r="L200" s="126" t="str">
        <f t="shared" ca="1" si="97"/>
        <v/>
      </c>
      <c r="M200" s="126" t="str">
        <f t="shared" ca="1" si="101"/>
        <v/>
      </c>
      <c r="N200" s="125" t="str">
        <f t="shared" ca="1" si="98"/>
        <v/>
      </c>
      <c r="O200" s="126" t="str">
        <f t="shared" ca="1" si="87"/>
        <v/>
      </c>
      <c r="P200" s="105" t="str">
        <f t="shared" ca="1" si="88"/>
        <v/>
      </c>
      <c r="Q200" s="124" t="str">
        <f t="shared" ca="1" si="89"/>
        <v/>
      </c>
      <c r="S200" s="1" t="str">
        <f t="shared" ca="1" si="99"/>
        <v/>
      </c>
    </row>
    <row r="201" spans="1:19" x14ac:dyDescent="0.2">
      <c r="A201" s="124" t="str">
        <f t="shared" ca="1" si="100"/>
        <v/>
      </c>
      <c r="B201" s="92" t="str">
        <f t="shared" ca="1" si="90"/>
        <v/>
      </c>
      <c r="C201" s="92" t="str">
        <f t="shared" ca="1" si="91"/>
        <v/>
      </c>
      <c r="D201" s="92" t="str">
        <f t="shared" ca="1" si="92"/>
        <v/>
      </c>
      <c r="E201" s="92" t="str">
        <f t="shared" ca="1" si="84"/>
        <v/>
      </c>
      <c r="F201" s="154" t="str">
        <f t="shared" ca="1" si="93"/>
        <v/>
      </c>
      <c r="G201" s="125" t="str">
        <f t="shared" ca="1" si="94"/>
        <v/>
      </c>
      <c r="H201" s="125" t="str">
        <f t="shared" ca="1" si="95"/>
        <v/>
      </c>
      <c r="I201" s="126" t="str">
        <f t="shared" ca="1" si="85"/>
        <v/>
      </c>
      <c r="J201" s="105" t="str">
        <f t="shared" ca="1" si="86"/>
        <v/>
      </c>
      <c r="K201" s="105" t="str">
        <f t="shared" ca="1" si="96"/>
        <v/>
      </c>
      <c r="L201" s="126" t="str">
        <f t="shared" ca="1" si="97"/>
        <v/>
      </c>
      <c r="M201" s="126" t="str">
        <f t="shared" ca="1" si="101"/>
        <v/>
      </c>
      <c r="N201" s="125" t="str">
        <f t="shared" ca="1" si="98"/>
        <v/>
      </c>
      <c r="O201" s="126" t="str">
        <f t="shared" ca="1" si="87"/>
        <v/>
      </c>
      <c r="P201" s="105" t="str">
        <f t="shared" ca="1" si="88"/>
        <v/>
      </c>
      <c r="Q201" s="124" t="str">
        <f t="shared" ca="1" si="89"/>
        <v/>
      </c>
      <c r="S201" s="1" t="str">
        <f t="shared" ca="1" si="99"/>
        <v/>
      </c>
    </row>
    <row r="202" spans="1:19" x14ac:dyDescent="0.2">
      <c r="A202" s="124" t="str">
        <f t="shared" ca="1" si="100"/>
        <v/>
      </c>
      <c r="B202" s="92" t="str">
        <f t="shared" ca="1" si="90"/>
        <v/>
      </c>
      <c r="C202" s="92" t="str">
        <f t="shared" ca="1" si="91"/>
        <v/>
      </c>
      <c r="D202" s="92" t="str">
        <f t="shared" ca="1" si="92"/>
        <v/>
      </c>
      <c r="E202" s="92" t="str">
        <f t="shared" ca="1" si="84"/>
        <v/>
      </c>
      <c r="F202" s="154" t="str">
        <f t="shared" ca="1" si="93"/>
        <v/>
      </c>
      <c r="G202" s="125" t="str">
        <f t="shared" ca="1" si="94"/>
        <v/>
      </c>
      <c r="H202" s="125" t="str">
        <f t="shared" ca="1" si="95"/>
        <v/>
      </c>
      <c r="I202" s="126" t="str">
        <f t="shared" ca="1" si="85"/>
        <v/>
      </c>
      <c r="J202" s="105" t="str">
        <f t="shared" ca="1" si="86"/>
        <v/>
      </c>
      <c r="K202" s="105" t="str">
        <f t="shared" ca="1" si="96"/>
        <v/>
      </c>
      <c r="L202" s="126" t="str">
        <f t="shared" ca="1" si="97"/>
        <v/>
      </c>
      <c r="M202" s="126" t="str">
        <f t="shared" ca="1" si="101"/>
        <v/>
      </c>
      <c r="N202" s="125" t="str">
        <f t="shared" ca="1" si="98"/>
        <v/>
      </c>
      <c r="O202" s="126" t="str">
        <f t="shared" ca="1" si="87"/>
        <v/>
      </c>
      <c r="P202" s="105" t="str">
        <f t="shared" ca="1" si="88"/>
        <v/>
      </c>
      <c r="Q202" s="124" t="str">
        <f t="shared" ca="1" si="89"/>
        <v/>
      </c>
      <c r="S202" s="1" t="str">
        <f t="shared" ca="1" si="99"/>
        <v/>
      </c>
    </row>
    <row r="203" spans="1:19" x14ac:dyDescent="0.2">
      <c r="A203" s="124" t="str">
        <f t="shared" ca="1" si="100"/>
        <v/>
      </c>
      <c r="B203" s="92" t="str">
        <f t="shared" ca="1" si="90"/>
        <v/>
      </c>
      <c r="C203" s="92" t="str">
        <f t="shared" ca="1" si="91"/>
        <v/>
      </c>
      <c r="D203" s="92" t="str">
        <f t="shared" ca="1" si="92"/>
        <v/>
      </c>
      <c r="E203" s="92" t="str">
        <f t="shared" ca="1" si="84"/>
        <v/>
      </c>
      <c r="F203" s="154" t="str">
        <f t="shared" ca="1" si="93"/>
        <v/>
      </c>
      <c r="G203" s="125" t="str">
        <f t="shared" ca="1" si="94"/>
        <v/>
      </c>
      <c r="H203" s="125" t="str">
        <f t="shared" ca="1" si="95"/>
        <v/>
      </c>
      <c r="I203" s="126" t="str">
        <f t="shared" ca="1" si="85"/>
        <v/>
      </c>
      <c r="J203" s="105" t="str">
        <f t="shared" ca="1" si="86"/>
        <v/>
      </c>
      <c r="K203" s="105" t="str">
        <f t="shared" ca="1" si="96"/>
        <v/>
      </c>
      <c r="L203" s="126" t="str">
        <f t="shared" ca="1" si="97"/>
        <v/>
      </c>
      <c r="M203" s="126" t="str">
        <f t="shared" ca="1" si="101"/>
        <v/>
      </c>
      <c r="N203" s="125" t="str">
        <f t="shared" ca="1" si="98"/>
        <v/>
      </c>
      <c r="O203" s="126" t="str">
        <f t="shared" ca="1" si="87"/>
        <v/>
      </c>
      <c r="P203" s="105" t="str">
        <f t="shared" ca="1" si="88"/>
        <v/>
      </c>
      <c r="Q203" s="124" t="str">
        <f t="shared" ca="1" si="89"/>
        <v/>
      </c>
      <c r="S203" s="1" t="str">
        <f t="shared" ca="1" si="99"/>
        <v/>
      </c>
    </row>
    <row r="204" spans="1:19" x14ac:dyDescent="0.2">
      <c r="A204" s="124" t="str">
        <f t="shared" ca="1" si="100"/>
        <v/>
      </c>
      <c r="B204" s="92" t="str">
        <f t="shared" ca="1" si="90"/>
        <v/>
      </c>
      <c r="C204" s="92" t="str">
        <f t="shared" ca="1" si="91"/>
        <v/>
      </c>
      <c r="D204" s="92" t="str">
        <f t="shared" ca="1" si="92"/>
        <v/>
      </c>
      <c r="E204" s="92" t="str">
        <f t="shared" ca="1" si="84"/>
        <v/>
      </c>
      <c r="F204" s="154" t="str">
        <f t="shared" ca="1" si="93"/>
        <v/>
      </c>
      <c r="G204" s="125" t="str">
        <f t="shared" ca="1" si="94"/>
        <v/>
      </c>
      <c r="H204" s="125" t="str">
        <f t="shared" ca="1" si="95"/>
        <v/>
      </c>
      <c r="I204" s="126" t="str">
        <f t="shared" ca="1" si="85"/>
        <v/>
      </c>
      <c r="J204" s="105" t="str">
        <f t="shared" ca="1" si="86"/>
        <v/>
      </c>
      <c r="K204" s="105" t="str">
        <f t="shared" ca="1" si="96"/>
        <v/>
      </c>
      <c r="L204" s="126" t="str">
        <f t="shared" ca="1" si="97"/>
        <v/>
      </c>
      <c r="M204" s="126" t="str">
        <f t="shared" ca="1" si="101"/>
        <v/>
      </c>
      <c r="N204" s="125" t="str">
        <f t="shared" ca="1" si="98"/>
        <v/>
      </c>
      <c r="O204" s="126" t="str">
        <f t="shared" ca="1" si="87"/>
        <v/>
      </c>
      <c r="P204" s="105" t="str">
        <f t="shared" ca="1" si="88"/>
        <v/>
      </c>
      <c r="Q204" s="124" t="str">
        <f t="shared" ca="1" si="89"/>
        <v/>
      </c>
      <c r="S204" s="1" t="str">
        <f t="shared" ca="1" si="99"/>
        <v/>
      </c>
    </row>
    <row r="205" spans="1:19" x14ac:dyDescent="0.2">
      <c r="A205" s="124" t="str">
        <f t="shared" ca="1" si="100"/>
        <v/>
      </c>
      <c r="B205" s="92" t="str">
        <f t="shared" ca="1" si="90"/>
        <v/>
      </c>
      <c r="C205" s="92" t="str">
        <f t="shared" ca="1" si="91"/>
        <v/>
      </c>
      <c r="D205" s="92" t="str">
        <f t="shared" ca="1" si="92"/>
        <v/>
      </c>
      <c r="E205" s="92" t="str">
        <f t="shared" ca="1" si="84"/>
        <v/>
      </c>
      <c r="F205" s="154" t="str">
        <f t="shared" ca="1" si="93"/>
        <v/>
      </c>
      <c r="G205" s="125" t="str">
        <f t="shared" ca="1" si="94"/>
        <v/>
      </c>
      <c r="H205" s="125" t="str">
        <f t="shared" ca="1" si="95"/>
        <v/>
      </c>
      <c r="I205" s="126" t="str">
        <f t="shared" ca="1" si="85"/>
        <v/>
      </c>
      <c r="J205" s="105" t="str">
        <f t="shared" ca="1" si="86"/>
        <v/>
      </c>
      <c r="K205" s="105" t="str">
        <f t="shared" ca="1" si="96"/>
        <v/>
      </c>
      <c r="L205" s="126" t="str">
        <f t="shared" ca="1" si="97"/>
        <v/>
      </c>
      <c r="M205" s="126" t="str">
        <f t="shared" ca="1" si="101"/>
        <v/>
      </c>
      <c r="N205" s="125" t="str">
        <f t="shared" ca="1" si="98"/>
        <v/>
      </c>
      <c r="O205" s="126" t="str">
        <f t="shared" ca="1" si="87"/>
        <v/>
      </c>
      <c r="P205" s="105" t="str">
        <f t="shared" ca="1" si="88"/>
        <v/>
      </c>
      <c r="Q205" s="124" t="str">
        <f t="shared" ca="1" si="89"/>
        <v/>
      </c>
      <c r="S205" s="1" t="str">
        <f t="shared" ca="1" si="99"/>
        <v/>
      </c>
    </row>
  </sheetData>
  <mergeCells count="1">
    <mergeCell ref="A1:Q1"/>
  </mergeCells>
  <phoneticPr fontId="3"/>
  <conditionalFormatting sqref="A6:Q205">
    <cfRule type="expression" dxfId="29" priority="1">
      <formula>$A6=$A$5</formula>
    </cfRule>
  </conditionalFormatting>
  <conditionalFormatting sqref="A6:Q205">
    <cfRule type="expression" dxfId="28" priority="3">
      <formula>OR($A6:$Q6&lt;&gt;"")</formula>
    </cfRule>
  </conditionalFormatting>
  <printOptions horizontalCentered="1"/>
  <pageMargins left="0.59055118110236227" right="0.59055118110236227" top="0.59055118110236227" bottom="0.59055118110236227" header="0.31496062992125984" footer="0.31496062992125984"/>
  <pageSetup paperSize="9" scale="46" fitToHeight="0" orientation="landscape" r:id="rId1"/>
  <rowBreaks count="1" manualBreakCount="1">
    <brk id="5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L55"/>
  <sheetViews>
    <sheetView showGridLines="0" view="pageBreakPreview" zoomScale="60" zoomScaleNormal="80" zoomScalePageLayoutView="50" workbookViewId="0">
      <selection sqref="A1:L1"/>
    </sheetView>
  </sheetViews>
  <sheetFormatPr defaultColWidth="9" defaultRowHeight="17.5" x14ac:dyDescent="0.2"/>
  <cols>
    <col min="1" max="1" width="7.36328125" style="1" bestFit="1" customWidth="1"/>
    <col min="2" max="2" width="58.90625" style="1" customWidth="1"/>
    <col min="3" max="12" width="18.90625" style="1" customWidth="1"/>
    <col min="13" max="16384" width="9" style="1"/>
  </cols>
  <sheetData>
    <row r="1" spans="1:12" ht="40.5" customHeight="1" x14ac:dyDescent="0.2">
      <c r="A1" s="246">
        <v>44287</v>
      </c>
      <c r="B1" s="246"/>
      <c r="C1" s="246"/>
      <c r="D1" s="246"/>
      <c r="E1" s="246"/>
      <c r="F1" s="246"/>
      <c r="G1" s="246"/>
      <c r="H1" s="246"/>
      <c r="I1" s="246"/>
      <c r="J1" s="246"/>
      <c r="K1" s="246"/>
      <c r="L1" s="246"/>
    </row>
    <row r="2" spans="1:12" x14ac:dyDescent="0.2">
      <c r="L2" s="139" t="s">
        <v>195</v>
      </c>
    </row>
    <row r="4" spans="1:12" x14ac:dyDescent="0.2">
      <c r="A4" s="90" t="s">
        <v>147</v>
      </c>
      <c r="B4" s="90" t="s">
        <v>148</v>
      </c>
      <c r="C4" s="90" t="s">
        <v>24</v>
      </c>
      <c r="D4" s="90" t="s">
        <v>25</v>
      </c>
      <c r="E4" s="90" t="s">
        <v>26</v>
      </c>
      <c r="F4" s="90" t="s">
        <v>27</v>
      </c>
      <c r="G4" s="90" t="s">
        <v>28</v>
      </c>
      <c r="H4" s="90" t="s">
        <v>149</v>
      </c>
      <c r="I4" s="90" t="s">
        <v>29</v>
      </c>
      <c r="J4" s="90" t="s">
        <v>30</v>
      </c>
      <c r="K4" s="90" t="s">
        <v>31</v>
      </c>
      <c r="L4" s="90" t="s">
        <v>150</v>
      </c>
    </row>
    <row r="5" spans="1:12" x14ac:dyDescent="0.2">
      <c r="A5" s="117">
        <f ca="1">MATCH("",INDIRECT("ydn_raw!Q:Q"),-1)-MATCH("キャンペーン",INDIRECT("ydn_raw!Q:Q"),0)-1</f>
        <v>0</v>
      </c>
      <c r="B5" s="118" t="s">
        <v>119</v>
      </c>
      <c r="C5" s="119" t="str">
        <f ca="1">ydn!D6</f>
        <v/>
      </c>
      <c r="D5" s="119" t="str">
        <f ca="1">ydn!F6</f>
        <v/>
      </c>
      <c r="E5" s="120" t="str">
        <f ca="1">IFERROR(D5/C5,"")</f>
        <v/>
      </c>
      <c r="F5" s="121" t="str">
        <f ca="1">IFERROR(G5/D5,"")</f>
        <v/>
      </c>
      <c r="G5" s="122" t="str">
        <f ca="1">ydn!L6</f>
        <v/>
      </c>
      <c r="H5" s="123" t="str">
        <f ca="1">IFERROR(VLOOKUP(TEXT($A1,"yyyy/mm"),INDIRECT("ydn_raw!B:J"),6,0),"")</f>
        <v/>
      </c>
      <c r="I5" s="119" t="str">
        <f ca="1">ydn!N6</f>
        <v/>
      </c>
      <c r="J5" s="120" t="str">
        <f ca="1">IFERROR(I5/D5,"")</f>
        <v/>
      </c>
      <c r="K5" s="121" t="str">
        <f ca="1">IFERROR(G5/I5,"")</f>
        <v/>
      </c>
      <c r="L5" s="118" t="s">
        <v>151</v>
      </c>
    </row>
    <row r="6" spans="1:12" x14ac:dyDescent="0.2">
      <c r="A6" s="124" t="str">
        <f ca="1">IF(ROW()-5&gt;$A$5,"",ROW()-5)</f>
        <v/>
      </c>
      <c r="B6" s="92" t="str">
        <f t="shared" ref="B6:B55" ca="1" si="0">IF($A6="","",INDEX(INDIRECT("ydn_raw!Q:Q"),MATCH($B$4,INDIRECT("ydn_raw!Q:Q"),0)+$A6))</f>
        <v/>
      </c>
      <c r="C6" s="125" t="str">
        <f t="shared" ref="C6:C55" ca="1" si="1">IF($A6="","",INDEX(INDIRECT("ydn_raw!R:R"),MATCH($B$4,INDIRECT("ydn_raw!Q:Q"),0)+$A6))</f>
        <v/>
      </c>
      <c r="D6" s="125" t="str">
        <f t="shared" ref="D6:D55" ca="1" si="2">IF($A6="","",INDEX(INDIRECT("ydn_raw!S:S"),MATCH($B$4,INDIRECT("ydn_raw!Q:Q"),0)+$A6))</f>
        <v/>
      </c>
      <c r="E6" s="126" t="str">
        <f ca="1">IF($A6="","",IFERROR(D6/C6,""))</f>
        <v/>
      </c>
      <c r="F6" s="105" t="str">
        <f ca="1">IF($A6="","",IFERROR(G6/D6,""))</f>
        <v/>
      </c>
      <c r="G6" s="105" t="str">
        <f t="shared" ref="G6:G55" ca="1" si="3">IF($A6="","",INDEX(INDIRECT("ydn_raw!U:U"),MATCH($B$4,INDIRECT("ydn_raw!Q:Q"),0)+$A6))</f>
        <v/>
      </c>
      <c r="H6" s="127" t="str">
        <f t="shared" ref="H6:H55" ca="1" si="4">IF($A6="","",INDEX(INDIRECT("ydn_raw!V:V"),MATCH($B$4,INDIRECT("ydn_raw!Q:Q"),0)+$A6))</f>
        <v/>
      </c>
      <c r="I6" s="125" t="str">
        <f t="shared" ref="I6:I55" ca="1" si="5">IF($A6="","",INDEX(INDIRECT("ydn_raw!X:X"),MATCH($B$4,INDIRECT("ydn_raw!Q:Q"),0)+$A6))</f>
        <v/>
      </c>
      <c r="J6" s="126" t="str">
        <f ca="1">IF($A6="","",IFERROR(I6/D6,""))</f>
        <v/>
      </c>
      <c r="K6" s="105" t="str">
        <f ca="1">IF($A6="","",IFERROR(G6/I6,""))</f>
        <v/>
      </c>
      <c r="L6" s="124" t="str">
        <f ca="1">IF($A6="","",IF(I6&gt;0,IF(K6&gt;$K$5,"B","A"),IF(I6=0,IF(G6&gt;$K$5,"C","D"))))</f>
        <v/>
      </c>
    </row>
    <row r="7" spans="1:12" x14ac:dyDescent="0.2">
      <c r="A7" s="124" t="str">
        <f t="shared" ref="A7:A55" ca="1" si="6">IF(ROW()-5&gt;$A$5,"",ROW()-5)</f>
        <v/>
      </c>
      <c r="B7" s="92" t="str">
        <f t="shared" ca="1" si="0"/>
        <v/>
      </c>
      <c r="C7" s="125" t="str">
        <f t="shared" ca="1" si="1"/>
        <v/>
      </c>
      <c r="D7" s="125" t="str">
        <f t="shared" ca="1" si="2"/>
        <v/>
      </c>
      <c r="E7" s="126" t="str">
        <f t="shared" ref="E7:E43" ca="1" si="7">IF($A7="","",IFERROR(D7/C7,""))</f>
        <v/>
      </c>
      <c r="F7" s="105" t="str">
        <f t="shared" ref="F7:F43" ca="1" si="8">IF($A7="","",IFERROR(G7/D7,""))</f>
        <v/>
      </c>
      <c r="G7" s="105" t="str">
        <f t="shared" ca="1" si="3"/>
        <v/>
      </c>
      <c r="H7" s="127" t="str">
        <f t="shared" ca="1" si="4"/>
        <v/>
      </c>
      <c r="I7" s="125" t="str">
        <f t="shared" ca="1" si="5"/>
        <v/>
      </c>
      <c r="J7" s="126" t="str">
        <f t="shared" ref="J7:J43" ca="1" si="9">IF($A7="","",IFERROR(I7/D7,""))</f>
        <v/>
      </c>
      <c r="K7" s="105" t="str">
        <f t="shared" ref="K7:K43" ca="1" si="10">IF($A7="","",IFERROR(G7/I7,""))</f>
        <v/>
      </c>
      <c r="L7" s="124" t="str">
        <f t="shared" ref="L7:L43" ca="1" si="11">IF($A7="","",IF(I7&gt;0,IF(K7&gt;$K$5,"B","A"),IF(I7=0,IF(G7&gt;$K$5,"C","D"))))</f>
        <v/>
      </c>
    </row>
    <row r="8" spans="1:12" x14ac:dyDescent="0.2">
      <c r="A8" s="124" t="str">
        <f t="shared" ca="1" si="6"/>
        <v/>
      </c>
      <c r="B8" s="92" t="str">
        <f t="shared" ca="1" si="0"/>
        <v/>
      </c>
      <c r="C8" s="125" t="str">
        <f t="shared" ca="1" si="1"/>
        <v/>
      </c>
      <c r="D8" s="125" t="str">
        <f t="shared" ca="1" si="2"/>
        <v/>
      </c>
      <c r="E8" s="126" t="str">
        <f t="shared" ca="1" si="7"/>
        <v/>
      </c>
      <c r="F8" s="105" t="str">
        <f t="shared" ca="1" si="8"/>
        <v/>
      </c>
      <c r="G8" s="105" t="str">
        <f t="shared" ca="1" si="3"/>
        <v/>
      </c>
      <c r="H8" s="127" t="str">
        <f t="shared" ca="1" si="4"/>
        <v/>
      </c>
      <c r="I8" s="125" t="str">
        <f t="shared" ca="1" si="5"/>
        <v/>
      </c>
      <c r="J8" s="126" t="str">
        <f t="shared" ca="1" si="9"/>
        <v/>
      </c>
      <c r="K8" s="105" t="str">
        <f t="shared" ca="1" si="10"/>
        <v/>
      </c>
      <c r="L8" s="124" t="str">
        <f t="shared" ca="1" si="11"/>
        <v/>
      </c>
    </row>
    <row r="9" spans="1:12" x14ac:dyDescent="0.2">
      <c r="A9" s="124" t="str">
        <f t="shared" ca="1" si="6"/>
        <v/>
      </c>
      <c r="B9" s="92" t="str">
        <f t="shared" ca="1" si="0"/>
        <v/>
      </c>
      <c r="C9" s="125" t="str">
        <f t="shared" ca="1" si="1"/>
        <v/>
      </c>
      <c r="D9" s="125" t="str">
        <f t="shared" ca="1" si="2"/>
        <v/>
      </c>
      <c r="E9" s="126" t="str">
        <f t="shared" ca="1" si="7"/>
        <v/>
      </c>
      <c r="F9" s="105" t="str">
        <f t="shared" ca="1" si="8"/>
        <v/>
      </c>
      <c r="G9" s="105" t="str">
        <f t="shared" ca="1" si="3"/>
        <v/>
      </c>
      <c r="H9" s="127" t="str">
        <f t="shared" ca="1" si="4"/>
        <v/>
      </c>
      <c r="I9" s="125" t="str">
        <f t="shared" ca="1" si="5"/>
        <v/>
      </c>
      <c r="J9" s="126" t="str">
        <f t="shared" ca="1" si="9"/>
        <v/>
      </c>
      <c r="K9" s="105" t="str">
        <f t="shared" ca="1" si="10"/>
        <v/>
      </c>
      <c r="L9" s="124" t="str">
        <f t="shared" ca="1" si="11"/>
        <v/>
      </c>
    </row>
    <row r="10" spans="1:12" x14ac:dyDescent="0.2">
      <c r="A10" s="124" t="str">
        <f t="shared" ca="1" si="6"/>
        <v/>
      </c>
      <c r="B10" s="92" t="str">
        <f t="shared" ca="1" si="0"/>
        <v/>
      </c>
      <c r="C10" s="125" t="str">
        <f t="shared" ca="1" si="1"/>
        <v/>
      </c>
      <c r="D10" s="125" t="str">
        <f t="shared" ca="1" si="2"/>
        <v/>
      </c>
      <c r="E10" s="126" t="str">
        <f t="shared" ca="1" si="7"/>
        <v/>
      </c>
      <c r="F10" s="105" t="str">
        <f t="shared" ca="1" si="8"/>
        <v/>
      </c>
      <c r="G10" s="105" t="str">
        <f t="shared" ca="1" si="3"/>
        <v/>
      </c>
      <c r="H10" s="127" t="str">
        <f t="shared" ca="1" si="4"/>
        <v/>
      </c>
      <c r="I10" s="125" t="str">
        <f t="shared" ca="1" si="5"/>
        <v/>
      </c>
      <c r="J10" s="126" t="str">
        <f t="shared" ca="1" si="9"/>
        <v/>
      </c>
      <c r="K10" s="105" t="str">
        <f t="shared" ca="1" si="10"/>
        <v/>
      </c>
      <c r="L10" s="124" t="str">
        <f t="shared" ca="1" si="11"/>
        <v/>
      </c>
    </row>
    <row r="11" spans="1:12" x14ac:dyDescent="0.2">
      <c r="A11" s="124" t="str">
        <f t="shared" ca="1" si="6"/>
        <v/>
      </c>
      <c r="B11" s="92" t="str">
        <f t="shared" ca="1" si="0"/>
        <v/>
      </c>
      <c r="C11" s="125" t="str">
        <f t="shared" ca="1" si="1"/>
        <v/>
      </c>
      <c r="D11" s="125" t="str">
        <f t="shared" ca="1" si="2"/>
        <v/>
      </c>
      <c r="E11" s="126" t="str">
        <f t="shared" ca="1" si="7"/>
        <v/>
      </c>
      <c r="F11" s="105" t="str">
        <f t="shared" ca="1" si="8"/>
        <v/>
      </c>
      <c r="G11" s="105" t="str">
        <f t="shared" ca="1" si="3"/>
        <v/>
      </c>
      <c r="H11" s="127" t="str">
        <f t="shared" ca="1" si="4"/>
        <v/>
      </c>
      <c r="I11" s="125" t="str">
        <f t="shared" ca="1" si="5"/>
        <v/>
      </c>
      <c r="J11" s="126" t="str">
        <f t="shared" ca="1" si="9"/>
        <v/>
      </c>
      <c r="K11" s="105" t="str">
        <f t="shared" ca="1" si="10"/>
        <v/>
      </c>
      <c r="L11" s="124" t="str">
        <f t="shared" ca="1" si="11"/>
        <v/>
      </c>
    </row>
    <row r="12" spans="1:12" x14ac:dyDescent="0.2">
      <c r="A12" s="124" t="str">
        <f t="shared" ca="1" si="6"/>
        <v/>
      </c>
      <c r="B12" s="92" t="str">
        <f t="shared" ca="1" si="0"/>
        <v/>
      </c>
      <c r="C12" s="125" t="str">
        <f t="shared" ca="1" si="1"/>
        <v/>
      </c>
      <c r="D12" s="125" t="str">
        <f t="shared" ca="1" si="2"/>
        <v/>
      </c>
      <c r="E12" s="126" t="str">
        <f t="shared" ca="1" si="7"/>
        <v/>
      </c>
      <c r="F12" s="105" t="str">
        <f t="shared" ca="1" si="8"/>
        <v/>
      </c>
      <c r="G12" s="105" t="str">
        <f t="shared" ca="1" si="3"/>
        <v/>
      </c>
      <c r="H12" s="127" t="str">
        <f t="shared" ca="1" si="4"/>
        <v/>
      </c>
      <c r="I12" s="125" t="str">
        <f t="shared" ca="1" si="5"/>
        <v/>
      </c>
      <c r="J12" s="126" t="str">
        <f t="shared" ca="1" si="9"/>
        <v/>
      </c>
      <c r="K12" s="105" t="str">
        <f t="shared" ca="1" si="10"/>
        <v/>
      </c>
      <c r="L12" s="124" t="str">
        <f t="shared" ca="1" si="11"/>
        <v/>
      </c>
    </row>
    <row r="13" spans="1:12" x14ac:dyDescent="0.2">
      <c r="A13" s="124" t="str">
        <f t="shared" ca="1" si="6"/>
        <v/>
      </c>
      <c r="B13" s="92" t="str">
        <f t="shared" ca="1" si="0"/>
        <v/>
      </c>
      <c r="C13" s="125" t="str">
        <f t="shared" ca="1" si="1"/>
        <v/>
      </c>
      <c r="D13" s="125" t="str">
        <f t="shared" ca="1" si="2"/>
        <v/>
      </c>
      <c r="E13" s="126" t="str">
        <f t="shared" ca="1" si="7"/>
        <v/>
      </c>
      <c r="F13" s="105" t="str">
        <f t="shared" ca="1" si="8"/>
        <v/>
      </c>
      <c r="G13" s="105" t="str">
        <f t="shared" ca="1" si="3"/>
        <v/>
      </c>
      <c r="H13" s="127" t="str">
        <f t="shared" ca="1" si="4"/>
        <v/>
      </c>
      <c r="I13" s="125" t="str">
        <f t="shared" ca="1" si="5"/>
        <v/>
      </c>
      <c r="J13" s="126" t="str">
        <f t="shared" ca="1" si="9"/>
        <v/>
      </c>
      <c r="K13" s="105" t="str">
        <f t="shared" ca="1" si="10"/>
        <v/>
      </c>
      <c r="L13" s="124" t="str">
        <f t="shared" ca="1" si="11"/>
        <v/>
      </c>
    </row>
    <row r="14" spans="1:12" x14ac:dyDescent="0.2">
      <c r="A14" s="124" t="str">
        <f t="shared" ca="1" si="6"/>
        <v/>
      </c>
      <c r="B14" s="92" t="str">
        <f t="shared" ca="1" si="0"/>
        <v/>
      </c>
      <c r="C14" s="125" t="str">
        <f t="shared" ca="1" si="1"/>
        <v/>
      </c>
      <c r="D14" s="125" t="str">
        <f t="shared" ca="1" si="2"/>
        <v/>
      </c>
      <c r="E14" s="126" t="str">
        <f t="shared" ca="1" si="7"/>
        <v/>
      </c>
      <c r="F14" s="105" t="str">
        <f t="shared" ca="1" si="8"/>
        <v/>
      </c>
      <c r="G14" s="105" t="str">
        <f t="shared" ca="1" si="3"/>
        <v/>
      </c>
      <c r="H14" s="127" t="str">
        <f t="shared" ca="1" si="4"/>
        <v/>
      </c>
      <c r="I14" s="125" t="str">
        <f t="shared" ca="1" si="5"/>
        <v/>
      </c>
      <c r="J14" s="126" t="str">
        <f t="shared" ca="1" si="9"/>
        <v/>
      </c>
      <c r="K14" s="105" t="str">
        <f t="shared" ca="1" si="10"/>
        <v/>
      </c>
      <c r="L14" s="124" t="str">
        <f t="shared" ca="1" si="11"/>
        <v/>
      </c>
    </row>
    <row r="15" spans="1:12" x14ac:dyDescent="0.2">
      <c r="A15" s="124" t="str">
        <f t="shared" ca="1" si="6"/>
        <v/>
      </c>
      <c r="B15" s="92" t="str">
        <f t="shared" ca="1" si="0"/>
        <v/>
      </c>
      <c r="C15" s="125" t="str">
        <f t="shared" ca="1" si="1"/>
        <v/>
      </c>
      <c r="D15" s="125" t="str">
        <f t="shared" ca="1" si="2"/>
        <v/>
      </c>
      <c r="E15" s="126" t="str">
        <f t="shared" ca="1" si="7"/>
        <v/>
      </c>
      <c r="F15" s="105" t="str">
        <f t="shared" ca="1" si="8"/>
        <v/>
      </c>
      <c r="G15" s="105" t="str">
        <f t="shared" ca="1" si="3"/>
        <v/>
      </c>
      <c r="H15" s="127" t="str">
        <f t="shared" ca="1" si="4"/>
        <v/>
      </c>
      <c r="I15" s="125" t="str">
        <f t="shared" ca="1" si="5"/>
        <v/>
      </c>
      <c r="J15" s="126" t="str">
        <f t="shared" ca="1" si="9"/>
        <v/>
      </c>
      <c r="K15" s="105" t="str">
        <f t="shared" ca="1" si="10"/>
        <v/>
      </c>
      <c r="L15" s="124" t="str">
        <f t="shared" ca="1" si="11"/>
        <v/>
      </c>
    </row>
    <row r="16" spans="1:12" x14ac:dyDescent="0.2">
      <c r="A16" s="124" t="str">
        <f t="shared" ca="1" si="6"/>
        <v/>
      </c>
      <c r="B16" s="92" t="str">
        <f t="shared" ca="1" si="0"/>
        <v/>
      </c>
      <c r="C16" s="125" t="str">
        <f t="shared" ca="1" si="1"/>
        <v/>
      </c>
      <c r="D16" s="125" t="str">
        <f t="shared" ca="1" si="2"/>
        <v/>
      </c>
      <c r="E16" s="126" t="str">
        <f t="shared" ca="1" si="7"/>
        <v/>
      </c>
      <c r="F16" s="105" t="str">
        <f t="shared" ca="1" si="8"/>
        <v/>
      </c>
      <c r="G16" s="105" t="str">
        <f t="shared" ca="1" si="3"/>
        <v/>
      </c>
      <c r="H16" s="127" t="str">
        <f t="shared" ca="1" si="4"/>
        <v/>
      </c>
      <c r="I16" s="125" t="str">
        <f t="shared" ca="1" si="5"/>
        <v/>
      </c>
      <c r="J16" s="126" t="str">
        <f t="shared" ca="1" si="9"/>
        <v/>
      </c>
      <c r="K16" s="105" t="str">
        <f t="shared" ca="1" si="10"/>
        <v/>
      </c>
      <c r="L16" s="124" t="str">
        <f t="shared" ca="1" si="11"/>
        <v/>
      </c>
    </row>
    <row r="17" spans="1:12" x14ac:dyDescent="0.2">
      <c r="A17" s="124" t="str">
        <f t="shared" ca="1" si="6"/>
        <v/>
      </c>
      <c r="B17" s="92" t="str">
        <f t="shared" ca="1" si="0"/>
        <v/>
      </c>
      <c r="C17" s="125" t="str">
        <f t="shared" ca="1" si="1"/>
        <v/>
      </c>
      <c r="D17" s="125" t="str">
        <f t="shared" ca="1" si="2"/>
        <v/>
      </c>
      <c r="E17" s="126" t="str">
        <f t="shared" ca="1" si="7"/>
        <v/>
      </c>
      <c r="F17" s="105" t="str">
        <f t="shared" ca="1" si="8"/>
        <v/>
      </c>
      <c r="G17" s="105" t="str">
        <f t="shared" ca="1" si="3"/>
        <v/>
      </c>
      <c r="H17" s="127" t="str">
        <f t="shared" ca="1" si="4"/>
        <v/>
      </c>
      <c r="I17" s="125" t="str">
        <f t="shared" ca="1" si="5"/>
        <v/>
      </c>
      <c r="J17" s="126" t="str">
        <f t="shared" ca="1" si="9"/>
        <v/>
      </c>
      <c r="K17" s="105" t="str">
        <f t="shared" ca="1" si="10"/>
        <v/>
      </c>
      <c r="L17" s="124" t="str">
        <f t="shared" ca="1" si="11"/>
        <v/>
      </c>
    </row>
    <row r="18" spans="1:12" x14ac:dyDescent="0.2">
      <c r="A18" s="124" t="str">
        <f t="shared" ca="1" si="6"/>
        <v/>
      </c>
      <c r="B18" s="92" t="str">
        <f t="shared" ca="1" si="0"/>
        <v/>
      </c>
      <c r="C18" s="125" t="str">
        <f t="shared" ca="1" si="1"/>
        <v/>
      </c>
      <c r="D18" s="125" t="str">
        <f t="shared" ca="1" si="2"/>
        <v/>
      </c>
      <c r="E18" s="126" t="str">
        <f t="shared" ca="1" si="7"/>
        <v/>
      </c>
      <c r="F18" s="105" t="str">
        <f t="shared" ca="1" si="8"/>
        <v/>
      </c>
      <c r="G18" s="105" t="str">
        <f t="shared" ca="1" si="3"/>
        <v/>
      </c>
      <c r="H18" s="127" t="str">
        <f t="shared" ca="1" si="4"/>
        <v/>
      </c>
      <c r="I18" s="125" t="str">
        <f t="shared" ca="1" si="5"/>
        <v/>
      </c>
      <c r="J18" s="126" t="str">
        <f t="shared" ca="1" si="9"/>
        <v/>
      </c>
      <c r="K18" s="105" t="str">
        <f t="shared" ca="1" si="10"/>
        <v/>
      </c>
      <c r="L18" s="124" t="str">
        <f t="shared" ca="1" si="11"/>
        <v/>
      </c>
    </row>
    <row r="19" spans="1:12" x14ac:dyDescent="0.2">
      <c r="A19" s="124" t="str">
        <f t="shared" ca="1" si="6"/>
        <v/>
      </c>
      <c r="B19" s="92" t="str">
        <f t="shared" ca="1" si="0"/>
        <v/>
      </c>
      <c r="C19" s="125" t="str">
        <f t="shared" ca="1" si="1"/>
        <v/>
      </c>
      <c r="D19" s="125" t="str">
        <f t="shared" ca="1" si="2"/>
        <v/>
      </c>
      <c r="E19" s="126" t="str">
        <f t="shared" ca="1" si="7"/>
        <v/>
      </c>
      <c r="F19" s="105" t="str">
        <f t="shared" ca="1" si="8"/>
        <v/>
      </c>
      <c r="G19" s="105" t="str">
        <f t="shared" ca="1" si="3"/>
        <v/>
      </c>
      <c r="H19" s="127" t="str">
        <f t="shared" ca="1" si="4"/>
        <v/>
      </c>
      <c r="I19" s="125" t="str">
        <f t="shared" ca="1" si="5"/>
        <v/>
      </c>
      <c r="J19" s="126" t="str">
        <f t="shared" ca="1" si="9"/>
        <v/>
      </c>
      <c r="K19" s="105" t="str">
        <f t="shared" ca="1" si="10"/>
        <v/>
      </c>
      <c r="L19" s="124" t="str">
        <f t="shared" ca="1" si="11"/>
        <v/>
      </c>
    </row>
    <row r="20" spans="1:12" x14ac:dyDescent="0.2">
      <c r="A20" s="124" t="str">
        <f t="shared" ca="1" si="6"/>
        <v/>
      </c>
      <c r="B20" s="92" t="str">
        <f t="shared" ca="1" si="0"/>
        <v/>
      </c>
      <c r="C20" s="125" t="str">
        <f t="shared" ca="1" si="1"/>
        <v/>
      </c>
      <c r="D20" s="125" t="str">
        <f t="shared" ca="1" si="2"/>
        <v/>
      </c>
      <c r="E20" s="126" t="str">
        <f t="shared" ca="1" si="7"/>
        <v/>
      </c>
      <c r="F20" s="105" t="str">
        <f t="shared" ca="1" si="8"/>
        <v/>
      </c>
      <c r="G20" s="105" t="str">
        <f t="shared" ca="1" si="3"/>
        <v/>
      </c>
      <c r="H20" s="127" t="str">
        <f t="shared" ca="1" si="4"/>
        <v/>
      </c>
      <c r="I20" s="125" t="str">
        <f t="shared" ca="1" si="5"/>
        <v/>
      </c>
      <c r="J20" s="126" t="str">
        <f t="shared" ca="1" si="9"/>
        <v/>
      </c>
      <c r="K20" s="105" t="str">
        <f t="shared" ca="1" si="10"/>
        <v/>
      </c>
      <c r="L20" s="124" t="str">
        <f t="shared" ca="1" si="11"/>
        <v/>
      </c>
    </row>
    <row r="21" spans="1:12" x14ac:dyDescent="0.2">
      <c r="A21" s="124" t="str">
        <f t="shared" ca="1" si="6"/>
        <v/>
      </c>
      <c r="B21" s="92" t="str">
        <f t="shared" ca="1" si="0"/>
        <v/>
      </c>
      <c r="C21" s="125" t="str">
        <f t="shared" ca="1" si="1"/>
        <v/>
      </c>
      <c r="D21" s="125" t="str">
        <f t="shared" ca="1" si="2"/>
        <v/>
      </c>
      <c r="E21" s="126" t="str">
        <f t="shared" ca="1" si="7"/>
        <v/>
      </c>
      <c r="F21" s="105" t="str">
        <f t="shared" ca="1" si="8"/>
        <v/>
      </c>
      <c r="G21" s="105" t="str">
        <f t="shared" ca="1" si="3"/>
        <v/>
      </c>
      <c r="H21" s="127" t="str">
        <f t="shared" ca="1" si="4"/>
        <v/>
      </c>
      <c r="I21" s="125" t="str">
        <f t="shared" ca="1" si="5"/>
        <v/>
      </c>
      <c r="J21" s="126" t="str">
        <f t="shared" ca="1" si="9"/>
        <v/>
      </c>
      <c r="K21" s="105" t="str">
        <f t="shared" ca="1" si="10"/>
        <v/>
      </c>
      <c r="L21" s="124" t="str">
        <f t="shared" ca="1" si="11"/>
        <v/>
      </c>
    </row>
    <row r="22" spans="1:12" x14ac:dyDescent="0.2">
      <c r="A22" s="124" t="str">
        <f t="shared" ca="1" si="6"/>
        <v/>
      </c>
      <c r="B22" s="92" t="str">
        <f t="shared" ca="1" si="0"/>
        <v/>
      </c>
      <c r="C22" s="125" t="str">
        <f t="shared" ca="1" si="1"/>
        <v/>
      </c>
      <c r="D22" s="125" t="str">
        <f t="shared" ca="1" si="2"/>
        <v/>
      </c>
      <c r="E22" s="126" t="str">
        <f t="shared" ca="1" si="7"/>
        <v/>
      </c>
      <c r="F22" s="105" t="str">
        <f t="shared" ca="1" si="8"/>
        <v/>
      </c>
      <c r="G22" s="105" t="str">
        <f t="shared" ca="1" si="3"/>
        <v/>
      </c>
      <c r="H22" s="127" t="str">
        <f t="shared" ca="1" si="4"/>
        <v/>
      </c>
      <c r="I22" s="125" t="str">
        <f t="shared" ca="1" si="5"/>
        <v/>
      </c>
      <c r="J22" s="126" t="str">
        <f t="shared" ca="1" si="9"/>
        <v/>
      </c>
      <c r="K22" s="105" t="str">
        <f t="shared" ca="1" si="10"/>
        <v/>
      </c>
      <c r="L22" s="124" t="str">
        <f t="shared" ca="1" si="11"/>
        <v/>
      </c>
    </row>
    <row r="23" spans="1:12" x14ac:dyDescent="0.2">
      <c r="A23" s="124" t="str">
        <f t="shared" ca="1" si="6"/>
        <v/>
      </c>
      <c r="B23" s="92" t="str">
        <f t="shared" ca="1" si="0"/>
        <v/>
      </c>
      <c r="C23" s="125" t="str">
        <f t="shared" ca="1" si="1"/>
        <v/>
      </c>
      <c r="D23" s="125" t="str">
        <f t="shared" ca="1" si="2"/>
        <v/>
      </c>
      <c r="E23" s="126" t="str">
        <f t="shared" ca="1" si="7"/>
        <v/>
      </c>
      <c r="F23" s="105" t="str">
        <f t="shared" ca="1" si="8"/>
        <v/>
      </c>
      <c r="G23" s="105" t="str">
        <f t="shared" ca="1" si="3"/>
        <v/>
      </c>
      <c r="H23" s="127" t="str">
        <f t="shared" ca="1" si="4"/>
        <v/>
      </c>
      <c r="I23" s="125" t="str">
        <f t="shared" ca="1" si="5"/>
        <v/>
      </c>
      <c r="J23" s="126" t="str">
        <f t="shared" ca="1" si="9"/>
        <v/>
      </c>
      <c r="K23" s="105" t="str">
        <f t="shared" ca="1" si="10"/>
        <v/>
      </c>
      <c r="L23" s="124" t="str">
        <f t="shared" ca="1" si="11"/>
        <v/>
      </c>
    </row>
    <row r="24" spans="1:12" x14ac:dyDescent="0.2">
      <c r="A24" s="124" t="str">
        <f t="shared" ca="1" si="6"/>
        <v/>
      </c>
      <c r="B24" s="92" t="str">
        <f t="shared" ca="1" si="0"/>
        <v/>
      </c>
      <c r="C24" s="125" t="str">
        <f t="shared" ca="1" si="1"/>
        <v/>
      </c>
      <c r="D24" s="125" t="str">
        <f t="shared" ca="1" si="2"/>
        <v/>
      </c>
      <c r="E24" s="126" t="str">
        <f t="shared" ca="1" si="7"/>
        <v/>
      </c>
      <c r="F24" s="105" t="str">
        <f t="shared" ca="1" si="8"/>
        <v/>
      </c>
      <c r="G24" s="105" t="str">
        <f t="shared" ca="1" si="3"/>
        <v/>
      </c>
      <c r="H24" s="127" t="str">
        <f t="shared" ca="1" si="4"/>
        <v/>
      </c>
      <c r="I24" s="125" t="str">
        <f t="shared" ca="1" si="5"/>
        <v/>
      </c>
      <c r="J24" s="126" t="str">
        <f t="shared" ca="1" si="9"/>
        <v/>
      </c>
      <c r="K24" s="105" t="str">
        <f t="shared" ca="1" si="10"/>
        <v/>
      </c>
      <c r="L24" s="124" t="str">
        <f t="shared" ca="1" si="11"/>
        <v/>
      </c>
    </row>
    <row r="25" spans="1:12" x14ac:dyDescent="0.2">
      <c r="A25" s="124" t="str">
        <f t="shared" ca="1" si="6"/>
        <v/>
      </c>
      <c r="B25" s="92" t="str">
        <f t="shared" ca="1" si="0"/>
        <v/>
      </c>
      <c r="C25" s="125" t="str">
        <f t="shared" ca="1" si="1"/>
        <v/>
      </c>
      <c r="D25" s="125" t="str">
        <f t="shared" ca="1" si="2"/>
        <v/>
      </c>
      <c r="E25" s="126" t="str">
        <f t="shared" ca="1" si="7"/>
        <v/>
      </c>
      <c r="F25" s="105" t="str">
        <f t="shared" ca="1" si="8"/>
        <v/>
      </c>
      <c r="G25" s="105" t="str">
        <f t="shared" ca="1" si="3"/>
        <v/>
      </c>
      <c r="H25" s="127" t="str">
        <f t="shared" ca="1" si="4"/>
        <v/>
      </c>
      <c r="I25" s="125" t="str">
        <f t="shared" ca="1" si="5"/>
        <v/>
      </c>
      <c r="J25" s="126" t="str">
        <f t="shared" ca="1" si="9"/>
        <v/>
      </c>
      <c r="K25" s="105" t="str">
        <f t="shared" ca="1" si="10"/>
        <v/>
      </c>
      <c r="L25" s="124" t="str">
        <f t="shared" ca="1" si="11"/>
        <v/>
      </c>
    </row>
    <row r="26" spans="1:12" x14ac:dyDescent="0.2">
      <c r="A26" s="124" t="str">
        <f t="shared" ca="1" si="6"/>
        <v/>
      </c>
      <c r="B26" s="92" t="str">
        <f t="shared" ca="1" si="0"/>
        <v/>
      </c>
      <c r="C26" s="125" t="str">
        <f t="shared" ca="1" si="1"/>
        <v/>
      </c>
      <c r="D26" s="125" t="str">
        <f t="shared" ca="1" si="2"/>
        <v/>
      </c>
      <c r="E26" s="126" t="str">
        <f t="shared" ca="1" si="7"/>
        <v/>
      </c>
      <c r="F26" s="105" t="str">
        <f t="shared" ca="1" si="8"/>
        <v/>
      </c>
      <c r="G26" s="105" t="str">
        <f t="shared" ca="1" si="3"/>
        <v/>
      </c>
      <c r="H26" s="127" t="str">
        <f t="shared" ca="1" si="4"/>
        <v/>
      </c>
      <c r="I26" s="125" t="str">
        <f t="shared" ca="1" si="5"/>
        <v/>
      </c>
      <c r="J26" s="126" t="str">
        <f t="shared" ca="1" si="9"/>
        <v/>
      </c>
      <c r="K26" s="105" t="str">
        <f t="shared" ca="1" si="10"/>
        <v/>
      </c>
      <c r="L26" s="124" t="str">
        <f t="shared" ca="1" si="11"/>
        <v/>
      </c>
    </row>
    <row r="27" spans="1:12" x14ac:dyDescent="0.2">
      <c r="A27" s="124" t="str">
        <f t="shared" ca="1" si="6"/>
        <v/>
      </c>
      <c r="B27" s="92" t="str">
        <f t="shared" ca="1" si="0"/>
        <v/>
      </c>
      <c r="C27" s="125" t="str">
        <f t="shared" ca="1" si="1"/>
        <v/>
      </c>
      <c r="D27" s="125" t="str">
        <f t="shared" ca="1" si="2"/>
        <v/>
      </c>
      <c r="E27" s="126" t="str">
        <f t="shared" ca="1" si="7"/>
        <v/>
      </c>
      <c r="F27" s="105" t="str">
        <f t="shared" ca="1" si="8"/>
        <v/>
      </c>
      <c r="G27" s="105" t="str">
        <f t="shared" ca="1" si="3"/>
        <v/>
      </c>
      <c r="H27" s="127" t="str">
        <f t="shared" ca="1" si="4"/>
        <v/>
      </c>
      <c r="I27" s="125" t="str">
        <f t="shared" ca="1" si="5"/>
        <v/>
      </c>
      <c r="J27" s="126" t="str">
        <f t="shared" ca="1" si="9"/>
        <v/>
      </c>
      <c r="K27" s="105" t="str">
        <f t="shared" ca="1" si="10"/>
        <v/>
      </c>
      <c r="L27" s="124" t="str">
        <f t="shared" ca="1" si="11"/>
        <v/>
      </c>
    </row>
    <row r="28" spans="1:12" x14ac:dyDescent="0.2">
      <c r="A28" s="124" t="str">
        <f t="shared" ca="1" si="6"/>
        <v/>
      </c>
      <c r="B28" s="92" t="str">
        <f t="shared" ca="1" si="0"/>
        <v/>
      </c>
      <c r="C28" s="125" t="str">
        <f t="shared" ca="1" si="1"/>
        <v/>
      </c>
      <c r="D28" s="125" t="str">
        <f t="shared" ca="1" si="2"/>
        <v/>
      </c>
      <c r="E28" s="126" t="str">
        <f t="shared" ca="1" si="7"/>
        <v/>
      </c>
      <c r="F28" s="105" t="str">
        <f t="shared" ca="1" si="8"/>
        <v/>
      </c>
      <c r="G28" s="105" t="str">
        <f t="shared" ca="1" si="3"/>
        <v/>
      </c>
      <c r="H28" s="127" t="str">
        <f t="shared" ca="1" si="4"/>
        <v/>
      </c>
      <c r="I28" s="125" t="str">
        <f t="shared" ca="1" si="5"/>
        <v/>
      </c>
      <c r="J28" s="126" t="str">
        <f t="shared" ca="1" si="9"/>
        <v/>
      </c>
      <c r="K28" s="105" t="str">
        <f t="shared" ca="1" si="10"/>
        <v/>
      </c>
      <c r="L28" s="124" t="str">
        <f t="shared" ca="1" si="11"/>
        <v/>
      </c>
    </row>
    <row r="29" spans="1:12" x14ac:dyDescent="0.2">
      <c r="A29" s="124" t="str">
        <f t="shared" ca="1" si="6"/>
        <v/>
      </c>
      <c r="B29" s="92" t="str">
        <f t="shared" ca="1" si="0"/>
        <v/>
      </c>
      <c r="C29" s="125" t="str">
        <f t="shared" ca="1" si="1"/>
        <v/>
      </c>
      <c r="D29" s="125" t="str">
        <f t="shared" ca="1" si="2"/>
        <v/>
      </c>
      <c r="E29" s="126" t="str">
        <f t="shared" ca="1" si="7"/>
        <v/>
      </c>
      <c r="F29" s="105" t="str">
        <f t="shared" ca="1" si="8"/>
        <v/>
      </c>
      <c r="G29" s="105" t="str">
        <f t="shared" ca="1" si="3"/>
        <v/>
      </c>
      <c r="H29" s="127" t="str">
        <f t="shared" ca="1" si="4"/>
        <v/>
      </c>
      <c r="I29" s="125" t="str">
        <f t="shared" ca="1" si="5"/>
        <v/>
      </c>
      <c r="J29" s="126" t="str">
        <f t="shared" ca="1" si="9"/>
        <v/>
      </c>
      <c r="K29" s="105" t="str">
        <f t="shared" ca="1" si="10"/>
        <v/>
      </c>
      <c r="L29" s="124" t="str">
        <f t="shared" ca="1" si="11"/>
        <v/>
      </c>
    </row>
    <row r="30" spans="1:12" x14ac:dyDescent="0.2">
      <c r="A30" s="124" t="str">
        <f t="shared" ca="1" si="6"/>
        <v/>
      </c>
      <c r="B30" s="92" t="str">
        <f t="shared" ca="1" si="0"/>
        <v/>
      </c>
      <c r="C30" s="125" t="str">
        <f t="shared" ca="1" si="1"/>
        <v/>
      </c>
      <c r="D30" s="125" t="str">
        <f t="shared" ca="1" si="2"/>
        <v/>
      </c>
      <c r="E30" s="126" t="str">
        <f t="shared" ca="1" si="7"/>
        <v/>
      </c>
      <c r="F30" s="105" t="str">
        <f t="shared" ca="1" si="8"/>
        <v/>
      </c>
      <c r="G30" s="105" t="str">
        <f t="shared" ca="1" si="3"/>
        <v/>
      </c>
      <c r="H30" s="127" t="str">
        <f t="shared" ca="1" si="4"/>
        <v/>
      </c>
      <c r="I30" s="125" t="str">
        <f t="shared" ca="1" si="5"/>
        <v/>
      </c>
      <c r="J30" s="126" t="str">
        <f t="shared" ca="1" si="9"/>
        <v/>
      </c>
      <c r="K30" s="105" t="str">
        <f t="shared" ca="1" si="10"/>
        <v/>
      </c>
      <c r="L30" s="124" t="str">
        <f t="shared" ca="1" si="11"/>
        <v/>
      </c>
    </row>
    <row r="31" spans="1:12" x14ac:dyDescent="0.2">
      <c r="A31" s="124" t="str">
        <f t="shared" ca="1" si="6"/>
        <v/>
      </c>
      <c r="B31" s="92" t="str">
        <f t="shared" ca="1" si="0"/>
        <v/>
      </c>
      <c r="C31" s="125" t="str">
        <f t="shared" ca="1" si="1"/>
        <v/>
      </c>
      <c r="D31" s="125" t="str">
        <f t="shared" ca="1" si="2"/>
        <v/>
      </c>
      <c r="E31" s="126" t="str">
        <f t="shared" ca="1" si="7"/>
        <v/>
      </c>
      <c r="F31" s="105" t="str">
        <f t="shared" ca="1" si="8"/>
        <v/>
      </c>
      <c r="G31" s="105" t="str">
        <f t="shared" ca="1" si="3"/>
        <v/>
      </c>
      <c r="H31" s="127" t="str">
        <f t="shared" ca="1" si="4"/>
        <v/>
      </c>
      <c r="I31" s="125" t="str">
        <f t="shared" ca="1" si="5"/>
        <v/>
      </c>
      <c r="J31" s="126" t="str">
        <f t="shared" ca="1" si="9"/>
        <v/>
      </c>
      <c r="K31" s="105" t="str">
        <f t="shared" ca="1" si="10"/>
        <v/>
      </c>
      <c r="L31" s="124" t="str">
        <f t="shared" ca="1" si="11"/>
        <v/>
      </c>
    </row>
    <row r="32" spans="1:12" x14ac:dyDescent="0.2">
      <c r="A32" s="124" t="str">
        <f t="shared" ca="1" si="6"/>
        <v/>
      </c>
      <c r="B32" s="92" t="str">
        <f t="shared" ca="1" si="0"/>
        <v/>
      </c>
      <c r="C32" s="125" t="str">
        <f t="shared" ca="1" si="1"/>
        <v/>
      </c>
      <c r="D32" s="125" t="str">
        <f t="shared" ca="1" si="2"/>
        <v/>
      </c>
      <c r="E32" s="126" t="str">
        <f t="shared" ca="1" si="7"/>
        <v/>
      </c>
      <c r="F32" s="105" t="str">
        <f t="shared" ca="1" si="8"/>
        <v/>
      </c>
      <c r="G32" s="105" t="str">
        <f t="shared" ca="1" si="3"/>
        <v/>
      </c>
      <c r="H32" s="127" t="str">
        <f t="shared" ca="1" si="4"/>
        <v/>
      </c>
      <c r="I32" s="125" t="str">
        <f t="shared" ca="1" si="5"/>
        <v/>
      </c>
      <c r="J32" s="126" t="str">
        <f t="shared" ca="1" si="9"/>
        <v/>
      </c>
      <c r="K32" s="105" t="str">
        <f t="shared" ca="1" si="10"/>
        <v/>
      </c>
      <c r="L32" s="124" t="str">
        <f t="shared" ca="1" si="11"/>
        <v/>
      </c>
    </row>
    <row r="33" spans="1:12" x14ac:dyDescent="0.2">
      <c r="A33" s="124" t="str">
        <f t="shared" ca="1" si="6"/>
        <v/>
      </c>
      <c r="B33" s="92" t="str">
        <f t="shared" ca="1" si="0"/>
        <v/>
      </c>
      <c r="C33" s="125" t="str">
        <f t="shared" ca="1" si="1"/>
        <v/>
      </c>
      <c r="D33" s="125" t="str">
        <f t="shared" ca="1" si="2"/>
        <v/>
      </c>
      <c r="E33" s="126" t="str">
        <f t="shared" ca="1" si="7"/>
        <v/>
      </c>
      <c r="F33" s="105" t="str">
        <f t="shared" ca="1" si="8"/>
        <v/>
      </c>
      <c r="G33" s="105" t="str">
        <f t="shared" ca="1" si="3"/>
        <v/>
      </c>
      <c r="H33" s="127" t="str">
        <f t="shared" ca="1" si="4"/>
        <v/>
      </c>
      <c r="I33" s="125" t="str">
        <f t="shared" ca="1" si="5"/>
        <v/>
      </c>
      <c r="J33" s="126" t="str">
        <f t="shared" ca="1" si="9"/>
        <v/>
      </c>
      <c r="K33" s="105" t="str">
        <f t="shared" ca="1" si="10"/>
        <v/>
      </c>
      <c r="L33" s="124" t="str">
        <f t="shared" ca="1" si="11"/>
        <v/>
      </c>
    </row>
    <row r="34" spans="1:12" x14ac:dyDescent="0.2">
      <c r="A34" s="124" t="str">
        <f t="shared" ca="1" si="6"/>
        <v/>
      </c>
      <c r="B34" s="92" t="str">
        <f t="shared" ca="1" si="0"/>
        <v/>
      </c>
      <c r="C34" s="125" t="str">
        <f t="shared" ca="1" si="1"/>
        <v/>
      </c>
      <c r="D34" s="125" t="str">
        <f t="shared" ca="1" si="2"/>
        <v/>
      </c>
      <c r="E34" s="126" t="str">
        <f t="shared" ca="1" si="7"/>
        <v/>
      </c>
      <c r="F34" s="105" t="str">
        <f t="shared" ca="1" si="8"/>
        <v/>
      </c>
      <c r="G34" s="105" t="str">
        <f t="shared" ca="1" si="3"/>
        <v/>
      </c>
      <c r="H34" s="127" t="str">
        <f t="shared" ca="1" si="4"/>
        <v/>
      </c>
      <c r="I34" s="125" t="str">
        <f t="shared" ca="1" si="5"/>
        <v/>
      </c>
      <c r="J34" s="126" t="str">
        <f t="shared" ca="1" si="9"/>
        <v/>
      </c>
      <c r="K34" s="105" t="str">
        <f t="shared" ca="1" si="10"/>
        <v/>
      </c>
      <c r="L34" s="124" t="str">
        <f t="shared" ca="1" si="11"/>
        <v/>
      </c>
    </row>
    <row r="35" spans="1:12" x14ac:dyDescent="0.2">
      <c r="A35" s="124" t="str">
        <f t="shared" ca="1" si="6"/>
        <v/>
      </c>
      <c r="B35" s="92" t="str">
        <f t="shared" ca="1" si="0"/>
        <v/>
      </c>
      <c r="C35" s="125" t="str">
        <f t="shared" ca="1" si="1"/>
        <v/>
      </c>
      <c r="D35" s="125" t="str">
        <f t="shared" ca="1" si="2"/>
        <v/>
      </c>
      <c r="E35" s="126" t="str">
        <f t="shared" ca="1" si="7"/>
        <v/>
      </c>
      <c r="F35" s="105" t="str">
        <f t="shared" ca="1" si="8"/>
        <v/>
      </c>
      <c r="G35" s="105" t="str">
        <f t="shared" ca="1" si="3"/>
        <v/>
      </c>
      <c r="H35" s="127" t="str">
        <f t="shared" ca="1" si="4"/>
        <v/>
      </c>
      <c r="I35" s="125" t="str">
        <f t="shared" ca="1" si="5"/>
        <v/>
      </c>
      <c r="J35" s="126" t="str">
        <f t="shared" ca="1" si="9"/>
        <v/>
      </c>
      <c r="K35" s="105" t="str">
        <f t="shared" ca="1" si="10"/>
        <v/>
      </c>
      <c r="L35" s="124" t="str">
        <f t="shared" ca="1" si="11"/>
        <v/>
      </c>
    </row>
    <row r="36" spans="1:12" x14ac:dyDescent="0.2">
      <c r="A36" s="124" t="str">
        <f t="shared" ca="1" si="6"/>
        <v/>
      </c>
      <c r="B36" s="92" t="str">
        <f t="shared" ca="1" si="0"/>
        <v/>
      </c>
      <c r="C36" s="125" t="str">
        <f t="shared" ca="1" si="1"/>
        <v/>
      </c>
      <c r="D36" s="125" t="str">
        <f t="shared" ca="1" si="2"/>
        <v/>
      </c>
      <c r="E36" s="126" t="str">
        <f t="shared" ca="1" si="7"/>
        <v/>
      </c>
      <c r="F36" s="105" t="str">
        <f t="shared" ca="1" si="8"/>
        <v/>
      </c>
      <c r="G36" s="105" t="str">
        <f t="shared" ca="1" si="3"/>
        <v/>
      </c>
      <c r="H36" s="127" t="str">
        <f t="shared" ca="1" si="4"/>
        <v/>
      </c>
      <c r="I36" s="125" t="str">
        <f t="shared" ca="1" si="5"/>
        <v/>
      </c>
      <c r="J36" s="126" t="str">
        <f t="shared" ca="1" si="9"/>
        <v/>
      </c>
      <c r="K36" s="105" t="str">
        <f t="shared" ca="1" si="10"/>
        <v/>
      </c>
      <c r="L36" s="124" t="str">
        <f t="shared" ca="1" si="11"/>
        <v/>
      </c>
    </row>
    <row r="37" spans="1:12" x14ac:dyDescent="0.2">
      <c r="A37" s="124" t="str">
        <f t="shared" ca="1" si="6"/>
        <v/>
      </c>
      <c r="B37" s="92" t="str">
        <f t="shared" ca="1" si="0"/>
        <v/>
      </c>
      <c r="C37" s="125" t="str">
        <f t="shared" ca="1" si="1"/>
        <v/>
      </c>
      <c r="D37" s="125" t="str">
        <f t="shared" ca="1" si="2"/>
        <v/>
      </c>
      <c r="E37" s="126" t="str">
        <f t="shared" ca="1" si="7"/>
        <v/>
      </c>
      <c r="F37" s="105" t="str">
        <f t="shared" ca="1" si="8"/>
        <v/>
      </c>
      <c r="G37" s="105" t="str">
        <f t="shared" ca="1" si="3"/>
        <v/>
      </c>
      <c r="H37" s="127" t="str">
        <f t="shared" ca="1" si="4"/>
        <v/>
      </c>
      <c r="I37" s="125" t="str">
        <f t="shared" ca="1" si="5"/>
        <v/>
      </c>
      <c r="J37" s="126" t="str">
        <f t="shared" ca="1" si="9"/>
        <v/>
      </c>
      <c r="K37" s="105" t="str">
        <f t="shared" ca="1" si="10"/>
        <v/>
      </c>
      <c r="L37" s="124" t="str">
        <f t="shared" ca="1" si="11"/>
        <v/>
      </c>
    </row>
    <row r="38" spans="1:12" x14ac:dyDescent="0.2">
      <c r="A38" s="124" t="str">
        <f t="shared" ca="1" si="6"/>
        <v/>
      </c>
      <c r="B38" s="92" t="str">
        <f t="shared" ca="1" si="0"/>
        <v/>
      </c>
      <c r="C38" s="125" t="str">
        <f t="shared" ca="1" si="1"/>
        <v/>
      </c>
      <c r="D38" s="125" t="str">
        <f t="shared" ca="1" si="2"/>
        <v/>
      </c>
      <c r="E38" s="126" t="str">
        <f t="shared" ca="1" si="7"/>
        <v/>
      </c>
      <c r="F38" s="105" t="str">
        <f t="shared" ca="1" si="8"/>
        <v/>
      </c>
      <c r="G38" s="105" t="str">
        <f t="shared" ca="1" si="3"/>
        <v/>
      </c>
      <c r="H38" s="127" t="str">
        <f t="shared" ca="1" si="4"/>
        <v/>
      </c>
      <c r="I38" s="125" t="str">
        <f t="shared" ca="1" si="5"/>
        <v/>
      </c>
      <c r="J38" s="126" t="str">
        <f t="shared" ca="1" si="9"/>
        <v/>
      </c>
      <c r="K38" s="105" t="str">
        <f t="shared" ca="1" si="10"/>
        <v/>
      </c>
      <c r="L38" s="124" t="str">
        <f t="shared" ca="1" si="11"/>
        <v/>
      </c>
    </row>
    <row r="39" spans="1:12" x14ac:dyDescent="0.2">
      <c r="A39" s="124" t="str">
        <f t="shared" ca="1" si="6"/>
        <v/>
      </c>
      <c r="B39" s="92" t="str">
        <f t="shared" ca="1" si="0"/>
        <v/>
      </c>
      <c r="C39" s="125" t="str">
        <f t="shared" ca="1" si="1"/>
        <v/>
      </c>
      <c r="D39" s="125" t="str">
        <f t="shared" ca="1" si="2"/>
        <v/>
      </c>
      <c r="E39" s="126" t="str">
        <f t="shared" ca="1" si="7"/>
        <v/>
      </c>
      <c r="F39" s="105" t="str">
        <f t="shared" ca="1" si="8"/>
        <v/>
      </c>
      <c r="G39" s="105" t="str">
        <f t="shared" ca="1" si="3"/>
        <v/>
      </c>
      <c r="H39" s="127" t="str">
        <f t="shared" ca="1" si="4"/>
        <v/>
      </c>
      <c r="I39" s="125" t="str">
        <f t="shared" ca="1" si="5"/>
        <v/>
      </c>
      <c r="J39" s="126" t="str">
        <f t="shared" ca="1" si="9"/>
        <v/>
      </c>
      <c r="K39" s="105" t="str">
        <f t="shared" ca="1" si="10"/>
        <v/>
      </c>
      <c r="L39" s="124" t="str">
        <f t="shared" ca="1" si="11"/>
        <v/>
      </c>
    </row>
    <row r="40" spans="1:12" x14ac:dyDescent="0.2">
      <c r="A40" s="124" t="str">
        <f t="shared" ca="1" si="6"/>
        <v/>
      </c>
      <c r="B40" s="92" t="str">
        <f t="shared" ca="1" si="0"/>
        <v/>
      </c>
      <c r="C40" s="125" t="str">
        <f t="shared" ca="1" si="1"/>
        <v/>
      </c>
      <c r="D40" s="125" t="str">
        <f t="shared" ca="1" si="2"/>
        <v/>
      </c>
      <c r="E40" s="126" t="str">
        <f t="shared" ca="1" si="7"/>
        <v/>
      </c>
      <c r="F40" s="105" t="str">
        <f t="shared" ca="1" si="8"/>
        <v/>
      </c>
      <c r="G40" s="105" t="str">
        <f t="shared" ca="1" si="3"/>
        <v/>
      </c>
      <c r="H40" s="127" t="str">
        <f t="shared" ca="1" si="4"/>
        <v/>
      </c>
      <c r="I40" s="125" t="str">
        <f t="shared" ca="1" si="5"/>
        <v/>
      </c>
      <c r="J40" s="126" t="str">
        <f t="shared" ca="1" si="9"/>
        <v/>
      </c>
      <c r="K40" s="105" t="str">
        <f t="shared" ca="1" si="10"/>
        <v/>
      </c>
      <c r="L40" s="124" t="str">
        <f t="shared" ca="1" si="11"/>
        <v/>
      </c>
    </row>
    <row r="41" spans="1:12" x14ac:dyDescent="0.2">
      <c r="A41" s="124" t="str">
        <f t="shared" ca="1" si="6"/>
        <v/>
      </c>
      <c r="B41" s="92" t="str">
        <f t="shared" ca="1" si="0"/>
        <v/>
      </c>
      <c r="C41" s="125" t="str">
        <f t="shared" ca="1" si="1"/>
        <v/>
      </c>
      <c r="D41" s="125" t="str">
        <f t="shared" ca="1" si="2"/>
        <v/>
      </c>
      <c r="E41" s="126" t="str">
        <f t="shared" ca="1" si="7"/>
        <v/>
      </c>
      <c r="F41" s="105" t="str">
        <f t="shared" ca="1" si="8"/>
        <v/>
      </c>
      <c r="G41" s="105" t="str">
        <f t="shared" ca="1" si="3"/>
        <v/>
      </c>
      <c r="H41" s="127" t="str">
        <f t="shared" ca="1" si="4"/>
        <v/>
      </c>
      <c r="I41" s="125" t="str">
        <f t="shared" ca="1" si="5"/>
        <v/>
      </c>
      <c r="J41" s="126" t="str">
        <f t="shared" ca="1" si="9"/>
        <v/>
      </c>
      <c r="K41" s="105" t="str">
        <f t="shared" ca="1" si="10"/>
        <v/>
      </c>
      <c r="L41" s="124" t="str">
        <f t="shared" ca="1" si="11"/>
        <v/>
      </c>
    </row>
    <row r="42" spans="1:12" x14ac:dyDescent="0.2">
      <c r="A42" s="124" t="str">
        <f t="shared" ca="1" si="6"/>
        <v/>
      </c>
      <c r="B42" s="92" t="str">
        <f t="shared" ca="1" si="0"/>
        <v/>
      </c>
      <c r="C42" s="125" t="str">
        <f t="shared" ca="1" si="1"/>
        <v/>
      </c>
      <c r="D42" s="125" t="str">
        <f t="shared" ca="1" si="2"/>
        <v/>
      </c>
      <c r="E42" s="126" t="str">
        <f t="shared" ca="1" si="7"/>
        <v/>
      </c>
      <c r="F42" s="105" t="str">
        <f t="shared" ca="1" si="8"/>
        <v/>
      </c>
      <c r="G42" s="105" t="str">
        <f t="shared" ca="1" si="3"/>
        <v/>
      </c>
      <c r="H42" s="127" t="str">
        <f t="shared" ca="1" si="4"/>
        <v/>
      </c>
      <c r="I42" s="125" t="str">
        <f t="shared" ca="1" si="5"/>
        <v/>
      </c>
      <c r="J42" s="126" t="str">
        <f t="shared" ca="1" si="9"/>
        <v/>
      </c>
      <c r="K42" s="105" t="str">
        <f t="shared" ca="1" si="10"/>
        <v/>
      </c>
      <c r="L42" s="124" t="str">
        <f t="shared" ca="1" si="11"/>
        <v/>
      </c>
    </row>
    <row r="43" spans="1:12" x14ac:dyDescent="0.2">
      <c r="A43" s="124" t="str">
        <f t="shared" ca="1" si="6"/>
        <v/>
      </c>
      <c r="B43" s="92" t="str">
        <f t="shared" ca="1" si="0"/>
        <v/>
      </c>
      <c r="C43" s="125" t="str">
        <f t="shared" ca="1" si="1"/>
        <v/>
      </c>
      <c r="D43" s="125" t="str">
        <f t="shared" ca="1" si="2"/>
        <v/>
      </c>
      <c r="E43" s="126" t="str">
        <f t="shared" ca="1" si="7"/>
        <v/>
      </c>
      <c r="F43" s="105" t="str">
        <f t="shared" ca="1" si="8"/>
        <v/>
      </c>
      <c r="G43" s="105" t="str">
        <f t="shared" ca="1" si="3"/>
        <v/>
      </c>
      <c r="H43" s="127" t="str">
        <f t="shared" ca="1" si="4"/>
        <v/>
      </c>
      <c r="I43" s="125" t="str">
        <f t="shared" ca="1" si="5"/>
        <v/>
      </c>
      <c r="J43" s="126" t="str">
        <f t="shared" ca="1" si="9"/>
        <v/>
      </c>
      <c r="K43" s="105" t="str">
        <f t="shared" ca="1" si="10"/>
        <v/>
      </c>
      <c r="L43" s="124" t="str">
        <f t="shared" ca="1" si="11"/>
        <v/>
      </c>
    </row>
    <row r="44" spans="1:12" x14ac:dyDescent="0.2">
      <c r="A44" s="124" t="str">
        <f t="shared" ca="1" si="6"/>
        <v/>
      </c>
      <c r="B44" s="92" t="str">
        <f t="shared" ca="1" si="0"/>
        <v/>
      </c>
      <c r="C44" s="125" t="str">
        <f t="shared" ca="1" si="1"/>
        <v/>
      </c>
      <c r="D44" s="125" t="str">
        <f t="shared" ca="1" si="2"/>
        <v/>
      </c>
      <c r="E44" s="126" t="str">
        <f t="shared" ref="E44:E55" ca="1" si="12">IF($A44="","",IFERROR(D44/C44,""))</f>
        <v/>
      </c>
      <c r="F44" s="105" t="str">
        <f t="shared" ref="F44:F55" ca="1" si="13">IF($A44="","",IFERROR(G44/D44,""))</f>
        <v/>
      </c>
      <c r="G44" s="105" t="str">
        <f t="shared" ca="1" si="3"/>
        <v/>
      </c>
      <c r="H44" s="127" t="str">
        <f t="shared" ca="1" si="4"/>
        <v/>
      </c>
      <c r="I44" s="125" t="str">
        <f t="shared" ca="1" si="5"/>
        <v/>
      </c>
      <c r="J44" s="126" t="str">
        <f t="shared" ref="J44:J55" ca="1" si="14">IF($A44="","",IFERROR(I44/D44,""))</f>
        <v/>
      </c>
      <c r="K44" s="105" t="str">
        <f t="shared" ref="K44:K55" ca="1" si="15">IF($A44="","",IFERROR(G44/I44,""))</f>
        <v/>
      </c>
      <c r="L44" s="124" t="str">
        <f t="shared" ref="L44:L55" ca="1" si="16">IF($A44="","",IF(I44&gt;0,IF(K44&gt;$K$5,"B","A"),IF(I44=0,IF(G44&gt;$K$5,"C","D"))))</f>
        <v/>
      </c>
    </row>
    <row r="45" spans="1:12" x14ac:dyDescent="0.2">
      <c r="A45" s="124" t="str">
        <f t="shared" ca="1" si="6"/>
        <v/>
      </c>
      <c r="B45" s="92" t="str">
        <f t="shared" ca="1" si="0"/>
        <v/>
      </c>
      <c r="C45" s="125" t="str">
        <f t="shared" ca="1" si="1"/>
        <v/>
      </c>
      <c r="D45" s="125" t="str">
        <f t="shared" ca="1" si="2"/>
        <v/>
      </c>
      <c r="E45" s="126" t="str">
        <f t="shared" ca="1" si="12"/>
        <v/>
      </c>
      <c r="F45" s="105" t="str">
        <f t="shared" ca="1" si="13"/>
        <v/>
      </c>
      <c r="G45" s="105" t="str">
        <f t="shared" ca="1" si="3"/>
        <v/>
      </c>
      <c r="H45" s="127" t="str">
        <f t="shared" ca="1" si="4"/>
        <v/>
      </c>
      <c r="I45" s="125" t="str">
        <f t="shared" ca="1" si="5"/>
        <v/>
      </c>
      <c r="J45" s="126" t="str">
        <f t="shared" ca="1" si="14"/>
        <v/>
      </c>
      <c r="K45" s="105" t="str">
        <f t="shared" ca="1" si="15"/>
        <v/>
      </c>
      <c r="L45" s="124" t="str">
        <f t="shared" ca="1" si="16"/>
        <v/>
      </c>
    </row>
    <row r="46" spans="1:12" x14ac:dyDescent="0.2">
      <c r="A46" s="124" t="str">
        <f t="shared" ca="1" si="6"/>
        <v/>
      </c>
      <c r="B46" s="92" t="str">
        <f t="shared" ca="1" si="0"/>
        <v/>
      </c>
      <c r="C46" s="125" t="str">
        <f t="shared" ca="1" si="1"/>
        <v/>
      </c>
      <c r="D46" s="125" t="str">
        <f t="shared" ca="1" si="2"/>
        <v/>
      </c>
      <c r="E46" s="126" t="str">
        <f t="shared" ca="1" si="12"/>
        <v/>
      </c>
      <c r="F46" s="105" t="str">
        <f t="shared" ca="1" si="13"/>
        <v/>
      </c>
      <c r="G46" s="105" t="str">
        <f t="shared" ca="1" si="3"/>
        <v/>
      </c>
      <c r="H46" s="127" t="str">
        <f t="shared" ca="1" si="4"/>
        <v/>
      </c>
      <c r="I46" s="125" t="str">
        <f t="shared" ca="1" si="5"/>
        <v/>
      </c>
      <c r="J46" s="126" t="str">
        <f t="shared" ca="1" si="14"/>
        <v/>
      </c>
      <c r="K46" s="105" t="str">
        <f t="shared" ca="1" si="15"/>
        <v/>
      </c>
      <c r="L46" s="124" t="str">
        <f t="shared" ca="1" si="16"/>
        <v/>
      </c>
    </row>
    <row r="47" spans="1:12" x14ac:dyDescent="0.2">
      <c r="A47" s="124" t="str">
        <f t="shared" ca="1" si="6"/>
        <v/>
      </c>
      <c r="B47" s="92" t="str">
        <f t="shared" ca="1" si="0"/>
        <v/>
      </c>
      <c r="C47" s="125" t="str">
        <f t="shared" ca="1" si="1"/>
        <v/>
      </c>
      <c r="D47" s="125" t="str">
        <f t="shared" ca="1" si="2"/>
        <v/>
      </c>
      <c r="E47" s="126" t="str">
        <f t="shared" ca="1" si="12"/>
        <v/>
      </c>
      <c r="F47" s="105" t="str">
        <f t="shared" ca="1" si="13"/>
        <v/>
      </c>
      <c r="G47" s="105" t="str">
        <f t="shared" ca="1" si="3"/>
        <v/>
      </c>
      <c r="H47" s="127" t="str">
        <f t="shared" ca="1" si="4"/>
        <v/>
      </c>
      <c r="I47" s="125" t="str">
        <f t="shared" ca="1" si="5"/>
        <v/>
      </c>
      <c r="J47" s="126" t="str">
        <f t="shared" ca="1" si="14"/>
        <v/>
      </c>
      <c r="K47" s="105" t="str">
        <f t="shared" ca="1" si="15"/>
        <v/>
      </c>
      <c r="L47" s="124" t="str">
        <f t="shared" ca="1" si="16"/>
        <v/>
      </c>
    </row>
    <row r="48" spans="1:12" x14ac:dyDescent="0.2">
      <c r="A48" s="124" t="str">
        <f t="shared" ca="1" si="6"/>
        <v/>
      </c>
      <c r="B48" s="92" t="str">
        <f t="shared" ca="1" si="0"/>
        <v/>
      </c>
      <c r="C48" s="125" t="str">
        <f t="shared" ca="1" si="1"/>
        <v/>
      </c>
      <c r="D48" s="125" t="str">
        <f t="shared" ca="1" si="2"/>
        <v/>
      </c>
      <c r="E48" s="126" t="str">
        <f t="shared" ca="1" si="12"/>
        <v/>
      </c>
      <c r="F48" s="105" t="str">
        <f t="shared" ca="1" si="13"/>
        <v/>
      </c>
      <c r="G48" s="105" t="str">
        <f t="shared" ca="1" si="3"/>
        <v/>
      </c>
      <c r="H48" s="127" t="str">
        <f t="shared" ca="1" si="4"/>
        <v/>
      </c>
      <c r="I48" s="125" t="str">
        <f t="shared" ca="1" si="5"/>
        <v/>
      </c>
      <c r="J48" s="126" t="str">
        <f t="shared" ca="1" si="14"/>
        <v/>
      </c>
      <c r="K48" s="105" t="str">
        <f t="shared" ca="1" si="15"/>
        <v/>
      </c>
      <c r="L48" s="124" t="str">
        <f t="shared" ca="1" si="16"/>
        <v/>
      </c>
    </row>
    <row r="49" spans="1:12" x14ac:dyDescent="0.2">
      <c r="A49" s="124" t="str">
        <f t="shared" ca="1" si="6"/>
        <v/>
      </c>
      <c r="B49" s="92" t="str">
        <f t="shared" ca="1" si="0"/>
        <v/>
      </c>
      <c r="C49" s="125" t="str">
        <f t="shared" ca="1" si="1"/>
        <v/>
      </c>
      <c r="D49" s="125" t="str">
        <f t="shared" ca="1" si="2"/>
        <v/>
      </c>
      <c r="E49" s="126" t="str">
        <f t="shared" ca="1" si="12"/>
        <v/>
      </c>
      <c r="F49" s="105" t="str">
        <f t="shared" ca="1" si="13"/>
        <v/>
      </c>
      <c r="G49" s="105" t="str">
        <f t="shared" ca="1" si="3"/>
        <v/>
      </c>
      <c r="H49" s="127" t="str">
        <f t="shared" ca="1" si="4"/>
        <v/>
      </c>
      <c r="I49" s="125" t="str">
        <f t="shared" ca="1" si="5"/>
        <v/>
      </c>
      <c r="J49" s="126" t="str">
        <f t="shared" ca="1" si="14"/>
        <v/>
      </c>
      <c r="K49" s="105" t="str">
        <f t="shared" ca="1" si="15"/>
        <v/>
      </c>
      <c r="L49" s="124" t="str">
        <f t="shared" ca="1" si="16"/>
        <v/>
      </c>
    </row>
    <row r="50" spans="1:12" x14ac:dyDescent="0.2">
      <c r="A50" s="124" t="str">
        <f t="shared" ca="1" si="6"/>
        <v/>
      </c>
      <c r="B50" s="92" t="str">
        <f t="shared" ca="1" si="0"/>
        <v/>
      </c>
      <c r="C50" s="125" t="str">
        <f t="shared" ca="1" si="1"/>
        <v/>
      </c>
      <c r="D50" s="125" t="str">
        <f t="shared" ca="1" si="2"/>
        <v/>
      </c>
      <c r="E50" s="126" t="str">
        <f t="shared" ca="1" si="12"/>
        <v/>
      </c>
      <c r="F50" s="105" t="str">
        <f t="shared" ca="1" si="13"/>
        <v/>
      </c>
      <c r="G50" s="105" t="str">
        <f t="shared" ca="1" si="3"/>
        <v/>
      </c>
      <c r="H50" s="127" t="str">
        <f t="shared" ca="1" si="4"/>
        <v/>
      </c>
      <c r="I50" s="125" t="str">
        <f t="shared" ca="1" si="5"/>
        <v/>
      </c>
      <c r="J50" s="126" t="str">
        <f t="shared" ca="1" si="14"/>
        <v/>
      </c>
      <c r="K50" s="105" t="str">
        <f t="shared" ca="1" si="15"/>
        <v/>
      </c>
      <c r="L50" s="124" t="str">
        <f t="shared" ca="1" si="16"/>
        <v/>
      </c>
    </row>
    <row r="51" spans="1:12" x14ac:dyDescent="0.2">
      <c r="A51" s="124" t="str">
        <f t="shared" ca="1" si="6"/>
        <v/>
      </c>
      <c r="B51" s="92" t="str">
        <f t="shared" ca="1" si="0"/>
        <v/>
      </c>
      <c r="C51" s="125" t="str">
        <f t="shared" ca="1" si="1"/>
        <v/>
      </c>
      <c r="D51" s="125" t="str">
        <f t="shared" ca="1" si="2"/>
        <v/>
      </c>
      <c r="E51" s="126" t="str">
        <f t="shared" ca="1" si="12"/>
        <v/>
      </c>
      <c r="F51" s="105" t="str">
        <f t="shared" ca="1" si="13"/>
        <v/>
      </c>
      <c r="G51" s="105" t="str">
        <f t="shared" ca="1" si="3"/>
        <v/>
      </c>
      <c r="H51" s="127" t="str">
        <f t="shared" ca="1" si="4"/>
        <v/>
      </c>
      <c r="I51" s="125" t="str">
        <f t="shared" ca="1" si="5"/>
        <v/>
      </c>
      <c r="J51" s="126" t="str">
        <f t="shared" ca="1" si="14"/>
        <v/>
      </c>
      <c r="K51" s="105" t="str">
        <f t="shared" ca="1" si="15"/>
        <v/>
      </c>
      <c r="L51" s="124" t="str">
        <f t="shared" ca="1" si="16"/>
        <v/>
      </c>
    </row>
    <row r="52" spans="1:12" x14ac:dyDescent="0.2">
      <c r="A52" s="124" t="str">
        <f t="shared" ca="1" si="6"/>
        <v/>
      </c>
      <c r="B52" s="92" t="str">
        <f t="shared" ca="1" si="0"/>
        <v/>
      </c>
      <c r="C52" s="125" t="str">
        <f t="shared" ca="1" si="1"/>
        <v/>
      </c>
      <c r="D52" s="125" t="str">
        <f t="shared" ca="1" si="2"/>
        <v/>
      </c>
      <c r="E52" s="126" t="str">
        <f t="shared" ca="1" si="12"/>
        <v/>
      </c>
      <c r="F52" s="105" t="str">
        <f t="shared" ca="1" si="13"/>
        <v/>
      </c>
      <c r="G52" s="105" t="str">
        <f t="shared" ca="1" si="3"/>
        <v/>
      </c>
      <c r="H52" s="127" t="str">
        <f t="shared" ca="1" si="4"/>
        <v/>
      </c>
      <c r="I52" s="125" t="str">
        <f t="shared" ca="1" si="5"/>
        <v/>
      </c>
      <c r="J52" s="126" t="str">
        <f t="shared" ca="1" si="14"/>
        <v/>
      </c>
      <c r="K52" s="105" t="str">
        <f t="shared" ca="1" si="15"/>
        <v/>
      </c>
      <c r="L52" s="124" t="str">
        <f t="shared" ca="1" si="16"/>
        <v/>
      </c>
    </row>
    <row r="53" spans="1:12" x14ac:dyDescent="0.2">
      <c r="A53" s="124" t="str">
        <f t="shared" ca="1" si="6"/>
        <v/>
      </c>
      <c r="B53" s="92" t="str">
        <f t="shared" ca="1" si="0"/>
        <v/>
      </c>
      <c r="C53" s="125" t="str">
        <f t="shared" ca="1" si="1"/>
        <v/>
      </c>
      <c r="D53" s="125" t="str">
        <f t="shared" ca="1" si="2"/>
        <v/>
      </c>
      <c r="E53" s="126" t="str">
        <f t="shared" ca="1" si="12"/>
        <v/>
      </c>
      <c r="F53" s="105" t="str">
        <f t="shared" ca="1" si="13"/>
        <v/>
      </c>
      <c r="G53" s="105" t="str">
        <f t="shared" ca="1" si="3"/>
        <v/>
      </c>
      <c r="H53" s="127" t="str">
        <f t="shared" ca="1" si="4"/>
        <v/>
      </c>
      <c r="I53" s="125" t="str">
        <f t="shared" ca="1" si="5"/>
        <v/>
      </c>
      <c r="J53" s="126" t="str">
        <f t="shared" ca="1" si="14"/>
        <v/>
      </c>
      <c r="K53" s="105" t="str">
        <f t="shared" ca="1" si="15"/>
        <v/>
      </c>
      <c r="L53" s="124" t="str">
        <f t="shared" ca="1" si="16"/>
        <v/>
      </c>
    </row>
    <row r="54" spans="1:12" x14ac:dyDescent="0.2">
      <c r="A54" s="124" t="str">
        <f t="shared" ca="1" si="6"/>
        <v/>
      </c>
      <c r="B54" s="92" t="str">
        <f t="shared" ca="1" si="0"/>
        <v/>
      </c>
      <c r="C54" s="125" t="str">
        <f t="shared" ca="1" si="1"/>
        <v/>
      </c>
      <c r="D54" s="125" t="str">
        <f t="shared" ca="1" si="2"/>
        <v/>
      </c>
      <c r="E54" s="126" t="str">
        <f t="shared" ca="1" si="12"/>
        <v/>
      </c>
      <c r="F54" s="105" t="str">
        <f t="shared" ca="1" si="13"/>
        <v/>
      </c>
      <c r="G54" s="105" t="str">
        <f t="shared" ca="1" si="3"/>
        <v/>
      </c>
      <c r="H54" s="127" t="str">
        <f t="shared" ca="1" si="4"/>
        <v/>
      </c>
      <c r="I54" s="125" t="str">
        <f t="shared" ca="1" si="5"/>
        <v/>
      </c>
      <c r="J54" s="126" t="str">
        <f t="shared" ca="1" si="14"/>
        <v/>
      </c>
      <c r="K54" s="105" t="str">
        <f t="shared" ca="1" si="15"/>
        <v/>
      </c>
      <c r="L54" s="124" t="str">
        <f t="shared" ca="1" si="16"/>
        <v/>
      </c>
    </row>
    <row r="55" spans="1:12" x14ac:dyDescent="0.2">
      <c r="A55" s="124" t="str">
        <f t="shared" ca="1" si="6"/>
        <v/>
      </c>
      <c r="B55" s="92" t="str">
        <f t="shared" ca="1" si="0"/>
        <v/>
      </c>
      <c r="C55" s="125" t="str">
        <f t="shared" ca="1" si="1"/>
        <v/>
      </c>
      <c r="D55" s="125" t="str">
        <f t="shared" ca="1" si="2"/>
        <v/>
      </c>
      <c r="E55" s="126" t="str">
        <f t="shared" ca="1" si="12"/>
        <v/>
      </c>
      <c r="F55" s="105" t="str">
        <f t="shared" ca="1" si="13"/>
        <v/>
      </c>
      <c r="G55" s="105" t="str">
        <f t="shared" ca="1" si="3"/>
        <v/>
      </c>
      <c r="H55" s="127" t="str">
        <f t="shared" ca="1" si="4"/>
        <v/>
      </c>
      <c r="I55" s="125" t="str">
        <f t="shared" ca="1" si="5"/>
        <v/>
      </c>
      <c r="J55" s="126" t="str">
        <f t="shared" ca="1" si="14"/>
        <v/>
      </c>
      <c r="K55" s="105" t="str">
        <f t="shared" ca="1" si="15"/>
        <v/>
      </c>
      <c r="L55" s="124" t="str">
        <f t="shared" ca="1" si="16"/>
        <v/>
      </c>
    </row>
  </sheetData>
  <mergeCells count="1">
    <mergeCell ref="A1:L1"/>
  </mergeCells>
  <phoneticPr fontId="3"/>
  <conditionalFormatting sqref="A6:L55">
    <cfRule type="expression" dxfId="27" priority="2">
      <formula>OR($A6:$L6&lt;&gt;"")</formula>
    </cfRule>
  </conditionalFormatting>
  <conditionalFormatting sqref="A6:L55">
    <cfRule type="expression" dxfId="26" priority="1">
      <formula>$A6=$A$5</formula>
    </cfRule>
  </conditionalFormatting>
  <printOptions horizontalCentered="1"/>
  <pageMargins left="0.59055118110236227" right="0.59055118110236227" top="0.59055118110236227" bottom="0.59055118110236227"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205"/>
  <sheetViews>
    <sheetView showGridLines="0" view="pageBreakPreview" zoomScale="60" zoomScaleNormal="80" zoomScalePageLayoutView="50" workbookViewId="0">
      <selection sqref="A1:M1"/>
    </sheetView>
  </sheetViews>
  <sheetFormatPr defaultColWidth="9" defaultRowHeight="17.5" x14ac:dyDescent="0.2"/>
  <cols>
    <col min="1" max="1" width="7.36328125" style="1" bestFit="1" customWidth="1"/>
    <col min="2" max="3" width="30.6328125" style="1" customWidth="1"/>
    <col min="4" max="13" width="18.6328125" style="1" customWidth="1"/>
    <col min="14" max="16384" width="9" style="1"/>
  </cols>
  <sheetData>
    <row r="1" spans="1:13" ht="40.5" customHeight="1" x14ac:dyDescent="0.2">
      <c r="A1" s="247">
        <v>44287</v>
      </c>
      <c r="B1" s="247"/>
      <c r="C1" s="247"/>
      <c r="D1" s="247"/>
      <c r="E1" s="247"/>
      <c r="F1" s="247"/>
      <c r="G1" s="247"/>
      <c r="H1" s="247"/>
      <c r="I1" s="247"/>
      <c r="J1" s="247"/>
      <c r="K1" s="247"/>
      <c r="L1" s="247"/>
      <c r="M1" s="247"/>
    </row>
    <row r="2" spans="1:13" x14ac:dyDescent="0.2">
      <c r="M2" s="139" t="s">
        <v>196</v>
      </c>
    </row>
    <row r="4" spans="1:13" x14ac:dyDescent="0.2">
      <c r="A4" s="90" t="s">
        <v>147</v>
      </c>
      <c r="B4" s="90" t="s">
        <v>148</v>
      </c>
      <c r="C4" s="90" t="s">
        <v>118</v>
      </c>
      <c r="D4" s="90" t="s">
        <v>24</v>
      </c>
      <c r="E4" s="90" t="s">
        <v>25</v>
      </c>
      <c r="F4" s="90" t="s">
        <v>26</v>
      </c>
      <c r="G4" s="90" t="s">
        <v>27</v>
      </c>
      <c r="H4" s="90" t="s">
        <v>28</v>
      </c>
      <c r="I4" s="90" t="s">
        <v>149</v>
      </c>
      <c r="J4" s="90" t="s">
        <v>29</v>
      </c>
      <c r="K4" s="90" t="s">
        <v>30</v>
      </c>
      <c r="L4" s="90" t="s">
        <v>31</v>
      </c>
      <c r="M4" s="90" t="s">
        <v>150</v>
      </c>
    </row>
    <row r="5" spans="1:13" x14ac:dyDescent="0.2">
      <c r="A5" s="110">
        <f ca="1">MATCH("",INDIRECT("ydn_raw!AA:AA"),-1)-MATCH("キャンペーン",INDIRECT("ydn_raw!AA:AA"),0)-1</f>
        <v>0</v>
      </c>
      <c r="B5" s="111"/>
      <c r="C5" s="111" t="s">
        <v>119</v>
      </c>
      <c r="D5" s="112" t="str">
        <f ca="1">ydn!D6</f>
        <v/>
      </c>
      <c r="E5" s="112" t="str">
        <f ca="1">ydn!F6</f>
        <v/>
      </c>
      <c r="F5" s="113" t="str">
        <f ca="1">IFERROR(E5/D5,"")</f>
        <v/>
      </c>
      <c r="G5" s="114" t="str">
        <f ca="1">IFERROR(H5/E5,"")</f>
        <v/>
      </c>
      <c r="H5" s="115" t="str">
        <f ca="1">ydn!L6</f>
        <v/>
      </c>
      <c r="I5" s="116" t="str">
        <f ca="1">IFERROR(VLOOKUP(TEXT($A1,"yyyy/mm"),INDIRECT("ydn_raw!B:J"),6,0),"")</f>
        <v/>
      </c>
      <c r="J5" s="112" t="str">
        <f ca="1">ydn!N6</f>
        <v/>
      </c>
      <c r="K5" s="113" t="str">
        <f ca="1">IFERROR(J5/E5,"")</f>
        <v/>
      </c>
      <c r="L5" s="114" t="str">
        <f ca="1">IFERROR(H5/J5,"")</f>
        <v/>
      </c>
      <c r="M5" s="111" t="s">
        <v>151</v>
      </c>
    </row>
    <row r="6" spans="1:13" x14ac:dyDescent="0.2">
      <c r="A6" s="124" t="str">
        <f ca="1">IF(ROW()-5&gt;$A$5,"",ROW()-5)</f>
        <v/>
      </c>
      <c r="B6" s="92" t="str">
        <f t="shared" ref="B6:B37" ca="1" si="0">IF($A6="","",INDEX(INDIRECT("ydn_raw!AA:AA"),MATCH($B$4,INDIRECT("ydn_raw!AA:AA"),0)+$A6))</f>
        <v/>
      </c>
      <c r="C6" s="92" t="str">
        <f t="shared" ref="C6:C37" ca="1" si="1">IF($A6="","",INDEX(INDIRECT("ydn_raw!AB:AB"),MATCH($B$4,INDIRECT("ydn_raw!AA:AA"),0)+$A6))</f>
        <v/>
      </c>
      <c r="D6" s="125" t="str">
        <f t="shared" ref="D6:D37" ca="1" si="2">IF($A6="","",INDEX(INDIRECT("ydn_raw!AC:AC"),MATCH($B$4,INDIRECT("ydn_raw!AA:AA"),0)+$A6))</f>
        <v/>
      </c>
      <c r="E6" s="125" t="str">
        <f t="shared" ref="E6:E37" ca="1" si="3">IF($A6="","",INDEX(INDIRECT("ydn_raw!AD:AD"),MATCH($B$4,INDIRECT("ydn_raw!AA:AA"),0)+$A6))</f>
        <v/>
      </c>
      <c r="F6" s="126" t="str">
        <f ca="1">IF($A6="","",IFERROR(E6/D6,""))</f>
        <v/>
      </c>
      <c r="G6" s="105" t="str">
        <f ca="1">IF($A6="","",IFERROR(H6/E6,""))</f>
        <v/>
      </c>
      <c r="H6" s="105" t="str">
        <f t="shared" ref="H6:H37" ca="1" si="4">IF($A6="","",INDEX(INDIRECT("ydn_raw!AF:AF"),MATCH($B$4,INDIRECT("ydn_raw!AA:AA"),0)+$A6))</f>
        <v/>
      </c>
      <c r="I6" s="127" t="str">
        <f t="shared" ref="I6:I37" ca="1" si="5">IF($A6="","",INDEX(INDIRECT("ydn_raw!AG:AG"),MATCH($B$4,INDIRECT("ydn_raw!AA:AA"),0)+$A6))</f>
        <v/>
      </c>
      <c r="J6" s="125" t="str">
        <f t="shared" ref="J6:J37" ca="1" si="6">IF($A6="","",INDEX(INDIRECT("ydn_raw!AI:AI"),MATCH($B$4,INDIRECT("ydn_raw!AA:AA"),0)+$A6))</f>
        <v/>
      </c>
      <c r="K6" s="126" t="str">
        <f ca="1">IF($A6="","",IFERROR(J6/E6,""))</f>
        <v/>
      </c>
      <c r="L6" s="105" t="str">
        <f ca="1">IF($A6="","",IFERROR(H6/J6,""))</f>
        <v/>
      </c>
      <c r="M6" s="124" t="str">
        <f ca="1">IF($A6="","",IF(J6&gt;0,IF(L6&gt;$L$5,"B","A"),IF(J6=0,IF(H6&gt;$L$5,"C","D"))))</f>
        <v/>
      </c>
    </row>
    <row r="7" spans="1:13" x14ac:dyDescent="0.2">
      <c r="A7" s="124" t="str">
        <f t="shared" ref="A7:A70" ca="1" si="7">IF(ROW()-5&gt;$A$5,"",ROW()-5)</f>
        <v/>
      </c>
      <c r="B7" s="92" t="str">
        <f t="shared" ca="1" si="0"/>
        <v/>
      </c>
      <c r="C7" s="92" t="str">
        <f t="shared" ca="1" si="1"/>
        <v/>
      </c>
      <c r="D7" s="125" t="str">
        <f t="shared" ca="1" si="2"/>
        <v/>
      </c>
      <c r="E7" s="125" t="str">
        <f t="shared" ca="1" si="3"/>
        <v/>
      </c>
      <c r="F7" s="126" t="str">
        <f t="shared" ref="F7:F70" ca="1" si="8">IF($A7="","",IFERROR(E7/D7,""))</f>
        <v/>
      </c>
      <c r="G7" s="105" t="str">
        <f t="shared" ref="G7:G70" ca="1" si="9">IF($A7="","",IFERROR(H7/E7,""))</f>
        <v/>
      </c>
      <c r="H7" s="105" t="str">
        <f t="shared" ca="1" si="4"/>
        <v/>
      </c>
      <c r="I7" s="127" t="str">
        <f t="shared" ca="1" si="5"/>
        <v/>
      </c>
      <c r="J7" s="125" t="str">
        <f t="shared" ca="1" si="6"/>
        <v/>
      </c>
      <c r="K7" s="126" t="str">
        <f t="shared" ref="K7:K70" ca="1" si="10">IF($A7="","",IFERROR(J7/E7,""))</f>
        <v/>
      </c>
      <c r="L7" s="105" t="str">
        <f t="shared" ref="L7:L70" ca="1" si="11">IF($A7="","",IFERROR(H7/J7,""))</f>
        <v/>
      </c>
      <c r="M7" s="124" t="str">
        <f t="shared" ref="M7:M70" ca="1" si="12">IF($A7="","",IF(J7&gt;0,IF(L7&gt;$L$5,"B","A"),IF(J7=0,IF(H7&gt;$L$5,"C","D"))))</f>
        <v/>
      </c>
    </row>
    <row r="8" spans="1:13" x14ac:dyDescent="0.2">
      <c r="A8" s="124" t="str">
        <f t="shared" ca="1" si="7"/>
        <v/>
      </c>
      <c r="B8" s="92" t="str">
        <f t="shared" ca="1" si="0"/>
        <v/>
      </c>
      <c r="C8" s="92" t="str">
        <f t="shared" ca="1" si="1"/>
        <v/>
      </c>
      <c r="D8" s="125" t="str">
        <f t="shared" ca="1" si="2"/>
        <v/>
      </c>
      <c r="E8" s="125" t="str">
        <f t="shared" ca="1" si="3"/>
        <v/>
      </c>
      <c r="F8" s="126" t="str">
        <f t="shared" ca="1" si="8"/>
        <v/>
      </c>
      <c r="G8" s="105" t="str">
        <f t="shared" ca="1" si="9"/>
        <v/>
      </c>
      <c r="H8" s="105" t="str">
        <f t="shared" ca="1" si="4"/>
        <v/>
      </c>
      <c r="I8" s="127" t="str">
        <f t="shared" ca="1" si="5"/>
        <v/>
      </c>
      <c r="J8" s="125" t="str">
        <f t="shared" ca="1" si="6"/>
        <v/>
      </c>
      <c r="K8" s="126" t="str">
        <f t="shared" ca="1" si="10"/>
        <v/>
      </c>
      <c r="L8" s="105" t="str">
        <f t="shared" ca="1" si="11"/>
        <v/>
      </c>
      <c r="M8" s="124" t="str">
        <f t="shared" ca="1" si="12"/>
        <v/>
      </c>
    </row>
    <row r="9" spans="1:13" x14ac:dyDescent="0.2">
      <c r="A9" s="124" t="str">
        <f t="shared" ca="1" si="7"/>
        <v/>
      </c>
      <c r="B9" s="92" t="str">
        <f t="shared" ca="1" si="0"/>
        <v/>
      </c>
      <c r="C9" s="92" t="str">
        <f t="shared" ca="1" si="1"/>
        <v/>
      </c>
      <c r="D9" s="125" t="str">
        <f t="shared" ca="1" si="2"/>
        <v/>
      </c>
      <c r="E9" s="125" t="str">
        <f t="shared" ca="1" si="3"/>
        <v/>
      </c>
      <c r="F9" s="126" t="str">
        <f t="shared" ca="1" si="8"/>
        <v/>
      </c>
      <c r="G9" s="105" t="str">
        <f t="shared" ca="1" si="9"/>
        <v/>
      </c>
      <c r="H9" s="105" t="str">
        <f t="shared" ca="1" si="4"/>
        <v/>
      </c>
      <c r="I9" s="127" t="str">
        <f t="shared" ca="1" si="5"/>
        <v/>
      </c>
      <c r="J9" s="125" t="str">
        <f t="shared" ca="1" si="6"/>
        <v/>
      </c>
      <c r="K9" s="126" t="str">
        <f t="shared" ca="1" si="10"/>
        <v/>
      </c>
      <c r="L9" s="105" t="str">
        <f t="shared" ca="1" si="11"/>
        <v/>
      </c>
      <c r="M9" s="124" t="str">
        <f t="shared" ca="1" si="12"/>
        <v/>
      </c>
    </row>
    <row r="10" spans="1:13" x14ac:dyDescent="0.2">
      <c r="A10" s="124" t="str">
        <f t="shared" ca="1" si="7"/>
        <v/>
      </c>
      <c r="B10" s="92" t="str">
        <f t="shared" ca="1" si="0"/>
        <v/>
      </c>
      <c r="C10" s="92" t="str">
        <f t="shared" ca="1" si="1"/>
        <v/>
      </c>
      <c r="D10" s="125" t="str">
        <f t="shared" ca="1" si="2"/>
        <v/>
      </c>
      <c r="E10" s="125" t="str">
        <f t="shared" ca="1" si="3"/>
        <v/>
      </c>
      <c r="F10" s="126" t="str">
        <f t="shared" ca="1" si="8"/>
        <v/>
      </c>
      <c r="G10" s="105" t="str">
        <f t="shared" ca="1" si="9"/>
        <v/>
      </c>
      <c r="H10" s="105" t="str">
        <f t="shared" ca="1" si="4"/>
        <v/>
      </c>
      <c r="I10" s="127" t="str">
        <f t="shared" ca="1" si="5"/>
        <v/>
      </c>
      <c r="J10" s="125" t="str">
        <f t="shared" ca="1" si="6"/>
        <v/>
      </c>
      <c r="K10" s="126" t="str">
        <f t="shared" ca="1" si="10"/>
        <v/>
      </c>
      <c r="L10" s="105" t="str">
        <f t="shared" ca="1" si="11"/>
        <v/>
      </c>
      <c r="M10" s="124" t="str">
        <f t="shared" ca="1" si="12"/>
        <v/>
      </c>
    </row>
    <row r="11" spans="1:13" x14ac:dyDescent="0.2">
      <c r="A11" s="124" t="str">
        <f t="shared" ca="1" si="7"/>
        <v/>
      </c>
      <c r="B11" s="92" t="str">
        <f t="shared" ca="1" si="0"/>
        <v/>
      </c>
      <c r="C11" s="92" t="str">
        <f t="shared" ca="1" si="1"/>
        <v/>
      </c>
      <c r="D11" s="125" t="str">
        <f t="shared" ca="1" si="2"/>
        <v/>
      </c>
      <c r="E11" s="125" t="str">
        <f t="shared" ca="1" si="3"/>
        <v/>
      </c>
      <c r="F11" s="126" t="str">
        <f t="shared" ca="1" si="8"/>
        <v/>
      </c>
      <c r="G11" s="105" t="str">
        <f t="shared" ca="1" si="9"/>
        <v/>
      </c>
      <c r="H11" s="105" t="str">
        <f t="shared" ca="1" si="4"/>
        <v/>
      </c>
      <c r="I11" s="127" t="str">
        <f t="shared" ca="1" si="5"/>
        <v/>
      </c>
      <c r="J11" s="125" t="str">
        <f t="shared" ca="1" si="6"/>
        <v/>
      </c>
      <c r="K11" s="126" t="str">
        <f t="shared" ca="1" si="10"/>
        <v/>
      </c>
      <c r="L11" s="105" t="str">
        <f t="shared" ca="1" si="11"/>
        <v/>
      </c>
      <c r="M11" s="124" t="str">
        <f t="shared" ca="1" si="12"/>
        <v/>
      </c>
    </row>
    <row r="12" spans="1:13" x14ac:dyDescent="0.2">
      <c r="A12" s="124" t="str">
        <f t="shared" ca="1" si="7"/>
        <v/>
      </c>
      <c r="B12" s="92" t="str">
        <f t="shared" ca="1" si="0"/>
        <v/>
      </c>
      <c r="C12" s="92" t="str">
        <f t="shared" ca="1" si="1"/>
        <v/>
      </c>
      <c r="D12" s="125" t="str">
        <f t="shared" ca="1" si="2"/>
        <v/>
      </c>
      <c r="E12" s="125" t="str">
        <f t="shared" ca="1" si="3"/>
        <v/>
      </c>
      <c r="F12" s="126" t="str">
        <f t="shared" ca="1" si="8"/>
        <v/>
      </c>
      <c r="G12" s="105" t="str">
        <f t="shared" ca="1" si="9"/>
        <v/>
      </c>
      <c r="H12" s="105" t="str">
        <f t="shared" ca="1" si="4"/>
        <v/>
      </c>
      <c r="I12" s="127" t="str">
        <f t="shared" ca="1" si="5"/>
        <v/>
      </c>
      <c r="J12" s="125" t="str">
        <f t="shared" ca="1" si="6"/>
        <v/>
      </c>
      <c r="K12" s="126" t="str">
        <f t="shared" ca="1" si="10"/>
        <v/>
      </c>
      <c r="L12" s="105" t="str">
        <f t="shared" ca="1" si="11"/>
        <v/>
      </c>
      <c r="M12" s="124" t="str">
        <f t="shared" ca="1" si="12"/>
        <v/>
      </c>
    </row>
    <row r="13" spans="1:13" x14ac:dyDescent="0.2">
      <c r="A13" s="124" t="str">
        <f t="shared" ca="1" si="7"/>
        <v/>
      </c>
      <c r="B13" s="92" t="str">
        <f t="shared" ca="1" si="0"/>
        <v/>
      </c>
      <c r="C13" s="92" t="str">
        <f t="shared" ca="1" si="1"/>
        <v/>
      </c>
      <c r="D13" s="125" t="str">
        <f t="shared" ca="1" si="2"/>
        <v/>
      </c>
      <c r="E13" s="125" t="str">
        <f t="shared" ca="1" si="3"/>
        <v/>
      </c>
      <c r="F13" s="126" t="str">
        <f t="shared" ca="1" si="8"/>
        <v/>
      </c>
      <c r="G13" s="105" t="str">
        <f t="shared" ca="1" si="9"/>
        <v/>
      </c>
      <c r="H13" s="105" t="str">
        <f t="shared" ca="1" si="4"/>
        <v/>
      </c>
      <c r="I13" s="127" t="str">
        <f t="shared" ca="1" si="5"/>
        <v/>
      </c>
      <c r="J13" s="125" t="str">
        <f t="shared" ca="1" si="6"/>
        <v/>
      </c>
      <c r="K13" s="126" t="str">
        <f t="shared" ca="1" si="10"/>
        <v/>
      </c>
      <c r="L13" s="105" t="str">
        <f t="shared" ca="1" si="11"/>
        <v/>
      </c>
      <c r="M13" s="124" t="str">
        <f t="shared" ca="1" si="12"/>
        <v/>
      </c>
    </row>
    <row r="14" spans="1:13" x14ac:dyDescent="0.2">
      <c r="A14" s="124" t="str">
        <f t="shared" ca="1" si="7"/>
        <v/>
      </c>
      <c r="B14" s="92" t="str">
        <f t="shared" ca="1" si="0"/>
        <v/>
      </c>
      <c r="C14" s="92" t="str">
        <f t="shared" ca="1" si="1"/>
        <v/>
      </c>
      <c r="D14" s="125" t="str">
        <f t="shared" ca="1" si="2"/>
        <v/>
      </c>
      <c r="E14" s="125" t="str">
        <f t="shared" ca="1" si="3"/>
        <v/>
      </c>
      <c r="F14" s="126" t="str">
        <f t="shared" ca="1" si="8"/>
        <v/>
      </c>
      <c r="G14" s="105" t="str">
        <f t="shared" ca="1" si="9"/>
        <v/>
      </c>
      <c r="H14" s="105" t="str">
        <f t="shared" ca="1" si="4"/>
        <v/>
      </c>
      <c r="I14" s="127" t="str">
        <f t="shared" ca="1" si="5"/>
        <v/>
      </c>
      <c r="J14" s="125" t="str">
        <f t="shared" ca="1" si="6"/>
        <v/>
      </c>
      <c r="K14" s="126" t="str">
        <f t="shared" ca="1" si="10"/>
        <v/>
      </c>
      <c r="L14" s="105" t="str">
        <f t="shared" ca="1" si="11"/>
        <v/>
      </c>
      <c r="M14" s="124" t="str">
        <f t="shared" ca="1" si="12"/>
        <v/>
      </c>
    </row>
    <row r="15" spans="1:13" x14ac:dyDescent="0.2">
      <c r="A15" s="124" t="str">
        <f t="shared" ca="1" si="7"/>
        <v/>
      </c>
      <c r="B15" s="92" t="str">
        <f t="shared" ca="1" si="0"/>
        <v/>
      </c>
      <c r="C15" s="92" t="str">
        <f t="shared" ca="1" si="1"/>
        <v/>
      </c>
      <c r="D15" s="125" t="str">
        <f t="shared" ca="1" si="2"/>
        <v/>
      </c>
      <c r="E15" s="125" t="str">
        <f t="shared" ca="1" si="3"/>
        <v/>
      </c>
      <c r="F15" s="126" t="str">
        <f t="shared" ca="1" si="8"/>
        <v/>
      </c>
      <c r="G15" s="105" t="str">
        <f t="shared" ca="1" si="9"/>
        <v/>
      </c>
      <c r="H15" s="105" t="str">
        <f t="shared" ca="1" si="4"/>
        <v/>
      </c>
      <c r="I15" s="127" t="str">
        <f t="shared" ca="1" si="5"/>
        <v/>
      </c>
      <c r="J15" s="125" t="str">
        <f t="shared" ca="1" si="6"/>
        <v/>
      </c>
      <c r="K15" s="126" t="str">
        <f t="shared" ca="1" si="10"/>
        <v/>
      </c>
      <c r="L15" s="105" t="str">
        <f t="shared" ca="1" si="11"/>
        <v/>
      </c>
      <c r="M15" s="124" t="str">
        <f t="shared" ca="1" si="12"/>
        <v/>
      </c>
    </row>
    <row r="16" spans="1:13" x14ac:dyDescent="0.2">
      <c r="A16" s="124" t="str">
        <f t="shared" ca="1" si="7"/>
        <v/>
      </c>
      <c r="B16" s="92" t="str">
        <f t="shared" ca="1" si="0"/>
        <v/>
      </c>
      <c r="C16" s="92" t="str">
        <f t="shared" ca="1" si="1"/>
        <v/>
      </c>
      <c r="D16" s="125" t="str">
        <f t="shared" ca="1" si="2"/>
        <v/>
      </c>
      <c r="E16" s="125" t="str">
        <f t="shared" ca="1" si="3"/>
        <v/>
      </c>
      <c r="F16" s="126" t="str">
        <f t="shared" ca="1" si="8"/>
        <v/>
      </c>
      <c r="G16" s="105" t="str">
        <f t="shared" ca="1" si="9"/>
        <v/>
      </c>
      <c r="H16" s="105" t="str">
        <f t="shared" ca="1" si="4"/>
        <v/>
      </c>
      <c r="I16" s="127" t="str">
        <f t="shared" ca="1" si="5"/>
        <v/>
      </c>
      <c r="J16" s="125" t="str">
        <f t="shared" ca="1" si="6"/>
        <v/>
      </c>
      <c r="K16" s="126" t="str">
        <f t="shared" ca="1" si="10"/>
        <v/>
      </c>
      <c r="L16" s="105" t="str">
        <f t="shared" ca="1" si="11"/>
        <v/>
      </c>
      <c r="M16" s="124" t="str">
        <f t="shared" ca="1" si="12"/>
        <v/>
      </c>
    </row>
    <row r="17" spans="1:13" x14ac:dyDescent="0.2">
      <c r="A17" s="124" t="str">
        <f t="shared" ca="1" si="7"/>
        <v/>
      </c>
      <c r="B17" s="92" t="str">
        <f t="shared" ca="1" si="0"/>
        <v/>
      </c>
      <c r="C17" s="92" t="str">
        <f t="shared" ca="1" si="1"/>
        <v/>
      </c>
      <c r="D17" s="125" t="str">
        <f t="shared" ca="1" si="2"/>
        <v/>
      </c>
      <c r="E17" s="125" t="str">
        <f t="shared" ca="1" si="3"/>
        <v/>
      </c>
      <c r="F17" s="126" t="str">
        <f t="shared" ca="1" si="8"/>
        <v/>
      </c>
      <c r="G17" s="105" t="str">
        <f t="shared" ca="1" si="9"/>
        <v/>
      </c>
      <c r="H17" s="105" t="str">
        <f t="shared" ca="1" si="4"/>
        <v/>
      </c>
      <c r="I17" s="127" t="str">
        <f t="shared" ca="1" si="5"/>
        <v/>
      </c>
      <c r="J17" s="125" t="str">
        <f t="shared" ca="1" si="6"/>
        <v/>
      </c>
      <c r="K17" s="126" t="str">
        <f t="shared" ca="1" si="10"/>
        <v/>
      </c>
      <c r="L17" s="105" t="str">
        <f t="shared" ca="1" si="11"/>
        <v/>
      </c>
      <c r="M17" s="124" t="str">
        <f t="shared" ca="1" si="12"/>
        <v/>
      </c>
    </row>
    <row r="18" spans="1:13" x14ac:dyDescent="0.2">
      <c r="A18" s="124" t="str">
        <f t="shared" ca="1" si="7"/>
        <v/>
      </c>
      <c r="B18" s="92" t="str">
        <f t="shared" ca="1" si="0"/>
        <v/>
      </c>
      <c r="C18" s="92" t="str">
        <f t="shared" ca="1" si="1"/>
        <v/>
      </c>
      <c r="D18" s="125" t="str">
        <f t="shared" ca="1" si="2"/>
        <v/>
      </c>
      <c r="E18" s="125" t="str">
        <f t="shared" ca="1" si="3"/>
        <v/>
      </c>
      <c r="F18" s="126" t="str">
        <f t="shared" ca="1" si="8"/>
        <v/>
      </c>
      <c r="G18" s="105" t="str">
        <f t="shared" ca="1" si="9"/>
        <v/>
      </c>
      <c r="H18" s="105" t="str">
        <f t="shared" ca="1" si="4"/>
        <v/>
      </c>
      <c r="I18" s="127" t="str">
        <f t="shared" ca="1" si="5"/>
        <v/>
      </c>
      <c r="J18" s="125" t="str">
        <f t="shared" ca="1" si="6"/>
        <v/>
      </c>
      <c r="K18" s="126" t="str">
        <f t="shared" ca="1" si="10"/>
        <v/>
      </c>
      <c r="L18" s="105" t="str">
        <f t="shared" ca="1" si="11"/>
        <v/>
      </c>
      <c r="M18" s="124" t="str">
        <f t="shared" ca="1" si="12"/>
        <v/>
      </c>
    </row>
    <row r="19" spans="1:13" x14ac:dyDescent="0.2">
      <c r="A19" s="124" t="str">
        <f t="shared" ca="1" si="7"/>
        <v/>
      </c>
      <c r="B19" s="92" t="str">
        <f t="shared" ca="1" si="0"/>
        <v/>
      </c>
      <c r="C19" s="92" t="str">
        <f t="shared" ca="1" si="1"/>
        <v/>
      </c>
      <c r="D19" s="125" t="str">
        <f t="shared" ca="1" si="2"/>
        <v/>
      </c>
      <c r="E19" s="125" t="str">
        <f t="shared" ca="1" si="3"/>
        <v/>
      </c>
      <c r="F19" s="126" t="str">
        <f t="shared" ca="1" si="8"/>
        <v/>
      </c>
      <c r="G19" s="105" t="str">
        <f t="shared" ca="1" si="9"/>
        <v/>
      </c>
      <c r="H19" s="105" t="str">
        <f t="shared" ca="1" si="4"/>
        <v/>
      </c>
      <c r="I19" s="127" t="str">
        <f t="shared" ca="1" si="5"/>
        <v/>
      </c>
      <c r="J19" s="125" t="str">
        <f t="shared" ca="1" si="6"/>
        <v/>
      </c>
      <c r="K19" s="126" t="str">
        <f t="shared" ca="1" si="10"/>
        <v/>
      </c>
      <c r="L19" s="105" t="str">
        <f t="shared" ca="1" si="11"/>
        <v/>
      </c>
      <c r="M19" s="124" t="str">
        <f t="shared" ca="1" si="12"/>
        <v/>
      </c>
    </row>
    <row r="20" spans="1:13" x14ac:dyDescent="0.2">
      <c r="A20" s="124" t="str">
        <f t="shared" ca="1" si="7"/>
        <v/>
      </c>
      <c r="B20" s="92" t="str">
        <f t="shared" ca="1" si="0"/>
        <v/>
      </c>
      <c r="C20" s="92" t="str">
        <f t="shared" ca="1" si="1"/>
        <v/>
      </c>
      <c r="D20" s="125" t="str">
        <f t="shared" ca="1" si="2"/>
        <v/>
      </c>
      <c r="E20" s="125" t="str">
        <f t="shared" ca="1" si="3"/>
        <v/>
      </c>
      <c r="F20" s="126" t="str">
        <f t="shared" ca="1" si="8"/>
        <v/>
      </c>
      <c r="G20" s="105" t="str">
        <f t="shared" ca="1" si="9"/>
        <v/>
      </c>
      <c r="H20" s="105" t="str">
        <f t="shared" ca="1" si="4"/>
        <v/>
      </c>
      <c r="I20" s="127" t="str">
        <f t="shared" ca="1" si="5"/>
        <v/>
      </c>
      <c r="J20" s="125" t="str">
        <f t="shared" ca="1" si="6"/>
        <v/>
      </c>
      <c r="K20" s="126" t="str">
        <f t="shared" ca="1" si="10"/>
        <v/>
      </c>
      <c r="L20" s="105" t="str">
        <f t="shared" ca="1" si="11"/>
        <v/>
      </c>
      <c r="M20" s="124" t="str">
        <f t="shared" ca="1" si="12"/>
        <v/>
      </c>
    </row>
    <row r="21" spans="1:13" x14ac:dyDescent="0.2">
      <c r="A21" s="124" t="str">
        <f t="shared" ca="1" si="7"/>
        <v/>
      </c>
      <c r="B21" s="92" t="str">
        <f t="shared" ca="1" si="0"/>
        <v/>
      </c>
      <c r="C21" s="92" t="str">
        <f t="shared" ca="1" si="1"/>
        <v/>
      </c>
      <c r="D21" s="125" t="str">
        <f t="shared" ca="1" si="2"/>
        <v/>
      </c>
      <c r="E21" s="125" t="str">
        <f t="shared" ca="1" si="3"/>
        <v/>
      </c>
      <c r="F21" s="126" t="str">
        <f t="shared" ca="1" si="8"/>
        <v/>
      </c>
      <c r="G21" s="105" t="str">
        <f t="shared" ca="1" si="9"/>
        <v/>
      </c>
      <c r="H21" s="105" t="str">
        <f t="shared" ca="1" si="4"/>
        <v/>
      </c>
      <c r="I21" s="127" t="str">
        <f t="shared" ca="1" si="5"/>
        <v/>
      </c>
      <c r="J21" s="125" t="str">
        <f t="shared" ca="1" si="6"/>
        <v/>
      </c>
      <c r="K21" s="126" t="str">
        <f t="shared" ca="1" si="10"/>
        <v/>
      </c>
      <c r="L21" s="105" t="str">
        <f t="shared" ca="1" si="11"/>
        <v/>
      </c>
      <c r="M21" s="124" t="str">
        <f t="shared" ca="1" si="12"/>
        <v/>
      </c>
    </row>
    <row r="22" spans="1:13" x14ac:dyDescent="0.2">
      <c r="A22" s="124" t="str">
        <f t="shared" ca="1" si="7"/>
        <v/>
      </c>
      <c r="B22" s="92" t="str">
        <f t="shared" ca="1" si="0"/>
        <v/>
      </c>
      <c r="C22" s="92" t="str">
        <f t="shared" ca="1" si="1"/>
        <v/>
      </c>
      <c r="D22" s="125" t="str">
        <f t="shared" ca="1" si="2"/>
        <v/>
      </c>
      <c r="E22" s="125" t="str">
        <f t="shared" ca="1" si="3"/>
        <v/>
      </c>
      <c r="F22" s="126" t="str">
        <f t="shared" ca="1" si="8"/>
        <v/>
      </c>
      <c r="G22" s="105" t="str">
        <f t="shared" ca="1" si="9"/>
        <v/>
      </c>
      <c r="H22" s="105" t="str">
        <f t="shared" ca="1" si="4"/>
        <v/>
      </c>
      <c r="I22" s="127" t="str">
        <f t="shared" ca="1" si="5"/>
        <v/>
      </c>
      <c r="J22" s="125" t="str">
        <f t="shared" ca="1" si="6"/>
        <v/>
      </c>
      <c r="K22" s="126" t="str">
        <f t="shared" ca="1" si="10"/>
        <v/>
      </c>
      <c r="L22" s="105" t="str">
        <f t="shared" ca="1" si="11"/>
        <v/>
      </c>
      <c r="M22" s="124" t="str">
        <f t="shared" ca="1" si="12"/>
        <v/>
      </c>
    </row>
    <row r="23" spans="1:13" x14ac:dyDescent="0.2">
      <c r="A23" s="124" t="str">
        <f t="shared" ca="1" si="7"/>
        <v/>
      </c>
      <c r="B23" s="92" t="str">
        <f t="shared" ca="1" si="0"/>
        <v/>
      </c>
      <c r="C23" s="92" t="str">
        <f t="shared" ca="1" si="1"/>
        <v/>
      </c>
      <c r="D23" s="125" t="str">
        <f t="shared" ca="1" si="2"/>
        <v/>
      </c>
      <c r="E23" s="125" t="str">
        <f t="shared" ca="1" si="3"/>
        <v/>
      </c>
      <c r="F23" s="126" t="str">
        <f t="shared" ca="1" si="8"/>
        <v/>
      </c>
      <c r="G23" s="105" t="str">
        <f t="shared" ca="1" si="9"/>
        <v/>
      </c>
      <c r="H23" s="105" t="str">
        <f t="shared" ca="1" si="4"/>
        <v/>
      </c>
      <c r="I23" s="127" t="str">
        <f t="shared" ca="1" si="5"/>
        <v/>
      </c>
      <c r="J23" s="125" t="str">
        <f t="shared" ca="1" si="6"/>
        <v/>
      </c>
      <c r="K23" s="126" t="str">
        <f t="shared" ca="1" si="10"/>
        <v/>
      </c>
      <c r="L23" s="105" t="str">
        <f t="shared" ca="1" si="11"/>
        <v/>
      </c>
      <c r="M23" s="124" t="str">
        <f t="shared" ca="1" si="12"/>
        <v/>
      </c>
    </row>
    <row r="24" spans="1:13" x14ac:dyDescent="0.2">
      <c r="A24" s="124" t="str">
        <f t="shared" ca="1" si="7"/>
        <v/>
      </c>
      <c r="B24" s="92" t="str">
        <f t="shared" ca="1" si="0"/>
        <v/>
      </c>
      <c r="C24" s="92" t="str">
        <f t="shared" ca="1" si="1"/>
        <v/>
      </c>
      <c r="D24" s="125" t="str">
        <f t="shared" ca="1" si="2"/>
        <v/>
      </c>
      <c r="E24" s="125" t="str">
        <f t="shared" ca="1" si="3"/>
        <v/>
      </c>
      <c r="F24" s="126" t="str">
        <f t="shared" ca="1" si="8"/>
        <v/>
      </c>
      <c r="G24" s="105" t="str">
        <f t="shared" ca="1" si="9"/>
        <v/>
      </c>
      <c r="H24" s="105" t="str">
        <f t="shared" ca="1" si="4"/>
        <v/>
      </c>
      <c r="I24" s="127" t="str">
        <f t="shared" ca="1" si="5"/>
        <v/>
      </c>
      <c r="J24" s="125" t="str">
        <f t="shared" ca="1" si="6"/>
        <v/>
      </c>
      <c r="K24" s="126" t="str">
        <f t="shared" ca="1" si="10"/>
        <v/>
      </c>
      <c r="L24" s="105" t="str">
        <f t="shared" ca="1" si="11"/>
        <v/>
      </c>
      <c r="M24" s="124" t="str">
        <f t="shared" ca="1" si="12"/>
        <v/>
      </c>
    </row>
    <row r="25" spans="1:13" x14ac:dyDescent="0.2">
      <c r="A25" s="124" t="str">
        <f t="shared" ca="1" si="7"/>
        <v/>
      </c>
      <c r="B25" s="92" t="str">
        <f t="shared" ca="1" si="0"/>
        <v/>
      </c>
      <c r="C25" s="92" t="str">
        <f t="shared" ca="1" si="1"/>
        <v/>
      </c>
      <c r="D25" s="125" t="str">
        <f t="shared" ca="1" si="2"/>
        <v/>
      </c>
      <c r="E25" s="125" t="str">
        <f t="shared" ca="1" si="3"/>
        <v/>
      </c>
      <c r="F25" s="126" t="str">
        <f t="shared" ca="1" si="8"/>
        <v/>
      </c>
      <c r="G25" s="105" t="str">
        <f t="shared" ca="1" si="9"/>
        <v/>
      </c>
      <c r="H25" s="105" t="str">
        <f t="shared" ca="1" si="4"/>
        <v/>
      </c>
      <c r="I25" s="127" t="str">
        <f t="shared" ca="1" si="5"/>
        <v/>
      </c>
      <c r="J25" s="125" t="str">
        <f t="shared" ca="1" si="6"/>
        <v/>
      </c>
      <c r="K25" s="126" t="str">
        <f t="shared" ca="1" si="10"/>
        <v/>
      </c>
      <c r="L25" s="105" t="str">
        <f t="shared" ca="1" si="11"/>
        <v/>
      </c>
      <c r="M25" s="124" t="str">
        <f t="shared" ca="1" si="12"/>
        <v/>
      </c>
    </row>
    <row r="26" spans="1:13" x14ac:dyDescent="0.2">
      <c r="A26" s="124" t="str">
        <f t="shared" ca="1" si="7"/>
        <v/>
      </c>
      <c r="B26" s="92" t="str">
        <f t="shared" ca="1" si="0"/>
        <v/>
      </c>
      <c r="C26" s="92" t="str">
        <f t="shared" ca="1" si="1"/>
        <v/>
      </c>
      <c r="D26" s="125" t="str">
        <f t="shared" ca="1" si="2"/>
        <v/>
      </c>
      <c r="E26" s="125" t="str">
        <f t="shared" ca="1" si="3"/>
        <v/>
      </c>
      <c r="F26" s="126" t="str">
        <f t="shared" ca="1" si="8"/>
        <v/>
      </c>
      <c r="G26" s="105" t="str">
        <f t="shared" ca="1" si="9"/>
        <v/>
      </c>
      <c r="H26" s="105" t="str">
        <f t="shared" ca="1" si="4"/>
        <v/>
      </c>
      <c r="I26" s="127" t="str">
        <f t="shared" ca="1" si="5"/>
        <v/>
      </c>
      <c r="J26" s="125" t="str">
        <f t="shared" ca="1" si="6"/>
        <v/>
      </c>
      <c r="K26" s="126" t="str">
        <f t="shared" ca="1" si="10"/>
        <v/>
      </c>
      <c r="L26" s="105" t="str">
        <f t="shared" ca="1" si="11"/>
        <v/>
      </c>
      <c r="M26" s="124" t="str">
        <f t="shared" ca="1" si="12"/>
        <v/>
      </c>
    </row>
    <row r="27" spans="1:13" x14ac:dyDescent="0.2">
      <c r="A27" s="124" t="str">
        <f t="shared" ca="1" si="7"/>
        <v/>
      </c>
      <c r="B27" s="92" t="str">
        <f t="shared" ca="1" si="0"/>
        <v/>
      </c>
      <c r="C27" s="92" t="str">
        <f t="shared" ca="1" si="1"/>
        <v/>
      </c>
      <c r="D27" s="125" t="str">
        <f t="shared" ca="1" si="2"/>
        <v/>
      </c>
      <c r="E27" s="125" t="str">
        <f t="shared" ca="1" si="3"/>
        <v/>
      </c>
      <c r="F27" s="126" t="str">
        <f t="shared" ca="1" si="8"/>
        <v/>
      </c>
      <c r="G27" s="105" t="str">
        <f t="shared" ca="1" si="9"/>
        <v/>
      </c>
      <c r="H27" s="105" t="str">
        <f t="shared" ca="1" si="4"/>
        <v/>
      </c>
      <c r="I27" s="127" t="str">
        <f t="shared" ca="1" si="5"/>
        <v/>
      </c>
      <c r="J27" s="125" t="str">
        <f t="shared" ca="1" si="6"/>
        <v/>
      </c>
      <c r="K27" s="126" t="str">
        <f t="shared" ca="1" si="10"/>
        <v/>
      </c>
      <c r="L27" s="105" t="str">
        <f t="shared" ca="1" si="11"/>
        <v/>
      </c>
      <c r="M27" s="124" t="str">
        <f t="shared" ca="1" si="12"/>
        <v/>
      </c>
    </row>
    <row r="28" spans="1:13" x14ac:dyDescent="0.2">
      <c r="A28" s="124" t="str">
        <f t="shared" ca="1" si="7"/>
        <v/>
      </c>
      <c r="B28" s="92" t="str">
        <f t="shared" ca="1" si="0"/>
        <v/>
      </c>
      <c r="C28" s="92" t="str">
        <f t="shared" ca="1" si="1"/>
        <v/>
      </c>
      <c r="D28" s="125" t="str">
        <f t="shared" ca="1" si="2"/>
        <v/>
      </c>
      <c r="E28" s="125" t="str">
        <f t="shared" ca="1" si="3"/>
        <v/>
      </c>
      <c r="F28" s="126" t="str">
        <f t="shared" ca="1" si="8"/>
        <v/>
      </c>
      <c r="G28" s="105" t="str">
        <f t="shared" ca="1" si="9"/>
        <v/>
      </c>
      <c r="H28" s="105" t="str">
        <f t="shared" ca="1" si="4"/>
        <v/>
      </c>
      <c r="I28" s="127" t="str">
        <f t="shared" ca="1" si="5"/>
        <v/>
      </c>
      <c r="J28" s="125" t="str">
        <f t="shared" ca="1" si="6"/>
        <v/>
      </c>
      <c r="K28" s="126" t="str">
        <f t="shared" ca="1" si="10"/>
        <v/>
      </c>
      <c r="L28" s="105" t="str">
        <f t="shared" ca="1" si="11"/>
        <v/>
      </c>
      <c r="M28" s="124" t="str">
        <f t="shared" ca="1" si="12"/>
        <v/>
      </c>
    </row>
    <row r="29" spans="1:13" x14ac:dyDescent="0.2">
      <c r="A29" s="124" t="str">
        <f t="shared" ca="1" si="7"/>
        <v/>
      </c>
      <c r="B29" s="92" t="str">
        <f t="shared" ca="1" si="0"/>
        <v/>
      </c>
      <c r="C29" s="92" t="str">
        <f t="shared" ca="1" si="1"/>
        <v/>
      </c>
      <c r="D29" s="125" t="str">
        <f t="shared" ca="1" si="2"/>
        <v/>
      </c>
      <c r="E29" s="125" t="str">
        <f t="shared" ca="1" si="3"/>
        <v/>
      </c>
      <c r="F29" s="126" t="str">
        <f t="shared" ca="1" si="8"/>
        <v/>
      </c>
      <c r="G29" s="105" t="str">
        <f t="shared" ca="1" si="9"/>
        <v/>
      </c>
      <c r="H29" s="105" t="str">
        <f t="shared" ca="1" si="4"/>
        <v/>
      </c>
      <c r="I29" s="127" t="str">
        <f t="shared" ca="1" si="5"/>
        <v/>
      </c>
      <c r="J29" s="125" t="str">
        <f t="shared" ca="1" si="6"/>
        <v/>
      </c>
      <c r="K29" s="126" t="str">
        <f t="shared" ca="1" si="10"/>
        <v/>
      </c>
      <c r="L29" s="105" t="str">
        <f t="shared" ca="1" si="11"/>
        <v/>
      </c>
      <c r="M29" s="124" t="str">
        <f t="shared" ca="1" si="12"/>
        <v/>
      </c>
    </row>
    <row r="30" spans="1:13" x14ac:dyDescent="0.2">
      <c r="A30" s="124" t="str">
        <f t="shared" ca="1" si="7"/>
        <v/>
      </c>
      <c r="B30" s="92" t="str">
        <f t="shared" ca="1" si="0"/>
        <v/>
      </c>
      <c r="C30" s="92" t="str">
        <f t="shared" ca="1" si="1"/>
        <v/>
      </c>
      <c r="D30" s="125" t="str">
        <f t="shared" ca="1" si="2"/>
        <v/>
      </c>
      <c r="E30" s="125" t="str">
        <f t="shared" ca="1" si="3"/>
        <v/>
      </c>
      <c r="F30" s="126" t="str">
        <f t="shared" ca="1" si="8"/>
        <v/>
      </c>
      <c r="G30" s="105" t="str">
        <f t="shared" ca="1" si="9"/>
        <v/>
      </c>
      <c r="H30" s="105" t="str">
        <f t="shared" ca="1" si="4"/>
        <v/>
      </c>
      <c r="I30" s="127" t="str">
        <f t="shared" ca="1" si="5"/>
        <v/>
      </c>
      <c r="J30" s="125" t="str">
        <f t="shared" ca="1" si="6"/>
        <v/>
      </c>
      <c r="K30" s="126" t="str">
        <f t="shared" ca="1" si="10"/>
        <v/>
      </c>
      <c r="L30" s="105" t="str">
        <f t="shared" ca="1" si="11"/>
        <v/>
      </c>
      <c r="M30" s="124" t="str">
        <f t="shared" ca="1" si="12"/>
        <v/>
      </c>
    </row>
    <row r="31" spans="1:13" x14ac:dyDescent="0.2">
      <c r="A31" s="124" t="str">
        <f t="shared" ca="1" si="7"/>
        <v/>
      </c>
      <c r="B31" s="92" t="str">
        <f t="shared" ca="1" si="0"/>
        <v/>
      </c>
      <c r="C31" s="92" t="str">
        <f t="shared" ca="1" si="1"/>
        <v/>
      </c>
      <c r="D31" s="125" t="str">
        <f t="shared" ca="1" si="2"/>
        <v/>
      </c>
      <c r="E31" s="125" t="str">
        <f t="shared" ca="1" si="3"/>
        <v/>
      </c>
      <c r="F31" s="126" t="str">
        <f t="shared" ca="1" si="8"/>
        <v/>
      </c>
      <c r="G31" s="105" t="str">
        <f t="shared" ca="1" si="9"/>
        <v/>
      </c>
      <c r="H31" s="105" t="str">
        <f t="shared" ca="1" si="4"/>
        <v/>
      </c>
      <c r="I31" s="127" t="str">
        <f t="shared" ca="1" si="5"/>
        <v/>
      </c>
      <c r="J31" s="125" t="str">
        <f t="shared" ca="1" si="6"/>
        <v/>
      </c>
      <c r="K31" s="126" t="str">
        <f t="shared" ca="1" si="10"/>
        <v/>
      </c>
      <c r="L31" s="105" t="str">
        <f t="shared" ca="1" si="11"/>
        <v/>
      </c>
      <c r="M31" s="124" t="str">
        <f t="shared" ca="1" si="12"/>
        <v/>
      </c>
    </row>
    <row r="32" spans="1:13" x14ac:dyDescent="0.2">
      <c r="A32" s="124" t="str">
        <f t="shared" ca="1" si="7"/>
        <v/>
      </c>
      <c r="B32" s="92" t="str">
        <f t="shared" ca="1" si="0"/>
        <v/>
      </c>
      <c r="C32" s="92" t="str">
        <f t="shared" ca="1" si="1"/>
        <v/>
      </c>
      <c r="D32" s="125" t="str">
        <f t="shared" ca="1" si="2"/>
        <v/>
      </c>
      <c r="E32" s="125" t="str">
        <f t="shared" ca="1" si="3"/>
        <v/>
      </c>
      <c r="F32" s="126" t="str">
        <f t="shared" ca="1" si="8"/>
        <v/>
      </c>
      <c r="G32" s="105" t="str">
        <f t="shared" ca="1" si="9"/>
        <v/>
      </c>
      <c r="H32" s="105" t="str">
        <f t="shared" ca="1" si="4"/>
        <v/>
      </c>
      <c r="I32" s="127" t="str">
        <f t="shared" ca="1" si="5"/>
        <v/>
      </c>
      <c r="J32" s="125" t="str">
        <f t="shared" ca="1" si="6"/>
        <v/>
      </c>
      <c r="K32" s="126" t="str">
        <f t="shared" ca="1" si="10"/>
        <v/>
      </c>
      <c r="L32" s="105" t="str">
        <f t="shared" ca="1" si="11"/>
        <v/>
      </c>
      <c r="M32" s="124" t="str">
        <f t="shared" ca="1" si="12"/>
        <v/>
      </c>
    </row>
    <row r="33" spans="1:13" x14ac:dyDescent="0.2">
      <c r="A33" s="124" t="str">
        <f t="shared" ca="1" si="7"/>
        <v/>
      </c>
      <c r="B33" s="92" t="str">
        <f t="shared" ca="1" si="0"/>
        <v/>
      </c>
      <c r="C33" s="92" t="str">
        <f t="shared" ca="1" si="1"/>
        <v/>
      </c>
      <c r="D33" s="125" t="str">
        <f t="shared" ca="1" si="2"/>
        <v/>
      </c>
      <c r="E33" s="125" t="str">
        <f t="shared" ca="1" si="3"/>
        <v/>
      </c>
      <c r="F33" s="126" t="str">
        <f t="shared" ca="1" si="8"/>
        <v/>
      </c>
      <c r="G33" s="105" t="str">
        <f t="shared" ca="1" si="9"/>
        <v/>
      </c>
      <c r="H33" s="105" t="str">
        <f t="shared" ca="1" si="4"/>
        <v/>
      </c>
      <c r="I33" s="127" t="str">
        <f t="shared" ca="1" si="5"/>
        <v/>
      </c>
      <c r="J33" s="125" t="str">
        <f t="shared" ca="1" si="6"/>
        <v/>
      </c>
      <c r="K33" s="126" t="str">
        <f t="shared" ca="1" si="10"/>
        <v/>
      </c>
      <c r="L33" s="105" t="str">
        <f t="shared" ca="1" si="11"/>
        <v/>
      </c>
      <c r="M33" s="124" t="str">
        <f t="shared" ca="1" si="12"/>
        <v/>
      </c>
    </row>
    <row r="34" spans="1:13" x14ac:dyDescent="0.2">
      <c r="A34" s="124" t="str">
        <f t="shared" ca="1" si="7"/>
        <v/>
      </c>
      <c r="B34" s="92" t="str">
        <f t="shared" ca="1" si="0"/>
        <v/>
      </c>
      <c r="C34" s="92" t="str">
        <f t="shared" ca="1" si="1"/>
        <v/>
      </c>
      <c r="D34" s="125" t="str">
        <f t="shared" ca="1" si="2"/>
        <v/>
      </c>
      <c r="E34" s="125" t="str">
        <f t="shared" ca="1" si="3"/>
        <v/>
      </c>
      <c r="F34" s="126" t="str">
        <f t="shared" ca="1" si="8"/>
        <v/>
      </c>
      <c r="G34" s="105" t="str">
        <f t="shared" ca="1" si="9"/>
        <v/>
      </c>
      <c r="H34" s="105" t="str">
        <f t="shared" ca="1" si="4"/>
        <v/>
      </c>
      <c r="I34" s="127" t="str">
        <f t="shared" ca="1" si="5"/>
        <v/>
      </c>
      <c r="J34" s="125" t="str">
        <f t="shared" ca="1" si="6"/>
        <v/>
      </c>
      <c r="K34" s="126" t="str">
        <f t="shared" ca="1" si="10"/>
        <v/>
      </c>
      <c r="L34" s="105" t="str">
        <f t="shared" ca="1" si="11"/>
        <v/>
      </c>
      <c r="M34" s="124" t="str">
        <f t="shared" ca="1" si="12"/>
        <v/>
      </c>
    </row>
    <row r="35" spans="1:13" x14ac:dyDescent="0.2">
      <c r="A35" s="124" t="str">
        <f t="shared" ca="1" si="7"/>
        <v/>
      </c>
      <c r="B35" s="92" t="str">
        <f t="shared" ca="1" si="0"/>
        <v/>
      </c>
      <c r="C35" s="92" t="str">
        <f t="shared" ca="1" si="1"/>
        <v/>
      </c>
      <c r="D35" s="125" t="str">
        <f t="shared" ca="1" si="2"/>
        <v/>
      </c>
      <c r="E35" s="125" t="str">
        <f t="shared" ca="1" si="3"/>
        <v/>
      </c>
      <c r="F35" s="126" t="str">
        <f t="shared" ca="1" si="8"/>
        <v/>
      </c>
      <c r="G35" s="105" t="str">
        <f t="shared" ca="1" si="9"/>
        <v/>
      </c>
      <c r="H35" s="105" t="str">
        <f t="shared" ca="1" si="4"/>
        <v/>
      </c>
      <c r="I35" s="127" t="str">
        <f t="shared" ca="1" si="5"/>
        <v/>
      </c>
      <c r="J35" s="125" t="str">
        <f t="shared" ca="1" si="6"/>
        <v/>
      </c>
      <c r="K35" s="126" t="str">
        <f t="shared" ca="1" si="10"/>
        <v/>
      </c>
      <c r="L35" s="105" t="str">
        <f t="shared" ca="1" si="11"/>
        <v/>
      </c>
      <c r="M35" s="124" t="str">
        <f t="shared" ca="1" si="12"/>
        <v/>
      </c>
    </row>
    <row r="36" spans="1:13" x14ac:dyDescent="0.2">
      <c r="A36" s="124" t="str">
        <f t="shared" ca="1" si="7"/>
        <v/>
      </c>
      <c r="B36" s="92" t="str">
        <f t="shared" ca="1" si="0"/>
        <v/>
      </c>
      <c r="C36" s="92" t="str">
        <f t="shared" ca="1" si="1"/>
        <v/>
      </c>
      <c r="D36" s="125" t="str">
        <f t="shared" ca="1" si="2"/>
        <v/>
      </c>
      <c r="E36" s="125" t="str">
        <f t="shared" ca="1" si="3"/>
        <v/>
      </c>
      <c r="F36" s="126" t="str">
        <f t="shared" ca="1" si="8"/>
        <v/>
      </c>
      <c r="G36" s="105" t="str">
        <f t="shared" ca="1" si="9"/>
        <v/>
      </c>
      <c r="H36" s="105" t="str">
        <f t="shared" ca="1" si="4"/>
        <v/>
      </c>
      <c r="I36" s="127" t="str">
        <f t="shared" ca="1" si="5"/>
        <v/>
      </c>
      <c r="J36" s="125" t="str">
        <f t="shared" ca="1" si="6"/>
        <v/>
      </c>
      <c r="K36" s="126" t="str">
        <f t="shared" ca="1" si="10"/>
        <v/>
      </c>
      <c r="L36" s="105" t="str">
        <f t="shared" ca="1" si="11"/>
        <v/>
      </c>
      <c r="M36" s="124" t="str">
        <f t="shared" ca="1" si="12"/>
        <v/>
      </c>
    </row>
    <row r="37" spans="1:13" x14ac:dyDescent="0.2">
      <c r="A37" s="124" t="str">
        <f t="shared" ca="1" si="7"/>
        <v/>
      </c>
      <c r="B37" s="92" t="str">
        <f t="shared" ca="1" si="0"/>
        <v/>
      </c>
      <c r="C37" s="92" t="str">
        <f t="shared" ca="1" si="1"/>
        <v/>
      </c>
      <c r="D37" s="125" t="str">
        <f t="shared" ca="1" si="2"/>
        <v/>
      </c>
      <c r="E37" s="125" t="str">
        <f t="shared" ca="1" si="3"/>
        <v/>
      </c>
      <c r="F37" s="126" t="str">
        <f t="shared" ca="1" si="8"/>
        <v/>
      </c>
      <c r="G37" s="105" t="str">
        <f t="shared" ca="1" si="9"/>
        <v/>
      </c>
      <c r="H37" s="105" t="str">
        <f t="shared" ca="1" si="4"/>
        <v/>
      </c>
      <c r="I37" s="127" t="str">
        <f t="shared" ca="1" si="5"/>
        <v/>
      </c>
      <c r="J37" s="125" t="str">
        <f t="shared" ca="1" si="6"/>
        <v/>
      </c>
      <c r="K37" s="126" t="str">
        <f t="shared" ca="1" si="10"/>
        <v/>
      </c>
      <c r="L37" s="105" t="str">
        <f t="shared" ca="1" si="11"/>
        <v/>
      </c>
      <c r="M37" s="124" t="str">
        <f t="shared" ca="1" si="12"/>
        <v/>
      </c>
    </row>
    <row r="38" spans="1:13" x14ac:dyDescent="0.2">
      <c r="A38" s="124" t="str">
        <f t="shared" ca="1" si="7"/>
        <v/>
      </c>
      <c r="B38" s="92" t="str">
        <f t="shared" ref="B38:B69" ca="1" si="13">IF($A38="","",INDEX(INDIRECT("ydn_raw!AA:AA"),MATCH($B$4,INDIRECT("ydn_raw!AA:AA"),0)+$A38))</f>
        <v/>
      </c>
      <c r="C38" s="92" t="str">
        <f t="shared" ref="C38:C69" ca="1" si="14">IF($A38="","",INDEX(INDIRECT("ydn_raw!AB:AB"),MATCH($B$4,INDIRECT("ydn_raw!AA:AA"),0)+$A38))</f>
        <v/>
      </c>
      <c r="D38" s="125" t="str">
        <f t="shared" ref="D38:D69" ca="1" si="15">IF($A38="","",INDEX(INDIRECT("ydn_raw!AC:AC"),MATCH($B$4,INDIRECT("ydn_raw!AA:AA"),0)+$A38))</f>
        <v/>
      </c>
      <c r="E38" s="125" t="str">
        <f t="shared" ref="E38:E69" ca="1" si="16">IF($A38="","",INDEX(INDIRECT("ydn_raw!AD:AD"),MATCH($B$4,INDIRECT("ydn_raw!AA:AA"),0)+$A38))</f>
        <v/>
      </c>
      <c r="F38" s="126" t="str">
        <f t="shared" ca="1" si="8"/>
        <v/>
      </c>
      <c r="G38" s="105" t="str">
        <f t="shared" ca="1" si="9"/>
        <v/>
      </c>
      <c r="H38" s="105" t="str">
        <f t="shared" ref="H38:H69" ca="1" si="17">IF($A38="","",INDEX(INDIRECT("ydn_raw!AF:AF"),MATCH($B$4,INDIRECT("ydn_raw!AA:AA"),0)+$A38))</f>
        <v/>
      </c>
      <c r="I38" s="127" t="str">
        <f t="shared" ref="I38:I69" ca="1" si="18">IF($A38="","",INDEX(INDIRECT("ydn_raw!AG:AG"),MATCH($B$4,INDIRECT("ydn_raw!AA:AA"),0)+$A38))</f>
        <v/>
      </c>
      <c r="J38" s="125" t="str">
        <f t="shared" ref="J38:J69" ca="1" si="19">IF($A38="","",INDEX(INDIRECT("ydn_raw!AI:AI"),MATCH($B$4,INDIRECT("ydn_raw!AA:AA"),0)+$A38))</f>
        <v/>
      </c>
      <c r="K38" s="126" t="str">
        <f t="shared" ca="1" si="10"/>
        <v/>
      </c>
      <c r="L38" s="105" t="str">
        <f t="shared" ca="1" si="11"/>
        <v/>
      </c>
      <c r="M38" s="124" t="str">
        <f t="shared" ca="1" si="12"/>
        <v/>
      </c>
    </row>
    <row r="39" spans="1:13" x14ac:dyDescent="0.2">
      <c r="A39" s="124" t="str">
        <f t="shared" ca="1" si="7"/>
        <v/>
      </c>
      <c r="B39" s="92" t="str">
        <f t="shared" ca="1" si="13"/>
        <v/>
      </c>
      <c r="C39" s="92" t="str">
        <f t="shared" ca="1" si="14"/>
        <v/>
      </c>
      <c r="D39" s="125" t="str">
        <f t="shared" ca="1" si="15"/>
        <v/>
      </c>
      <c r="E39" s="125" t="str">
        <f t="shared" ca="1" si="16"/>
        <v/>
      </c>
      <c r="F39" s="126" t="str">
        <f t="shared" ca="1" si="8"/>
        <v/>
      </c>
      <c r="G39" s="105" t="str">
        <f t="shared" ca="1" si="9"/>
        <v/>
      </c>
      <c r="H39" s="105" t="str">
        <f t="shared" ca="1" si="17"/>
        <v/>
      </c>
      <c r="I39" s="127" t="str">
        <f t="shared" ca="1" si="18"/>
        <v/>
      </c>
      <c r="J39" s="125" t="str">
        <f t="shared" ca="1" si="19"/>
        <v/>
      </c>
      <c r="K39" s="126" t="str">
        <f t="shared" ca="1" si="10"/>
        <v/>
      </c>
      <c r="L39" s="105" t="str">
        <f t="shared" ca="1" si="11"/>
        <v/>
      </c>
      <c r="M39" s="124" t="str">
        <f t="shared" ca="1" si="12"/>
        <v/>
      </c>
    </row>
    <row r="40" spans="1:13" x14ac:dyDescent="0.2">
      <c r="A40" s="124" t="str">
        <f t="shared" ca="1" si="7"/>
        <v/>
      </c>
      <c r="B40" s="92" t="str">
        <f t="shared" ca="1" si="13"/>
        <v/>
      </c>
      <c r="C40" s="92" t="str">
        <f t="shared" ca="1" si="14"/>
        <v/>
      </c>
      <c r="D40" s="125" t="str">
        <f t="shared" ca="1" si="15"/>
        <v/>
      </c>
      <c r="E40" s="125" t="str">
        <f t="shared" ca="1" si="16"/>
        <v/>
      </c>
      <c r="F40" s="126" t="str">
        <f t="shared" ca="1" si="8"/>
        <v/>
      </c>
      <c r="G40" s="105" t="str">
        <f t="shared" ca="1" si="9"/>
        <v/>
      </c>
      <c r="H40" s="105" t="str">
        <f t="shared" ca="1" si="17"/>
        <v/>
      </c>
      <c r="I40" s="127" t="str">
        <f t="shared" ca="1" si="18"/>
        <v/>
      </c>
      <c r="J40" s="125" t="str">
        <f t="shared" ca="1" si="19"/>
        <v/>
      </c>
      <c r="K40" s="126" t="str">
        <f t="shared" ca="1" si="10"/>
        <v/>
      </c>
      <c r="L40" s="105" t="str">
        <f t="shared" ca="1" si="11"/>
        <v/>
      </c>
      <c r="M40" s="124" t="str">
        <f t="shared" ca="1" si="12"/>
        <v/>
      </c>
    </row>
    <row r="41" spans="1:13" x14ac:dyDescent="0.2">
      <c r="A41" s="124" t="str">
        <f t="shared" ca="1" si="7"/>
        <v/>
      </c>
      <c r="B41" s="92" t="str">
        <f t="shared" ca="1" si="13"/>
        <v/>
      </c>
      <c r="C41" s="92" t="str">
        <f t="shared" ca="1" si="14"/>
        <v/>
      </c>
      <c r="D41" s="125" t="str">
        <f t="shared" ca="1" si="15"/>
        <v/>
      </c>
      <c r="E41" s="125" t="str">
        <f t="shared" ca="1" si="16"/>
        <v/>
      </c>
      <c r="F41" s="126" t="str">
        <f t="shared" ca="1" si="8"/>
        <v/>
      </c>
      <c r="G41" s="105" t="str">
        <f t="shared" ca="1" si="9"/>
        <v/>
      </c>
      <c r="H41" s="105" t="str">
        <f t="shared" ca="1" si="17"/>
        <v/>
      </c>
      <c r="I41" s="127" t="str">
        <f t="shared" ca="1" si="18"/>
        <v/>
      </c>
      <c r="J41" s="125" t="str">
        <f t="shared" ca="1" si="19"/>
        <v/>
      </c>
      <c r="K41" s="126" t="str">
        <f t="shared" ca="1" si="10"/>
        <v/>
      </c>
      <c r="L41" s="105" t="str">
        <f t="shared" ca="1" si="11"/>
        <v/>
      </c>
      <c r="M41" s="124" t="str">
        <f t="shared" ca="1" si="12"/>
        <v/>
      </c>
    </row>
    <row r="42" spans="1:13" x14ac:dyDescent="0.2">
      <c r="A42" s="124" t="str">
        <f t="shared" ca="1" si="7"/>
        <v/>
      </c>
      <c r="B42" s="92" t="str">
        <f t="shared" ca="1" si="13"/>
        <v/>
      </c>
      <c r="C42" s="92" t="str">
        <f t="shared" ca="1" si="14"/>
        <v/>
      </c>
      <c r="D42" s="125" t="str">
        <f t="shared" ca="1" si="15"/>
        <v/>
      </c>
      <c r="E42" s="125" t="str">
        <f t="shared" ca="1" si="16"/>
        <v/>
      </c>
      <c r="F42" s="126" t="str">
        <f t="shared" ca="1" si="8"/>
        <v/>
      </c>
      <c r="G42" s="105" t="str">
        <f t="shared" ca="1" si="9"/>
        <v/>
      </c>
      <c r="H42" s="105" t="str">
        <f t="shared" ca="1" si="17"/>
        <v/>
      </c>
      <c r="I42" s="127" t="str">
        <f t="shared" ca="1" si="18"/>
        <v/>
      </c>
      <c r="J42" s="125" t="str">
        <f t="shared" ca="1" si="19"/>
        <v/>
      </c>
      <c r="K42" s="126" t="str">
        <f t="shared" ca="1" si="10"/>
        <v/>
      </c>
      <c r="L42" s="105" t="str">
        <f t="shared" ca="1" si="11"/>
        <v/>
      </c>
      <c r="M42" s="124" t="str">
        <f t="shared" ca="1" si="12"/>
        <v/>
      </c>
    </row>
    <row r="43" spans="1:13" x14ac:dyDescent="0.2">
      <c r="A43" s="124" t="str">
        <f t="shared" ca="1" si="7"/>
        <v/>
      </c>
      <c r="B43" s="92" t="str">
        <f t="shared" ca="1" si="13"/>
        <v/>
      </c>
      <c r="C43" s="92" t="str">
        <f t="shared" ca="1" si="14"/>
        <v/>
      </c>
      <c r="D43" s="125" t="str">
        <f t="shared" ca="1" si="15"/>
        <v/>
      </c>
      <c r="E43" s="125" t="str">
        <f t="shared" ca="1" si="16"/>
        <v/>
      </c>
      <c r="F43" s="126" t="str">
        <f t="shared" ca="1" si="8"/>
        <v/>
      </c>
      <c r="G43" s="105" t="str">
        <f t="shared" ca="1" si="9"/>
        <v/>
      </c>
      <c r="H43" s="105" t="str">
        <f t="shared" ca="1" si="17"/>
        <v/>
      </c>
      <c r="I43" s="127" t="str">
        <f t="shared" ca="1" si="18"/>
        <v/>
      </c>
      <c r="J43" s="125" t="str">
        <f t="shared" ca="1" si="19"/>
        <v/>
      </c>
      <c r="K43" s="126" t="str">
        <f t="shared" ca="1" si="10"/>
        <v/>
      </c>
      <c r="L43" s="105" t="str">
        <f t="shared" ca="1" si="11"/>
        <v/>
      </c>
      <c r="M43" s="124" t="str">
        <f t="shared" ca="1" si="12"/>
        <v/>
      </c>
    </row>
    <row r="44" spans="1:13" x14ac:dyDescent="0.2">
      <c r="A44" s="124" t="str">
        <f t="shared" ca="1" si="7"/>
        <v/>
      </c>
      <c r="B44" s="92" t="str">
        <f t="shared" ca="1" si="13"/>
        <v/>
      </c>
      <c r="C44" s="92" t="str">
        <f t="shared" ca="1" si="14"/>
        <v/>
      </c>
      <c r="D44" s="125" t="str">
        <f t="shared" ca="1" si="15"/>
        <v/>
      </c>
      <c r="E44" s="125" t="str">
        <f t="shared" ca="1" si="16"/>
        <v/>
      </c>
      <c r="F44" s="126" t="str">
        <f t="shared" ca="1" si="8"/>
        <v/>
      </c>
      <c r="G44" s="105" t="str">
        <f t="shared" ca="1" si="9"/>
        <v/>
      </c>
      <c r="H44" s="105" t="str">
        <f t="shared" ca="1" si="17"/>
        <v/>
      </c>
      <c r="I44" s="127" t="str">
        <f t="shared" ca="1" si="18"/>
        <v/>
      </c>
      <c r="J44" s="125" t="str">
        <f t="shared" ca="1" si="19"/>
        <v/>
      </c>
      <c r="K44" s="126" t="str">
        <f t="shared" ca="1" si="10"/>
        <v/>
      </c>
      <c r="L44" s="105" t="str">
        <f t="shared" ca="1" si="11"/>
        <v/>
      </c>
      <c r="M44" s="124" t="str">
        <f t="shared" ca="1" si="12"/>
        <v/>
      </c>
    </row>
    <row r="45" spans="1:13" x14ac:dyDescent="0.2">
      <c r="A45" s="124" t="str">
        <f t="shared" ca="1" si="7"/>
        <v/>
      </c>
      <c r="B45" s="92" t="str">
        <f t="shared" ca="1" si="13"/>
        <v/>
      </c>
      <c r="C45" s="92" t="str">
        <f t="shared" ca="1" si="14"/>
        <v/>
      </c>
      <c r="D45" s="125" t="str">
        <f t="shared" ca="1" si="15"/>
        <v/>
      </c>
      <c r="E45" s="125" t="str">
        <f t="shared" ca="1" si="16"/>
        <v/>
      </c>
      <c r="F45" s="126" t="str">
        <f t="shared" ca="1" si="8"/>
        <v/>
      </c>
      <c r="G45" s="105" t="str">
        <f t="shared" ca="1" si="9"/>
        <v/>
      </c>
      <c r="H45" s="105" t="str">
        <f t="shared" ca="1" si="17"/>
        <v/>
      </c>
      <c r="I45" s="127" t="str">
        <f t="shared" ca="1" si="18"/>
        <v/>
      </c>
      <c r="J45" s="125" t="str">
        <f t="shared" ca="1" si="19"/>
        <v/>
      </c>
      <c r="K45" s="126" t="str">
        <f t="shared" ca="1" si="10"/>
        <v/>
      </c>
      <c r="L45" s="105" t="str">
        <f t="shared" ca="1" si="11"/>
        <v/>
      </c>
      <c r="M45" s="124" t="str">
        <f t="shared" ca="1" si="12"/>
        <v/>
      </c>
    </row>
    <row r="46" spans="1:13" x14ac:dyDescent="0.2">
      <c r="A46" s="124" t="str">
        <f t="shared" ca="1" si="7"/>
        <v/>
      </c>
      <c r="B46" s="92" t="str">
        <f t="shared" ca="1" si="13"/>
        <v/>
      </c>
      <c r="C46" s="92" t="str">
        <f t="shared" ca="1" si="14"/>
        <v/>
      </c>
      <c r="D46" s="125" t="str">
        <f t="shared" ca="1" si="15"/>
        <v/>
      </c>
      <c r="E46" s="125" t="str">
        <f t="shared" ca="1" si="16"/>
        <v/>
      </c>
      <c r="F46" s="126" t="str">
        <f t="shared" ca="1" si="8"/>
        <v/>
      </c>
      <c r="G46" s="105" t="str">
        <f t="shared" ca="1" si="9"/>
        <v/>
      </c>
      <c r="H46" s="105" t="str">
        <f t="shared" ca="1" si="17"/>
        <v/>
      </c>
      <c r="I46" s="127" t="str">
        <f t="shared" ca="1" si="18"/>
        <v/>
      </c>
      <c r="J46" s="125" t="str">
        <f t="shared" ca="1" si="19"/>
        <v/>
      </c>
      <c r="K46" s="126" t="str">
        <f t="shared" ca="1" si="10"/>
        <v/>
      </c>
      <c r="L46" s="105" t="str">
        <f t="shared" ca="1" si="11"/>
        <v/>
      </c>
      <c r="M46" s="124" t="str">
        <f t="shared" ca="1" si="12"/>
        <v/>
      </c>
    </row>
    <row r="47" spans="1:13" x14ac:dyDescent="0.2">
      <c r="A47" s="124" t="str">
        <f t="shared" ca="1" si="7"/>
        <v/>
      </c>
      <c r="B47" s="92" t="str">
        <f t="shared" ca="1" si="13"/>
        <v/>
      </c>
      <c r="C47" s="92" t="str">
        <f t="shared" ca="1" si="14"/>
        <v/>
      </c>
      <c r="D47" s="125" t="str">
        <f t="shared" ca="1" si="15"/>
        <v/>
      </c>
      <c r="E47" s="125" t="str">
        <f t="shared" ca="1" si="16"/>
        <v/>
      </c>
      <c r="F47" s="126" t="str">
        <f t="shared" ca="1" si="8"/>
        <v/>
      </c>
      <c r="G47" s="105" t="str">
        <f t="shared" ca="1" si="9"/>
        <v/>
      </c>
      <c r="H47" s="105" t="str">
        <f t="shared" ca="1" si="17"/>
        <v/>
      </c>
      <c r="I47" s="127" t="str">
        <f t="shared" ca="1" si="18"/>
        <v/>
      </c>
      <c r="J47" s="125" t="str">
        <f t="shared" ca="1" si="19"/>
        <v/>
      </c>
      <c r="K47" s="126" t="str">
        <f t="shared" ca="1" si="10"/>
        <v/>
      </c>
      <c r="L47" s="105" t="str">
        <f t="shared" ca="1" si="11"/>
        <v/>
      </c>
      <c r="M47" s="124" t="str">
        <f t="shared" ca="1" si="12"/>
        <v/>
      </c>
    </row>
    <row r="48" spans="1:13" x14ac:dyDescent="0.2">
      <c r="A48" s="124" t="str">
        <f t="shared" ca="1" si="7"/>
        <v/>
      </c>
      <c r="B48" s="92" t="str">
        <f t="shared" ca="1" si="13"/>
        <v/>
      </c>
      <c r="C48" s="92" t="str">
        <f t="shared" ca="1" si="14"/>
        <v/>
      </c>
      <c r="D48" s="125" t="str">
        <f t="shared" ca="1" si="15"/>
        <v/>
      </c>
      <c r="E48" s="125" t="str">
        <f t="shared" ca="1" si="16"/>
        <v/>
      </c>
      <c r="F48" s="126" t="str">
        <f t="shared" ca="1" si="8"/>
        <v/>
      </c>
      <c r="G48" s="105" t="str">
        <f t="shared" ca="1" si="9"/>
        <v/>
      </c>
      <c r="H48" s="105" t="str">
        <f t="shared" ca="1" si="17"/>
        <v/>
      </c>
      <c r="I48" s="127" t="str">
        <f t="shared" ca="1" si="18"/>
        <v/>
      </c>
      <c r="J48" s="125" t="str">
        <f t="shared" ca="1" si="19"/>
        <v/>
      </c>
      <c r="K48" s="126" t="str">
        <f t="shared" ca="1" si="10"/>
        <v/>
      </c>
      <c r="L48" s="105" t="str">
        <f t="shared" ca="1" si="11"/>
        <v/>
      </c>
      <c r="M48" s="124" t="str">
        <f t="shared" ca="1" si="12"/>
        <v/>
      </c>
    </row>
    <row r="49" spans="1:13" x14ac:dyDescent="0.2">
      <c r="A49" s="124" t="str">
        <f t="shared" ca="1" si="7"/>
        <v/>
      </c>
      <c r="B49" s="92" t="str">
        <f t="shared" ca="1" si="13"/>
        <v/>
      </c>
      <c r="C49" s="92" t="str">
        <f t="shared" ca="1" si="14"/>
        <v/>
      </c>
      <c r="D49" s="125" t="str">
        <f t="shared" ca="1" si="15"/>
        <v/>
      </c>
      <c r="E49" s="125" t="str">
        <f t="shared" ca="1" si="16"/>
        <v/>
      </c>
      <c r="F49" s="126" t="str">
        <f t="shared" ca="1" si="8"/>
        <v/>
      </c>
      <c r="G49" s="105" t="str">
        <f t="shared" ca="1" si="9"/>
        <v/>
      </c>
      <c r="H49" s="105" t="str">
        <f t="shared" ca="1" si="17"/>
        <v/>
      </c>
      <c r="I49" s="127" t="str">
        <f t="shared" ca="1" si="18"/>
        <v/>
      </c>
      <c r="J49" s="125" t="str">
        <f t="shared" ca="1" si="19"/>
        <v/>
      </c>
      <c r="K49" s="126" t="str">
        <f t="shared" ca="1" si="10"/>
        <v/>
      </c>
      <c r="L49" s="105" t="str">
        <f t="shared" ca="1" si="11"/>
        <v/>
      </c>
      <c r="M49" s="124" t="str">
        <f t="shared" ca="1" si="12"/>
        <v/>
      </c>
    </row>
    <row r="50" spans="1:13" x14ac:dyDescent="0.2">
      <c r="A50" s="124" t="str">
        <f t="shared" ca="1" si="7"/>
        <v/>
      </c>
      <c r="B50" s="92" t="str">
        <f t="shared" ca="1" si="13"/>
        <v/>
      </c>
      <c r="C50" s="92" t="str">
        <f t="shared" ca="1" si="14"/>
        <v/>
      </c>
      <c r="D50" s="125" t="str">
        <f t="shared" ca="1" si="15"/>
        <v/>
      </c>
      <c r="E50" s="125" t="str">
        <f t="shared" ca="1" si="16"/>
        <v/>
      </c>
      <c r="F50" s="126" t="str">
        <f t="shared" ca="1" si="8"/>
        <v/>
      </c>
      <c r="G50" s="105" t="str">
        <f t="shared" ca="1" si="9"/>
        <v/>
      </c>
      <c r="H50" s="105" t="str">
        <f t="shared" ca="1" si="17"/>
        <v/>
      </c>
      <c r="I50" s="127" t="str">
        <f t="shared" ca="1" si="18"/>
        <v/>
      </c>
      <c r="J50" s="125" t="str">
        <f t="shared" ca="1" si="19"/>
        <v/>
      </c>
      <c r="K50" s="126" t="str">
        <f t="shared" ca="1" si="10"/>
        <v/>
      </c>
      <c r="L50" s="105" t="str">
        <f t="shared" ca="1" si="11"/>
        <v/>
      </c>
      <c r="M50" s="124" t="str">
        <f t="shared" ca="1" si="12"/>
        <v/>
      </c>
    </row>
    <row r="51" spans="1:13" x14ac:dyDescent="0.2">
      <c r="A51" s="124" t="str">
        <f t="shared" ca="1" si="7"/>
        <v/>
      </c>
      <c r="B51" s="92" t="str">
        <f t="shared" ca="1" si="13"/>
        <v/>
      </c>
      <c r="C51" s="92" t="str">
        <f t="shared" ca="1" si="14"/>
        <v/>
      </c>
      <c r="D51" s="125" t="str">
        <f t="shared" ca="1" si="15"/>
        <v/>
      </c>
      <c r="E51" s="125" t="str">
        <f t="shared" ca="1" si="16"/>
        <v/>
      </c>
      <c r="F51" s="126" t="str">
        <f t="shared" ca="1" si="8"/>
        <v/>
      </c>
      <c r="G51" s="105" t="str">
        <f t="shared" ca="1" si="9"/>
        <v/>
      </c>
      <c r="H51" s="105" t="str">
        <f t="shared" ca="1" si="17"/>
        <v/>
      </c>
      <c r="I51" s="127" t="str">
        <f t="shared" ca="1" si="18"/>
        <v/>
      </c>
      <c r="J51" s="125" t="str">
        <f t="shared" ca="1" si="19"/>
        <v/>
      </c>
      <c r="K51" s="126" t="str">
        <f t="shared" ca="1" si="10"/>
        <v/>
      </c>
      <c r="L51" s="105" t="str">
        <f t="shared" ca="1" si="11"/>
        <v/>
      </c>
      <c r="M51" s="124" t="str">
        <f t="shared" ca="1" si="12"/>
        <v/>
      </c>
    </row>
    <row r="52" spans="1:13" x14ac:dyDescent="0.2">
      <c r="A52" s="124" t="str">
        <f t="shared" ca="1" si="7"/>
        <v/>
      </c>
      <c r="B52" s="92" t="str">
        <f t="shared" ca="1" si="13"/>
        <v/>
      </c>
      <c r="C52" s="92" t="str">
        <f t="shared" ca="1" si="14"/>
        <v/>
      </c>
      <c r="D52" s="125" t="str">
        <f t="shared" ca="1" si="15"/>
        <v/>
      </c>
      <c r="E52" s="125" t="str">
        <f t="shared" ca="1" si="16"/>
        <v/>
      </c>
      <c r="F52" s="126" t="str">
        <f t="shared" ca="1" si="8"/>
        <v/>
      </c>
      <c r="G52" s="105" t="str">
        <f t="shared" ca="1" si="9"/>
        <v/>
      </c>
      <c r="H52" s="105" t="str">
        <f t="shared" ca="1" si="17"/>
        <v/>
      </c>
      <c r="I52" s="127" t="str">
        <f t="shared" ca="1" si="18"/>
        <v/>
      </c>
      <c r="J52" s="125" t="str">
        <f t="shared" ca="1" si="19"/>
        <v/>
      </c>
      <c r="K52" s="126" t="str">
        <f t="shared" ca="1" si="10"/>
        <v/>
      </c>
      <c r="L52" s="105" t="str">
        <f t="shared" ca="1" si="11"/>
        <v/>
      </c>
      <c r="M52" s="124" t="str">
        <f t="shared" ca="1" si="12"/>
        <v/>
      </c>
    </row>
    <row r="53" spans="1:13" x14ac:dyDescent="0.2">
      <c r="A53" s="124" t="str">
        <f t="shared" ca="1" si="7"/>
        <v/>
      </c>
      <c r="B53" s="92" t="str">
        <f t="shared" ca="1" si="13"/>
        <v/>
      </c>
      <c r="C53" s="92" t="str">
        <f t="shared" ca="1" si="14"/>
        <v/>
      </c>
      <c r="D53" s="125" t="str">
        <f t="shared" ca="1" si="15"/>
        <v/>
      </c>
      <c r="E53" s="125" t="str">
        <f t="shared" ca="1" si="16"/>
        <v/>
      </c>
      <c r="F53" s="126" t="str">
        <f t="shared" ca="1" si="8"/>
        <v/>
      </c>
      <c r="G53" s="105" t="str">
        <f t="shared" ca="1" si="9"/>
        <v/>
      </c>
      <c r="H53" s="105" t="str">
        <f t="shared" ca="1" si="17"/>
        <v/>
      </c>
      <c r="I53" s="127" t="str">
        <f t="shared" ca="1" si="18"/>
        <v/>
      </c>
      <c r="J53" s="125" t="str">
        <f t="shared" ca="1" si="19"/>
        <v/>
      </c>
      <c r="K53" s="126" t="str">
        <f t="shared" ca="1" si="10"/>
        <v/>
      </c>
      <c r="L53" s="105" t="str">
        <f t="shared" ca="1" si="11"/>
        <v/>
      </c>
      <c r="M53" s="124" t="str">
        <f t="shared" ca="1" si="12"/>
        <v/>
      </c>
    </row>
    <row r="54" spans="1:13" x14ac:dyDescent="0.2">
      <c r="A54" s="124" t="str">
        <f t="shared" ca="1" si="7"/>
        <v/>
      </c>
      <c r="B54" s="92" t="str">
        <f t="shared" ca="1" si="13"/>
        <v/>
      </c>
      <c r="C54" s="92" t="str">
        <f t="shared" ca="1" si="14"/>
        <v/>
      </c>
      <c r="D54" s="125" t="str">
        <f t="shared" ca="1" si="15"/>
        <v/>
      </c>
      <c r="E54" s="125" t="str">
        <f t="shared" ca="1" si="16"/>
        <v/>
      </c>
      <c r="F54" s="126" t="str">
        <f t="shared" ca="1" si="8"/>
        <v/>
      </c>
      <c r="G54" s="105" t="str">
        <f t="shared" ca="1" si="9"/>
        <v/>
      </c>
      <c r="H54" s="105" t="str">
        <f t="shared" ca="1" si="17"/>
        <v/>
      </c>
      <c r="I54" s="127" t="str">
        <f t="shared" ca="1" si="18"/>
        <v/>
      </c>
      <c r="J54" s="125" t="str">
        <f t="shared" ca="1" si="19"/>
        <v/>
      </c>
      <c r="K54" s="126" t="str">
        <f t="shared" ca="1" si="10"/>
        <v/>
      </c>
      <c r="L54" s="105" t="str">
        <f t="shared" ca="1" si="11"/>
        <v/>
      </c>
      <c r="M54" s="124" t="str">
        <f t="shared" ca="1" si="12"/>
        <v/>
      </c>
    </row>
    <row r="55" spans="1:13" x14ac:dyDescent="0.2">
      <c r="A55" s="124" t="str">
        <f t="shared" ca="1" si="7"/>
        <v/>
      </c>
      <c r="B55" s="92" t="str">
        <f t="shared" ca="1" si="13"/>
        <v/>
      </c>
      <c r="C55" s="92" t="str">
        <f t="shared" ca="1" si="14"/>
        <v/>
      </c>
      <c r="D55" s="125" t="str">
        <f t="shared" ca="1" si="15"/>
        <v/>
      </c>
      <c r="E55" s="125" t="str">
        <f t="shared" ca="1" si="16"/>
        <v/>
      </c>
      <c r="F55" s="126" t="str">
        <f t="shared" ca="1" si="8"/>
        <v/>
      </c>
      <c r="G55" s="105" t="str">
        <f t="shared" ca="1" si="9"/>
        <v/>
      </c>
      <c r="H55" s="105" t="str">
        <f t="shared" ca="1" si="17"/>
        <v/>
      </c>
      <c r="I55" s="127" t="str">
        <f t="shared" ca="1" si="18"/>
        <v/>
      </c>
      <c r="J55" s="125" t="str">
        <f t="shared" ca="1" si="19"/>
        <v/>
      </c>
      <c r="K55" s="126" t="str">
        <f t="shared" ca="1" si="10"/>
        <v/>
      </c>
      <c r="L55" s="105" t="str">
        <f t="shared" ca="1" si="11"/>
        <v/>
      </c>
      <c r="M55" s="124" t="str">
        <f t="shared" ca="1" si="12"/>
        <v/>
      </c>
    </row>
    <row r="56" spans="1:13" x14ac:dyDescent="0.2">
      <c r="A56" s="124" t="str">
        <f t="shared" ca="1" si="7"/>
        <v/>
      </c>
      <c r="B56" s="92" t="str">
        <f t="shared" ca="1" si="13"/>
        <v/>
      </c>
      <c r="C56" s="92" t="str">
        <f t="shared" ca="1" si="14"/>
        <v/>
      </c>
      <c r="D56" s="125" t="str">
        <f t="shared" ca="1" si="15"/>
        <v/>
      </c>
      <c r="E56" s="125" t="str">
        <f t="shared" ca="1" si="16"/>
        <v/>
      </c>
      <c r="F56" s="126" t="str">
        <f t="shared" ca="1" si="8"/>
        <v/>
      </c>
      <c r="G56" s="105" t="str">
        <f t="shared" ca="1" si="9"/>
        <v/>
      </c>
      <c r="H56" s="105" t="str">
        <f t="shared" ca="1" si="17"/>
        <v/>
      </c>
      <c r="I56" s="127" t="str">
        <f t="shared" ca="1" si="18"/>
        <v/>
      </c>
      <c r="J56" s="125" t="str">
        <f t="shared" ca="1" si="19"/>
        <v/>
      </c>
      <c r="K56" s="126" t="str">
        <f t="shared" ca="1" si="10"/>
        <v/>
      </c>
      <c r="L56" s="105" t="str">
        <f t="shared" ca="1" si="11"/>
        <v/>
      </c>
      <c r="M56" s="124" t="str">
        <f t="shared" ca="1" si="12"/>
        <v/>
      </c>
    </row>
    <row r="57" spans="1:13" x14ac:dyDescent="0.2">
      <c r="A57" s="124" t="str">
        <f t="shared" ca="1" si="7"/>
        <v/>
      </c>
      <c r="B57" s="92" t="str">
        <f t="shared" ca="1" si="13"/>
        <v/>
      </c>
      <c r="C57" s="92" t="str">
        <f t="shared" ca="1" si="14"/>
        <v/>
      </c>
      <c r="D57" s="125" t="str">
        <f t="shared" ca="1" si="15"/>
        <v/>
      </c>
      <c r="E57" s="125" t="str">
        <f t="shared" ca="1" si="16"/>
        <v/>
      </c>
      <c r="F57" s="126" t="str">
        <f t="shared" ca="1" si="8"/>
        <v/>
      </c>
      <c r="G57" s="105" t="str">
        <f t="shared" ca="1" si="9"/>
        <v/>
      </c>
      <c r="H57" s="105" t="str">
        <f t="shared" ca="1" si="17"/>
        <v/>
      </c>
      <c r="I57" s="127" t="str">
        <f t="shared" ca="1" si="18"/>
        <v/>
      </c>
      <c r="J57" s="125" t="str">
        <f t="shared" ca="1" si="19"/>
        <v/>
      </c>
      <c r="K57" s="126" t="str">
        <f t="shared" ca="1" si="10"/>
        <v/>
      </c>
      <c r="L57" s="105" t="str">
        <f t="shared" ca="1" si="11"/>
        <v/>
      </c>
      <c r="M57" s="124" t="str">
        <f t="shared" ca="1" si="12"/>
        <v/>
      </c>
    </row>
    <row r="58" spans="1:13" x14ac:dyDescent="0.2">
      <c r="A58" s="124" t="str">
        <f t="shared" ca="1" si="7"/>
        <v/>
      </c>
      <c r="B58" s="92" t="str">
        <f t="shared" ca="1" si="13"/>
        <v/>
      </c>
      <c r="C58" s="92" t="str">
        <f t="shared" ca="1" si="14"/>
        <v/>
      </c>
      <c r="D58" s="125" t="str">
        <f t="shared" ca="1" si="15"/>
        <v/>
      </c>
      <c r="E58" s="125" t="str">
        <f t="shared" ca="1" si="16"/>
        <v/>
      </c>
      <c r="F58" s="126" t="str">
        <f t="shared" ca="1" si="8"/>
        <v/>
      </c>
      <c r="G58" s="105" t="str">
        <f t="shared" ca="1" si="9"/>
        <v/>
      </c>
      <c r="H58" s="105" t="str">
        <f t="shared" ca="1" si="17"/>
        <v/>
      </c>
      <c r="I58" s="127" t="str">
        <f t="shared" ca="1" si="18"/>
        <v/>
      </c>
      <c r="J58" s="125" t="str">
        <f t="shared" ca="1" si="19"/>
        <v/>
      </c>
      <c r="K58" s="126" t="str">
        <f t="shared" ca="1" si="10"/>
        <v/>
      </c>
      <c r="L58" s="105" t="str">
        <f t="shared" ca="1" si="11"/>
        <v/>
      </c>
      <c r="M58" s="124" t="str">
        <f t="shared" ca="1" si="12"/>
        <v/>
      </c>
    </row>
    <row r="59" spans="1:13" x14ac:dyDescent="0.2">
      <c r="A59" s="124" t="str">
        <f t="shared" ca="1" si="7"/>
        <v/>
      </c>
      <c r="B59" s="92" t="str">
        <f t="shared" ca="1" si="13"/>
        <v/>
      </c>
      <c r="C59" s="92" t="str">
        <f t="shared" ca="1" si="14"/>
        <v/>
      </c>
      <c r="D59" s="125" t="str">
        <f t="shared" ca="1" si="15"/>
        <v/>
      </c>
      <c r="E59" s="125" t="str">
        <f t="shared" ca="1" si="16"/>
        <v/>
      </c>
      <c r="F59" s="126" t="str">
        <f t="shared" ca="1" si="8"/>
        <v/>
      </c>
      <c r="G59" s="105" t="str">
        <f t="shared" ca="1" si="9"/>
        <v/>
      </c>
      <c r="H59" s="105" t="str">
        <f t="shared" ca="1" si="17"/>
        <v/>
      </c>
      <c r="I59" s="127" t="str">
        <f t="shared" ca="1" si="18"/>
        <v/>
      </c>
      <c r="J59" s="125" t="str">
        <f t="shared" ca="1" si="19"/>
        <v/>
      </c>
      <c r="K59" s="126" t="str">
        <f t="shared" ca="1" si="10"/>
        <v/>
      </c>
      <c r="L59" s="105" t="str">
        <f t="shared" ca="1" si="11"/>
        <v/>
      </c>
      <c r="M59" s="124" t="str">
        <f t="shared" ca="1" si="12"/>
        <v/>
      </c>
    </row>
    <row r="60" spans="1:13" x14ac:dyDescent="0.2">
      <c r="A60" s="124" t="str">
        <f t="shared" ca="1" si="7"/>
        <v/>
      </c>
      <c r="B60" s="92" t="str">
        <f t="shared" ca="1" si="13"/>
        <v/>
      </c>
      <c r="C60" s="92" t="str">
        <f t="shared" ca="1" si="14"/>
        <v/>
      </c>
      <c r="D60" s="125" t="str">
        <f t="shared" ca="1" si="15"/>
        <v/>
      </c>
      <c r="E60" s="125" t="str">
        <f t="shared" ca="1" si="16"/>
        <v/>
      </c>
      <c r="F60" s="126" t="str">
        <f t="shared" ca="1" si="8"/>
        <v/>
      </c>
      <c r="G60" s="105" t="str">
        <f t="shared" ca="1" si="9"/>
        <v/>
      </c>
      <c r="H60" s="105" t="str">
        <f t="shared" ca="1" si="17"/>
        <v/>
      </c>
      <c r="I60" s="127" t="str">
        <f t="shared" ca="1" si="18"/>
        <v/>
      </c>
      <c r="J60" s="125" t="str">
        <f t="shared" ca="1" si="19"/>
        <v/>
      </c>
      <c r="K60" s="126" t="str">
        <f t="shared" ca="1" si="10"/>
        <v/>
      </c>
      <c r="L60" s="105" t="str">
        <f t="shared" ca="1" si="11"/>
        <v/>
      </c>
      <c r="M60" s="124" t="str">
        <f t="shared" ca="1" si="12"/>
        <v/>
      </c>
    </row>
    <row r="61" spans="1:13" x14ac:dyDescent="0.2">
      <c r="A61" s="124" t="str">
        <f t="shared" ca="1" si="7"/>
        <v/>
      </c>
      <c r="B61" s="92" t="str">
        <f t="shared" ca="1" si="13"/>
        <v/>
      </c>
      <c r="C61" s="92" t="str">
        <f t="shared" ca="1" si="14"/>
        <v/>
      </c>
      <c r="D61" s="125" t="str">
        <f t="shared" ca="1" si="15"/>
        <v/>
      </c>
      <c r="E61" s="125" t="str">
        <f t="shared" ca="1" si="16"/>
        <v/>
      </c>
      <c r="F61" s="126" t="str">
        <f t="shared" ca="1" si="8"/>
        <v/>
      </c>
      <c r="G61" s="105" t="str">
        <f t="shared" ca="1" si="9"/>
        <v/>
      </c>
      <c r="H61" s="105" t="str">
        <f t="shared" ca="1" si="17"/>
        <v/>
      </c>
      <c r="I61" s="127" t="str">
        <f t="shared" ca="1" si="18"/>
        <v/>
      </c>
      <c r="J61" s="125" t="str">
        <f t="shared" ca="1" si="19"/>
        <v/>
      </c>
      <c r="K61" s="126" t="str">
        <f t="shared" ca="1" si="10"/>
        <v/>
      </c>
      <c r="L61" s="105" t="str">
        <f t="shared" ca="1" si="11"/>
        <v/>
      </c>
      <c r="M61" s="124" t="str">
        <f t="shared" ca="1" si="12"/>
        <v/>
      </c>
    </row>
    <row r="62" spans="1:13" x14ac:dyDescent="0.2">
      <c r="A62" s="124" t="str">
        <f t="shared" ca="1" si="7"/>
        <v/>
      </c>
      <c r="B62" s="92" t="str">
        <f t="shared" ca="1" si="13"/>
        <v/>
      </c>
      <c r="C62" s="92" t="str">
        <f t="shared" ca="1" si="14"/>
        <v/>
      </c>
      <c r="D62" s="125" t="str">
        <f t="shared" ca="1" si="15"/>
        <v/>
      </c>
      <c r="E62" s="125" t="str">
        <f t="shared" ca="1" si="16"/>
        <v/>
      </c>
      <c r="F62" s="126" t="str">
        <f t="shared" ca="1" si="8"/>
        <v/>
      </c>
      <c r="G62" s="105" t="str">
        <f t="shared" ca="1" si="9"/>
        <v/>
      </c>
      <c r="H62" s="105" t="str">
        <f t="shared" ca="1" si="17"/>
        <v/>
      </c>
      <c r="I62" s="127" t="str">
        <f t="shared" ca="1" si="18"/>
        <v/>
      </c>
      <c r="J62" s="125" t="str">
        <f t="shared" ca="1" si="19"/>
        <v/>
      </c>
      <c r="K62" s="126" t="str">
        <f t="shared" ca="1" si="10"/>
        <v/>
      </c>
      <c r="L62" s="105" t="str">
        <f t="shared" ca="1" si="11"/>
        <v/>
      </c>
      <c r="M62" s="124" t="str">
        <f t="shared" ca="1" si="12"/>
        <v/>
      </c>
    </row>
    <row r="63" spans="1:13" x14ac:dyDescent="0.2">
      <c r="A63" s="124" t="str">
        <f t="shared" ca="1" si="7"/>
        <v/>
      </c>
      <c r="B63" s="92" t="str">
        <f t="shared" ca="1" si="13"/>
        <v/>
      </c>
      <c r="C63" s="92" t="str">
        <f t="shared" ca="1" si="14"/>
        <v/>
      </c>
      <c r="D63" s="125" t="str">
        <f t="shared" ca="1" si="15"/>
        <v/>
      </c>
      <c r="E63" s="125" t="str">
        <f t="shared" ca="1" si="16"/>
        <v/>
      </c>
      <c r="F63" s="126" t="str">
        <f t="shared" ca="1" si="8"/>
        <v/>
      </c>
      <c r="G63" s="105" t="str">
        <f t="shared" ca="1" si="9"/>
        <v/>
      </c>
      <c r="H63" s="105" t="str">
        <f t="shared" ca="1" si="17"/>
        <v/>
      </c>
      <c r="I63" s="127" t="str">
        <f t="shared" ca="1" si="18"/>
        <v/>
      </c>
      <c r="J63" s="125" t="str">
        <f t="shared" ca="1" si="19"/>
        <v/>
      </c>
      <c r="K63" s="126" t="str">
        <f t="shared" ca="1" si="10"/>
        <v/>
      </c>
      <c r="L63" s="105" t="str">
        <f t="shared" ca="1" si="11"/>
        <v/>
      </c>
      <c r="M63" s="124" t="str">
        <f t="shared" ca="1" si="12"/>
        <v/>
      </c>
    </row>
    <row r="64" spans="1:13" x14ac:dyDescent="0.2">
      <c r="A64" s="124" t="str">
        <f t="shared" ca="1" si="7"/>
        <v/>
      </c>
      <c r="B64" s="92" t="str">
        <f t="shared" ca="1" si="13"/>
        <v/>
      </c>
      <c r="C64" s="92" t="str">
        <f t="shared" ca="1" si="14"/>
        <v/>
      </c>
      <c r="D64" s="125" t="str">
        <f t="shared" ca="1" si="15"/>
        <v/>
      </c>
      <c r="E64" s="125" t="str">
        <f t="shared" ca="1" si="16"/>
        <v/>
      </c>
      <c r="F64" s="126" t="str">
        <f t="shared" ca="1" si="8"/>
        <v/>
      </c>
      <c r="G64" s="105" t="str">
        <f t="shared" ca="1" si="9"/>
        <v/>
      </c>
      <c r="H64" s="105" t="str">
        <f t="shared" ca="1" si="17"/>
        <v/>
      </c>
      <c r="I64" s="127" t="str">
        <f t="shared" ca="1" si="18"/>
        <v/>
      </c>
      <c r="J64" s="125" t="str">
        <f t="shared" ca="1" si="19"/>
        <v/>
      </c>
      <c r="K64" s="126" t="str">
        <f t="shared" ca="1" si="10"/>
        <v/>
      </c>
      <c r="L64" s="105" t="str">
        <f t="shared" ca="1" si="11"/>
        <v/>
      </c>
      <c r="M64" s="124" t="str">
        <f t="shared" ca="1" si="12"/>
        <v/>
      </c>
    </row>
    <row r="65" spans="1:13" x14ac:dyDescent="0.2">
      <c r="A65" s="124" t="str">
        <f t="shared" ca="1" si="7"/>
        <v/>
      </c>
      <c r="B65" s="92" t="str">
        <f t="shared" ca="1" si="13"/>
        <v/>
      </c>
      <c r="C65" s="92" t="str">
        <f t="shared" ca="1" si="14"/>
        <v/>
      </c>
      <c r="D65" s="125" t="str">
        <f t="shared" ca="1" si="15"/>
        <v/>
      </c>
      <c r="E65" s="125" t="str">
        <f t="shared" ca="1" si="16"/>
        <v/>
      </c>
      <c r="F65" s="126" t="str">
        <f t="shared" ca="1" si="8"/>
        <v/>
      </c>
      <c r="G65" s="105" t="str">
        <f t="shared" ca="1" si="9"/>
        <v/>
      </c>
      <c r="H65" s="105" t="str">
        <f t="shared" ca="1" si="17"/>
        <v/>
      </c>
      <c r="I65" s="127" t="str">
        <f t="shared" ca="1" si="18"/>
        <v/>
      </c>
      <c r="J65" s="125" t="str">
        <f t="shared" ca="1" si="19"/>
        <v/>
      </c>
      <c r="K65" s="126" t="str">
        <f t="shared" ca="1" si="10"/>
        <v/>
      </c>
      <c r="L65" s="105" t="str">
        <f t="shared" ca="1" si="11"/>
        <v/>
      </c>
      <c r="M65" s="124" t="str">
        <f t="shared" ca="1" si="12"/>
        <v/>
      </c>
    </row>
    <row r="66" spans="1:13" x14ac:dyDescent="0.2">
      <c r="A66" s="124" t="str">
        <f t="shared" ca="1" si="7"/>
        <v/>
      </c>
      <c r="B66" s="92" t="str">
        <f t="shared" ca="1" si="13"/>
        <v/>
      </c>
      <c r="C66" s="92" t="str">
        <f t="shared" ca="1" si="14"/>
        <v/>
      </c>
      <c r="D66" s="125" t="str">
        <f t="shared" ca="1" si="15"/>
        <v/>
      </c>
      <c r="E66" s="125" t="str">
        <f t="shared" ca="1" si="16"/>
        <v/>
      </c>
      <c r="F66" s="126" t="str">
        <f t="shared" ca="1" si="8"/>
        <v/>
      </c>
      <c r="G66" s="105" t="str">
        <f t="shared" ca="1" si="9"/>
        <v/>
      </c>
      <c r="H66" s="105" t="str">
        <f t="shared" ca="1" si="17"/>
        <v/>
      </c>
      <c r="I66" s="127" t="str">
        <f t="shared" ca="1" si="18"/>
        <v/>
      </c>
      <c r="J66" s="125" t="str">
        <f t="shared" ca="1" si="19"/>
        <v/>
      </c>
      <c r="K66" s="126" t="str">
        <f t="shared" ca="1" si="10"/>
        <v/>
      </c>
      <c r="L66" s="105" t="str">
        <f t="shared" ca="1" si="11"/>
        <v/>
      </c>
      <c r="M66" s="124" t="str">
        <f t="shared" ca="1" si="12"/>
        <v/>
      </c>
    </row>
    <row r="67" spans="1:13" x14ac:dyDescent="0.2">
      <c r="A67" s="124" t="str">
        <f t="shared" ca="1" si="7"/>
        <v/>
      </c>
      <c r="B67" s="92" t="str">
        <f t="shared" ca="1" si="13"/>
        <v/>
      </c>
      <c r="C67" s="92" t="str">
        <f t="shared" ca="1" si="14"/>
        <v/>
      </c>
      <c r="D67" s="125" t="str">
        <f t="shared" ca="1" si="15"/>
        <v/>
      </c>
      <c r="E67" s="125" t="str">
        <f t="shared" ca="1" si="16"/>
        <v/>
      </c>
      <c r="F67" s="126" t="str">
        <f t="shared" ca="1" si="8"/>
        <v/>
      </c>
      <c r="G67" s="105" t="str">
        <f t="shared" ca="1" si="9"/>
        <v/>
      </c>
      <c r="H67" s="105" t="str">
        <f t="shared" ca="1" si="17"/>
        <v/>
      </c>
      <c r="I67" s="127" t="str">
        <f t="shared" ca="1" si="18"/>
        <v/>
      </c>
      <c r="J67" s="125" t="str">
        <f t="shared" ca="1" si="19"/>
        <v/>
      </c>
      <c r="K67" s="126" t="str">
        <f t="shared" ca="1" si="10"/>
        <v/>
      </c>
      <c r="L67" s="105" t="str">
        <f t="shared" ca="1" si="11"/>
        <v/>
      </c>
      <c r="M67" s="124" t="str">
        <f t="shared" ca="1" si="12"/>
        <v/>
      </c>
    </row>
    <row r="68" spans="1:13" x14ac:dyDescent="0.2">
      <c r="A68" s="124" t="str">
        <f t="shared" ca="1" si="7"/>
        <v/>
      </c>
      <c r="B68" s="92" t="str">
        <f t="shared" ca="1" si="13"/>
        <v/>
      </c>
      <c r="C68" s="92" t="str">
        <f t="shared" ca="1" si="14"/>
        <v/>
      </c>
      <c r="D68" s="125" t="str">
        <f t="shared" ca="1" si="15"/>
        <v/>
      </c>
      <c r="E68" s="125" t="str">
        <f t="shared" ca="1" si="16"/>
        <v/>
      </c>
      <c r="F68" s="126" t="str">
        <f t="shared" ca="1" si="8"/>
        <v/>
      </c>
      <c r="G68" s="105" t="str">
        <f t="shared" ca="1" si="9"/>
        <v/>
      </c>
      <c r="H68" s="105" t="str">
        <f t="shared" ca="1" si="17"/>
        <v/>
      </c>
      <c r="I68" s="127" t="str">
        <f t="shared" ca="1" si="18"/>
        <v/>
      </c>
      <c r="J68" s="125" t="str">
        <f t="shared" ca="1" si="19"/>
        <v/>
      </c>
      <c r="K68" s="126" t="str">
        <f t="shared" ca="1" si="10"/>
        <v/>
      </c>
      <c r="L68" s="105" t="str">
        <f t="shared" ca="1" si="11"/>
        <v/>
      </c>
      <c r="M68" s="124" t="str">
        <f t="shared" ca="1" si="12"/>
        <v/>
      </c>
    </row>
    <row r="69" spans="1:13" x14ac:dyDescent="0.2">
      <c r="A69" s="124" t="str">
        <f t="shared" ca="1" si="7"/>
        <v/>
      </c>
      <c r="B69" s="92" t="str">
        <f t="shared" ca="1" si="13"/>
        <v/>
      </c>
      <c r="C69" s="92" t="str">
        <f t="shared" ca="1" si="14"/>
        <v/>
      </c>
      <c r="D69" s="125" t="str">
        <f t="shared" ca="1" si="15"/>
        <v/>
      </c>
      <c r="E69" s="125" t="str">
        <f t="shared" ca="1" si="16"/>
        <v/>
      </c>
      <c r="F69" s="126" t="str">
        <f t="shared" ca="1" si="8"/>
        <v/>
      </c>
      <c r="G69" s="105" t="str">
        <f t="shared" ca="1" si="9"/>
        <v/>
      </c>
      <c r="H69" s="105" t="str">
        <f t="shared" ca="1" si="17"/>
        <v/>
      </c>
      <c r="I69" s="127" t="str">
        <f t="shared" ca="1" si="18"/>
        <v/>
      </c>
      <c r="J69" s="125" t="str">
        <f t="shared" ca="1" si="19"/>
        <v/>
      </c>
      <c r="K69" s="126" t="str">
        <f t="shared" ca="1" si="10"/>
        <v/>
      </c>
      <c r="L69" s="105" t="str">
        <f t="shared" ca="1" si="11"/>
        <v/>
      </c>
      <c r="M69" s="124" t="str">
        <f t="shared" ca="1" si="12"/>
        <v/>
      </c>
    </row>
    <row r="70" spans="1:13" x14ac:dyDescent="0.2">
      <c r="A70" s="124" t="str">
        <f t="shared" ca="1" si="7"/>
        <v/>
      </c>
      <c r="B70" s="92" t="str">
        <f t="shared" ref="B70:B101" ca="1" si="20">IF($A70="","",INDEX(INDIRECT("ydn_raw!AA:AA"),MATCH($B$4,INDIRECT("ydn_raw!AA:AA"),0)+$A70))</f>
        <v/>
      </c>
      <c r="C70" s="92" t="str">
        <f t="shared" ref="C70:C101" ca="1" si="21">IF($A70="","",INDEX(INDIRECT("ydn_raw!AB:AB"),MATCH($B$4,INDIRECT("ydn_raw!AA:AA"),0)+$A70))</f>
        <v/>
      </c>
      <c r="D70" s="125" t="str">
        <f t="shared" ref="D70:D101" ca="1" si="22">IF($A70="","",INDEX(INDIRECT("ydn_raw!AC:AC"),MATCH($B$4,INDIRECT("ydn_raw!AA:AA"),0)+$A70))</f>
        <v/>
      </c>
      <c r="E70" s="125" t="str">
        <f t="shared" ref="E70:E101" ca="1" si="23">IF($A70="","",INDEX(INDIRECT("ydn_raw!AD:AD"),MATCH($B$4,INDIRECT("ydn_raw!AA:AA"),0)+$A70))</f>
        <v/>
      </c>
      <c r="F70" s="126" t="str">
        <f t="shared" ca="1" si="8"/>
        <v/>
      </c>
      <c r="G70" s="105" t="str">
        <f t="shared" ca="1" si="9"/>
        <v/>
      </c>
      <c r="H70" s="105" t="str">
        <f t="shared" ref="H70:H101" ca="1" si="24">IF($A70="","",INDEX(INDIRECT("ydn_raw!AF:AF"),MATCH($B$4,INDIRECT("ydn_raw!AA:AA"),0)+$A70))</f>
        <v/>
      </c>
      <c r="I70" s="127" t="str">
        <f t="shared" ref="I70:I101" ca="1" si="25">IF($A70="","",INDEX(INDIRECT("ydn_raw!AG:AG"),MATCH($B$4,INDIRECT("ydn_raw!AA:AA"),0)+$A70))</f>
        <v/>
      </c>
      <c r="J70" s="125" t="str">
        <f t="shared" ref="J70:J101" ca="1" si="26">IF($A70="","",INDEX(INDIRECT("ydn_raw!AI:AI"),MATCH($B$4,INDIRECT("ydn_raw!AA:AA"),0)+$A70))</f>
        <v/>
      </c>
      <c r="K70" s="126" t="str">
        <f t="shared" ca="1" si="10"/>
        <v/>
      </c>
      <c r="L70" s="105" t="str">
        <f t="shared" ca="1" si="11"/>
        <v/>
      </c>
      <c r="M70" s="124" t="str">
        <f t="shared" ca="1" si="12"/>
        <v/>
      </c>
    </row>
    <row r="71" spans="1:13" x14ac:dyDescent="0.2">
      <c r="A71" s="124" t="str">
        <f t="shared" ref="A71:A134" ca="1" si="27">IF(ROW()-5&gt;$A$5,"",ROW()-5)</f>
        <v/>
      </c>
      <c r="B71" s="92" t="str">
        <f t="shared" ca="1" si="20"/>
        <v/>
      </c>
      <c r="C71" s="92" t="str">
        <f t="shared" ca="1" si="21"/>
        <v/>
      </c>
      <c r="D71" s="125" t="str">
        <f t="shared" ca="1" si="22"/>
        <v/>
      </c>
      <c r="E71" s="125" t="str">
        <f t="shared" ca="1" si="23"/>
        <v/>
      </c>
      <c r="F71" s="126" t="str">
        <f t="shared" ref="F71:F105" ca="1" si="28">IF($A71="","",IFERROR(E71/D71,""))</f>
        <v/>
      </c>
      <c r="G71" s="105" t="str">
        <f t="shared" ref="G71:G105" ca="1" si="29">IF($A71="","",IFERROR(H71/E71,""))</f>
        <v/>
      </c>
      <c r="H71" s="105" t="str">
        <f t="shared" ca="1" si="24"/>
        <v/>
      </c>
      <c r="I71" s="127" t="str">
        <f t="shared" ca="1" si="25"/>
        <v/>
      </c>
      <c r="J71" s="125" t="str">
        <f t="shared" ca="1" si="26"/>
        <v/>
      </c>
      <c r="K71" s="126" t="str">
        <f t="shared" ref="K71:K105" ca="1" si="30">IF($A71="","",IFERROR(J71/E71,""))</f>
        <v/>
      </c>
      <c r="L71" s="105" t="str">
        <f t="shared" ref="L71:L105" ca="1" si="31">IF($A71="","",IFERROR(H71/J71,""))</f>
        <v/>
      </c>
      <c r="M71" s="124" t="str">
        <f t="shared" ref="M71:M105" ca="1" si="32">IF($A71="","",IF(J71&gt;0,IF(L71&gt;$L$5,"B","A"),IF(J71=0,IF(H71&gt;$L$5,"C","D"))))</f>
        <v/>
      </c>
    </row>
    <row r="72" spans="1:13" x14ac:dyDescent="0.2">
      <c r="A72" s="124" t="str">
        <f t="shared" ca="1" si="27"/>
        <v/>
      </c>
      <c r="B72" s="92" t="str">
        <f t="shared" ca="1" si="20"/>
        <v/>
      </c>
      <c r="C72" s="92" t="str">
        <f t="shared" ca="1" si="21"/>
        <v/>
      </c>
      <c r="D72" s="125" t="str">
        <f t="shared" ca="1" si="22"/>
        <v/>
      </c>
      <c r="E72" s="125" t="str">
        <f t="shared" ca="1" si="23"/>
        <v/>
      </c>
      <c r="F72" s="126" t="str">
        <f t="shared" ca="1" si="28"/>
        <v/>
      </c>
      <c r="G72" s="105" t="str">
        <f t="shared" ca="1" si="29"/>
        <v/>
      </c>
      <c r="H72" s="105" t="str">
        <f t="shared" ca="1" si="24"/>
        <v/>
      </c>
      <c r="I72" s="127" t="str">
        <f t="shared" ca="1" si="25"/>
        <v/>
      </c>
      <c r="J72" s="125" t="str">
        <f t="shared" ca="1" si="26"/>
        <v/>
      </c>
      <c r="K72" s="126" t="str">
        <f t="shared" ca="1" si="30"/>
        <v/>
      </c>
      <c r="L72" s="105" t="str">
        <f t="shared" ca="1" si="31"/>
        <v/>
      </c>
      <c r="M72" s="124" t="str">
        <f t="shared" ca="1" si="32"/>
        <v/>
      </c>
    </row>
    <row r="73" spans="1:13" x14ac:dyDescent="0.2">
      <c r="A73" s="124" t="str">
        <f t="shared" ca="1" si="27"/>
        <v/>
      </c>
      <c r="B73" s="92" t="str">
        <f t="shared" ca="1" si="20"/>
        <v/>
      </c>
      <c r="C73" s="92" t="str">
        <f t="shared" ca="1" si="21"/>
        <v/>
      </c>
      <c r="D73" s="125" t="str">
        <f t="shared" ca="1" si="22"/>
        <v/>
      </c>
      <c r="E73" s="125" t="str">
        <f t="shared" ca="1" si="23"/>
        <v/>
      </c>
      <c r="F73" s="126" t="str">
        <f t="shared" ca="1" si="28"/>
        <v/>
      </c>
      <c r="G73" s="105" t="str">
        <f t="shared" ca="1" si="29"/>
        <v/>
      </c>
      <c r="H73" s="105" t="str">
        <f t="shared" ca="1" si="24"/>
        <v/>
      </c>
      <c r="I73" s="127" t="str">
        <f t="shared" ca="1" si="25"/>
        <v/>
      </c>
      <c r="J73" s="125" t="str">
        <f t="shared" ca="1" si="26"/>
        <v/>
      </c>
      <c r="K73" s="126" t="str">
        <f t="shared" ca="1" si="30"/>
        <v/>
      </c>
      <c r="L73" s="105" t="str">
        <f t="shared" ca="1" si="31"/>
        <v/>
      </c>
      <c r="M73" s="124" t="str">
        <f t="shared" ca="1" si="32"/>
        <v/>
      </c>
    </row>
    <row r="74" spans="1:13" x14ac:dyDescent="0.2">
      <c r="A74" s="124" t="str">
        <f t="shared" ca="1" si="27"/>
        <v/>
      </c>
      <c r="B74" s="92" t="str">
        <f t="shared" ca="1" si="20"/>
        <v/>
      </c>
      <c r="C74" s="92" t="str">
        <f t="shared" ca="1" si="21"/>
        <v/>
      </c>
      <c r="D74" s="125" t="str">
        <f t="shared" ca="1" si="22"/>
        <v/>
      </c>
      <c r="E74" s="125" t="str">
        <f t="shared" ca="1" si="23"/>
        <v/>
      </c>
      <c r="F74" s="126" t="str">
        <f t="shared" ca="1" si="28"/>
        <v/>
      </c>
      <c r="G74" s="105" t="str">
        <f t="shared" ca="1" si="29"/>
        <v/>
      </c>
      <c r="H74" s="105" t="str">
        <f t="shared" ca="1" si="24"/>
        <v/>
      </c>
      <c r="I74" s="127" t="str">
        <f t="shared" ca="1" si="25"/>
        <v/>
      </c>
      <c r="J74" s="125" t="str">
        <f t="shared" ca="1" si="26"/>
        <v/>
      </c>
      <c r="K74" s="126" t="str">
        <f t="shared" ca="1" si="30"/>
        <v/>
      </c>
      <c r="L74" s="105" t="str">
        <f t="shared" ca="1" si="31"/>
        <v/>
      </c>
      <c r="M74" s="124" t="str">
        <f t="shared" ca="1" si="32"/>
        <v/>
      </c>
    </row>
    <row r="75" spans="1:13" x14ac:dyDescent="0.2">
      <c r="A75" s="124" t="str">
        <f t="shared" ca="1" si="27"/>
        <v/>
      </c>
      <c r="B75" s="92" t="str">
        <f t="shared" ca="1" si="20"/>
        <v/>
      </c>
      <c r="C75" s="92" t="str">
        <f t="shared" ca="1" si="21"/>
        <v/>
      </c>
      <c r="D75" s="125" t="str">
        <f t="shared" ca="1" si="22"/>
        <v/>
      </c>
      <c r="E75" s="125" t="str">
        <f t="shared" ca="1" si="23"/>
        <v/>
      </c>
      <c r="F75" s="126" t="str">
        <f t="shared" ca="1" si="28"/>
        <v/>
      </c>
      <c r="G75" s="105" t="str">
        <f t="shared" ca="1" si="29"/>
        <v/>
      </c>
      <c r="H75" s="105" t="str">
        <f t="shared" ca="1" si="24"/>
        <v/>
      </c>
      <c r="I75" s="127" t="str">
        <f t="shared" ca="1" si="25"/>
        <v/>
      </c>
      <c r="J75" s="125" t="str">
        <f t="shared" ca="1" si="26"/>
        <v/>
      </c>
      <c r="K75" s="126" t="str">
        <f t="shared" ca="1" si="30"/>
        <v/>
      </c>
      <c r="L75" s="105" t="str">
        <f t="shared" ca="1" si="31"/>
        <v/>
      </c>
      <c r="M75" s="124" t="str">
        <f t="shared" ca="1" si="32"/>
        <v/>
      </c>
    </row>
    <row r="76" spans="1:13" x14ac:dyDescent="0.2">
      <c r="A76" s="124" t="str">
        <f t="shared" ca="1" si="27"/>
        <v/>
      </c>
      <c r="B76" s="92" t="str">
        <f t="shared" ca="1" si="20"/>
        <v/>
      </c>
      <c r="C76" s="92" t="str">
        <f t="shared" ca="1" si="21"/>
        <v/>
      </c>
      <c r="D76" s="125" t="str">
        <f t="shared" ca="1" si="22"/>
        <v/>
      </c>
      <c r="E76" s="125" t="str">
        <f t="shared" ca="1" si="23"/>
        <v/>
      </c>
      <c r="F76" s="126" t="str">
        <f t="shared" ca="1" si="28"/>
        <v/>
      </c>
      <c r="G76" s="105" t="str">
        <f t="shared" ca="1" si="29"/>
        <v/>
      </c>
      <c r="H76" s="105" t="str">
        <f t="shared" ca="1" si="24"/>
        <v/>
      </c>
      <c r="I76" s="127" t="str">
        <f t="shared" ca="1" si="25"/>
        <v/>
      </c>
      <c r="J76" s="125" t="str">
        <f t="shared" ca="1" si="26"/>
        <v/>
      </c>
      <c r="K76" s="126" t="str">
        <f t="shared" ca="1" si="30"/>
        <v/>
      </c>
      <c r="L76" s="105" t="str">
        <f t="shared" ca="1" si="31"/>
        <v/>
      </c>
      <c r="M76" s="124" t="str">
        <f t="shared" ca="1" si="32"/>
        <v/>
      </c>
    </row>
    <row r="77" spans="1:13" x14ac:dyDescent="0.2">
      <c r="A77" s="124" t="str">
        <f t="shared" ca="1" si="27"/>
        <v/>
      </c>
      <c r="B77" s="92" t="str">
        <f t="shared" ca="1" si="20"/>
        <v/>
      </c>
      <c r="C77" s="92" t="str">
        <f t="shared" ca="1" si="21"/>
        <v/>
      </c>
      <c r="D77" s="125" t="str">
        <f t="shared" ca="1" si="22"/>
        <v/>
      </c>
      <c r="E77" s="125" t="str">
        <f t="shared" ca="1" si="23"/>
        <v/>
      </c>
      <c r="F77" s="126" t="str">
        <f t="shared" ca="1" si="28"/>
        <v/>
      </c>
      <c r="G77" s="105" t="str">
        <f t="shared" ca="1" si="29"/>
        <v/>
      </c>
      <c r="H77" s="105" t="str">
        <f t="shared" ca="1" si="24"/>
        <v/>
      </c>
      <c r="I77" s="127" t="str">
        <f t="shared" ca="1" si="25"/>
        <v/>
      </c>
      <c r="J77" s="125" t="str">
        <f t="shared" ca="1" si="26"/>
        <v/>
      </c>
      <c r="K77" s="126" t="str">
        <f t="shared" ca="1" si="30"/>
        <v/>
      </c>
      <c r="L77" s="105" t="str">
        <f t="shared" ca="1" si="31"/>
        <v/>
      </c>
      <c r="M77" s="124" t="str">
        <f t="shared" ca="1" si="32"/>
        <v/>
      </c>
    </row>
    <row r="78" spans="1:13" x14ac:dyDescent="0.2">
      <c r="A78" s="124" t="str">
        <f t="shared" ca="1" si="27"/>
        <v/>
      </c>
      <c r="B78" s="92" t="str">
        <f t="shared" ca="1" si="20"/>
        <v/>
      </c>
      <c r="C78" s="92" t="str">
        <f t="shared" ca="1" si="21"/>
        <v/>
      </c>
      <c r="D78" s="125" t="str">
        <f t="shared" ca="1" si="22"/>
        <v/>
      </c>
      <c r="E78" s="125" t="str">
        <f t="shared" ca="1" si="23"/>
        <v/>
      </c>
      <c r="F78" s="126" t="str">
        <f t="shared" ca="1" si="28"/>
        <v/>
      </c>
      <c r="G78" s="105" t="str">
        <f t="shared" ca="1" si="29"/>
        <v/>
      </c>
      <c r="H78" s="105" t="str">
        <f t="shared" ca="1" si="24"/>
        <v/>
      </c>
      <c r="I78" s="127" t="str">
        <f t="shared" ca="1" si="25"/>
        <v/>
      </c>
      <c r="J78" s="125" t="str">
        <f t="shared" ca="1" si="26"/>
        <v/>
      </c>
      <c r="K78" s="126" t="str">
        <f t="shared" ca="1" si="30"/>
        <v/>
      </c>
      <c r="L78" s="105" t="str">
        <f t="shared" ca="1" si="31"/>
        <v/>
      </c>
      <c r="M78" s="124" t="str">
        <f t="shared" ca="1" si="32"/>
        <v/>
      </c>
    </row>
    <row r="79" spans="1:13" x14ac:dyDescent="0.2">
      <c r="A79" s="124" t="str">
        <f t="shared" ca="1" si="27"/>
        <v/>
      </c>
      <c r="B79" s="92" t="str">
        <f t="shared" ca="1" si="20"/>
        <v/>
      </c>
      <c r="C79" s="92" t="str">
        <f t="shared" ca="1" si="21"/>
        <v/>
      </c>
      <c r="D79" s="125" t="str">
        <f t="shared" ca="1" si="22"/>
        <v/>
      </c>
      <c r="E79" s="125" t="str">
        <f t="shared" ca="1" si="23"/>
        <v/>
      </c>
      <c r="F79" s="126" t="str">
        <f t="shared" ca="1" si="28"/>
        <v/>
      </c>
      <c r="G79" s="105" t="str">
        <f t="shared" ca="1" si="29"/>
        <v/>
      </c>
      <c r="H79" s="105" t="str">
        <f t="shared" ca="1" si="24"/>
        <v/>
      </c>
      <c r="I79" s="127" t="str">
        <f t="shared" ca="1" si="25"/>
        <v/>
      </c>
      <c r="J79" s="125" t="str">
        <f t="shared" ca="1" si="26"/>
        <v/>
      </c>
      <c r="K79" s="126" t="str">
        <f t="shared" ca="1" si="30"/>
        <v/>
      </c>
      <c r="L79" s="105" t="str">
        <f t="shared" ca="1" si="31"/>
        <v/>
      </c>
      <c r="M79" s="124" t="str">
        <f t="shared" ca="1" si="32"/>
        <v/>
      </c>
    </row>
    <row r="80" spans="1:13" x14ac:dyDescent="0.2">
      <c r="A80" s="124" t="str">
        <f t="shared" ca="1" si="27"/>
        <v/>
      </c>
      <c r="B80" s="92" t="str">
        <f t="shared" ca="1" si="20"/>
        <v/>
      </c>
      <c r="C80" s="92" t="str">
        <f t="shared" ca="1" si="21"/>
        <v/>
      </c>
      <c r="D80" s="125" t="str">
        <f t="shared" ca="1" si="22"/>
        <v/>
      </c>
      <c r="E80" s="125" t="str">
        <f t="shared" ca="1" si="23"/>
        <v/>
      </c>
      <c r="F80" s="126" t="str">
        <f t="shared" ca="1" si="28"/>
        <v/>
      </c>
      <c r="G80" s="105" t="str">
        <f t="shared" ca="1" si="29"/>
        <v/>
      </c>
      <c r="H80" s="105" t="str">
        <f t="shared" ca="1" si="24"/>
        <v/>
      </c>
      <c r="I80" s="127" t="str">
        <f t="shared" ca="1" si="25"/>
        <v/>
      </c>
      <c r="J80" s="125" t="str">
        <f t="shared" ca="1" si="26"/>
        <v/>
      </c>
      <c r="K80" s="126" t="str">
        <f t="shared" ca="1" si="30"/>
        <v/>
      </c>
      <c r="L80" s="105" t="str">
        <f t="shared" ca="1" si="31"/>
        <v/>
      </c>
      <c r="M80" s="124" t="str">
        <f t="shared" ca="1" si="32"/>
        <v/>
      </c>
    </row>
    <row r="81" spans="1:13" x14ac:dyDescent="0.2">
      <c r="A81" s="124" t="str">
        <f t="shared" ca="1" si="27"/>
        <v/>
      </c>
      <c r="B81" s="92" t="str">
        <f t="shared" ca="1" si="20"/>
        <v/>
      </c>
      <c r="C81" s="92" t="str">
        <f t="shared" ca="1" si="21"/>
        <v/>
      </c>
      <c r="D81" s="125" t="str">
        <f t="shared" ca="1" si="22"/>
        <v/>
      </c>
      <c r="E81" s="125" t="str">
        <f t="shared" ca="1" si="23"/>
        <v/>
      </c>
      <c r="F81" s="126" t="str">
        <f t="shared" ca="1" si="28"/>
        <v/>
      </c>
      <c r="G81" s="105" t="str">
        <f t="shared" ca="1" si="29"/>
        <v/>
      </c>
      <c r="H81" s="105" t="str">
        <f t="shared" ca="1" si="24"/>
        <v/>
      </c>
      <c r="I81" s="127" t="str">
        <f t="shared" ca="1" si="25"/>
        <v/>
      </c>
      <c r="J81" s="125" t="str">
        <f t="shared" ca="1" si="26"/>
        <v/>
      </c>
      <c r="K81" s="126" t="str">
        <f t="shared" ca="1" si="30"/>
        <v/>
      </c>
      <c r="L81" s="105" t="str">
        <f t="shared" ca="1" si="31"/>
        <v/>
      </c>
      <c r="M81" s="124" t="str">
        <f t="shared" ca="1" si="32"/>
        <v/>
      </c>
    </row>
    <row r="82" spans="1:13" x14ac:dyDescent="0.2">
      <c r="A82" s="124" t="str">
        <f t="shared" ca="1" si="27"/>
        <v/>
      </c>
      <c r="B82" s="92" t="str">
        <f t="shared" ca="1" si="20"/>
        <v/>
      </c>
      <c r="C82" s="92" t="str">
        <f t="shared" ca="1" si="21"/>
        <v/>
      </c>
      <c r="D82" s="125" t="str">
        <f t="shared" ca="1" si="22"/>
        <v/>
      </c>
      <c r="E82" s="125" t="str">
        <f t="shared" ca="1" si="23"/>
        <v/>
      </c>
      <c r="F82" s="126" t="str">
        <f t="shared" ca="1" si="28"/>
        <v/>
      </c>
      <c r="G82" s="105" t="str">
        <f t="shared" ca="1" si="29"/>
        <v/>
      </c>
      <c r="H82" s="105" t="str">
        <f t="shared" ca="1" si="24"/>
        <v/>
      </c>
      <c r="I82" s="127" t="str">
        <f t="shared" ca="1" si="25"/>
        <v/>
      </c>
      <c r="J82" s="125" t="str">
        <f t="shared" ca="1" si="26"/>
        <v/>
      </c>
      <c r="K82" s="126" t="str">
        <f t="shared" ca="1" si="30"/>
        <v/>
      </c>
      <c r="L82" s="105" t="str">
        <f t="shared" ca="1" si="31"/>
        <v/>
      </c>
      <c r="M82" s="124" t="str">
        <f t="shared" ca="1" si="32"/>
        <v/>
      </c>
    </row>
    <row r="83" spans="1:13" x14ac:dyDescent="0.2">
      <c r="A83" s="124" t="str">
        <f t="shared" ca="1" si="27"/>
        <v/>
      </c>
      <c r="B83" s="92" t="str">
        <f t="shared" ca="1" si="20"/>
        <v/>
      </c>
      <c r="C83" s="92" t="str">
        <f t="shared" ca="1" si="21"/>
        <v/>
      </c>
      <c r="D83" s="125" t="str">
        <f t="shared" ca="1" si="22"/>
        <v/>
      </c>
      <c r="E83" s="125" t="str">
        <f t="shared" ca="1" si="23"/>
        <v/>
      </c>
      <c r="F83" s="126" t="str">
        <f t="shared" ca="1" si="28"/>
        <v/>
      </c>
      <c r="G83" s="105" t="str">
        <f t="shared" ca="1" si="29"/>
        <v/>
      </c>
      <c r="H83" s="105" t="str">
        <f t="shared" ca="1" si="24"/>
        <v/>
      </c>
      <c r="I83" s="127" t="str">
        <f t="shared" ca="1" si="25"/>
        <v/>
      </c>
      <c r="J83" s="125" t="str">
        <f t="shared" ca="1" si="26"/>
        <v/>
      </c>
      <c r="K83" s="126" t="str">
        <f t="shared" ca="1" si="30"/>
        <v/>
      </c>
      <c r="L83" s="105" t="str">
        <f t="shared" ca="1" si="31"/>
        <v/>
      </c>
      <c r="M83" s="124" t="str">
        <f t="shared" ca="1" si="32"/>
        <v/>
      </c>
    </row>
    <row r="84" spans="1:13" x14ac:dyDescent="0.2">
      <c r="A84" s="124" t="str">
        <f t="shared" ca="1" si="27"/>
        <v/>
      </c>
      <c r="B84" s="92" t="str">
        <f t="shared" ca="1" si="20"/>
        <v/>
      </c>
      <c r="C84" s="92" t="str">
        <f t="shared" ca="1" si="21"/>
        <v/>
      </c>
      <c r="D84" s="125" t="str">
        <f t="shared" ca="1" si="22"/>
        <v/>
      </c>
      <c r="E84" s="125" t="str">
        <f t="shared" ca="1" si="23"/>
        <v/>
      </c>
      <c r="F84" s="126" t="str">
        <f t="shared" ca="1" si="28"/>
        <v/>
      </c>
      <c r="G84" s="105" t="str">
        <f t="shared" ca="1" si="29"/>
        <v/>
      </c>
      <c r="H84" s="105" t="str">
        <f t="shared" ca="1" si="24"/>
        <v/>
      </c>
      <c r="I84" s="127" t="str">
        <f t="shared" ca="1" si="25"/>
        <v/>
      </c>
      <c r="J84" s="125" t="str">
        <f t="shared" ca="1" si="26"/>
        <v/>
      </c>
      <c r="K84" s="126" t="str">
        <f t="shared" ca="1" si="30"/>
        <v/>
      </c>
      <c r="L84" s="105" t="str">
        <f t="shared" ca="1" si="31"/>
        <v/>
      </c>
      <c r="M84" s="124" t="str">
        <f t="shared" ca="1" si="32"/>
        <v/>
      </c>
    </row>
    <row r="85" spans="1:13" x14ac:dyDescent="0.2">
      <c r="A85" s="124" t="str">
        <f t="shared" ca="1" si="27"/>
        <v/>
      </c>
      <c r="B85" s="92" t="str">
        <f t="shared" ca="1" si="20"/>
        <v/>
      </c>
      <c r="C85" s="92" t="str">
        <f t="shared" ca="1" si="21"/>
        <v/>
      </c>
      <c r="D85" s="125" t="str">
        <f t="shared" ca="1" si="22"/>
        <v/>
      </c>
      <c r="E85" s="125" t="str">
        <f t="shared" ca="1" si="23"/>
        <v/>
      </c>
      <c r="F85" s="126" t="str">
        <f t="shared" ca="1" si="28"/>
        <v/>
      </c>
      <c r="G85" s="105" t="str">
        <f t="shared" ca="1" si="29"/>
        <v/>
      </c>
      <c r="H85" s="105" t="str">
        <f t="shared" ca="1" si="24"/>
        <v/>
      </c>
      <c r="I85" s="127" t="str">
        <f t="shared" ca="1" si="25"/>
        <v/>
      </c>
      <c r="J85" s="125" t="str">
        <f t="shared" ca="1" si="26"/>
        <v/>
      </c>
      <c r="K85" s="126" t="str">
        <f t="shared" ca="1" si="30"/>
        <v/>
      </c>
      <c r="L85" s="105" t="str">
        <f t="shared" ca="1" si="31"/>
        <v/>
      </c>
      <c r="M85" s="124" t="str">
        <f t="shared" ca="1" si="32"/>
        <v/>
      </c>
    </row>
    <row r="86" spans="1:13" x14ac:dyDescent="0.2">
      <c r="A86" s="124" t="str">
        <f t="shared" ca="1" si="27"/>
        <v/>
      </c>
      <c r="B86" s="92" t="str">
        <f t="shared" ca="1" si="20"/>
        <v/>
      </c>
      <c r="C86" s="92" t="str">
        <f t="shared" ca="1" si="21"/>
        <v/>
      </c>
      <c r="D86" s="125" t="str">
        <f t="shared" ca="1" si="22"/>
        <v/>
      </c>
      <c r="E86" s="125" t="str">
        <f t="shared" ca="1" si="23"/>
        <v/>
      </c>
      <c r="F86" s="126" t="str">
        <f t="shared" ca="1" si="28"/>
        <v/>
      </c>
      <c r="G86" s="105" t="str">
        <f t="shared" ca="1" si="29"/>
        <v/>
      </c>
      <c r="H86" s="105" t="str">
        <f t="shared" ca="1" si="24"/>
        <v/>
      </c>
      <c r="I86" s="127" t="str">
        <f t="shared" ca="1" si="25"/>
        <v/>
      </c>
      <c r="J86" s="125" t="str">
        <f t="shared" ca="1" si="26"/>
        <v/>
      </c>
      <c r="K86" s="126" t="str">
        <f t="shared" ca="1" si="30"/>
        <v/>
      </c>
      <c r="L86" s="105" t="str">
        <f t="shared" ca="1" si="31"/>
        <v/>
      </c>
      <c r="M86" s="124" t="str">
        <f t="shared" ca="1" si="32"/>
        <v/>
      </c>
    </row>
    <row r="87" spans="1:13" x14ac:dyDescent="0.2">
      <c r="A87" s="124" t="str">
        <f t="shared" ca="1" si="27"/>
        <v/>
      </c>
      <c r="B87" s="92" t="str">
        <f t="shared" ca="1" si="20"/>
        <v/>
      </c>
      <c r="C87" s="92" t="str">
        <f t="shared" ca="1" si="21"/>
        <v/>
      </c>
      <c r="D87" s="125" t="str">
        <f t="shared" ca="1" si="22"/>
        <v/>
      </c>
      <c r="E87" s="125" t="str">
        <f t="shared" ca="1" si="23"/>
        <v/>
      </c>
      <c r="F87" s="126" t="str">
        <f t="shared" ca="1" si="28"/>
        <v/>
      </c>
      <c r="G87" s="105" t="str">
        <f t="shared" ca="1" si="29"/>
        <v/>
      </c>
      <c r="H87" s="105" t="str">
        <f t="shared" ca="1" si="24"/>
        <v/>
      </c>
      <c r="I87" s="127" t="str">
        <f t="shared" ca="1" si="25"/>
        <v/>
      </c>
      <c r="J87" s="125" t="str">
        <f t="shared" ca="1" si="26"/>
        <v/>
      </c>
      <c r="K87" s="126" t="str">
        <f t="shared" ca="1" si="30"/>
        <v/>
      </c>
      <c r="L87" s="105" t="str">
        <f t="shared" ca="1" si="31"/>
        <v/>
      </c>
      <c r="M87" s="124" t="str">
        <f t="shared" ca="1" si="32"/>
        <v/>
      </c>
    </row>
    <row r="88" spans="1:13" x14ac:dyDescent="0.2">
      <c r="A88" s="124" t="str">
        <f t="shared" ca="1" si="27"/>
        <v/>
      </c>
      <c r="B88" s="92" t="str">
        <f t="shared" ca="1" si="20"/>
        <v/>
      </c>
      <c r="C88" s="92" t="str">
        <f t="shared" ca="1" si="21"/>
        <v/>
      </c>
      <c r="D88" s="125" t="str">
        <f t="shared" ca="1" si="22"/>
        <v/>
      </c>
      <c r="E88" s="125" t="str">
        <f t="shared" ca="1" si="23"/>
        <v/>
      </c>
      <c r="F88" s="126" t="str">
        <f t="shared" ca="1" si="28"/>
        <v/>
      </c>
      <c r="G88" s="105" t="str">
        <f t="shared" ca="1" si="29"/>
        <v/>
      </c>
      <c r="H88" s="105" t="str">
        <f t="shared" ca="1" si="24"/>
        <v/>
      </c>
      <c r="I88" s="127" t="str">
        <f t="shared" ca="1" si="25"/>
        <v/>
      </c>
      <c r="J88" s="125" t="str">
        <f t="shared" ca="1" si="26"/>
        <v/>
      </c>
      <c r="K88" s="126" t="str">
        <f t="shared" ca="1" si="30"/>
        <v/>
      </c>
      <c r="L88" s="105" t="str">
        <f t="shared" ca="1" si="31"/>
        <v/>
      </c>
      <c r="M88" s="124" t="str">
        <f t="shared" ca="1" si="32"/>
        <v/>
      </c>
    </row>
    <row r="89" spans="1:13" x14ac:dyDescent="0.2">
      <c r="A89" s="124" t="str">
        <f t="shared" ca="1" si="27"/>
        <v/>
      </c>
      <c r="B89" s="92" t="str">
        <f t="shared" ca="1" si="20"/>
        <v/>
      </c>
      <c r="C89" s="92" t="str">
        <f t="shared" ca="1" si="21"/>
        <v/>
      </c>
      <c r="D89" s="125" t="str">
        <f t="shared" ca="1" si="22"/>
        <v/>
      </c>
      <c r="E89" s="125" t="str">
        <f t="shared" ca="1" si="23"/>
        <v/>
      </c>
      <c r="F89" s="126" t="str">
        <f t="shared" ca="1" si="28"/>
        <v/>
      </c>
      <c r="G89" s="105" t="str">
        <f t="shared" ca="1" si="29"/>
        <v/>
      </c>
      <c r="H89" s="105" t="str">
        <f t="shared" ca="1" si="24"/>
        <v/>
      </c>
      <c r="I89" s="127" t="str">
        <f t="shared" ca="1" si="25"/>
        <v/>
      </c>
      <c r="J89" s="125" t="str">
        <f t="shared" ca="1" si="26"/>
        <v/>
      </c>
      <c r="K89" s="126" t="str">
        <f t="shared" ca="1" si="30"/>
        <v/>
      </c>
      <c r="L89" s="105" t="str">
        <f t="shared" ca="1" si="31"/>
        <v/>
      </c>
      <c r="M89" s="124" t="str">
        <f t="shared" ca="1" si="32"/>
        <v/>
      </c>
    </row>
    <row r="90" spans="1:13" x14ac:dyDescent="0.2">
      <c r="A90" s="124" t="str">
        <f t="shared" ca="1" si="27"/>
        <v/>
      </c>
      <c r="B90" s="92" t="str">
        <f t="shared" ca="1" si="20"/>
        <v/>
      </c>
      <c r="C90" s="92" t="str">
        <f t="shared" ca="1" si="21"/>
        <v/>
      </c>
      <c r="D90" s="125" t="str">
        <f t="shared" ca="1" si="22"/>
        <v/>
      </c>
      <c r="E90" s="125" t="str">
        <f t="shared" ca="1" si="23"/>
        <v/>
      </c>
      <c r="F90" s="126" t="str">
        <f t="shared" ca="1" si="28"/>
        <v/>
      </c>
      <c r="G90" s="105" t="str">
        <f t="shared" ca="1" si="29"/>
        <v/>
      </c>
      <c r="H90" s="105" t="str">
        <f t="shared" ca="1" si="24"/>
        <v/>
      </c>
      <c r="I90" s="127" t="str">
        <f t="shared" ca="1" si="25"/>
        <v/>
      </c>
      <c r="J90" s="125" t="str">
        <f t="shared" ca="1" si="26"/>
        <v/>
      </c>
      <c r="K90" s="126" t="str">
        <f t="shared" ca="1" si="30"/>
        <v/>
      </c>
      <c r="L90" s="105" t="str">
        <f t="shared" ca="1" si="31"/>
        <v/>
      </c>
      <c r="M90" s="124" t="str">
        <f t="shared" ca="1" si="32"/>
        <v/>
      </c>
    </row>
    <row r="91" spans="1:13" x14ac:dyDescent="0.2">
      <c r="A91" s="124" t="str">
        <f t="shared" ca="1" si="27"/>
        <v/>
      </c>
      <c r="B91" s="92" t="str">
        <f t="shared" ca="1" si="20"/>
        <v/>
      </c>
      <c r="C91" s="92" t="str">
        <f t="shared" ca="1" si="21"/>
        <v/>
      </c>
      <c r="D91" s="125" t="str">
        <f t="shared" ca="1" si="22"/>
        <v/>
      </c>
      <c r="E91" s="125" t="str">
        <f t="shared" ca="1" si="23"/>
        <v/>
      </c>
      <c r="F91" s="126" t="str">
        <f t="shared" ca="1" si="28"/>
        <v/>
      </c>
      <c r="G91" s="105" t="str">
        <f t="shared" ca="1" si="29"/>
        <v/>
      </c>
      <c r="H91" s="105" t="str">
        <f t="shared" ca="1" si="24"/>
        <v/>
      </c>
      <c r="I91" s="127" t="str">
        <f t="shared" ca="1" si="25"/>
        <v/>
      </c>
      <c r="J91" s="125" t="str">
        <f t="shared" ca="1" si="26"/>
        <v/>
      </c>
      <c r="K91" s="126" t="str">
        <f t="shared" ca="1" si="30"/>
        <v/>
      </c>
      <c r="L91" s="105" t="str">
        <f t="shared" ca="1" si="31"/>
        <v/>
      </c>
      <c r="M91" s="124" t="str">
        <f t="shared" ca="1" si="32"/>
        <v/>
      </c>
    </row>
    <row r="92" spans="1:13" x14ac:dyDescent="0.2">
      <c r="A92" s="124" t="str">
        <f t="shared" ca="1" si="27"/>
        <v/>
      </c>
      <c r="B92" s="92" t="str">
        <f t="shared" ca="1" si="20"/>
        <v/>
      </c>
      <c r="C92" s="92" t="str">
        <f t="shared" ca="1" si="21"/>
        <v/>
      </c>
      <c r="D92" s="125" t="str">
        <f t="shared" ca="1" si="22"/>
        <v/>
      </c>
      <c r="E92" s="125" t="str">
        <f t="shared" ca="1" si="23"/>
        <v/>
      </c>
      <c r="F92" s="126" t="str">
        <f t="shared" ca="1" si="28"/>
        <v/>
      </c>
      <c r="G92" s="105" t="str">
        <f t="shared" ca="1" si="29"/>
        <v/>
      </c>
      <c r="H92" s="105" t="str">
        <f t="shared" ca="1" si="24"/>
        <v/>
      </c>
      <c r="I92" s="127" t="str">
        <f t="shared" ca="1" si="25"/>
        <v/>
      </c>
      <c r="J92" s="125" t="str">
        <f t="shared" ca="1" si="26"/>
        <v/>
      </c>
      <c r="K92" s="126" t="str">
        <f t="shared" ca="1" si="30"/>
        <v/>
      </c>
      <c r="L92" s="105" t="str">
        <f t="shared" ca="1" si="31"/>
        <v/>
      </c>
      <c r="M92" s="124" t="str">
        <f t="shared" ca="1" si="32"/>
        <v/>
      </c>
    </row>
    <row r="93" spans="1:13" x14ac:dyDescent="0.2">
      <c r="A93" s="124" t="str">
        <f t="shared" ca="1" si="27"/>
        <v/>
      </c>
      <c r="B93" s="92" t="str">
        <f t="shared" ca="1" si="20"/>
        <v/>
      </c>
      <c r="C93" s="92" t="str">
        <f t="shared" ca="1" si="21"/>
        <v/>
      </c>
      <c r="D93" s="125" t="str">
        <f t="shared" ca="1" si="22"/>
        <v/>
      </c>
      <c r="E93" s="125" t="str">
        <f t="shared" ca="1" si="23"/>
        <v/>
      </c>
      <c r="F93" s="126" t="str">
        <f t="shared" ca="1" si="28"/>
        <v/>
      </c>
      <c r="G93" s="105" t="str">
        <f t="shared" ca="1" si="29"/>
        <v/>
      </c>
      <c r="H93" s="105" t="str">
        <f t="shared" ca="1" si="24"/>
        <v/>
      </c>
      <c r="I93" s="127" t="str">
        <f t="shared" ca="1" si="25"/>
        <v/>
      </c>
      <c r="J93" s="125" t="str">
        <f t="shared" ca="1" si="26"/>
        <v/>
      </c>
      <c r="K93" s="126" t="str">
        <f t="shared" ca="1" si="30"/>
        <v/>
      </c>
      <c r="L93" s="105" t="str">
        <f t="shared" ca="1" si="31"/>
        <v/>
      </c>
      <c r="M93" s="124" t="str">
        <f t="shared" ca="1" si="32"/>
        <v/>
      </c>
    </row>
    <row r="94" spans="1:13" x14ac:dyDescent="0.2">
      <c r="A94" s="124" t="str">
        <f t="shared" ca="1" si="27"/>
        <v/>
      </c>
      <c r="B94" s="92" t="str">
        <f t="shared" ca="1" si="20"/>
        <v/>
      </c>
      <c r="C94" s="92" t="str">
        <f t="shared" ca="1" si="21"/>
        <v/>
      </c>
      <c r="D94" s="125" t="str">
        <f t="shared" ca="1" si="22"/>
        <v/>
      </c>
      <c r="E94" s="125" t="str">
        <f t="shared" ca="1" si="23"/>
        <v/>
      </c>
      <c r="F94" s="126" t="str">
        <f t="shared" ca="1" si="28"/>
        <v/>
      </c>
      <c r="G94" s="105" t="str">
        <f t="shared" ca="1" si="29"/>
        <v/>
      </c>
      <c r="H94" s="105" t="str">
        <f t="shared" ca="1" si="24"/>
        <v/>
      </c>
      <c r="I94" s="127" t="str">
        <f t="shared" ca="1" si="25"/>
        <v/>
      </c>
      <c r="J94" s="125" t="str">
        <f t="shared" ca="1" si="26"/>
        <v/>
      </c>
      <c r="K94" s="126" t="str">
        <f t="shared" ca="1" si="30"/>
        <v/>
      </c>
      <c r="L94" s="105" t="str">
        <f t="shared" ca="1" si="31"/>
        <v/>
      </c>
      <c r="M94" s="124" t="str">
        <f t="shared" ca="1" si="32"/>
        <v/>
      </c>
    </row>
    <row r="95" spans="1:13" x14ac:dyDescent="0.2">
      <c r="A95" s="124" t="str">
        <f t="shared" ca="1" si="27"/>
        <v/>
      </c>
      <c r="B95" s="92" t="str">
        <f t="shared" ca="1" si="20"/>
        <v/>
      </c>
      <c r="C95" s="92" t="str">
        <f t="shared" ca="1" si="21"/>
        <v/>
      </c>
      <c r="D95" s="125" t="str">
        <f t="shared" ca="1" si="22"/>
        <v/>
      </c>
      <c r="E95" s="125" t="str">
        <f t="shared" ca="1" si="23"/>
        <v/>
      </c>
      <c r="F95" s="126" t="str">
        <f t="shared" ca="1" si="28"/>
        <v/>
      </c>
      <c r="G95" s="105" t="str">
        <f t="shared" ca="1" si="29"/>
        <v/>
      </c>
      <c r="H95" s="105" t="str">
        <f t="shared" ca="1" si="24"/>
        <v/>
      </c>
      <c r="I95" s="127" t="str">
        <f t="shared" ca="1" si="25"/>
        <v/>
      </c>
      <c r="J95" s="125" t="str">
        <f t="shared" ca="1" si="26"/>
        <v/>
      </c>
      <c r="K95" s="126" t="str">
        <f t="shared" ca="1" si="30"/>
        <v/>
      </c>
      <c r="L95" s="105" t="str">
        <f t="shared" ca="1" si="31"/>
        <v/>
      </c>
      <c r="M95" s="124" t="str">
        <f t="shared" ca="1" si="32"/>
        <v/>
      </c>
    </row>
    <row r="96" spans="1:13" x14ac:dyDescent="0.2">
      <c r="A96" s="124" t="str">
        <f t="shared" ca="1" si="27"/>
        <v/>
      </c>
      <c r="B96" s="92" t="str">
        <f t="shared" ca="1" si="20"/>
        <v/>
      </c>
      <c r="C96" s="92" t="str">
        <f t="shared" ca="1" si="21"/>
        <v/>
      </c>
      <c r="D96" s="125" t="str">
        <f t="shared" ca="1" si="22"/>
        <v/>
      </c>
      <c r="E96" s="125" t="str">
        <f t="shared" ca="1" si="23"/>
        <v/>
      </c>
      <c r="F96" s="126" t="str">
        <f t="shared" ca="1" si="28"/>
        <v/>
      </c>
      <c r="G96" s="105" t="str">
        <f t="shared" ca="1" si="29"/>
        <v/>
      </c>
      <c r="H96" s="105" t="str">
        <f t="shared" ca="1" si="24"/>
        <v/>
      </c>
      <c r="I96" s="127" t="str">
        <f t="shared" ca="1" si="25"/>
        <v/>
      </c>
      <c r="J96" s="125" t="str">
        <f t="shared" ca="1" si="26"/>
        <v/>
      </c>
      <c r="K96" s="126" t="str">
        <f t="shared" ca="1" si="30"/>
        <v/>
      </c>
      <c r="L96" s="105" t="str">
        <f t="shared" ca="1" si="31"/>
        <v/>
      </c>
      <c r="M96" s="124" t="str">
        <f t="shared" ca="1" si="32"/>
        <v/>
      </c>
    </row>
    <row r="97" spans="1:13" x14ac:dyDescent="0.2">
      <c r="A97" s="124" t="str">
        <f t="shared" ca="1" si="27"/>
        <v/>
      </c>
      <c r="B97" s="92" t="str">
        <f t="shared" ca="1" si="20"/>
        <v/>
      </c>
      <c r="C97" s="92" t="str">
        <f t="shared" ca="1" si="21"/>
        <v/>
      </c>
      <c r="D97" s="125" t="str">
        <f t="shared" ca="1" si="22"/>
        <v/>
      </c>
      <c r="E97" s="125" t="str">
        <f t="shared" ca="1" si="23"/>
        <v/>
      </c>
      <c r="F97" s="126" t="str">
        <f t="shared" ca="1" si="28"/>
        <v/>
      </c>
      <c r="G97" s="105" t="str">
        <f t="shared" ca="1" si="29"/>
        <v/>
      </c>
      <c r="H97" s="105" t="str">
        <f t="shared" ca="1" si="24"/>
        <v/>
      </c>
      <c r="I97" s="127" t="str">
        <f t="shared" ca="1" si="25"/>
        <v/>
      </c>
      <c r="J97" s="125" t="str">
        <f t="shared" ca="1" si="26"/>
        <v/>
      </c>
      <c r="K97" s="126" t="str">
        <f t="shared" ca="1" si="30"/>
        <v/>
      </c>
      <c r="L97" s="105" t="str">
        <f t="shared" ca="1" si="31"/>
        <v/>
      </c>
      <c r="M97" s="124" t="str">
        <f t="shared" ca="1" si="32"/>
        <v/>
      </c>
    </row>
    <row r="98" spans="1:13" x14ac:dyDescent="0.2">
      <c r="A98" s="124" t="str">
        <f t="shared" ca="1" si="27"/>
        <v/>
      </c>
      <c r="B98" s="92" t="str">
        <f t="shared" ca="1" si="20"/>
        <v/>
      </c>
      <c r="C98" s="92" t="str">
        <f t="shared" ca="1" si="21"/>
        <v/>
      </c>
      <c r="D98" s="125" t="str">
        <f t="shared" ca="1" si="22"/>
        <v/>
      </c>
      <c r="E98" s="125" t="str">
        <f t="shared" ca="1" si="23"/>
        <v/>
      </c>
      <c r="F98" s="126" t="str">
        <f t="shared" ca="1" si="28"/>
        <v/>
      </c>
      <c r="G98" s="105" t="str">
        <f t="shared" ca="1" si="29"/>
        <v/>
      </c>
      <c r="H98" s="105" t="str">
        <f t="shared" ca="1" si="24"/>
        <v/>
      </c>
      <c r="I98" s="127" t="str">
        <f t="shared" ca="1" si="25"/>
        <v/>
      </c>
      <c r="J98" s="125" t="str">
        <f t="shared" ca="1" si="26"/>
        <v/>
      </c>
      <c r="K98" s="126" t="str">
        <f t="shared" ca="1" si="30"/>
        <v/>
      </c>
      <c r="L98" s="105" t="str">
        <f t="shared" ca="1" si="31"/>
        <v/>
      </c>
      <c r="M98" s="124" t="str">
        <f t="shared" ca="1" si="32"/>
        <v/>
      </c>
    </row>
    <row r="99" spans="1:13" x14ac:dyDescent="0.2">
      <c r="A99" s="124" t="str">
        <f t="shared" ca="1" si="27"/>
        <v/>
      </c>
      <c r="B99" s="92" t="str">
        <f t="shared" ca="1" si="20"/>
        <v/>
      </c>
      <c r="C99" s="92" t="str">
        <f t="shared" ca="1" si="21"/>
        <v/>
      </c>
      <c r="D99" s="125" t="str">
        <f t="shared" ca="1" si="22"/>
        <v/>
      </c>
      <c r="E99" s="125" t="str">
        <f t="shared" ca="1" si="23"/>
        <v/>
      </c>
      <c r="F99" s="126" t="str">
        <f t="shared" ca="1" si="28"/>
        <v/>
      </c>
      <c r="G99" s="105" t="str">
        <f t="shared" ca="1" si="29"/>
        <v/>
      </c>
      <c r="H99" s="105" t="str">
        <f t="shared" ca="1" si="24"/>
        <v/>
      </c>
      <c r="I99" s="127" t="str">
        <f t="shared" ca="1" si="25"/>
        <v/>
      </c>
      <c r="J99" s="125" t="str">
        <f t="shared" ca="1" si="26"/>
        <v/>
      </c>
      <c r="K99" s="126" t="str">
        <f t="shared" ca="1" si="30"/>
        <v/>
      </c>
      <c r="L99" s="105" t="str">
        <f t="shared" ca="1" si="31"/>
        <v/>
      </c>
      <c r="M99" s="124" t="str">
        <f t="shared" ca="1" si="32"/>
        <v/>
      </c>
    </row>
    <row r="100" spans="1:13" x14ac:dyDescent="0.2">
      <c r="A100" s="124" t="str">
        <f t="shared" ca="1" si="27"/>
        <v/>
      </c>
      <c r="B100" s="92" t="str">
        <f t="shared" ca="1" si="20"/>
        <v/>
      </c>
      <c r="C100" s="92" t="str">
        <f t="shared" ca="1" si="21"/>
        <v/>
      </c>
      <c r="D100" s="125" t="str">
        <f t="shared" ca="1" si="22"/>
        <v/>
      </c>
      <c r="E100" s="125" t="str">
        <f t="shared" ca="1" si="23"/>
        <v/>
      </c>
      <c r="F100" s="126" t="str">
        <f t="shared" ca="1" si="28"/>
        <v/>
      </c>
      <c r="G100" s="105" t="str">
        <f t="shared" ca="1" si="29"/>
        <v/>
      </c>
      <c r="H100" s="105" t="str">
        <f t="shared" ca="1" si="24"/>
        <v/>
      </c>
      <c r="I100" s="127" t="str">
        <f t="shared" ca="1" si="25"/>
        <v/>
      </c>
      <c r="J100" s="125" t="str">
        <f t="shared" ca="1" si="26"/>
        <v/>
      </c>
      <c r="K100" s="126" t="str">
        <f t="shared" ca="1" si="30"/>
        <v/>
      </c>
      <c r="L100" s="105" t="str">
        <f t="shared" ca="1" si="31"/>
        <v/>
      </c>
      <c r="M100" s="124" t="str">
        <f t="shared" ca="1" si="32"/>
        <v/>
      </c>
    </row>
    <row r="101" spans="1:13" x14ac:dyDescent="0.2">
      <c r="A101" s="124" t="str">
        <f t="shared" ca="1" si="27"/>
        <v/>
      </c>
      <c r="B101" s="92" t="str">
        <f t="shared" ca="1" si="20"/>
        <v/>
      </c>
      <c r="C101" s="92" t="str">
        <f t="shared" ca="1" si="21"/>
        <v/>
      </c>
      <c r="D101" s="125" t="str">
        <f t="shared" ca="1" si="22"/>
        <v/>
      </c>
      <c r="E101" s="125" t="str">
        <f t="shared" ca="1" si="23"/>
        <v/>
      </c>
      <c r="F101" s="126" t="str">
        <f t="shared" ca="1" si="28"/>
        <v/>
      </c>
      <c r="G101" s="105" t="str">
        <f t="shared" ca="1" si="29"/>
        <v/>
      </c>
      <c r="H101" s="105" t="str">
        <f t="shared" ca="1" si="24"/>
        <v/>
      </c>
      <c r="I101" s="127" t="str">
        <f t="shared" ca="1" si="25"/>
        <v/>
      </c>
      <c r="J101" s="125" t="str">
        <f t="shared" ca="1" si="26"/>
        <v/>
      </c>
      <c r="K101" s="126" t="str">
        <f t="shared" ca="1" si="30"/>
        <v/>
      </c>
      <c r="L101" s="105" t="str">
        <f t="shared" ca="1" si="31"/>
        <v/>
      </c>
      <c r="M101" s="124" t="str">
        <f t="shared" ca="1" si="32"/>
        <v/>
      </c>
    </row>
    <row r="102" spans="1:13" x14ac:dyDescent="0.2">
      <c r="A102" s="124" t="str">
        <f t="shared" ca="1" si="27"/>
        <v/>
      </c>
      <c r="B102" s="92" t="str">
        <f t="shared" ref="B102:B165" ca="1" si="33">IF($A102="","",INDEX(INDIRECT("ydn_raw!AA:AA"),MATCH($B$4,INDIRECT("ydn_raw!AA:AA"),0)+$A102))</f>
        <v/>
      </c>
      <c r="C102" s="92" t="str">
        <f t="shared" ref="C102:C165" ca="1" si="34">IF($A102="","",INDEX(INDIRECT("ydn_raw!AB:AB"),MATCH($B$4,INDIRECT("ydn_raw!AA:AA"),0)+$A102))</f>
        <v/>
      </c>
      <c r="D102" s="125" t="str">
        <f t="shared" ref="D102:D165" ca="1" si="35">IF($A102="","",INDEX(INDIRECT("ydn_raw!AC:AC"),MATCH($B$4,INDIRECT("ydn_raw!AA:AA"),0)+$A102))</f>
        <v/>
      </c>
      <c r="E102" s="125" t="str">
        <f t="shared" ref="E102:E165" ca="1" si="36">IF($A102="","",INDEX(INDIRECT("ydn_raw!AD:AD"),MATCH($B$4,INDIRECT("ydn_raw!AA:AA"),0)+$A102))</f>
        <v/>
      </c>
      <c r="F102" s="126" t="str">
        <f t="shared" ca="1" si="28"/>
        <v/>
      </c>
      <c r="G102" s="105" t="str">
        <f t="shared" ca="1" si="29"/>
        <v/>
      </c>
      <c r="H102" s="105" t="str">
        <f t="shared" ref="H102:H165" ca="1" si="37">IF($A102="","",INDEX(INDIRECT("ydn_raw!AF:AF"),MATCH($B$4,INDIRECT("ydn_raw!AA:AA"),0)+$A102))</f>
        <v/>
      </c>
      <c r="I102" s="127" t="str">
        <f t="shared" ref="I102:I165" ca="1" si="38">IF($A102="","",INDEX(INDIRECT("ydn_raw!AG:AG"),MATCH($B$4,INDIRECT("ydn_raw!AA:AA"),0)+$A102))</f>
        <v/>
      </c>
      <c r="J102" s="125" t="str">
        <f t="shared" ref="J102:J165" ca="1" si="39">IF($A102="","",INDEX(INDIRECT("ydn_raw!AI:AI"),MATCH($B$4,INDIRECT("ydn_raw!AA:AA"),0)+$A102))</f>
        <v/>
      </c>
      <c r="K102" s="126" t="str">
        <f t="shared" ca="1" si="30"/>
        <v/>
      </c>
      <c r="L102" s="105" t="str">
        <f t="shared" ca="1" si="31"/>
        <v/>
      </c>
      <c r="M102" s="124" t="str">
        <f t="shared" ca="1" si="32"/>
        <v/>
      </c>
    </row>
    <row r="103" spans="1:13" x14ac:dyDescent="0.2">
      <c r="A103" s="124" t="str">
        <f t="shared" ca="1" si="27"/>
        <v/>
      </c>
      <c r="B103" s="92" t="str">
        <f t="shared" ca="1" si="33"/>
        <v/>
      </c>
      <c r="C103" s="92" t="str">
        <f t="shared" ca="1" si="34"/>
        <v/>
      </c>
      <c r="D103" s="125" t="str">
        <f t="shared" ca="1" si="35"/>
        <v/>
      </c>
      <c r="E103" s="125" t="str">
        <f t="shared" ca="1" si="36"/>
        <v/>
      </c>
      <c r="F103" s="126" t="str">
        <f t="shared" ca="1" si="28"/>
        <v/>
      </c>
      <c r="G103" s="105" t="str">
        <f t="shared" ca="1" si="29"/>
        <v/>
      </c>
      <c r="H103" s="105" t="str">
        <f t="shared" ca="1" si="37"/>
        <v/>
      </c>
      <c r="I103" s="127" t="str">
        <f t="shared" ca="1" si="38"/>
        <v/>
      </c>
      <c r="J103" s="125" t="str">
        <f t="shared" ca="1" si="39"/>
        <v/>
      </c>
      <c r="K103" s="126" t="str">
        <f t="shared" ca="1" si="30"/>
        <v/>
      </c>
      <c r="L103" s="105" t="str">
        <f t="shared" ca="1" si="31"/>
        <v/>
      </c>
      <c r="M103" s="124" t="str">
        <f t="shared" ca="1" si="32"/>
        <v/>
      </c>
    </row>
    <row r="104" spans="1:13" x14ac:dyDescent="0.2">
      <c r="A104" s="124" t="str">
        <f t="shared" ca="1" si="27"/>
        <v/>
      </c>
      <c r="B104" s="92" t="str">
        <f t="shared" ca="1" si="33"/>
        <v/>
      </c>
      <c r="C104" s="92" t="str">
        <f t="shared" ca="1" si="34"/>
        <v/>
      </c>
      <c r="D104" s="125" t="str">
        <f t="shared" ca="1" si="35"/>
        <v/>
      </c>
      <c r="E104" s="125" t="str">
        <f t="shared" ca="1" si="36"/>
        <v/>
      </c>
      <c r="F104" s="126" t="str">
        <f t="shared" ca="1" si="28"/>
        <v/>
      </c>
      <c r="G104" s="105" t="str">
        <f t="shared" ca="1" si="29"/>
        <v/>
      </c>
      <c r="H104" s="105" t="str">
        <f t="shared" ca="1" si="37"/>
        <v/>
      </c>
      <c r="I104" s="127" t="str">
        <f t="shared" ca="1" si="38"/>
        <v/>
      </c>
      <c r="J104" s="125" t="str">
        <f t="shared" ca="1" si="39"/>
        <v/>
      </c>
      <c r="K104" s="126" t="str">
        <f t="shared" ca="1" si="30"/>
        <v/>
      </c>
      <c r="L104" s="105" t="str">
        <f t="shared" ca="1" si="31"/>
        <v/>
      </c>
      <c r="M104" s="124" t="str">
        <f t="shared" ca="1" si="32"/>
        <v/>
      </c>
    </row>
    <row r="105" spans="1:13" x14ac:dyDescent="0.2">
      <c r="A105" s="124" t="str">
        <f t="shared" ca="1" si="27"/>
        <v/>
      </c>
      <c r="B105" s="92" t="str">
        <f t="shared" ca="1" si="33"/>
        <v/>
      </c>
      <c r="C105" s="92" t="str">
        <f t="shared" ca="1" si="34"/>
        <v/>
      </c>
      <c r="D105" s="125" t="str">
        <f t="shared" ca="1" si="35"/>
        <v/>
      </c>
      <c r="E105" s="125" t="str">
        <f t="shared" ca="1" si="36"/>
        <v/>
      </c>
      <c r="F105" s="126" t="str">
        <f t="shared" ca="1" si="28"/>
        <v/>
      </c>
      <c r="G105" s="105" t="str">
        <f t="shared" ca="1" si="29"/>
        <v/>
      </c>
      <c r="H105" s="105" t="str">
        <f t="shared" ca="1" si="37"/>
        <v/>
      </c>
      <c r="I105" s="127" t="str">
        <f t="shared" ca="1" si="38"/>
        <v/>
      </c>
      <c r="J105" s="125" t="str">
        <f t="shared" ca="1" si="39"/>
        <v/>
      </c>
      <c r="K105" s="126" t="str">
        <f t="shared" ca="1" si="30"/>
        <v/>
      </c>
      <c r="L105" s="105" t="str">
        <f t="shared" ca="1" si="31"/>
        <v/>
      </c>
      <c r="M105" s="124" t="str">
        <f t="shared" ca="1" si="32"/>
        <v/>
      </c>
    </row>
    <row r="106" spans="1:13" x14ac:dyDescent="0.2">
      <c r="A106" s="124" t="str">
        <f t="shared" ca="1" si="27"/>
        <v/>
      </c>
      <c r="B106" s="92" t="str">
        <f t="shared" ca="1" si="33"/>
        <v/>
      </c>
      <c r="C106" s="92" t="str">
        <f t="shared" ca="1" si="34"/>
        <v/>
      </c>
      <c r="D106" s="125" t="str">
        <f t="shared" ca="1" si="35"/>
        <v/>
      </c>
      <c r="E106" s="125" t="str">
        <f t="shared" ca="1" si="36"/>
        <v/>
      </c>
      <c r="F106" s="126" t="str">
        <f t="shared" ref="F106:F169" ca="1" si="40">IF($A106="","",IFERROR(E106/D106,""))</f>
        <v/>
      </c>
      <c r="G106" s="105" t="str">
        <f t="shared" ref="G106:G169" ca="1" si="41">IF($A106="","",IFERROR(H106/E106,""))</f>
        <v/>
      </c>
      <c r="H106" s="105" t="str">
        <f t="shared" ca="1" si="37"/>
        <v/>
      </c>
      <c r="I106" s="127" t="str">
        <f t="shared" ca="1" si="38"/>
        <v/>
      </c>
      <c r="J106" s="125" t="str">
        <f t="shared" ca="1" si="39"/>
        <v/>
      </c>
      <c r="K106" s="126" t="str">
        <f t="shared" ref="K106:K169" ca="1" si="42">IF($A106="","",IFERROR(J106/E106,""))</f>
        <v/>
      </c>
      <c r="L106" s="105" t="str">
        <f t="shared" ref="L106:L169" ca="1" si="43">IF($A106="","",IFERROR(H106/J106,""))</f>
        <v/>
      </c>
      <c r="M106" s="124" t="str">
        <f t="shared" ref="M106:M169" ca="1" si="44">IF($A106="","",IF(J106&gt;0,IF(L106&gt;$L$5,"B","A"),IF(J106=0,IF(H106&gt;$L$5,"C","D"))))</f>
        <v/>
      </c>
    </row>
    <row r="107" spans="1:13" x14ac:dyDescent="0.2">
      <c r="A107" s="124" t="str">
        <f t="shared" ca="1" si="27"/>
        <v/>
      </c>
      <c r="B107" s="92" t="str">
        <f t="shared" ca="1" si="33"/>
        <v/>
      </c>
      <c r="C107" s="92" t="str">
        <f t="shared" ca="1" si="34"/>
        <v/>
      </c>
      <c r="D107" s="125" t="str">
        <f t="shared" ca="1" si="35"/>
        <v/>
      </c>
      <c r="E107" s="125" t="str">
        <f t="shared" ca="1" si="36"/>
        <v/>
      </c>
      <c r="F107" s="126" t="str">
        <f t="shared" ca="1" si="40"/>
        <v/>
      </c>
      <c r="G107" s="105" t="str">
        <f t="shared" ca="1" si="41"/>
        <v/>
      </c>
      <c r="H107" s="105" t="str">
        <f t="shared" ca="1" si="37"/>
        <v/>
      </c>
      <c r="I107" s="127" t="str">
        <f t="shared" ca="1" si="38"/>
        <v/>
      </c>
      <c r="J107" s="125" t="str">
        <f t="shared" ca="1" si="39"/>
        <v/>
      </c>
      <c r="K107" s="126" t="str">
        <f t="shared" ca="1" si="42"/>
        <v/>
      </c>
      <c r="L107" s="105" t="str">
        <f t="shared" ca="1" si="43"/>
        <v/>
      </c>
      <c r="M107" s="124" t="str">
        <f t="shared" ca="1" si="44"/>
        <v/>
      </c>
    </row>
    <row r="108" spans="1:13" x14ac:dyDescent="0.2">
      <c r="A108" s="124" t="str">
        <f t="shared" ca="1" si="27"/>
        <v/>
      </c>
      <c r="B108" s="92" t="str">
        <f t="shared" ca="1" si="33"/>
        <v/>
      </c>
      <c r="C108" s="92" t="str">
        <f t="shared" ca="1" si="34"/>
        <v/>
      </c>
      <c r="D108" s="125" t="str">
        <f t="shared" ca="1" si="35"/>
        <v/>
      </c>
      <c r="E108" s="125" t="str">
        <f t="shared" ca="1" si="36"/>
        <v/>
      </c>
      <c r="F108" s="126" t="str">
        <f t="shared" ca="1" si="40"/>
        <v/>
      </c>
      <c r="G108" s="105" t="str">
        <f t="shared" ca="1" si="41"/>
        <v/>
      </c>
      <c r="H108" s="105" t="str">
        <f t="shared" ca="1" si="37"/>
        <v/>
      </c>
      <c r="I108" s="127" t="str">
        <f t="shared" ca="1" si="38"/>
        <v/>
      </c>
      <c r="J108" s="125" t="str">
        <f t="shared" ca="1" si="39"/>
        <v/>
      </c>
      <c r="K108" s="126" t="str">
        <f t="shared" ca="1" si="42"/>
        <v/>
      </c>
      <c r="L108" s="105" t="str">
        <f t="shared" ca="1" si="43"/>
        <v/>
      </c>
      <c r="M108" s="124" t="str">
        <f t="shared" ca="1" si="44"/>
        <v/>
      </c>
    </row>
    <row r="109" spans="1:13" x14ac:dyDescent="0.2">
      <c r="A109" s="124" t="str">
        <f t="shared" ca="1" si="27"/>
        <v/>
      </c>
      <c r="B109" s="92" t="str">
        <f t="shared" ca="1" si="33"/>
        <v/>
      </c>
      <c r="C109" s="92" t="str">
        <f t="shared" ca="1" si="34"/>
        <v/>
      </c>
      <c r="D109" s="125" t="str">
        <f t="shared" ca="1" si="35"/>
        <v/>
      </c>
      <c r="E109" s="125" t="str">
        <f t="shared" ca="1" si="36"/>
        <v/>
      </c>
      <c r="F109" s="126" t="str">
        <f t="shared" ca="1" si="40"/>
        <v/>
      </c>
      <c r="G109" s="105" t="str">
        <f t="shared" ca="1" si="41"/>
        <v/>
      </c>
      <c r="H109" s="105" t="str">
        <f t="shared" ca="1" si="37"/>
        <v/>
      </c>
      <c r="I109" s="127" t="str">
        <f t="shared" ca="1" si="38"/>
        <v/>
      </c>
      <c r="J109" s="125" t="str">
        <f t="shared" ca="1" si="39"/>
        <v/>
      </c>
      <c r="K109" s="126" t="str">
        <f t="shared" ca="1" si="42"/>
        <v/>
      </c>
      <c r="L109" s="105" t="str">
        <f t="shared" ca="1" si="43"/>
        <v/>
      </c>
      <c r="M109" s="124" t="str">
        <f t="shared" ca="1" si="44"/>
        <v/>
      </c>
    </row>
    <row r="110" spans="1:13" x14ac:dyDescent="0.2">
      <c r="A110" s="124" t="str">
        <f t="shared" ca="1" si="27"/>
        <v/>
      </c>
      <c r="B110" s="92" t="str">
        <f t="shared" ca="1" si="33"/>
        <v/>
      </c>
      <c r="C110" s="92" t="str">
        <f t="shared" ca="1" si="34"/>
        <v/>
      </c>
      <c r="D110" s="125" t="str">
        <f t="shared" ca="1" si="35"/>
        <v/>
      </c>
      <c r="E110" s="125" t="str">
        <f t="shared" ca="1" si="36"/>
        <v/>
      </c>
      <c r="F110" s="126" t="str">
        <f t="shared" ca="1" si="40"/>
        <v/>
      </c>
      <c r="G110" s="105" t="str">
        <f t="shared" ca="1" si="41"/>
        <v/>
      </c>
      <c r="H110" s="105" t="str">
        <f t="shared" ca="1" si="37"/>
        <v/>
      </c>
      <c r="I110" s="127" t="str">
        <f t="shared" ca="1" si="38"/>
        <v/>
      </c>
      <c r="J110" s="125" t="str">
        <f t="shared" ca="1" si="39"/>
        <v/>
      </c>
      <c r="K110" s="126" t="str">
        <f t="shared" ca="1" si="42"/>
        <v/>
      </c>
      <c r="L110" s="105" t="str">
        <f t="shared" ca="1" si="43"/>
        <v/>
      </c>
      <c r="M110" s="124" t="str">
        <f t="shared" ca="1" si="44"/>
        <v/>
      </c>
    </row>
    <row r="111" spans="1:13" x14ac:dyDescent="0.2">
      <c r="A111" s="124" t="str">
        <f t="shared" ca="1" si="27"/>
        <v/>
      </c>
      <c r="B111" s="92" t="str">
        <f t="shared" ca="1" si="33"/>
        <v/>
      </c>
      <c r="C111" s="92" t="str">
        <f t="shared" ca="1" si="34"/>
        <v/>
      </c>
      <c r="D111" s="125" t="str">
        <f t="shared" ca="1" si="35"/>
        <v/>
      </c>
      <c r="E111" s="125" t="str">
        <f t="shared" ca="1" si="36"/>
        <v/>
      </c>
      <c r="F111" s="126" t="str">
        <f t="shared" ca="1" si="40"/>
        <v/>
      </c>
      <c r="G111" s="105" t="str">
        <f t="shared" ca="1" si="41"/>
        <v/>
      </c>
      <c r="H111" s="105" t="str">
        <f t="shared" ca="1" si="37"/>
        <v/>
      </c>
      <c r="I111" s="127" t="str">
        <f t="shared" ca="1" si="38"/>
        <v/>
      </c>
      <c r="J111" s="125" t="str">
        <f t="shared" ca="1" si="39"/>
        <v/>
      </c>
      <c r="K111" s="126" t="str">
        <f t="shared" ca="1" si="42"/>
        <v/>
      </c>
      <c r="L111" s="105" t="str">
        <f t="shared" ca="1" si="43"/>
        <v/>
      </c>
      <c r="M111" s="124" t="str">
        <f t="shared" ca="1" si="44"/>
        <v/>
      </c>
    </row>
    <row r="112" spans="1:13" x14ac:dyDescent="0.2">
      <c r="A112" s="124" t="str">
        <f t="shared" ca="1" si="27"/>
        <v/>
      </c>
      <c r="B112" s="92" t="str">
        <f t="shared" ca="1" si="33"/>
        <v/>
      </c>
      <c r="C112" s="92" t="str">
        <f t="shared" ca="1" si="34"/>
        <v/>
      </c>
      <c r="D112" s="125" t="str">
        <f t="shared" ca="1" si="35"/>
        <v/>
      </c>
      <c r="E112" s="125" t="str">
        <f t="shared" ca="1" si="36"/>
        <v/>
      </c>
      <c r="F112" s="126" t="str">
        <f t="shared" ca="1" si="40"/>
        <v/>
      </c>
      <c r="G112" s="105" t="str">
        <f t="shared" ca="1" si="41"/>
        <v/>
      </c>
      <c r="H112" s="105" t="str">
        <f t="shared" ca="1" si="37"/>
        <v/>
      </c>
      <c r="I112" s="127" t="str">
        <f t="shared" ca="1" si="38"/>
        <v/>
      </c>
      <c r="J112" s="125" t="str">
        <f t="shared" ca="1" si="39"/>
        <v/>
      </c>
      <c r="K112" s="126" t="str">
        <f t="shared" ca="1" si="42"/>
        <v/>
      </c>
      <c r="L112" s="105" t="str">
        <f t="shared" ca="1" si="43"/>
        <v/>
      </c>
      <c r="M112" s="124" t="str">
        <f t="shared" ca="1" si="44"/>
        <v/>
      </c>
    </row>
    <row r="113" spans="1:13" x14ac:dyDescent="0.2">
      <c r="A113" s="124" t="str">
        <f t="shared" ca="1" si="27"/>
        <v/>
      </c>
      <c r="B113" s="92" t="str">
        <f t="shared" ca="1" si="33"/>
        <v/>
      </c>
      <c r="C113" s="92" t="str">
        <f t="shared" ca="1" si="34"/>
        <v/>
      </c>
      <c r="D113" s="125" t="str">
        <f t="shared" ca="1" si="35"/>
        <v/>
      </c>
      <c r="E113" s="125" t="str">
        <f t="shared" ca="1" si="36"/>
        <v/>
      </c>
      <c r="F113" s="126" t="str">
        <f t="shared" ca="1" si="40"/>
        <v/>
      </c>
      <c r="G113" s="105" t="str">
        <f t="shared" ca="1" si="41"/>
        <v/>
      </c>
      <c r="H113" s="105" t="str">
        <f t="shared" ca="1" si="37"/>
        <v/>
      </c>
      <c r="I113" s="127" t="str">
        <f t="shared" ca="1" si="38"/>
        <v/>
      </c>
      <c r="J113" s="125" t="str">
        <f t="shared" ca="1" si="39"/>
        <v/>
      </c>
      <c r="K113" s="126" t="str">
        <f t="shared" ca="1" si="42"/>
        <v/>
      </c>
      <c r="L113" s="105" t="str">
        <f t="shared" ca="1" si="43"/>
        <v/>
      </c>
      <c r="M113" s="124" t="str">
        <f t="shared" ca="1" si="44"/>
        <v/>
      </c>
    </row>
    <row r="114" spans="1:13" x14ac:dyDescent="0.2">
      <c r="A114" s="124" t="str">
        <f t="shared" ca="1" si="27"/>
        <v/>
      </c>
      <c r="B114" s="92" t="str">
        <f t="shared" ca="1" si="33"/>
        <v/>
      </c>
      <c r="C114" s="92" t="str">
        <f t="shared" ca="1" si="34"/>
        <v/>
      </c>
      <c r="D114" s="125" t="str">
        <f t="shared" ca="1" si="35"/>
        <v/>
      </c>
      <c r="E114" s="125" t="str">
        <f t="shared" ca="1" si="36"/>
        <v/>
      </c>
      <c r="F114" s="126" t="str">
        <f t="shared" ca="1" si="40"/>
        <v/>
      </c>
      <c r="G114" s="105" t="str">
        <f t="shared" ca="1" si="41"/>
        <v/>
      </c>
      <c r="H114" s="105" t="str">
        <f t="shared" ca="1" si="37"/>
        <v/>
      </c>
      <c r="I114" s="127" t="str">
        <f t="shared" ca="1" si="38"/>
        <v/>
      </c>
      <c r="J114" s="125" t="str">
        <f t="shared" ca="1" si="39"/>
        <v/>
      </c>
      <c r="K114" s="126" t="str">
        <f t="shared" ca="1" si="42"/>
        <v/>
      </c>
      <c r="L114" s="105" t="str">
        <f t="shared" ca="1" si="43"/>
        <v/>
      </c>
      <c r="M114" s="124" t="str">
        <f t="shared" ca="1" si="44"/>
        <v/>
      </c>
    </row>
    <row r="115" spans="1:13" x14ac:dyDescent="0.2">
      <c r="A115" s="124" t="str">
        <f t="shared" ca="1" si="27"/>
        <v/>
      </c>
      <c r="B115" s="92" t="str">
        <f t="shared" ca="1" si="33"/>
        <v/>
      </c>
      <c r="C115" s="92" t="str">
        <f t="shared" ca="1" si="34"/>
        <v/>
      </c>
      <c r="D115" s="125" t="str">
        <f t="shared" ca="1" si="35"/>
        <v/>
      </c>
      <c r="E115" s="125" t="str">
        <f t="shared" ca="1" si="36"/>
        <v/>
      </c>
      <c r="F115" s="126" t="str">
        <f t="shared" ca="1" si="40"/>
        <v/>
      </c>
      <c r="G115" s="105" t="str">
        <f t="shared" ca="1" si="41"/>
        <v/>
      </c>
      <c r="H115" s="105" t="str">
        <f t="shared" ca="1" si="37"/>
        <v/>
      </c>
      <c r="I115" s="127" t="str">
        <f t="shared" ca="1" si="38"/>
        <v/>
      </c>
      <c r="J115" s="125" t="str">
        <f t="shared" ca="1" si="39"/>
        <v/>
      </c>
      <c r="K115" s="126" t="str">
        <f t="shared" ca="1" si="42"/>
        <v/>
      </c>
      <c r="L115" s="105" t="str">
        <f t="shared" ca="1" si="43"/>
        <v/>
      </c>
      <c r="M115" s="124" t="str">
        <f t="shared" ca="1" si="44"/>
        <v/>
      </c>
    </row>
    <row r="116" spans="1:13" x14ac:dyDescent="0.2">
      <c r="A116" s="124" t="str">
        <f t="shared" ca="1" si="27"/>
        <v/>
      </c>
      <c r="B116" s="92" t="str">
        <f t="shared" ca="1" si="33"/>
        <v/>
      </c>
      <c r="C116" s="92" t="str">
        <f t="shared" ca="1" si="34"/>
        <v/>
      </c>
      <c r="D116" s="125" t="str">
        <f t="shared" ca="1" si="35"/>
        <v/>
      </c>
      <c r="E116" s="125" t="str">
        <f t="shared" ca="1" si="36"/>
        <v/>
      </c>
      <c r="F116" s="126" t="str">
        <f t="shared" ca="1" si="40"/>
        <v/>
      </c>
      <c r="G116" s="105" t="str">
        <f t="shared" ca="1" si="41"/>
        <v/>
      </c>
      <c r="H116" s="105" t="str">
        <f t="shared" ca="1" si="37"/>
        <v/>
      </c>
      <c r="I116" s="127" t="str">
        <f t="shared" ca="1" si="38"/>
        <v/>
      </c>
      <c r="J116" s="125" t="str">
        <f t="shared" ca="1" si="39"/>
        <v/>
      </c>
      <c r="K116" s="126" t="str">
        <f t="shared" ca="1" si="42"/>
        <v/>
      </c>
      <c r="L116" s="105" t="str">
        <f t="shared" ca="1" si="43"/>
        <v/>
      </c>
      <c r="M116" s="124" t="str">
        <f t="shared" ca="1" si="44"/>
        <v/>
      </c>
    </row>
    <row r="117" spans="1:13" x14ac:dyDescent="0.2">
      <c r="A117" s="124" t="str">
        <f t="shared" ca="1" si="27"/>
        <v/>
      </c>
      <c r="B117" s="92" t="str">
        <f t="shared" ca="1" si="33"/>
        <v/>
      </c>
      <c r="C117" s="92" t="str">
        <f t="shared" ca="1" si="34"/>
        <v/>
      </c>
      <c r="D117" s="125" t="str">
        <f t="shared" ca="1" si="35"/>
        <v/>
      </c>
      <c r="E117" s="125" t="str">
        <f t="shared" ca="1" si="36"/>
        <v/>
      </c>
      <c r="F117" s="126" t="str">
        <f t="shared" ca="1" si="40"/>
        <v/>
      </c>
      <c r="G117" s="105" t="str">
        <f t="shared" ca="1" si="41"/>
        <v/>
      </c>
      <c r="H117" s="105" t="str">
        <f t="shared" ca="1" si="37"/>
        <v/>
      </c>
      <c r="I117" s="127" t="str">
        <f t="shared" ca="1" si="38"/>
        <v/>
      </c>
      <c r="J117" s="125" t="str">
        <f t="shared" ca="1" si="39"/>
        <v/>
      </c>
      <c r="K117" s="126" t="str">
        <f t="shared" ca="1" si="42"/>
        <v/>
      </c>
      <c r="L117" s="105" t="str">
        <f t="shared" ca="1" si="43"/>
        <v/>
      </c>
      <c r="M117" s="124" t="str">
        <f t="shared" ca="1" si="44"/>
        <v/>
      </c>
    </row>
    <row r="118" spans="1:13" x14ac:dyDescent="0.2">
      <c r="A118" s="124" t="str">
        <f t="shared" ca="1" si="27"/>
        <v/>
      </c>
      <c r="B118" s="92" t="str">
        <f t="shared" ca="1" si="33"/>
        <v/>
      </c>
      <c r="C118" s="92" t="str">
        <f t="shared" ca="1" si="34"/>
        <v/>
      </c>
      <c r="D118" s="125" t="str">
        <f t="shared" ca="1" si="35"/>
        <v/>
      </c>
      <c r="E118" s="125" t="str">
        <f t="shared" ca="1" si="36"/>
        <v/>
      </c>
      <c r="F118" s="126" t="str">
        <f t="shared" ca="1" si="40"/>
        <v/>
      </c>
      <c r="G118" s="105" t="str">
        <f t="shared" ca="1" si="41"/>
        <v/>
      </c>
      <c r="H118" s="105" t="str">
        <f t="shared" ca="1" si="37"/>
        <v/>
      </c>
      <c r="I118" s="127" t="str">
        <f t="shared" ca="1" si="38"/>
        <v/>
      </c>
      <c r="J118" s="125" t="str">
        <f t="shared" ca="1" si="39"/>
        <v/>
      </c>
      <c r="K118" s="126" t="str">
        <f t="shared" ca="1" si="42"/>
        <v/>
      </c>
      <c r="L118" s="105" t="str">
        <f t="shared" ca="1" si="43"/>
        <v/>
      </c>
      <c r="M118" s="124" t="str">
        <f t="shared" ca="1" si="44"/>
        <v/>
      </c>
    </row>
    <row r="119" spans="1:13" x14ac:dyDescent="0.2">
      <c r="A119" s="124" t="str">
        <f t="shared" ca="1" si="27"/>
        <v/>
      </c>
      <c r="B119" s="92" t="str">
        <f t="shared" ca="1" si="33"/>
        <v/>
      </c>
      <c r="C119" s="92" t="str">
        <f t="shared" ca="1" si="34"/>
        <v/>
      </c>
      <c r="D119" s="125" t="str">
        <f t="shared" ca="1" si="35"/>
        <v/>
      </c>
      <c r="E119" s="125" t="str">
        <f t="shared" ca="1" si="36"/>
        <v/>
      </c>
      <c r="F119" s="126" t="str">
        <f t="shared" ca="1" si="40"/>
        <v/>
      </c>
      <c r="G119" s="105" t="str">
        <f t="shared" ca="1" si="41"/>
        <v/>
      </c>
      <c r="H119" s="105" t="str">
        <f t="shared" ca="1" si="37"/>
        <v/>
      </c>
      <c r="I119" s="127" t="str">
        <f t="shared" ca="1" si="38"/>
        <v/>
      </c>
      <c r="J119" s="125" t="str">
        <f t="shared" ca="1" si="39"/>
        <v/>
      </c>
      <c r="K119" s="126" t="str">
        <f t="shared" ca="1" si="42"/>
        <v/>
      </c>
      <c r="L119" s="105" t="str">
        <f t="shared" ca="1" si="43"/>
        <v/>
      </c>
      <c r="M119" s="124" t="str">
        <f t="shared" ca="1" si="44"/>
        <v/>
      </c>
    </row>
    <row r="120" spans="1:13" x14ac:dyDescent="0.2">
      <c r="A120" s="124" t="str">
        <f t="shared" ca="1" si="27"/>
        <v/>
      </c>
      <c r="B120" s="92" t="str">
        <f t="shared" ca="1" si="33"/>
        <v/>
      </c>
      <c r="C120" s="92" t="str">
        <f t="shared" ca="1" si="34"/>
        <v/>
      </c>
      <c r="D120" s="125" t="str">
        <f t="shared" ca="1" si="35"/>
        <v/>
      </c>
      <c r="E120" s="125" t="str">
        <f t="shared" ca="1" si="36"/>
        <v/>
      </c>
      <c r="F120" s="126" t="str">
        <f t="shared" ca="1" si="40"/>
        <v/>
      </c>
      <c r="G120" s="105" t="str">
        <f t="shared" ca="1" si="41"/>
        <v/>
      </c>
      <c r="H120" s="105" t="str">
        <f t="shared" ca="1" si="37"/>
        <v/>
      </c>
      <c r="I120" s="127" t="str">
        <f t="shared" ca="1" si="38"/>
        <v/>
      </c>
      <c r="J120" s="125" t="str">
        <f t="shared" ca="1" si="39"/>
        <v/>
      </c>
      <c r="K120" s="126" t="str">
        <f t="shared" ca="1" si="42"/>
        <v/>
      </c>
      <c r="L120" s="105" t="str">
        <f t="shared" ca="1" si="43"/>
        <v/>
      </c>
      <c r="M120" s="124" t="str">
        <f t="shared" ca="1" si="44"/>
        <v/>
      </c>
    </row>
    <row r="121" spans="1:13" x14ac:dyDescent="0.2">
      <c r="A121" s="124" t="str">
        <f t="shared" ca="1" si="27"/>
        <v/>
      </c>
      <c r="B121" s="92" t="str">
        <f t="shared" ca="1" si="33"/>
        <v/>
      </c>
      <c r="C121" s="92" t="str">
        <f t="shared" ca="1" si="34"/>
        <v/>
      </c>
      <c r="D121" s="125" t="str">
        <f t="shared" ca="1" si="35"/>
        <v/>
      </c>
      <c r="E121" s="125" t="str">
        <f t="shared" ca="1" si="36"/>
        <v/>
      </c>
      <c r="F121" s="126" t="str">
        <f t="shared" ca="1" si="40"/>
        <v/>
      </c>
      <c r="G121" s="105" t="str">
        <f t="shared" ca="1" si="41"/>
        <v/>
      </c>
      <c r="H121" s="105" t="str">
        <f t="shared" ca="1" si="37"/>
        <v/>
      </c>
      <c r="I121" s="127" t="str">
        <f t="shared" ca="1" si="38"/>
        <v/>
      </c>
      <c r="J121" s="125" t="str">
        <f t="shared" ca="1" si="39"/>
        <v/>
      </c>
      <c r="K121" s="126" t="str">
        <f t="shared" ca="1" si="42"/>
        <v/>
      </c>
      <c r="L121" s="105" t="str">
        <f t="shared" ca="1" si="43"/>
        <v/>
      </c>
      <c r="M121" s="124" t="str">
        <f t="shared" ca="1" si="44"/>
        <v/>
      </c>
    </row>
    <row r="122" spans="1:13" x14ac:dyDescent="0.2">
      <c r="A122" s="124" t="str">
        <f t="shared" ca="1" si="27"/>
        <v/>
      </c>
      <c r="B122" s="92" t="str">
        <f t="shared" ca="1" si="33"/>
        <v/>
      </c>
      <c r="C122" s="92" t="str">
        <f t="shared" ca="1" si="34"/>
        <v/>
      </c>
      <c r="D122" s="125" t="str">
        <f t="shared" ca="1" si="35"/>
        <v/>
      </c>
      <c r="E122" s="125" t="str">
        <f t="shared" ca="1" si="36"/>
        <v/>
      </c>
      <c r="F122" s="126" t="str">
        <f t="shared" ca="1" si="40"/>
        <v/>
      </c>
      <c r="G122" s="105" t="str">
        <f t="shared" ca="1" si="41"/>
        <v/>
      </c>
      <c r="H122" s="105" t="str">
        <f t="shared" ca="1" si="37"/>
        <v/>
      </c>
      <c r="I122" s="127" t="str">
        <f t="shared" ca="1" si="38"/>
        <v/>
      </c>
      <c r="J122" s="125" t="str">
        <f t="shared" ca="1" si="39"/>
        <v/>
      </c>
      <c r="K122" s="126" t="str">
        <f t="shared" ca="1" si="42"/>
        <v/>
      </c>
      <c r="L122" s="105" t="str">
        <f t="shared" ca="1" si="43"/>
        <v/>
      </c>
      <c r="M122" s="124" t="str">
        <f t="shared" ca="1" si="44"/>
        <v/>
      </c>
    </row>
    <row r="123" spans="1:13" x14ac:dyDescent="0.2">
      <c r="A123" s="124" t="str">
        <f t="shared" ca="1" si="27"/>
        <v/>
      </c>
      <c r="B123" s="92" t="str">
        <f t="shared" ca="1" si="33"/>
        <v/>
      </c>
      <c r="C123" s="92" t="str">
        <f t="shared" ca="1" si="34"/>
        <v/>
      </c>
      <c r="D123" s="125" t="str">
        <f t="shared" ca="1" si="35"/>
        <v/>
      </c>
      <c r="E123" s="125" t="str">
        <f t="shared" ca="1" si="36"/>
        <v/>
      </c>
      <c r="F123" s="126" t="str">
        <f t="shared" ca="1" si="40"/>
        <v/>
      </c>
      <c r="G123" s="105" t="str">
        <f t="shared" ca="1" si="41"/>
        <v/>
      </c>
      <c r="H123" s="105" t="str">
        <f t="shared" ca="1" si="37"/>
        <v/>
      </c>
      <c r="I123" s="127" t="str">
        <f t="shared" ca="1" si="38"/>
        <v/>
      </c>
      <c r="J123" s="125" t="str">
        <f t="shared" ca="1" si="39"/>
        <v/>
      </c>
      <c r="K123" s="126" t="str">
        <f t="shared" ca="1" si="42"/>
        <v/>
      </c>
      <c r="L123" s="105" t="str">
        <f t="shared" ca="1" si="43"/>
        <v/>
      </c>
      <c r="M123" s="124" t="str">
        <f t="shared" ca="1" si="44"/>
        <v/>
      </c>
    </row>
    <row r="124" spans="1:13" x14ac:dyDescent="0.2">
      <c r="A124" s="124" t="str">
        <f t="shared" ca="1" si="27"/>
        <v/>
      </c>
      <c r="B124" s="92" t="str">
        <f t="shared" ca="1" si="33"/>
        <v/>
      </c>
      <c r="C124" s="92" t="str">
        <f t="shared" ca="1" si="34"/>
        <v/>
      </c>
      <c r="D124" s="125" t="str">
        <f t="shared" ca="1" si="35"/>
        <v/>
      </c>
      <c r="E124" s="125" t="str">
        <f t="shared" ca="1" si="36"/>
        <v/>
      </c>
      <c r="F124" s="126" t="str">
        <f t="shared" ca="1" si="40"/>
        <v/>
      </c>
      <c r="G124" s="105" t="str">
        <f t="shared" ca="1" si="41"/>
        <v/>
      </c>
      <c r="H124" s="105" t="str">
        <f t="shared" ca="1" si="37"/>
        <v/>
      </c>
      <c r="I124" s="127" t="str">
        <f t="shared" ca="1" si="38"/>
        <v/>
      </c>
      <c r="J124" s="125" t="str">
        <f t="shared" ca="1" si="39"/>
        <v/>
      </c>
      <c r="K124" s="126" t="str">
        <f t="shared" ca="1" si="42"/>
        <v/>
      </c>
      <c r="L124" s="105" t="str">
        <f t="shared" ca="1" si="43"/>
        <v/>
      </c>
      <c r="M124" s="124" t="str">
        <f t="shared" ca="1" si="44"/>
        <v/>
      </c>
    </row>
    <row r="125" spans="1:13" x14ac:dyDescent="0.2">
      <c r="A125" s="124" t="str">
        <f t="shared" ca="1" si="27"/>
        <v/>
      </c>
      <c r="B125" s="92" t="str">
        <f t="shared" ca="1" si="33"/>
        <v/>
      </c>
      <c r="C125" s="92" t="str">
        <f t="shared" ca="1" si="34"/>
        <v/>
      </c>
      <c r="D125" s="125" t="str">
        <f t="shared" ca="1" si="35"/>
        <v/>
      </c>
      <c r="E125" s="125" t="str">
        <f t="shared" ca="1" si="36"/>
        <v/>
      </c>
      <c r="F125" s="126" t="str">
        <f t="shared" ca="1" si="40"/>
        <v/>
      </c>
      <c r="G125" s="105" t="str">
        <f t="shared" ca="1" si="41"/>
        <v/>
      </c>
      <c r="H125" s="105" t="str">
        <f t="shared" ca="1" si="37"/>
        <v/>
      </c>
      <c r="I125" s="127" t="str">
        <f t="shared" ca="1" si="38"/>
        <v/>
      </c>
      <c r="J125" s="125" t="str">
        <f t="shared" ca="1" si="39"/>
        <v/>
      </c>
      <c r="K125" s="126" t="str">
        <f t="shared" ca="1" si="42"/>
        <v/>
      </c>
      <c r="L125" s="105" t="str">
        <f t="shared" ca="1" si="43"/>
        <v/>
      </c>
      <c r="M125" s="124" t="str">
        <f t="shared" ca="1" si="44"/>
        <v/>
      </c>
    </row>
    <row r="126" spans="1:13" x14ac:dyDescent="0.2">
      <c r="A126" s="124" t="str">
        <f t="shared" ca="1" si="27"/>
        <v/>
      </c>
      <c r="B126" s="92" t="str">
        <f t="shared" ca="1" si="33"/>
        <v/>
      </c>
      <c r="C126" s="92" t="str">
        <f t="shared" ca="1" si="34"/>
        <v/>
      </c>
      <c r="D126" s="125" t="str">
        <f t="shared" ca="1" si="35"/>
        <v/>
      </c>
      <c r="E126" s="125" t="str">
        <f t="shared" ca="1" si="36"/>
        <v/>
      </c>
      <c r="F126" s="126" t="str">
        <f t="shared" ca="1" si="40"/>
        <v/>
      </c>
      <c r="G126" s="105" t="str">
        <f t="shared" ca="1" si="41"/>
        <v/>
      </c>
      <c r="H126" s="105" t="str">
        <f t="shared" ca="1" si="37"/>
        <v/>
      </c>
      <c r="I126" s="127" t="str">
        <f t="shared" ca="1" si="38"/>
        <v/>
      </c>
      <c r="J126" s="125" t="str">
        <f t="shared" ca="1" si="39"/>
        <v/>
      </c>
      <c r="K126" s="126" t="str">
        <f t="shared" ca="1" si="42"/>
        <v/>
      </c>
      <c r="L126" s="105" t="str">
        <f t="shared" ca="1" si="43"/>
        <v/>
      </c>
      <c r="M126" s="124" t="str">
        <f t="shared" ca="1" si="44"/>
        <v/>
      </c>
    </row>
    <row r="127" spans="1:13" x14ac:dyDescent="0.2">
      <c r="A127" s="124" t="str">
        <f t="shared" ca="1" si="27"/>
        <v/>
      </c>
      <c r="B127" s="92" t="str">
        <f t="shared" ca="1" si="33"/>
        <v/>
      </c>
      <c r="C127" s="92" t="str">
        <f t="shared" ca="1" si="34"/>
        <v/>
      </c>
      <c r="D127" s="125" t="str">
        <f t="shared" ca="1" si="35"/>
        <v/>
      </c>
      <c r="E127" s="125" t="str">
        <f t="shared" ca="1" si="36"/>
        <v/>
      </c>
      <c r="F127" s="126" t="str">
        <f t="shared" ca="1" si="40"/>
        <v/>
      </c>
      <c r="G127" s="105" t="str">
        <f t="shared" ca="1" si="41"/>
        <v/>
      </c>
      <c r="H127" s="105" t="str">
        <f t="shared" ca="1" si="37"/>
        <v/>
      </c>
      <c r="I127" s="127" t="str">
        <f t="shared" ca="1" si="38"/>
        <v/>
      </c>
      <c r="J127" s="125" t="str">
        <f t="shared" ca="1" si="39"/>
        <v/>
      </c>
      <c r="K127" s="126" t="str">
        <f t="shared" ca="1" si="42"/>
        <v/>
      </c>
      <c r="L127" s="105" t="str">
        <f t="shared" ca="1" si="43"/>
        <v/>
      </c>
      <c r="M127" s="124" t="str">
        <f t="shared" ca="1" si="44"/>
        <v/>
      </c>
    </row>
    <row r="128" spans="1:13" x14ac:dyDescent="0.2">
      <c r="A128" s="124" t="str">
        <f t="shared" ca="1" si="27"/>
        <v/>
      </c>
      <c r="B128" s="92" t="str">
        <f t="shared" ca="1" si="33"/>
        <v/>
      </c>
      <c r="C128" s="92" t="str">
        <f t="shared" ca="1" si="34"/>
        <v/>
      </c>
      <c r="D128" s="125" t="str">
        <f t="shared" ca="1" si="35"/>
        <v/>
      </c>
      <c r="E128" s="125" t="str">
        <f t="shared" ca="1" si="36"/>
        <v/>
      </c>
      <c r="F128" s="126" t="str">
        <f t="shared" ca="1" si="40"/>
        <v/>
      </c>
      <c r="G128" s="105" t="str">
        <f t="shared" ca="1" si="41"/>
        <v/>
      </c>
      <c r="H128" s="105" t="str">
        <f t="shared" ca="1" si="37"/>
        <v/>
      </c>
      <c r="I128" s="127" t="str">
        <f t="shared" ca="1" si="38"/>
        <v/>
      </c>
      <c r="J128" s="125" t="str">
        <f t="shared" ca="1" si="39"/>
        <v/>
      </c>
      <c r="K128" s="126" t="str">
        <f t="shared" ca="1" si="42"/>
        <v/>
      </c>
      <c r="L128" s="105" t="str">
        <f t="shared" ca="1" si="43"/>
        <v/>
      </c>
      <c r="M128" s="124" t="str">
        <f t="shared" ca="1" si="44"/>
        <v/>
      </c>
    </row>
    <row r="129" spans="1:13" x14ac:dyDescent="0.2">
      <c r="A129" s="124" t="str">
        <f t="shared" ca="1" si="27"/>
        <v/>
      </c>
      <c r="B129" s="92" t="str">
        <f t="shared" ca="1" si="33"/>
        <v/>
      </c>
      <c r="C129" s="92" t="str">
        <f t="shared" ca="1" si="34"/>
        <v/>
      </c>
      <c r="D129" s="125" t="str">
        <f t="shared" ca="1" si="35"/>
        <v/>
      </c>
      <c r="E129" s="125" t="str">
        <f t="shared" ca="1" si="36"/>
        <v/>
      </c>
      <c r="F129" s="126" t="str">
        <f t="shared" ca="1" si="40"/>
        <v/>
      </c>
      <c r="G129" s="105" t="str">
        <f t="shared" ca="1" si="41"/>
        <v/>
      </c>
      <c r="H129" s="105" t="str">
        <f t="shared" ca="1" si="37"/>
        <v/>
      </c>
      <c r="I129" s="127" t="str">
        <f t="shared" ca="1" si="38"/>
        <v/>
      </c>
      <c r="J129" s="125" t="str">
        <f t="shared" ca="1" si="39"/>
        <v/>
      </c>
      <c r="K129" s="126" t="str">
        <f t="shared" ca="1" si="42"/>
        <v/>
      </c>
      <c r="L129" s="105" t="str">
        <f t="shared" ca="1" si="43"/>
        <v/>
      </c>
      <c r="M129" s="124" t="str">
        <f t="shared" ca="1" si="44"/>
        <v/>
      </c>
    </row>
    <row r="130" spans="1:13" x14ac:dyDescent="0.2">
      <c r="A130" s="124" t="str">
        <f t="shared" ca="1" si="27"/>
        <v/>
      </c>
      <c r="B130" s="92" t="str">
        <f t="shared" ca="1" si="33"/>
        <v/>
      </c>
      <c r="C130" s="92" t="str">
        <f t="shared" ca="1" si="34"/>
        <v/>
      </c>
      <c r="D130" s="125" t="str">
        <f t="shared" ca="1" si="35"/>
        <v/>
      </c>
      <c r="E130" s="125" t="str">
        <f t="shared" ca="1" si="36"/>
        <v/>
      </c>
      <c r="F130" s="126" t="str">
        <f t="shared" ca="1" si="40"/>
        <v/>
      </c>
      <c r="G130" s="105" t="str">
        <f t="shared" ca="1" si="41"/>
        <v/>
      </c>
      <c r="H130" s="105" t="str">
        <f t="shared" ca="1" si="37"/>
        <v/>
      </c>
      <c r="I130" s="127" t="str">
        <f t="shared" ca="1" si="38"/>
        <v/>
      </c>
      <c r="J130" s="125" t="str">
        <f t="shared" ca="1" si="39"/>
        <v/>
      </c>
      <c r="K130" s="126" t="str">
        <f t="shared" ca="1" si="42"/>
        <v/>
      </c>
      <c r="L130" s="105" t="str">
        <f t="shared" ca="1" si="43"/>
        <v/>
      </c>
      <c r="M130" s="124" t="str">
        <f t="shared" ca="1" si="44"/>
        <v/>
      </c>
    </row>
    <row r="131" spans="1:13" x14ac:dyDescent="0.2">
      <c r="A131" s="124" t="str">
        <f t="shared" ca="1" si="27"/>
        <v/>
      </c>
      <c r="B131" s="92" t="str">
        <f t="shared" ca="1" si="33"/>
        <v/>
      </c>
      <c r="C131" s="92" t="str">
        <f t="shared" ca="1" si="34"/>
        <v/>
      </c>
      <c r="D131" s="125" t="str">
        <f t="shared" ca="1" si="35"/>
        <v/>
      </c>
      <c r="E131" s="125" t="str">
        <f t="shared" ca="1" si="36"/>
        <v/>
      </c>
      <c r="F131" s="126" t="str">
        <f t="shared" ca="1" si="40"/>
        <v/>
      </c>
      <c r="G131" s="105" t="str">
        <f t="shared" ca="1" si="41"/>
        <v/>
      </c>
      <c r="H131" s="105" t="str">
        <f t="shared" ca="1" si="37"/>
        <v/>
      </c>
      <c r="I131" s="127" t="str">
        <f t="shared" ca="1" si="38"/>
        <v/>
      </c>
      <c r="J131" s="125" t="str">
        <f t="shared" ca="1" si="39"/>
        <v/>
      </c>
      <c r="K131" s="126" t="str">
        <f t="shared" ca="1" si="42"/>
        <v/>
      </c>
      <c r="L131" s="105" t="str">
        <f t="shared" ca="1" si="43"/>
        <v/>
      </c>
      <c r="M131" s="124" t="str">
        <f t="shared" ca="1" si="44"/>
        <v/>
      </c>
    </row>
    <row r="132" spans="1:13" x14ac:dyDescent="0.2">
      <c r="A132" s="124" t="str">
        <f t="shared" ca="1" si="27"/>
        <v/>
      </c>
      <c r="B132" s="92" t="str">
        <f t="shared" ca="1" si="33"/>
        <v/>
      </c>
      <c r="C132" s="92" t="str">
        <f t="shared" ca="1" si="34"/>
        <v/>
      </c>
      <c r="D132" s="125" t="str">
        <f t="shared" ca="1" si="35"/>
        <v/>
      </c>
      <c r="E132" s="125" t="str">
        <f t="shared" ca="1" si="36"/>
        <v/>
      </c>
      <c r="F132" s="126" t="str">
        <f t="shared" ca="1" si="40"/>
        <v/>
      </c>
      <c r="G132" s="105" t="str">
        <f t="shared" ca="1" si="41"/>
        <v/>
      </c>
      <c r="H132" s="105" t="str">
        <f t="shared" ca="1" si="37"/>
        <v/>
      </c>
      <c r="I132" s="127" t="str">
        <f t="shared" ca="1" si="38"/>
        <v/>
      </c>
      <c r="J132" s="125" t="str">
        <f t="shared" ca="1" si="39"/>
        <v/>
      </c>
      <c r="K132" s="126" t="str">
        <f t="shared" ca="1" si="42"/>
        <v/>
      </c>
      <c r="L132" s="105" t="str">
        <f t="shared" ca="1" si="43"/>
        <v/>
      </c>
      <c r="M132" s="124" t="str">
        <f t="shared" ca="1" si="44"/>
        <v/>
      </c>
    </row>
    <row r="133" spans="1:13" x14ac:dyDescent="0.2">
      <c r="A133" s="124" t="str">
        <f t="shared" ca="1" si="27"/>
        <v/>
      </c>
      <c r="B133" s="92" t="str">
        <f t="shared" ca="1" si="33"/>
        <v/>
      </c>
      <c r="C133" s="92" t="str">
        <f t="shared" ca="1" si="34"/>
        <v/>
      </c>
      <c r="D133" s="125" t="str">
        <f t="shared" ca="1" si="35"/>
        <v/>
      </c>
      <c r="E133" s="125" t="str">
        <f t="shared" ca="1" si="36"/>
        <v/>
      </c>
      <c r="F133" s="126" t="str">
        <f t="shared" ca="1" si="40"/>
        <v/>
      </c>
      <c r="G133" s="105" t="str">
        <f t="shared" ca="1" si="41"/>
        <v/>
      </c>
      <c r="H133" s="105" t="str">
        <f t="shared" ca="1" si="37"/>
        <v/>
      </c>
      <c r="I133" s="127" t="str">
        <f t="shared" ca="1" si="38"/>
        <v/>
      </c>
      <c r="J133" s="125" t="str">
        <f t="shared" ca="1" si="39"/>
        <v/>
      </c>
      <c r="K133" s="126" t="str">
        <f t="shared" ca="1" si="42"/>
        <v/>
      </c>
      <c r="L133" s="105" t="str">
        <f t="shared" ca="1" si="43"/>
        <v/>
      </c>
      <c r="M133" s="124" t="str">
        <f t="shared" ca="1" si="44"/>
        <v/>
      </c>
    </row>
    <row r="134" spans="1:13" x14ac:dyDescent="0.2">
      <c r="A134" s="124" t="str">
        <f t="shared" ca="1" si="27"/>
        <v/>
      </c>
      <c r="B134" s="92" t="str">
        <f t="shared" ca="1" si="33"/>
        <v/>
      </c>
      <c r="C134" s="92" t="str">
        <f t="shared" ca="1" si="34"/>
        <v/>
      </c>
      <c r="D134" s="125" t="str">
        <f t="shared" ca="1" si="35"/>
        <v/>
      </c>
      <c r="E134" s="125" t="str">
        <f t="shared" ca="1" si="36"/>
        <v/>
      </c>
      <c r="F134" s="126" t="str">
        <f t="shared" ca="1" si="40"/>
        <v/>
      </c>
      <c r="G134" s="105" t="str">
        <f t="shared" ca="1" si="41"/>
        <v/>
      </c>
      <c r="H134" s="105" t="str">
        <f t="shared" ca="1" si="37"/>
        <v/>
      </c>
      <c r="I134" s="127" t="str">
        <f t="shared" ca="1" si="38"/>
        <v/>
      </c>
      <c r="J134" s="125" t="str">
        <f t="shared" ca="1" si="39"/>
        <v/>
      </c>
      <c r="K134" s="126" t="str">
        <f t="shared" ca="1" si="42"/>
        <v/>
      </c>
      <c r="L134" s="105" t="str">
        <f t="shared" ca="1" si="43"/>
        <v/>
      </c>
      <c r="M134" s="124" t="str">
        <f t="shared" ca="1" si="44"/>
        <v/>
      </c>
    </row>
    <row r="135" spans="1:13" x14ac:dyDescent="0.2">
      <c r="A135" s="124" t="str">
        <f t="shared" ref="A135:A198" ca="1" si="45">IF(ROW()-5&gt;$A$5,"",ROW()-5)</f>
        <v/>
      </c>
      <c r="B135" s="92" t="str">
        <f t="shared" ca="1" si="33"/>
        <v/>
      </c>
      <c r="C135" s="92" t="str">
        <f t="shared" ca="1" si="34"/>
        <v/>
      </c>
      <c r="D135" s="125" t="str">
        <f t="shared" ca="1" si="35"/>
        <v/>
      </c>
      <c r="E135" s="125" t="str">
        <f t="shared" ca="1" si="36"/>
        <v/>
      </c>
      <c r="F135" s="126" t="str">
        <f t="shared" ca="1" si="40"/>
        <v/>
      </c>
      <c r="G135" s="105" t="str">
        <f t="shared" ca="1" si="41"/>
        <v/>
      </c>
      <c r="H135" s="105" t="str">
        <f t="shared" ca="1" si="37"/>
        <v/>
      </c>
      <c r="I135" s="127" t="str">
        <f t="shared" ca="1" si="38"/>
        <v/>
      </c>
      <c r="J135" s="125" t="str">
        <f t="shared" ca="1" si="39"/>
        <v/>
      </c>
      <c r="K135" s="126" t="str">
        <f t="shared" ca="1" si="42"/>
        <v/>
      </c>
      <c r="L135" s="105" t="str">
        <f t="shared" ca="1" si="43"/>
        <v/>
      </c>
      <c r="M135" s="124" t="str">
        <f t="shared" ca="1" si="44"/>
        <v/>
      </c>
    </row>
    <row r="136" spans="1:13" x14ac:dyDescent="0.2">
      <c r="A136" s="124" t="str">
        <f t="shared" ca="1" si="45"/>
        <v/>
      </c>
      <c r="B136" s="92" t="str">
        <f t="shared" ca="1" si="33"/>
        <v/>
      </c>
      <c r="C136" s="92" t="str">
        <f t="shared" ca="1" si="34"/>
        <v/>
      </c>
      <c r="D136" s="125" t="str">
        <f t="shared" ca="1" si="35"/>
        <v/>
      </c>
      <c r="E136" s="125" t="str">
        <f t="shared" ca="1" si="36"/>
        <v/>
      </c>
      <c r="F136" s="126" t="str">
        <f t="shared" ca="1" si="40"/>
        <v/>
      </c>
      <c r="G136" s="105" t="str">
        <f t="shared" ca="1" si="41"/>
        <v/>
      </c>
      <c r="H136" s="105" t="str">
        <f t="shared" ca="1" si="37"/>
        <v/>
      </c>
      <c r="I136" s="127" t="str">
        <f t="shared" ca="1" si="38"/>
        <v/>
      </c>
      <c r="J136" s="125" t="str">
        <f t="shared" ca="1" si="39"/>
        <v/>
      </c>
      <c r="K136" s="126" t="str">
        <f t="shared" ca="1" si="42"/>
        <v/>
      </c>
      <c r="L136" s="105" t="str">
        <f t="shared" ca="1" si="43"/>
        <v/>
      </c>
      <c r="M136" s="124" t="str">
        <f t="shared" ca="1" si="44"/>
        <v/>
      </c>
    </row>
    <row r="137" spans="1:13" x14ac:dyDescent="0.2">
      <c r="A137" s="124" t="str">
        <f t="shared" ca="1" si="45"/>
        <v/>
      </c>
      <c r="B137" s="92" t="str">
        <f t="shared" ca="1" si="33"/>
        <v/>
      </c>
      <c r="C137" s="92" t="str">
        <f t="shared" ca="1" si="34"/>
        <v/>
      </c>
      <c r="D137" s="125" t="str">
        <f t="shared" ca="1" si="35"/>
        <v/>
      </c>
      <c r="E137" s="125" t="str">
        <f t="shared" ca="1" si="36"/>
        <v/>
      </c>
      <c r="F137" s="126" t="str">
        <f t="shared" ca="1" si="40"/>
        <v/>
      </c>
      <c r="G137" s="105" t="str">
        <f t="shared" ca="1" si="41"/>
        <v/>
      </c>
      <c r="H137" s="105" t="str">
        <f t="shared" ca="1" si="37"/>
        <v/>
      </c>
      <c r="I137" s="127" t="str">
        <f t="shared" ca="1" si="38"/>
        <v/>
      </c>
      <c r="J137" s="125" t="str">
        <f t="shared" ca="1" si="39"/>
        <v/>
      </c>
      <c r="K137" s="126" t="str">
        <f t="shared" ca="1" si="42"/>
        <v/>
      </c>
      <c r="L137" s="105" t="str">
        <f t="shared" ca="1" si="43"/>
        <v/>
      </c>
      <c r="M137" s="124" t="str">
        <f t="shared" ca="1" si="44"/>
        <v/>
      </c>
    </row>
    <row r="138" spans="1:13" x14ac:dyDescent="0.2">
      <c r="A138" s="124" t="str">
        <f t="shared" ca="1" si="45"/>
        <v/>
      </c>
      <c r="B138" s="92" t="str">
        <f t="shared" ca="1" si="33"/>
        <v/>
      </c>
      <c r="C138" s="92" t="str">
        <f t="shared" ca="1" si="34"/>
        <v/>
      </c>
      <c r="D138" s="125" t="str">
        <f t="shared" ca="1" si="35"/>
        <v/>
      </c>
      <c r="E138" s="125" t="str">
        <f t="shared" ca="1" si="36"/>
        <v/>
      </c>
      <c r="F138" s="126" t="str">
        <f t="shared" ca="1" si="40"/>
        <v/>
      </c>
      <c r="G138" s="105" t="str">
        <f t="shared" ca="1" si="41"/>
        <v/>
      </c>
      <c r="H138" s="105" t="str">
        <f t="shared" ca="1" si="37"/>
        <v/>
      </c>
      <c r="I138" s="127" t="str">
        <f t="shared" ca="1" si="38"/>
        <v/>
      </c>
      <c r="J138" s="125" t="str">
        <f t="shared" ca="1" si="39"/>
        <v/>
      </c>
      <c r="K138" s="126" t="str">
        <f t="shared" ca="1" si="42"/>
        <v/>
      </c>
      <c r="L138" s="105" t="str">
        <f t="shared" ca="1" si="43"/>
        <v/>
      </c>
      <c r="M138" s="124" t="str">
        <f t="shared" ca="1" si="44"/>
        <v/>
      </c>
    </row>
    <row r="139" spans="1:13" x14ac:dyDescent="0.2">
      <c r="A139" s="124" t="str">
        <f t="shared" ca="1" si="45"/>
        <v/>
      </c>
      <c r="B139" s="92" t="str">
        <f t="shared" ca="1" si="33"/>
        <v/>
      </c>
      <c r="C139" s="92" t="str">
        <f t="shared" ca="1" si="34"/>
        <v/>
      </c>
      <c r="D139" s="125" t="str">
        <f t="shared" ca="1" si="35"/>
        <v/>
      </c>
      <c r="E139" s="125" t="str">
        <f t="shared" ca="1" si="36"/>
        <v/>
      </c>
      <c r="F139" s="126" t="str">
        <f t="shared" ca="1" si="40"/>
        <v/>
      </c>
      <c r="G139" s="105" t="str">
        <f t="shared" ca="1" si="41"/>
        <v/>
      </c>
      <c r="H139" s="105" t="str">
        <f t="shared" ca="1" si="37"/>
        <v/>
      </c>
      <c r="I139" s="127" t="str">
        <f t="shared" ca="1" si="38"/>
        <v/>
      </c>
      <c r="J139" s="125" t="str">
        <f t="shared" ca="1" si="39"/>
        <v/>
      </c>
      <c r="K139" s="126" t="str">
        <f t="shared" ca="1" si="42"/>
        <v/>
      </c>
      <c r="L139" s="105" t="str">
        <f t="shared" ca="1" si="43"/>
        <v/>
      </c>
      <c r="M139" s="124" t="str">
        <f t="shared" ca="1" si="44"/>
        <v/>
      </c>
    </row>
    <row r="140" spans="1:13" x14ac:dyDescent="0.2">
      <c r="A140" s="124" t="str">
        <f t="shared" ca="1" si="45"/>
        <v/>
      </c>
      <c r="B140" s="92" t="str">
        <f t="shared" ca="1" si="33"/>
        <v/>
      </c>
      <c r="C140" s="92" t="str">
        <f t="shared" ca="1" si="34"/>
        <v/>
      </c>
      <c r="D140" s="125" t="str">
        <f t="shared" ca="1" si="35"/>
        <v/>
      </c>
      <c r="E140" s="125" t="str">
        <f t="shared" ca="1" si="36"/>
        <v/>
      </c>
      <c r="F140" s="126" t="str">
        <f t="shared" ca="1" si="40"/>
        <v/>
      </c>
      <c r="G140" s="105" t="str">
        <f t="shared" ca="1" si="41"/>
        <v/>
      </c>
      <c r="H140" s="105" t="str">
        <f t="shared" ca="1" si="37"/>
        <v/>
      </c>
      <c r="I140" s="127" t="str">
        <f t="shared" ca="1" si="38"/>
        <v/>
      </c>
      <c r="J140" s="125" t="str">
        <f t="shared" ca="1" si="39"/>
        <v/>
      </c>
      <c r="K140" s="126" t="str">
        <f t="shared" ca="1" si="42"/>
        <v/>
      </c>
      <c r="L140" s="105" t="str">
        <f t="shared" ca="1" si="43"/>
        <v/>
      </c>
      <c r="M140" s="124" t="str">
        <f t="shared" ca="1" si="44"/>
        <v/>
      </c>
    </row>
    <row r="141" spans="1:13" x14ac:dyDescent="0.2">
      <c r="A141" s="124" t="str">
        <f t="shared" ca="1" si="45"/>
        <v/>
      </c>
      <c r="B141" s="92" t="str">
        <f t="shared" ca="1" si="33"/>
        <v/>
      </c>
      <c r="C141" s="92" t="str">
        <f t="shared" ca="1" si="34"/>
        <v/>
      </c>
      <c r="D141" s="125" t="str">
        <f t="shared" ca="1" si="35"/>
        <v/>
      </c>
      <c r="E141" s="125" t="str">
        <f t="shared" ca="1" si="36"/>
        <v/>
      </c>
      <c r="F141" s="126" t="str">
        <f t="shared" ca="1" si="40"/>
        <v/>
      </c>
      <c r="G141" s="105" t="str">
        <f t="shared" ca="1" si="41"/>
        <v/>
      </c>
      <c r="H141" s="105" t="str">
        <f t="shared" ca="1" si="37"/>
        <v/>
      </c>
      <c r="I141" s="127" t="str">
        <f t="shared" ca="1" si="38"/>
        <v/>
      </c>
      <c r="J141" s="125" t="str">
        <f t="shared" ca="1" si="39"/>
        <v/>
      </c>
      <c r="K141" s="126" t="str">
        <f t="shared" ca="1" si="42"/>
        <v/>
      </c>
      <c r="L141" s="105" t="str">
        <f t="shared" ca="1" si="43"/>
        <v/>
      </c>
      <c r="M141" s="124" t="str">
        <f t="shared" ca="1" si="44"/>
        <v/>
      </c>
    </row>
    <row r="142" spans="1:13" x14ac:dyDescent="0.2">
      <c r="A142" s="124" t="str">
        <f t="shared" ca="1" si="45"/>
        <v/>
      </c>
      <c r="B142" s="92" t="str">
        <f t="shared" ca="1" si="33"/>
        <v/>
      </c>
      <c r="C142" s="92" t="str">
        <f t="shared" ca="1" si="34"/>
        <v/>
      </c>
      <c r="D142" s="125" t="str">
        <f t="shared" ca="1" si="35"/>
        <v/>
      </c>
      <c r="E142" s="125" t="str">
        <f t="shared" ca="1" si="36"/>
        <v/>
      </c>
      <c r="F142" s="126" t="str">
        <f t="shared" ca="1" si="40"/>
        <v/>
      </c>
      <c r="G142" s="105" t="str">
        <f t="shared" ca="1" si="41"/>
        <v/>
      </c>
      <c r="H142" s="105" t="str">
        <f t="shared" ca="1" si="37"/>
        <v/>
      </c>
      <c r="I142" s="127" t="str">
        <f t="shared" ca="1" si="38"/>
        <v/>
      </c>
      <c r="J142" s="125" t="str">
        <f t="shared" ca="1" si="39"/>
        <v/>
      </c>
      <c r="K142" s="126" t="str">
        <f t="shared" ca="1" si="42"/>
        <v/>
      </c>
      <c r="L142" s="105" t="str">
        <f t="shared" ca="1" si="43"/>
        <v/>
      </c>
      <c r="M142" s="124" t="str">
        <f t="shared" ca="1" si="44"/>
        <v/>
      </c>
    </row>
    <row r="143" spans="1:13" x14ac:dyDescent="0.2">
      <c r="A143" s="124" t="str">
        <f t="shared" ca="1" si="45"/>
        <v/>
      </c>
      <c r="B143" s="92" t="str">
        <f t="shared" ca="1" si="33"/>
        <v/>
      </c>
      <c r="C143" s="92" t="str">
        <f t="shared" ca="1" si="34"/>
        <v/>
      </c>
      <c r="D143" s="125" t="str">
        <f t="shared" ca="1" si="35"/>
        <v/>
      </c>
      <c r="E143" s="125" t="str">
        <f t="shared" ca="1" si="36"/>
        <v/>
      </c>
      <c r="F143" s="126" t="str">
        <f t="shared" ca="1" si="40"/>
        <v/>
      </c>
      <c r="G143" s="105" t="str">
        <f t="shared" ca="1" si="41"/>
        <v/>
      </c>
      <c r="H143" s="105" t="str">
        <f t="shared" ca="1" si="37"/>
        <v/>
      </c>
      <c r="I143" s="127" t="str">
        <f t="shared" ca="1" si="38"/>
        <v/>
      </c>
      <c r="J143" s="125" t="str">
        <f t="shared" ca="1" si="39"/>
        <v/>
      </c>
      <c r="K143" s="126" t="str">
        <f t="shared" ca="1" si="42"/>
        <v/>
      </c>
      <c r="L143" s="105" t="str">
        <f t="shared" ca="1" si="43"/>
        <v/>
      </c>
      <c r="M143" s="124" t="str">
        <f t="shared" ca="1" si="44"/>
        <v/>
      </c>
    </row>
    <row r="144" spans="1:13" x14ac:dyDescent="0.2">
      <c r="A144" s="124" t="str">
        <f t="shared" ca="1" si="45"/>
        <v/>
      </c>
      <c r="B144" s="92" t="str">
        <f t="shared" ca="1" si="33"/>
        <v/>
      </c>
      <c r="C144" s="92" t="str">
        <f t="shared" ca="1" si="34"/>
        <v/>
      </c>
      <c r="D144" s="125" t="str">
        <f t="shared" ca="1" si="35"/>
        <v/>
      </c>
      <c r="E144" s="125" t="str">
        <f t="shared" ca="1" si="36"/>
        <v/>
      </c>
      <c r="F144" s="126" t="str">
        <f t="shared" ca="1" si="40"/>
        <v/>
      </c>
      <c r="G144" s="105" t="str">
        <f t="shared" ca="1" si="41"/>
        <v/>
      </c>
      <c r="H144" s="105" t="str">
        <f t="shared" ca="1" si="37"/>
        <v/>
      </c>
      <c r="I144" s="127" t="str">
        <f t="shared" ca="1" si="38"/>
        <v/>
      </c>
      <c r="J144" s="125" t="str">
        <f t="shared" ca="1" si="39"/>
        <v/>
      </c>
      <c r="K144" s="126" t="str">
        <f t="shared" ca="1" si="42"/>
        <v/>
      </c>
      <c r="L144" s="105" t="str">
        <f t="shared" ca="1" si="43"/>
        <v/>
      </c>
      <c r="M144" s="124" t="str">
        <f t="shared" ca="1" si="44"/>
        <v/>
      </c>
    </row>
    <row r="145" spans="1:13" x14ac:dyDescent="0.2">
      <c r="A145" s="124" t="str">
        <f t="shared" ca="1" si="45"/>
        <v/>
      </c>
      <c r="B145" s="92" t="str">
        <f t="shared" ca="1" si="33"/>
        <v/>
      </c>
      <c r="C145" s="92" t="str">
        <f t="shared" ca="1" si="34"/>
        <v/>
      </c>
      <c r="D145" s="125" t="str">
        <f t="shared" ca="1" si="35"/>
        <v/>
      </c>
      <c r="E145" s="125" t="str">
        <f t="shared" ca="1" si="36"/>
        <v/>
      </c>
      <c r="F145" s="126" t="str">
        <f t="shared" ca="1" si="40"/>
        <v/>
      </c>
      <c r="G145" s="105" t="str">
        <f t="shared" ca="1" si="41"/>
        <v/>
      </c>
      <c r="H145" s="105" t="str">
        <f t="shared" ca="1" si="37"/>
        <v/>
      </c>
      <c r="I145" s="127" t="str">
        <f t="shared" ca="1" si="38"/>
        <v/>
      </c>
      <c r="J145" s="125" t="str">
        <f t="shared" ca="1" si="39"/>
        <v/>
      </c>
      <c r="K145" s="126" t="str">
        <f t="shared" ca="1" si="42"/>
        <v/>
      </c>
      <c r="L145" s="105" t="str">
        <f t="shared" ca="1" si="43"/>
        <v/>
      </c>
      <c r="M145" s="124" t="str">
        <f t="shared" ca="1" si="44"/>
        <v/>
      </c>
    </row>
    <row r="146" spans="1:13" x14ac:dyDescent="0.2">
      <c r="A146" s="124" t="str">
        <f t="shared" ca="1" si="45"/>
        <v/>
      </c>
      <c r="B146" s="92" t="str">
        <f t="shared" ca="1" si="33"/>
        <v/>
      </c>
      <c r="C146" s="92" t="str">
        <f t="shared" ca="1" si="34"/>
        <v/>
      </c>
      <c r="D146" s="125" t="str">
        <f t="shared" ca="1" si="35"/>
        <v/>
      </c>
      <c r="E146" s="125" t="str">
        <f t="shared" ca="1" si="36"/>
        <v/>
      </c>
      <c r="F146" s="126" t="str">
        <f t="shared" ca="1" si="40"/>
        <v/>
      </c>
      <c r="G146" s="105" t="str">
        <f t="shared" ca="1" si="41"/>
        <v/>
      </c>
      <c r="H146" s="105" t="str">
        <f t="shared" ca="1" si="37"/>
        <v/>
      </c>
      <c r="I146" s="127" t="str">
        <f t="shared" ca="1" si="38"/>
        <v/>
      </c>
      <c r="J146" s="125" t="str">
        <f t="shared" ca="1" si="39"/>
        <v/>
      </c>
      <c r="K146" s="126" t="str">
        <f t="shared" ca="1" si="42"/>
        <v/>
      </c>
      <c r="L146" s="105" t="str">
        <f t="shared" ca="1" si="43"/>
        <v/>
      </c>
      <c r="M146" s="124" t="str">
        <f t="shared" ca="1" si="44"/>
        <v/>
      </c>
    </row>
    <row r="147" spans="1:13" x14ac:dyDescent="0.2">
      <c r="A147" s="124" t="str">
        <f t="shared" ca="1" si="45"/>
        <v/>
      </c>
      <c r="B147" s="92" t="str">
        <f t="shared" ca="1" si="33"/>
        <v/>
      </c>
      <c r="C147" s="92" t="str">
        <f t="shared" ca="1" si="34"/>
        <v/>
      </c>
      <c r="D147" s="125" t="str">
        <f t="shared" ca="1" si="35"/>
        <v/>
      </c>
      <c r="E147" s="125" t="str">
        <f t="shared" ca="1" si="36"/>
        <v/>
      </c>
      <c r="F147" s="126" t="str">
        <f t="shared" ca="1" si="40"/>
        <v/>
      </c>
      <c r="G147" s="105" t="str">
        <f t="shared" ca="1" si="41"/>
        <v/>
      </c>
      <c r="H147" s="105" t="str">
        <f t="shared" ca="1" si="37"/>
        <v/>
      </c>
      <c r="I147" s="127" t="str">
        <f t="shared" ca="1" si="38"/>
        <v/>
      </c>
      <c r="J147" s="125" t="str">
        <f t="shared" ca="1" si="39"/>
        <v/>
      </c>
      <c r="K147" s="126" t="str">
        <f t="shared" ca="1" si="42"/>
        <v/>
      </c>
      <c r="L147" s="105" t="str">
        <f t="shared" ca="1" si="43"/>
        <v/>
      </c>
      <c r="M147" s="124" t="str">
        <f t="shared" ca="1" si="44"/>
        <v/>
      </c>
    </row>
    <row r="148" spans="1:13" x14ac:dyDescent="0.2">
      <c r="A148" s="124" t="str">
        <f t="shared" ca="1" si="45"/>
        <v/>
      </c>
      <c r="B148" s="92" t="str">
        <f t="shared" ca="1" si="33"/>
        <v/>
      </c>
      <c r="C148" s="92" t="str">
        <f t="shared" ca="1" si="34"/>
        <v/>
      </c>
      <c r="D148" s="125" t="str">
        <f t="shared" ca="1" si="35"/>
        <v/>
      </c>
      <c r="E148" s="125" t="str">
        <f t="shared" ca="1" si="36"/>
        <v/>
      </c>
      <c r="F148" s="126" t="str">
        <f t="shared" ca="1" si="40"/>
        <v/>
      </c>
      <c r="G148" s="105" t="str">
        <f t="shared" ca="1" si="41"/>
        <v/>
      </c>
      <c r="H148" s="105" t="str">
        <f t="shared" ca="1" si="37"/>
        <v/>
      </c>
      <c r="I148" s="127" t="str">
        <f t="shared" ca="1" si="38"/>
        <v/>
      </c>
      <c r="J148" s="125" t="str">
        <f t="shared" ca="1" si="39"/>
        <v/>
      </c>
      <c r="K148" s="126" t="str">
        <f t="shared" ca="1" si="42"/>
        <v/>
      </c>
      <c r="L148" s="105" t="str">
        <f t="shared" ca="1" si="43"/>
        <v/>
      </c>
      <c r="M148" s="124" t="str">
        <f t="shared" ca="1" si="44"/>
        <v/>
      </c>
    </row>
    <row r="149" spans="1:13" x14ac:dyDescent="0.2">
      <c r="A149" s="124" t="str">
        <f t="shared" ca="1" si="45"/>
        <v/>
      </c>
      <c r="B149" s="92" t="str">
        <f t="shared" ca="1" si="33"/>
        <v/>
      </c>
      <c r="C149" s="92" t="str">
        <f t="shared" ca="1" si="34"/>
        <v/>
      </c>
      <c r="D149" s="125" t="str">
        <f t="shared" ca="1" si="35"/>
        <v/>
      </c>
      <c r="E149" s="125" t="str">
        <f t="shared" ca="1" si="36"/>
        <v/>
      </c>
      <c r="F149" s="126" t="str">
        <f t="shared" ca="1" si="40"/>
        <v/>
      </c>
      <c r="G149" s="105" t="str">
        <f t="shared" ca="1" si="41"/>
        <v/>
      </c>
      <c r="H149" s="105" t="str">
        <f t="shared" ca="1" si="37"/>
        <v/>
      </c>
      <c r="I149" s="127" t="str">
        <f t="shared" ca="1" si="38"/>
        <v/>
      </c>
      <c r="J149" s="125" t="str">
        <f t="shared" ca="1" si="39"/>
        <v/>
      </c>
      <c r="K149" s="126" t="str">
        <f t="shared" ca="1" si="42"/>
        <v/>
      </c>
      <c r="L149" s="105" t="str">
        <f t="shared" ca="1" si="43"/>
        <v/>
      </c>
      <c r="M149" s="124" t="str">
        <f t="shared" ca="1" si="44"/>
        <v/>
      </c>
    </row>
    <row r="150" spans="1:13" x14ac:dyDescent="0.2">
      <c r="A150" s="124" t="str">
        <f t="shared" ca="1" si="45"/>
        <v/>
      </c>
      <c r="B150" s="92" t="str">
        <f t="shared" ca="1" si="33"/>
        <v/>
      </c>
      <c r="C150" s="92" t="str">
        <f t="shared" ca="1" si="34"/>
        <v/>
      </c>
      <c r="D150" s="125" t="str">
        <f t="shared" ca="1" si="35"/>
        <v/>
      </c>
      <c r="E150" s="125" t="str">
        <f t="shared" ca="1" si="36"/>
        <v/>
      </c>
      <c r="F150" s="126" t="str">
        <f t="shared" ca="1" si="40"/>
        <v/>
      </c>
      <c r="G150" s="105" t="str">
        <f t="shared" ca="1" si="41"/>
        <v/>
      </c>
      <c r="H150" s="105" t="str">
        <f t="shared" ca="1" si="37"/>
        <v/>
      </c>
      <c r="I150" s="127" t="str">
        <f t="shared" ca="1" si="38"/>
        <v/>
      </c>
      <c r="J150" s="125" t="str">
        <f t="shared" ca="1" si="39"/>
        <v/>
      </c>
      <c r="K150" s="126" t="str">
        <f t="shared" ca="1" si="42"/>
        <v/>
      </c>
      <c r="L150" s="105" t="str">
        <f t="shared" ca="1" si="43"/>
        <v/>
      </c>
      <c r="M150" s="124" t="str">
        <f t="shared" ca="1" si="44"/>
        <v/>
      </c>
    </row>
    <row r="151" spans="1:13" x14ac:dyDescent="0.2">
      <c r="A151" s="124" t="str">
        <f t="shared" ca="1" si="45"/>
        <v/>
      </c>
      <c r="B151" s="92" t="str">
        <f t="shared" ca="1" si="33"/>
        <v/>
      </c>
      <c r="C151" s="92" t="str">
        <f t="shared" ca="1" si="34"/>
        <v/>
      </c>
      <c r="D151" s="125" t="str">
        <f t="shared" ca="1" si="35"/>
        <v/>
      </c>
      <c r="E151" s="125" t="str">
        <f t="shared" ca="1" si="36"/>
        <v/>
      </c>
      <c r="F151" s="126" t="str">
        <f t="shared" ca="1" si="40"/>
        <v/>
      </c>
      <c r="G151" s="105" t="str">
        <f t="shared" ca="1" si="41"/>
        <v/>
      </c>
      <c r="H151" s="105" t="str">
        <f t="shared" ca="1" si="37"/>
        <v/>
      </c>
      <c r="I151" s="127" t="str">
        <f t="shared" ca="1" si="38"/>
        <v/>
      </c>
      <c r="J151" s="125" t="str">
        <f t="shared" ca="1" si="39"/>
        <v/>
      </c>
      <c r="K151" s="126" t="str">
        <f t="shared" ca="1" si="42"/>
        <v/>
      </c>
      <c r="L151" s="105" t="str">
        <f t="shared" ca="1" si="43"/>
        <v/>
      </c>
      <c r="M151" s="124" t="str">
        <f t="shared" ca="1" si="44"/>
        <v/>
      </c>
    </row>
    <row r="152" spans="1:13" x14ac:dyDescent="0.2">
      <c r="A152" s="124" t="str">
        <f t="shared" ca="1" si="45"/>
        <v/>
      </c>
      <c r="B152" s="92" t="str">
        <f t="shared" ca="1" si="33"/>
        <v/>
      </c>
      <c r="C152" s="92" t="str">
        <f t="shared" ca="1" si="34"/>
        <v/>
      </c>
      <c r="D152" s="125" t="str">
        <f t="shared" ca="1" si="35"/>
        <v/>
      </c>
      <c r="E152" s="125" t="str">
        <f t="shared" ca="1" si="36"/>
        <v/>
      </c>
      <c r="F152" s="126" t="str">
        <f t="shared" ca="1" si="40"/>
        <v/>
      </c>
      <c r="G152" s="105" t="str">
        <f t="shared" ca="1" si="41"/>
        <v/>
      </c>
      <c r="H152" s="105" t="str">
        <f t="shared" ca="1" si="37"/>
        <v/>
      </c>
      <c r="I152" s="127" t="str">
        <f t="shared" ca="1" si="38"/>
        <v/>
      </c>
      <c r="J152" s="125" t="str">
        <f t="shared" ca="1" si="39"/>
        <v/>
      </c>
      <c r="K152" s="126" t="str">
        <f t="shared" ca="1" si="42"/>
        <v/>
      </c>
      <c r="L152" s="105" t="str">
        <f t="shared" ca="1" si="43"/>
        <v/>
      </c>
      <c r="M152" s="124" t="str">
        <f t="shared" ca="1" si="44"/>
        <v/>
      </c>
    </row>
    <row r="153" spans="1:13" x14ac:dyDescent="0.2">
      <c r="A153" s="124" t="str">
        <f t="shared" ca="1" si="45"/>
        <v/>
      </c>
      <c r="B153" s="92" t="str">
        <f t="shared" ca="1" si="33"/>
        <v/>
      </c>
      <c r="C153" s="92" t="str">
        <f t="shared" ca="1" si="34"/>
        <v/>
      </c>
      <c r="D153" s="125" t="str">
        <f t="shared" ca="1" si="35"/>
        <v/>
      </c>
      <c r="E153" s="125" t="str">
        <f t="shared" ca="1" si="36"/>
        <v/>
      </c>
      <c r="F153" s="126" t="str">
        <f t="shared" ca="1" si="40"/>
        <v/>
      </c>
      <c r="G153" s="105" t="str">
        <f t="shared" ca="1" si="41"/>
        <v/>
      </c>
      <c r="H153" s="105" t="str">
        <f t="shared" ca="1" si="37"/>
        <v/>
      </c>
      <c r="I153" s="127" t="str">
        <f t="shared" ca="1" si="38"/>
        <v/>
      </c>
      <c r="J153" s="125" t="str">
        <f t="shared" ca="1" si="39"/>
        <v/>
      </c>
      <c r="K153" s="126" t="str">
        <f t="shared" ca="1" si="42"/>
        <v/>
      </c>
      <c r="L153" s="105" t="str">
        <f t="shared" ca="1" si="43"/>
        <v/>
      </c>
      <c r="M153" s="124" t="str">
        <f t="shared" ca="1" si="44"/>
        <v/>
      </c>
    </row>
    <row r="154" spans="1:13" x14ac:dyDescent="0.2">
      <c r="A154" s="124" t="str">
        <f t="shared" ca="1" si="45"/>
        <v/>
      </c>
      <c r="B154" s="92" t="str">
        <f t="shared" ca="1" si="33"/>
        <v/>
      </c>
      <c r="C154" s="92" t="str">
        <f t="shared" ca="1" si="34"/>
        <v/>
      </c>
      <c r="D154" s="125" t="str">
        <f t="shared" ca="1" si="35"/>
        <v/>
      </c>
      <c r="E154" s="125" t="str">
        <f t="shared" ca="1" si="36"/>
        <v/>
      </c>
      <c r="F154" s="126" t="str">
        <f t="shared" ca="1" si="40"/>
        <v/>
      </c>
      <c r="G154" s="105" t="str">
        <f t="shared" ca="1" si="41"/>
        <v/>
      </c>
      <c r="H154" s="105" t="str">
        <f t="shared" ca="1" si="37"/>
        <v/>
      </c>
      <c r="I154" s="127" t="str">
        <f t="shared" ca="1" si="38"/>
        <v/>
      </c>
      <c r="J154" s="125" t="str">
        <f t="shared" ca="1" si="39"/>
        <v/>
      </c>
      <c r="K154" s="126" t="str">
        <f t="shared" ca="1" si="42"/>
        <v/>
      </c>
      <c r="L154" s="105" t="str">
        <f t="shared" ca="1" si="43"/>
        <v/>
      </c>
      <c r="M154" s="124" t="str">
        <f t="shared" ca="1" si="44"/>
        <v/>
      </c>
    </row>
    <row r="155" spans="1:13" x14ac:dyDescent="0.2">
      <c r="A155" s="124" t="str">
        <f t="shared" ca="1" si="45"/>
        <v/>
      </c>
      <c r="B155" s="92" t="str">
        <f t="shared" ca="1" si="33"/>
        <v/>
      </c>
      <c r="C155" s="92" t="str">
        <f t="shared" ca="1" si="34"/>
        <v/>
      </c>
      <c r="D155" s="125" t="str">
        <f t="shared" ca="1" si="35"/>
        <v/>
      </c>
      <c r="E155" s="125" t="str">
        <f t="shared" ca="1" si="36"/>
        <v/>
      </c>
      <c r="F155" s="126" t="str">
        <f t="shared" ca="1" si="40"/>
        <v/>
      </c>
      <c r="G155" s="105" t="str">
        <f t="shared" ca="1" si="41"/>
        <v/>
      </c>
      <c r="H155" s="105" t="str">
        <f t="shared" ca="1" si="37"/>
        <v/>
      </c>
      <c r="I155" s="127" t="str">
        <f t="shared" ca="1" si="38"/>
        <v/>
      </c>
      <c r="J155" s="125" t="str">
        <f t="shared" ca="1" si="39"/>
        <v/>
      </c>
      <c r="K155" s="126" t="str">
        <f t="shared" ca="1" si="42"/>
        <v/>
      </c>
      <c r="L155" s="105" t="str">
        <f t="shared" ca="1" si="43"/>
        <v/>
      </c>
      <c r="M155" s="124" t="str">
        <f t="shared" ca="1" si="44"/>
        <v/>
      </c>
    </row>
    <row r="156" spans="1:13" x14ac:dyDescent="0.2">
      <c r="A156" s="124" t="str">
        <f t="shared" ca="1" si="45"/>
        <v/>
      </c>
      <c r="B156" s="92" t="str">
        <f t="shared" ca="1" si="33"/>
        <v/>
      </c>
      <c r="C156" s="92" t="str">
        <f t="shared" ca="1" si="34"/>
        <v/>
      </c>
      <c r="D156" s="125" t="str">
        <f t="shared" ca="1" si="35"/>
        <v/>
      </c>
      <c r="E156" s="125" t="str">
        <f t="shared" ca="1" si="36"/>
        <v/>
      </c>
      <c r="F156" s="126" t="str">
        <f t="shared" ca="1" si="40"/>
        <v/>
      </c>
      <c r="G156" s="105" t="str">
        <f t="shared" ca="1" si="41"/>
        <v/>
      </c>
      <c r="H156" s="105" t="str">
        <f t="shared" ca="1" si="37"/>
        <v/>
      </c>
      <c r="I156" s="127" t="str">
        <f t="shared" ca="1" si="38"/>
        <v/>
      </c>
      <c r="J156" s="125" t="str">
        <f t="shared" ca="1" si="39"/>
        <v/>
      </c>
      <c r="K156" s="126" t="str">
        <f t="shared" ca="1" si="42"/>
        <v/>
      </c>
      <c r="L156" s="105" t="str">
        <f t="shared" ca="1" si="43"/>
        <v/>
      </c>
      <c r="M156" s="124" t="str">
        <f t="shared" ca="1" si="44"/>
        <v/>
      </c>
    </row>
    <row r="157" spans="1:13" x14ac:dyDescent="0.2">
      <c r="A157" s="124" t="str">
        <f t="shared" ca="1" si="45"/>
        <v/>
      </c>
      <c r="B157" s="92" t="str">
        <f t="shared" ca="1" si="33"/>
        <v/>
      </c>
      <c r="C157" s="92" t="str">
        <f t="shared" ca="1" si="34"/>
        <v/>
      </c>
      <c r="D157" s="125" t="str">
        <f t="shared" ca="1" si="35"/>
        <v/>
      </c>
      <c r="E157" s="125" t="str">
        <f t="shared" ca="1" si="36"/>
        <v/>
      </c>
      <c r="F157" s="126" t="str">
        <f t="shared" ca="1" si="40"/>
        <v/>
      </c>
      <c r="G157" s="105" t="str">
        <f t="shared" ca="1" si="41"/>
        <v/>
      </c>
      <c r="H157" s="105" t="str">
        <f t="shared" ca="1" si="37"/>
        <v/>
      </c>
      <c r="I157" s="127" t="str">
        <f t="shared" ca="1" si="38"/>
        <v/>
      </c>
      <c r="J157" s="125" t="str">
        <f t="shared" ca="1" si="39"/>
        <v/>
      </c>
      <c r="K157" s="126" t="str">
        <f t="shared" ca="1" si="42"/>
        <v/>
      </c>
      <c r="L157" s="105" t="str">
        <f t="shared" ca="1" si="43"/>
        <v/>
      </c>
      <c r="M157" s="124" t="str">
        <f t="shared" ca="1" si="44"/>
        <v/>
      </c>
    </row>
    <row r="158" spans="1:13" x14ac:dyDescent="0.2">
      <c r="A158" s="124" t="str">
        <f t="shared" ca="1" si="45"/>
        <v/>
      </c>
      <c r="B158" s="92" t="str">
        <f t="shared" ca="1" si="33"/>
        <v/>
      </c>
      <c r="C158" s="92" t="str">
        <f t="shared" ca="1" si="34"/>
        <v/>
      </c>
      <c r="D158" s="125" t="str">
        <f t="shared" ca="1" si="35"/>
        <v/>
      </c>
      <c r="E158" s="125" t="str">
        <f t="shared" ca="1" si="36"/>
        <v/>
      </c>
      <c r="F158" s="126" t="str">
        <f t="shared" ca="1" si="40"/>
        <v/>
      </c>
      <c r="G158" s="105" t="str">
        <f t="shared" ca="1" si="41"/>
        <v/>
      </c>
      <c r="H158" s="105" t="str">
        <f t="shared" ca="1" si="37"/>
        <v/>
      </c>
      <c r="I158" s="127" t="str">
        <f t="shared" ca="1" si="38"/>
        <v/>
      </c>
      <c r="J158" s="125" t="str">
        <f t="shared" ca="1" si="39"/>
        <v/>
      </c>
      <c r="K158" s="126" t="str">
        <f t="shared" ca="1" si="42"/>
        <v/>
      </c>
      <c r="L158" s="105" t="str">
        <f t="shared" ca="1" si="43"/>
        <v/>
      </c>
      <c r="M158" s="124" t="str">
        <f t="shared" ca="1" si="44"/>
        <v/>
      </c>
    </row>
    <row r="159" spans="1:13" x14ac:dyDescent="0.2">
      <c r="A159" s="124" t="str">
        <f t="shared" ca="1" si="45"/>
        <v/>
      </c>
      <c r="B159" s="92" t="str">
        <f t="shared" ca="1" si="33"/>
        <v/>
      </c>
      <c r="C159" s="92" t="str">
        <f t="shared" ca="1" si="34"/>
        <v/>
      </c>
      <c r="D159" s="125" t="str">
        <f t="shared" ca="1" si="35"/>
        <v/>
      </c>
      <c r="E159" s="125" t="str">
        <f t="shared" ca="1" si="36"/>
        <v/>
      </c>
      <c r="F159" s="126" t="str">
        <f t="shared" ca="1" si="40"/>
        <v/>
      </c>
      <c r="G159" s="105" t="str">
        <f t="shared" ca="1" si="41"/>
        <v/>
      </c>
      <c r="H159" s="105" t="str">
        <f t="shared" ca="1" si="37"/>
        <v/>
      </c>
      <c r="I159" s="127" t="str">
        <f t="shared" ca="1" si="38"/>
        <v/>
      </c>
      <c r="J159" s="125" t="str">
        <f t="shared" ca="1" si="39"/>
        <v/>
      </c>
      <c r="K159" s="126" t="str">
        <f t="shared" ca="1" si="42"/>
        <v/>
      </c>
      <c r="L159" s="105" t="str">
        <f t="shared" ca="1" si="43"/>
        <v/>
      </c>
      <c r="M159" s="124" t="str">
        <f t="shared" ca="1" si="44"/>
        <v/>
      </c>
    </row>
    <row r="160" spans="1:13" x14ac:dyDescent="0.2">
      <c r="A160" s="124" t="str">
        <f t="shared" ca="1" si="45"/>
        <v/>
      </c>
      <c r="B160" s="92" t="str">
        <f t="shared" ca="1" si="33"/>
        <v/>
      </c>
      <c r="C160" s="92" t="str">
        <f t="shared" ca="1" si="34"/>
        <v/>
      </c>
      <c r="D160" s="125" t="str">
        <f t="shared" ca="1" si="35"/>
        <v/>
      </c>
      <c r="E160" s="125" t="str">
        <f t="shared" ca="1" si="36"/>
        <v/>
      </c>
      <c r="F160" s="126" t="str">
        <f t="shared" ca="1" si="40"/>
        <v/>
      </c>
      <c r="G160" s="105" t="str">
        <f t="shared" ca="1" si="41"/>
        <v/>
      </c>
      <c r="H160" s="105" t="str">
        <f t="shared" ca="1" si="37"/>
        <v/>
      </c>
      <c r="I160" s="127" t="str">
        <f t="shared" ca="1" si="38"/>
        <v/>
      </c>
      <c r="J160" s="125" t="str">
        <f t="shared" ca="1" si="39"/>
        <v/>
      </c>
      <c r="K160" s="126" t="str">
        <f t="shared" ca="1" si="42"/>
        <v/>
      </c>
      <c r="L160" s="105" t="str">
        <f t="shared" ca="1" si="43"/>
        <v/>
      </c>
      <c r="M160" s="124" t="str">
        <f t="shared" ca="1" si="44"/>
        <v/>
      </c>
    </row>
    <row r="161" spans="1:13" x14ac:dyDescent="0.2">
      <c r="A161" s="124" t="str">
        <f t="shared" ca="1" si="45"/>
        <v/>
      </c>
      <c r="B161" s="92" t="str">
        <f t="shared" ca="1" si="33"/>
        <v/>
      </c>
      <c r="C161" s="92" t="str">
        <f t="shared" ca="1" si="34"/>
        <v/>
      </c>
      <c r="D161" s="125" t="str">
        <f t="shared" ca="1" si="35"/>
        <v/>
      </c>
      <c r="E161" s="125" t="str">
        <f t="shared" ca="1" si="36"/>
        <v/>
      </c>
      <c r="F161" s="126" t="str">
        <f t="shared" ca="1" si="40"/>
        <v/>
      </c>
      <c r="G161" s="105" t="str">
        <f t="shared" ca="1" si="41"/>
        <v/>
      </c>
      <c r="H161" s="105" t="str">
        <f t="shared" ca="1" si="37"/>
        <v/>
      </c>
      <c r="I161" s="127" t="str">
        <f t="shared" ca="1" si="38"/>
        <v/>
      </c>
      <c r="J161" s="125" t="str">
        <f t="shared" ca="1" si="39"/>
        <v/>
      </c>
      <c r="K161" s="126" t="str">
        <f t="shared" ca="1" si="42"/>
        <v/>
      </c>
      <c r="L161" s="105" t="str">
        <f t="shared" ca="1" si="43"/>
        <v/>
      </c>
      <c r="M161" s="124" t="str">
        <f t="shared" ca="1" si="44"/>
        <v/>
      </c>
    </row>
    <row r="162" spans="1:13" x14ac:dyDescent="0.2">
      <c r="A162" s="124" t="str">
        <f t="shared" ca="1" si="45"/>
        <v/>
      </c>
      <c r="B162" s="92" t="str">
        <f t="shared" ca="1" si="33"/>
        <v/>
      </c>
      <c r="C162" s="92" t="str">
        <f t="shared" ca="1" si="34"/>
        <v/>
      </c>
      <c r="D162" s="125" t="str">
        <f t="shared" ca="1" si="35"/>
        <v/>
      </c>
      <c r="E162" s="125" t="str">
        <f t="shared" ca="1" si="36"/>
        <v/>
      </c>
      <c r="F162" s="126" t="str">
        <f t="shared" ca="1" si="40"/>
        <v/>
      </c>
      <c r="G162" s="105" t="str">
        <f t="shared" ca="1" si="41"/>
        <v/>
      </c>
      <c r="H162" s="105" t="str">
        <f t="shared" ca="1" si="37"/>
        <v/>
      </c>
      <c r="I162" s="127" t="str">
        <f t="shared" ca="1" si="38"/>
        <v/>
      </c>
      <c r="J162" s="125" t="str">
        <f t="shared" ca="1" si="39"/>
        <v/>
      </c>
      <c r="K162" s="126" t="str">
        <f t="shared" ca="1" si="42"/>
        <v/>
      </c>
      <c r="L162" s="105" t="str">
        <f t="shared" ca="1" si="43"/>
        <v/>
      </c>
      <c r="M162" s="124" t="str">
        <f t="shared" ca="1" si="44"/>
        <v/>
      </c>
    </row>
    <row r="163" spans="1:13" x14ac:dyDescent="0.2">
      <c r="A163" s="124" t="str">
        <f t="shared" ca="1" si="45"/>
        <v/>
      </c>
      <c r="B163" s="92" t="str">
        <f t="shared" ca="1" si="33"/>
        <v/>
      </c>
      <c r="C163" s="92" t="str">
        <f t="shared" ca="1" si="34"/>
        <v/>
      </c>
      <c r="D163" s="125" t="str">
        <f t="shared" ca="1" si="35"/>
        <v/>
      </c>
      <c r="E163" s="125" t="str">
        <f t="shared" ca="1" si="36"/>
        <v/>
      </c>
      <c r="F163" s="126" t="str">
        <f t="shared" ca="1" si="40"/>
        <v/>
      </c>
      <c r="G163" s="105" t="str">
        <f t="shared" ca="1" si="41"/>
        <v/>
      </c>
      <c r="H163" s="105" t="str">
        <f t="shared" ca="1" si="37"/>
        <v/>
      </c>
      <c r="I163" s="127" t="str">
        <f t="shared" ca="1" si="38"/>
        <v/>
      </c>
      <c r="J163" s="125" t="str">
        <f t="shared" ca="1" si="39"/>
        <v/>
      </c>
      <c r="K163" s="126" t="str">
        <f t="shared" ca="1" si="42"/>
        <v/>
      </c>
      <c r="L163" s="105" t="str">
        <f t="shared" ca="1" si="43"/>
        <v/>
      </c>
      <c r="M163" s="124" t="str">
        <f t="shared" ca="1" si="44"/>
        <v/>
      </c>
    </row>
    <row r="164" spans="1:13" x14ac:dyDescent="0.2">
      <c r="A164" s="124" t="str">
        <f t="shared" ca="1" si="45"/>
        <v/>
      </c>
      <c r="B164" s="92" t="str">
        <f t="shared" ca="1" si="33"/>
        <v/>
      </c>
      <c r="C164" s="92" t="str">
        <f t="shared" ca="1" si="34"/>
        <v/>
      </c>
      <c r="D164" s="125" t="str">
        <f t="shared" ca="1" si="35"/>
        <v/>
      </c>
      <c r="E164" s="125" t="str">
        <f t="shared" ca="1" si="36"/>
        <v/>
      </c>
      <c r="F164" s="126" t="str">
        <f t="shared" ca="1" si="40"/>
        <v/>
      </c>
      <c r="G164" s="105" t="str">
        <f t="shared" ca="1" si="41"/>
        <v/>
      </c>
      <c r="H164" s="105" t="str">
        <f t="shared" ca="1" si="37"/>
        <v/>
      </c>
      <c r="I164" s="127" t="str">
        <f t="shared" ca="1" si="38"/>
        <v/>
      </c>
      <c r="J164" s="125" t="str">
        <f t="shared" ca="1" si="39"/>
        <v/>
      </c>
      <c r="K164" s="126" t="str">
        <f t="shared" ca="1" si="42"/>
        <v/>
      </c>
      <c r="L164" s="105" t="str">
        <f t="shared" ca="1" si="43"/>
        <v/>
      </c>
      <c r="M164" s="124" t="str">
        <f t="shared" ca="1" si="44"/>
        <v/>
      </c>
    </row>
    <row r="165" spans="1:13" x14ac:dyDescent="0.2">
      <c r="A165" s="124" t="str">
        <f t="shared" ca="1" si="45"/>
        <v/>
      </c>
      <c r="B165" s="92" t="str">
        <f t="shared" ca="1" si="33"/>
        <v/>
      </c>
      <c r="C165" s="92" t="str">
        <f t="shared" ca="1" si="34"/>
        <v/>
      </c>
      <c r="D165" s="125" t="str">
        <f t="shared" ca="1" si="35"/>
        <v/>
      </c>
      <c r="E165" s="125" t="str">
        <f t="shared" ca="1" si="36"/>
        <v/>
      </c>
      <c r="F165" s="126" t="str">
        <f t="shared" ca="1" si="40"/>
        <v/>
      </c>
      <c r="G165" s="105" t="str">
        <f t="shared" ca="1" si="41"/>
        <v/>
      </c>
      <c r="H165" s="105" t="str">
        <f t="shared" ca="1" si="37"/>
        <v/>
      </c>
      <c r="I165" s="127" t="str">
        <f t="shared" ca="1" si="38"/>
        <v/>
      </c>
      <c r="J165" s="125" t="str">
        <f t="shared" ca="1" si="39"/>
        <v/>
      </c>
      <c r="K165" s="126" t="str">
        <f t="shared" ca="1" si="42"/>
        <v/>
      </c>
      <c r="L165" s="105" t="str">
        <f t="shared" ca="1" si="43"/>
        <v/>
      </c>
      <c r="M165" s="124" t="str">
        <f t="shared" ca="1" si="44"/>
        <v/>
      </c>
    </row>
    <row r="166" spans="1:13" x14ac:dyDescent="0.2">
      <c r="A166" s="124" t="str">
        <f t="shared" ca="1" si="45"/>
        <v/>
      </c>
      <c r="B166" s="92" t="str">
        <f t="shared" ref="B166:B205" ca="1" si="46">IF($A166="","",INDEX(INDIRECT("ydn_raw!AA:AA"),MATCH($B$4,INDIRECT("ydn_raw!AA:AA"),0)+$A166))</f>
        <v/>
      </c>
      <c r="C166" s="92" t="str">
        <f t="shared" ref="C166:C205" ca="1" si="47">IF($A166="","",INDEX(INDIRECT("ydn_raw!AB:AB"),MATCH($B$4,INDIRECT("ydn_raw!AA:AA"),0)+$A166))</f>
        <v/>
      </c>
      <c r="D166" s="125" t="str">
        <f t="shared" ref="D166:D205" ca="1" si="48">IF($A166="","",INDEX(INDIRECT("ydn_raw!AC:AC"),MATCH($B$4,INDIRECT("ydn_raw!AA:AA"),0)+$A166))</f>
        <v/>
      </c>
      <c r="E166" s="125" t="str">
        <f t="shared" ref="E166:E205" ca="1" si="49">IF($A166="","",INDEX(INDIRECT("ydn_raw!AD:AD"),MATCH($B$4,INDIRECT("ydn_raw!AA:AA"),0)+$A166))</f>
        <v/>
      </c>
      <c r="F166" s="126" t="str">
        <f t="shared" ca="1" si="40"/>
        <v/>
      </c>
      <c r="G166" s="105" t="str">
        <f t="shared" ca="1" si="41"/>
        <v/>
      </c>
      <c r="H166" s="105" t="str">
        <f t="shared" ref="H166:H205" ca="1" si="50">IF($A166="","",INDEX(INDIRECT("ydn_raw!AF:AF"),MATCH($B$4,INDIRECT("ydn_raw!AA:AA"),0)+$A166))</f>
        <v/>
      </c>
      <c r="I166" s="127" t="str">
        <f t="shared" ref="I166:I205" ca="1" si="51">IF($A166="","",INDEX(INDIRECT("ydn_raw!AG:AG"),MATCH($B$4,INDIRECT("ydn_raw!AA:AA"),0)+$A166))</f>
        <v/>
      </c>
      <c r="J166" s="125" t="str">
        <f t="shared" ref="J166:J205" ca="1" si="52">IF($A166="","",INDEX(INDIRECT("ydn_raw!AI:AI"),MATCH($B$4,INDIRECT("ydn_raw!AA:AA"),0)+$A166))</f>
        <v/>
      </c>
      <c r="K166" s="126" t="str">
        <f t="shared" ca="1" si="42"/>
        <v/>
      </c>
      <c r="L166" s="105" t="str">
        <f t="shared" ca="1" si="43"/>
        <v/>
      </c>
      <c r="M166" s="124" t="str">
        <f t="shared" ca="1" si="44"/>
        <v/>
      </c>
    </row>
    <row r="167" spans="1:13" x14ac:dyDescent="0.2">
      <c r="A167" s="124" t="str">
        <f t="shared" ca="1" si="45"/>
        <v/>
      </c>
      <c r="B167" s="92" t="str">
        <f t="shared" ca="1" si="46"/>
        <v/>
      </c>
      <c r="C167" s="92" t="str">
        <f t="shared" ca="1" si="47"/>
        <v/>
      </c>
      <c r="D167" s="125" t="str">
        <f t="shared" ca="1" si="48"/>
        <v/>
      </c>
      <c r="E167" s="125" t="str">
        <f t="shared" ca="1" si="49"/>
        <v/>
      </c>
      <c r="F167" s="126" t="str">
        <f t="shared" ca="1" si="40"/>
        <v/>
      </c>
      <c r="G167" s="105" t="str">
        <f t="shared" ca="1" si="41"/>
        <v/>
      </c>
      <c r="H167" s="105" t="str">
        <f t="shared" ca="1" si="50"/>
        <v/>
      </c>
      <c r="I167" s="127" t="str">
        <f t="shared" ca="1" si="51"/>
        <v/>
      </c>
      <c r="J167" s="125" t="str">
        <f t="shared" ca="1" si="52"/>
        <v/>
      </c>
      <c r="K167" s="126" t="str">
        <f t="shared" ca="1" si="42"/>
        <v/>
      </c>
      <c r="L167" s="105" t="str">
        <f t="shared" ca="1" si="43"/>
        <v/>
      </c>
      <c r="M167" s="124" t="str">
        <f t="shared" ca="1" si="44"/>
        <v/>
      </c>
    </row>
    <row r="168" spans="1:13" x14ac:dyDescent="0.2">
      <c r="A168" s="124" t="str">
        <f t="shared" ca="1" si="45"/>
        <v/>
      </c>
      <c r="B168" s="92" t="str">
        <f t="shared" ca="1" si="46"/>
        <v/>
      </c>
      <c r="C168" s="92" t="str">
        <f t="shared" ca="1" si="47"/>
        <v/>
      </c>
      <c r="D168" s="125" t="str">
        <f t="shared" ca="1" si="48"/>
        <v/>
      </c>
      <c r="E168" s="125" t="str">
        <f t="shared" ca="1" si="49"/>
        <v/>
      </c>
      <c r="F168" s="126" t="str">
        <f t="shared" ca="1" si="40"/>
        <v/>
      </c>
      <c r="G168" s="105" t="str">
        <f t="shared" ca="1" si="41"/>
        <v/>
      </c>
      <c r="H168" s="105" t="str">
        <f t="shared" ca="1" si="50"/>
        <v/>
      </c>
      <c r="I168" s="127" t="str">
        <f t="shared" ca="1" si="51"/>
        <v/>
      </c>
      <c r="J168" s="125" t="str">
        <f t="shared" ca="1" si="52"/>
        <v/>
      </c>
      <c r="K168" s="126" t="str">
        <f t="shared" ca="1" si="42"/>
        <v/>
      </c>
      <c r="L168" s="105" t="str">
        <f t="shared" ca="1" si="43"/>
        <v/>
      </c>
      <c r="M168" s="124" t="str">
        <f t="shared" ca="1" si="44"/>
        <v/>
      </c>
    </row>
    <row r="169" spans="1:13" x14ac:dyDescent="0.2">
      <c r="A169" s="124" t="str">
        <f t="shared" ca="1" si="45"/>
        <v/>
      </c>
      <c r="B169" s="92" t="str">
        <f t="shared" ca="1" si="46"/>
        <v/>
      </c>
      <c r="C169" s="92" t="str">
        <f t="shared" ca="1" si="47"/>
        <v/>
      </c>
      <c r="D169" s="125" t="str">
        <f t="shared" ca="1" si="48"/>
        <v/>
      </c>
      <c r="E169" s="125" t="str">
        <f t="shared" ca="1" si="49"/>
        <v/>
      </c>
      <c r="F169" s="126" t="str">
        <f t="shared" ca="1" si="40"/>
        <v/>
      </c>
      <c r="G169" s="105" t="str">
        <f t="shared" ca="1" si="41"/>
        <v/>
      </c>
      <c r="H169" s="105" t="str">
        <f t="shared" ca="1" si="50"/>
        <v/>
      </c>
      <c r="I169" s="127" t="str">
        <f t="shared" ca="1" si="51"/>
        <v/>
      </c>
      <c r="J169" s="125" t="str">
        <f t="shared" ca="1" si="52"/>
        <v/>
      </c>
      <c r="K169" s="126" t="str">
        <f t="shared" ca="1" si="42"/>
        <v/>
      </c>
      <c r="L169" s="105" t="str">
        <f t="shared" ca="1" si="43"/>
        <v/>
      </c>
      <c r="M169" s="124" t="str">
        <f t="shared" ca="1" si="44"/>
        <v/>
      </c>
    </row>
    <row r="170" spans="1:13" x14ac:dyDescent="0.2">
      <c r="A170" s="124" t="str">
        <f t="shared" ca="1" si="45"/>
        <v/>
      </c>
      <c r="B170" s="92" t="str">
        <f t="shared" ca="1" si="46"/>
        <v/>
      </c>
      <c r="C170" s="92" t="str">
        <f t="shared" ca="1" si="47"/>
        <v/>
      </c>
      <c r="D170" s="125" t="str">
        <f t="shared" ca="1" si="48"/>
        <v/>
      </c>
      <c r="E170" s="125" t="str">
        <f t="shared" ca="1" si="49"/>
        <v/>
      </c>
      <c r="F170" s="126" t="str">
        <f t="shared" ref="F170:F205" ca="1" si="53">IF($A170="","",IFERROR(E170/D170,""))</f>
        <v/>
      </c>
      <c r="G170" s="105" t="str">
        <f t="shared" ref="G170:G205" ca="1" si="54">IF($A170="","",IFERROR(H170/E170,""))</f>
        <v/>
      </c>
      <c r="H170" s="105" t="str">
        <f t="shared" ca="1" si="50"/>
        <v/>
      </c>
      <c r="I170" s="127" t="str">
        <f t="shared" ca="1" si="51"/>
        <v/>
      </c>
      <c r="J170" s="125" t="str">
        <f t="shared" ca="1" si="52"/>
        <v/>
      </c>
      <c r="K170" s="126" t="str">
        <f t="shared" ref="K170:K205" ca="1" si="55">IF($A170="","",IFERROR(J170/E170,""))</f>
        <v/>
      </c>
      <c r="L170" s="105" t="str">
        <f t="shared" ref="L170:L205" ca="1" si="56">IF($A170="","",IFERROR(H170/J170,""))</f>
        <v/>
      </c>
      <c r="M170" s="124" t="str">
        <f t="shared" ref="M170:M205" ca="1" si="57">IF($A170="","",IF(J170&gt;0,IF(L170&gt;$L$5,"B","A"),IF(J170=0,IF(H170&gt;$L$5,"C","D"))))</f>
        <v/>
      </c>
    </row>
    <row r="171" spans="1:13" x14ac:dyDescent="0.2">
      <c r="A171" s="124" t="str">
        <f t="shared" ca="1" si="45"/>
        <v/>
      </c>
      <c r="B171" s="92" t="str">
        <f t="shared" ca="1" si="46"/>
        <v/>
      </c>
      <c r="C171" s="92" t="str">
        <f t="shared" ca="1" si="47"/>
        <v/>
      </c>
      <c r="D171" s="125" t="str">
        <f t="shared" ca="1" si="48"/>
        <v/>
      </c>
      <c r="E171" s="125" t="str">
        <f t="shared" ca="1" si="49"/>
        <v/>
      </c>
      <c r="F171" s="126" t="str">
        <f t="shared" ca="1" si="53"/>
        <v/>
      </c>
      <c r="G171" s="105" t="str">
        <f t="shared" ca="1" si="54"/>
        <v/>
      </c>
      <c r="H171" s="105" t="str">
        <f t="shared" ca="1" si="50"/>
        <v/>
      </c>
      <c r="I171" s="127" t="str">
        <f t="shared" ca="1" si="51"/>
        <v/>
      </c>
      <c r="J171" s="125" t="str">
        <f t="shared" ca="1" si="52"/>
        <v/>
      </c>
      <c r="K171" s="126" t="str">
        <f t="shared" ca="1" si="55"/>
        <v/>
      </c>
      <c r="L171" s="105" t="str">
        <f t="shared" ca="1" si="56"/>
        <v/>
      </c>
      <c r="M171" s="124" t="str">
        <f t="shared" ca="1" si="57"/>
        <v/>
      </c>
    </row>
    <row r="172" spans="1:13" x14ac:dyDescent="0.2">
      <c r="A172" s="124" t="str">
        <f t="shared" ca="1" si="45"/>
        <v/>
      </c>
      <c r="B172" s="92" t="str">
        <f t="shared" ca="1" si="46"/>
        <v/>
      </c>
      <c r="C172" s="92" t="str">
        <f t="shared" ca="1" si="47"/>
        <v/>
      </c>
      <c r="D172" s="125" t="str">
        <f t="shared" ca="1" si="48"/>
        <v/>
      </c>
      <c r="E172" s="125" t="str">
        <f t="shared" ca="1" si="49"/>
        <v/>
      </c>
      <c r="F172" s="126" t="str">
        <f t="shared" ca="1" si="53"/>
        <v/>
      </c>
      <c r="G172" s="105" t="str">
        <f t="shared" ca="1" si="54"/>
        <v/>
      </c>
      <c r="H172" s="105" t="str">
        <f t="shared" ca="1" si="50"/>
        <v/>
      </c>
      <c r="I172" s="127" t="str">
        <f t="shared" ca="1" si="51"/>
        <v/>
      </c>
      <c r="J172" s="125" t="str">
        <f t="shared" ca="1" si="52"/>
        <v/>
      </c>
      <c r="K172" s="126" t="str">
        <f t="shared" ca="1" si="55"/>
        <v/>
      </c>
      <c r="L172" s="105" t="str">
        <f t="shared" ca="1" si="56"/>
        <v/>
      </c>
      <c r="M172" s="124" t="str">
        <f t="shared" ca="1" si="57"/>
        <v/>
      </c>
    </row>
    <row r="173" spans="1:13" x14ac:dyDescent="0.2">
      <c r="A173" s="124" t="str">
        <f t="shared" ca="1" si="45"/>
        <v/>
      </c>
      <c r="B173" s="92" t="str">
        <f t="shared" ca="1" si="46"/>
        <v/>
      </c>
      <c r="C173" s="92" t="str">
        <f t="shared" ca="1" si="47"/>
        <v/>
      </c>
      <c r="D173" s="125" t="str">
        <f t="shared" ca="1" si="48"/>
        <v/>
      </c>
      <c r="E173" s="125" t="str">
        <f t="shared" ca="1" si="49"/>
        <v/>
      </c>
      <c r="F173" s="126" t="str">
        <f t="shared" ca="1" si="53"/>
        <v/>
      </c>
      <c r="G173" s="105" t="str">
        <f t="shared" ca="1" si="54"/>
        <v/>
      </c>
      <c r="H173" s="105" t="str">
        <f t="shared" ca="1" si="50"/>
        <v/>
      </c>
      <c r="I173" s="127" t="str">
        <f t="shared" ca="1" si="51"/>
        <v/>
      </c>
      <c r="J173" s="125" t="str">
        <f t="shared" ca="1" si="52"/>
        <v/>
      </c>
      <c r="K173" s="126" t="str">
        <f t="shared" ca="1" si="55"/>
        <v/>
      </c>
      <c r="L173" s="105" t="str">
        <f t="shared" ca="1" si="56"/>
        <v/>
      </c>
      <c r="M173" s="124" t="str">
        <f t="shared" ca="1" si="57"/>
        <v/>
      </c>
    </row>
    <row r="174" spans="1:13" x14ac:dyDescent="0.2">
      <c r="A174" s="124" t="str">
        <f t="shared" ca="1" si="45"/>
        <v/>
      </c>
      <c r="B174" s="92" t="str">
        <f t="shared" ca="1" si="46"/>
        <v/>
      </c>
      <c r="C174" s="92" t="str">
        <f t="shared" ca="1" si="47"/>
        <v/>
      </c>
      <c r="D174" s="125" t="str">
        <f t="shared" ca="1" si="48"/>
        <v/>
      </c>
      <c r="E174" s="125" t="str">
        <f t="shared" ca="1" si="49"/>
        <v/>
      </c>
      <c r="F174" s="126" t="str">
        <f t="shared" ca="1" si="53"/>
        <v/>
      </c>
      <c r="G174" s="105" t="str">
        <f t="shared" ca="1" si="54"/>
        <v/>
      </c>
      <c r="H174" s="105" t="str">
        <f t="shared" ca="1" si="50"/>
        <v/>
      </c>
      <c r="I174" s="127" t="str">
        <f t="shared" ca="1" si="51"/>
        <v/>
      </c>
      <c r="J174" s="125" t="str">
        <f t="shared" ca="1" si="52"/>
        <v/>
      </c>
      <c r="K174" s="126" t="str">
        <f t="shared" ca="1" si="55"/>
        <v/>
      </c>
      <c r="L174" s="105" t="str">
        <f t="shared" ca="1" si="56"/>
        <v/>
      </c>
      <c r="M174" s="124" t="str">
        <f t="shared" ca="1" si="57"/>
        <v/>
      </c>
    </row>
    <row r="175" spans="1:13" x14ac:dyDescent="0.2">
      <c r="A175" s="124" t="str">
        <f t="shared" ca="1" si="45"/>
        <v/>
      </c>
      <c r="B175" s="92" t="str">
        <f t="shared" ca="1" si="46"/>
        <v/>
      </c>
      <c r="C175" s="92" t="str">
        <f t="shared" ca="1" si="47"/>
        <v/>
      </c>
      <c r="D175" s="125" t="str">
        <f t="shared" ca="1" si="48"/>
        <v/>
      </c>
      <c r="E175" s="125" t="str">
        <f t="shared" ca="1" si="49"/>
        <v/>
      </c>
      <c r="F175" s="126" t="str">
        <f t="shared" ca="1" si="53"/>
        <v/>
      </c>
      <c r="G175" s="105" t="str">
        <f t="shared" ca="1" si="54"/>
        <v/>
      </c>
      <c r="H175" s="105" t="str">
        <f t="shared" ca="1" si="50"/>
        <v/>
      </c>
      <c r="I175" s="127" t="str">
        <f t="shared" ca="1" si="51"/>
        <v/>
      </c>
      <c r="J175" s="125" t="str">
        <f t="shared" ca="1" si="52"/>
        <v/>
      </c>
      <c r="K175" s="126" t="str">
        <f t="shared" ca="1" si="55"/>
        <v/>
      </c>
      <c r="L175" s="105" t="str">
        <f t="shared" ca="1" si="56"/>
        <v/>
      </c>
      <c r="M175" s="124" t="str">
        <f t="shared" ca="1" si="57"/>
        <v/>
      </c>
    </row>
    <row r="176" spans="1:13" x14ac:dyDescent="0.2">
      <c r="A176" s="124" t="str">
        <f t="shared" ca="1" si="45"/>
        <v/>
      </c>
      <c r="B176" s="92" t="str">
        <f t="shared" ca="1" si="46"/>
        <v/>
      </c>
      <c r="C176" s="92" t="str">
        <f t="shared" ca="1" si="47"/>
        <v/>
      </c>
      <c r="D176" s="125" t="str">
        <f t="shared" ca="1" si="48"/>
        <v/>
      </c>
      <c r="E176" s="125" t="str">
        <f t="shared" ca="1" si="49"/>
        <v/>
      </c>
      <c r="F176" s="126" t="str">
        <f t="shared" ca="1" si="53"/>
        <v/>
      </c>
      <c r="G176" s="105" t="str">
        <f t="shared" ca="1" si="54"/>
        <v/>
      </c>
      <c r="H176" s="105" t="str">
        <f t="shared" ca="1" si="50"/>
        <v/>
      </c>
      <c r="I176" s="127" t="str">
        <f t="shared" ca="1" si="51"/>
        <v/>
      </c>
      <c r="J176" s="125" t="str">
        <f t="shared" ca="1" si="52"/>
        <v/>
      </c>
      <c r="K176" s="126" t="str">
        <f t="shared" ca="1" si="55"/>
        <v/>
      </c>
      <c r="L176" s="105" t="str">
        <f t="shared" ca="1" si="56"/>
        <v/>
      </c>
      <c r="M176" s="124" t="str">
        <f t="shared" ca="1" si="57"/>
        <v/>
      </c>
    </row>
    <row r="177" spans="1:13" x14ac:dyDescent="0.2">
      <c r="A177" s="124" t="str">
        <f t="shared" ca="1" si="45"/>
        <v/>
      </c>
      <c r="B177" s="92" t="str">
        <f t="shared" ca="1" si="46"/>
        <v/>
      </c>
      <c r="C177" s="92" t="str">
        <f t="shared" ca="1" si="47"/>
        <v/>
      </c>
      <c r="D177" s="125" t="str">
        <f t="shared" ca="1" si="48"/>
        <v/>
      </c>
      <c r="E177" s="125" t="str">
        <f t="shared" ca="1" si="49"/>
        <v/>
      </c>
      <c r="F177" s="126" t="str">
        <f t="shared" ca="1" si="53"/>
        <v/>
      </c>
      <c r="G177" s="105" t="str">
        <f t="shared" ca="1" si="54"/>
        <v/>
      </c>
      <c r="H177" s="105" t="str">
        <f t="shared" ca="1" si="50"/>
        <v/>
      </c>
      <c r="I177" s="127" t="str">
        <f t="shared" ca="1" si="51"/>
        <v/>
      </c>
      <c r="J177" s="125" t="str">
        <f t="shared" ca="1" si="52"/>
        <v/>
      </c>
      <c r="K177" s="126" t="str">
        <f t="shared" ca="1" si="55"/>
        <v/>
      </c>
      <c r="L177" s="105" t="str">
        <f t="shared" ca="1" si="56"/>
        <v/>
      </c>
      <c r="M177" s="124" t="str">
        <f t="shared" ca="1" si="57"/>
        <v/>
      </c>
    </row>
    <row r="178" spans="1:13" x14ac:dyDescent="0.2">
      <c r="A178" s="124" t="str">
        <f t="shared" ca="1" si="45"/>
        <v/>
      </c>
      <c r="B178" s="92" t="str">
        <f t="shared" ca="1" si="46"/>
        <v/>
      </c>
      <c r="C178" s="92" t="str">
        <f t="shared" ca="1" si="47"/>
        <v/>
      </c>
      <c r="D178" s="125" t="str">
        <f t="shared" ca="1" si="48"/>
        <v/>
      </c>
      <c r="E178" s="125" t="str">
        <f t="shared" ca="1" si="49"/>
        <v/>
      </c>
      <c r="F178" s="126" t="str">
        <f t="shared" ca="1" si="53"/>
        <v/>
      </c>
      <c r="G178" s="105" t="str">
        <f t="shared" ca="1" si="54"/>
        <v/>
      </c>
      <c r="H178" s="105" t="str">
        <f t="shared" ca="1" si="50"/>
        <v/>
      </c>
      <c r="I178" s="127" t="str">
        <f t="shared" ca="1" si="51"/>
        <v/>
      </c>
      <c r="J178" s="125" t="str">
        <f t="shared" ca="1" si="52"/>
        <v/>
      </c>
      <c r="K178" s="126" t="str">
        <f t="shared" ca="1" si="55"/>
        <v/>
      </c>
      <c r="L178" s="105" t="str">
        <f t="shared" ca="1" si="56"/>
        <v/>
      </c>
      <c r="M178" s="124" t="str">
        <f t="shared" ca="1" si="57"/>
        <v/>
      </c>
    </row>
    <row r="179" spans="1:13" x14ac:dyDescent="0.2">
      <c r="A179" s="124" t="str">
        <f t="shared" ca="1" si="45"/>
        <v/>
      </c>
      <c r="B179" s="92" t="str">
        <f t="shared" ca="1" si="46"/>
        <v/>
      </c>
      <c r="C179" s="92" t="str">
        <f t="shared" ca="1" si="47"/>
        <v/>
      </c>
      <c r="D179" s="125" t="str">
        <f t="shared" ca="1" si="48"/>
        <v/>
      </c>
      <c r="E179" s="125" t="str">
        <f t="shared" ca="1" si="49"/>
        <v/>
      </c>
      <c r="F179" s="126" t="str">
        <f t="shared" ca="1" si="53"/>
        <v/>
      </c>
      <c r="G179" s="105" t="str">
        <f t="shared" ca="1" si="54"/>
        <v/>
      </c>
      <c r="H179" s="105" t="str">
        <f t="shared" ca="1" si="50"/>
        <v/>
      </c>
      <c r="I179" s="127" t="str">
        <f t="shared" ca="1" si="51"/>
        <v/>
      </c>
      <c r="J179" s="125" t="str">
        <f t="shared" ca="1" si="52"/>
        <v/>
      </c>
      <c r="K179" s="126" t="str">
        <f t="shared" ca="1" si="55"/>
        <v/>
      </c>
      <c r="L179" s="105" t="str">
        <f t="shared" ca="1" si="56"/>
        <v/>
      </c>
      <c r="M179" s="124" t="str">
        <f t="shared" ca="1" si="57"/>
        <v/>
      </c>
    </row>
    <row r="180" spans="1:13" x14ac:dyDescent="0.2">
      <c r="A180" s="124" t="str">
        <f t="shared" ca="1" si="45"/>
        <v/>
      </c>
      <c r="B180" s="92" t="str">
        <f t="shared" ca="1" si="46"/>
        <v/>
      </c>
      <c r="C180" s="92" t="str">
        <f t="shared" ca="1" si="47"/>
        <v/>
      </c>
      <c r="D180" s="125" t="str">
        <f t="shared" ca="1" si="48"/>
        <v/>
      </c>
      <c r="E180" s="125" t="str">
        <f t="shared" ca="1" si="49"/>
        <v/>
      </c>
      <c r="F180" s="126" t="str">
        <f t="shared" ca="1" si="53"/>
        <v/>
      </c>
      <c r="G180" s="105" t="str">
        <f t="shared" ca="1" si="54"/>
        <v/>
      </c>
      <c r="H180" s="105" t="str">
        <f t="shared" ca="1" si="50"/>
        <v/>
      </c>
      <c r="I180" s="127" t="str">
        <f t="shared" ca="1" si="51"/>
        <v/>
      </c>
      <c r="J180" s="125" t="str">
        <f t="shared" ca="1" si="52"/>
        <v/>
      </c>
      <c r="K180" s="126" t="str">
        <f t="shared" ca="1" si="55"/>
        <v/>
      </c>
      <c r="L180" s="105" t="str">
        <f t="shared" ca="1" si="56"/>
        <v/>
      </c>
      <c r="M180" s="124" t="str">
        <f t="shared" ca="1" si="57"/>
        <v/>
      </c>
    </row>
    <row r="181" spans="1:13" x14ac:dyDescent="0.2">
      <c r="A181" s="124" t="str">
        <f t="shared" ca="1" si="45"/>
        <v/>
      </c>
      <c r="B181" s="92" t="str">
        <f t="shared" ca="1" si="46"/>
        <v/>
      </c>
      <c r="C181" s="92" t="str">
        <f t="shared" ca="1" si="47"/>
        <v/>
      </c>
      <c r="D181" s="125" t="str">
        <f t="shared" ca="1" si="48"/>
        <v/>
      </c>
      <c r="E181" s="125" t="str">
        <f t="shared" ca="1" si="49"/>
        <v/>
      </c>
      <c r="F181" s="126" t="str">
        <f t="shared" ca="1" si="53"/>
        <v/>
      </c>
      <c r="G181" s="105" t="str">
        <f t="shared" ca="1" si="54"/>
        <v/>
      </c>
      <c r="H181" s="105" t="str">
        <f t="shared" ca="1" si="50"/>
        <v/>
      </c>
      <c r="I181" s="127" t="str">
        <f t="shared" ca="1" si="51"/>
        <v/>
      </c>
      <c r="J181" s="125" t="str">
        <f t="shared" ca="1" si="52"/>
        <v/>
      </c>
      <c r="K181" s="126" t="str">
        <f t="shared" ca="1" si="55"/>
        <v/>
      </c>
      <c r="L181" s="105" t="str">
        <f t="shared" ca="1" si="56"/>
        <v/>
      </c>
      <c r="M181" s="124" t="str">
        <f t="shared" ca="1" si="57"/>
        <v/>
      </c>
    </row>
    <row r="182" spans="1:13" x14ac:dyDescent="0.2">
      <c r="A182" s="124" t="str">
        <f t="shared" ca="1" si="45"/>
        <v/>
      </c>
      <c r="B182" s="92" t="str">
        <f t="shared" ca="1" si="46"/>
        <v/>
      </c>
      <c r="C182" s="92" t="str">
        <f t="shared" ca="1" si="47"/>
        <v/>
      </c>
      <c r="D182" s="125" t="str">
        <f t="shared" ca="1" si="48"/>
        <v/>
      </c>
      <c r="E182" s="125" t="str">
        <f t="shared" ca="1" si="49"/>
        <v/>
      </c>
      <c r="F182" s="126" t="str">
        <f t="shared" ca="1" si="53"/>
        <v/>
      </c>
      <c r="G182" s="105" t="str">
        <f t="shared" ca="1" si="54"/>
        <v/>
      </c>
      <c r="H182" s="105" t="str">
        <f t="shared" ca="1" si="50"/>
        <v/>
      </c>
      <c r="I182" s="127" t="str">
        <f t="shared" ca="1" si="51"/>
        <v/>
      </c>
      <c r="J182" s="125" t="str">
        <f t="shared" ca="1" si="52"/>
        <v/>
      </c>
      <c r="K182" s="126" t="str">
        <f t="shared" ca="1" si="55"/>
        <v/>
      </c>
      <c r="L182" s="105" t="str">
        <f t="shared" ca="1" si="56"/>
        <v/>
      </c>
      <c r="M182" s="124" t="str">
        <f t="shared" ca="1" si="57"/>
        <v/>
      </c>
    </row>
    <row r="183" spans="1:13" x14ac:dyDescent="0.2">
      <c r="A183" s="124" t="str">
        <f t="shared" ca="1" si="45"/>
        <v/>
      </c>
      <c r="B183" s="92" t="str">
        <f t="shared" ca="1" si="46"/>
        <v/>
      </c>
      <c r="C183" s="92" t="str">
        <f t="shared" ca="1" si="47"/>
        <v/>
      </c>
      <c r="D183" s="125" t="str">
        <f t="shared" ca="1" si="48"/>
        <v/>
      </c>
      <c r="E183" s="125" t="str">
        <f t="shared" ca="1" si="49"/>
        <v/>
      </c>
      <c r="F183" s="126" t="str">
        <f t="shared" ca="1" si="53"/>
        <v/>
      </c>
      <c r="G183" s="105" t="str">
        <f t="shared" ca="1" si="54"/>
        <v/>
      </c>
      <c r="H183" s="105" t="str">
        <f t="shared" ca="1" si="50"/>
        <v/>
      </c>
      <c r="I183" s="127" t="str">
        <f t="shared" ca="1" si="51"/>
        <v/>
      </c>
      <c r="J183" s="125" t="str">
        <f t="shared" ca="1" si="52"/>
        <v/>
      </c>
      <c r="K183" s="126" t="str">
        <f t="shared" ca="1" si="55"/>
        <v/>
      </c>
      <c r="L183" s="105" t="str">
        <f t="shared" ca="1" si="56"/>
        <v/>
      </c>
      <c r="M183" s="124" t="str">
        <f t="shared" ca="1" si="57"/>
        <v/>
      </c>
    </row>
    <row r="184" spans="1:13" x14ac:dyDescent="0.2">
      <c r="A184" s="124" t="str">
        <f t="shared" ca="1" si="45"/>
        <v/>
      </c>
      <c r="B184" s="92" t="str">
        <f t="shared" ca="1" si="46"/>
        <v/>
      </c>
      <c r="C184" s="92" t="str">
        <f t="shared" ca="1" si="47"/>
        <v/>
      </c>
      <c r="D184" s="125" t="str">
        <f t="shared" ca="1" si="48"/>
        <v/>
      </c>
      <c r="E184" s="125" t="str">
        <f t="shared" ca="1" si="49"/>
        <v/>
      </c>
      <c r="F184" s="126" t="str">
        <f t="shared" ca="1" si="53"/>
        <v/>
      </c>
      <c r="G184" s="105" t="str">
        <f t="shared" ca="1" si="54"/>
        <v/>
      </c>
      <c r="H184" s="105" t="str">
        <f t="shared" ca="1" si="50"/>
        <v/>
      </c>
      <c r="I184" s="127" t="str">
        <f t="shared" ca="1" si="51"/>
        <v/>
      </c>
      <c r="J184" s="125" t="str">
        <f t="shared" ca="1" si="52"/>
        <v/>
      </c>
      <c r="K184" s="126" t="str">
        <f t="shared" ca="1" si="55"/>
        <v/>
      </c>
      <c r="L184" s="105" t="str">
        <f t="shared" ca="1" si="56"/>
        <v/>
      </c>
      <c r="M184" s="124" t="str">
        <f t="shared" ca="1" si="57"/>
        <v/>
      </c>
    </row>
    <row r="185" spans="1:13" x14ac:dyDescent="0.2">
      <c r="A185" s="124" t="str">
        <f t="shared" ca="1" si="45"/>
        <v/>
      </c>
      <c r="B185" s="92" t="str">
        <f t="shared" ca="1" si="46"/>
        <v/>
      </c>
      <c r="C185" s="92" t="str">
        <f t="shared" ca="1" si="47"/>
        <v/>
      </c>
      <c r="D185" s="125" t="str">
        <f t="shared" ca="1" si="48"/>
        <v/>
      </c>
      <c r="E185" s="125" t="str">
        <f t="shared" ca="1" si="49"/>
        <v/>
      </c>
      <c r="F185" s="126" t="str">
        <f t="shared" ca="1" si="53"/>
        <v/>
      </c>
      <c r="G185" s="105" t="str">
        <f t="shared" ca="1" si="54"/>
        <v/>
      </c>
      <c r="H185" s="105" t="str">
        <f t="shared" ca="1" si="50"/>
        <v/>
      </c>
      <c r="I185" s="127" t="str">
        <f t="shared" ca="1" si="51"/>
        <v/>
      </c>
      <c r="J185" s="125" t="str">
        <f t="shared" ca="1" si="52"/>
        <v/>
      </c>
      <c r="K185" s="126" t="str">
        <f t="shared" ca="1" si="55"/>
        <v/>
      </c>
      <c r="L185" s="105" t="str">
        <f t="shared" ca="1" si="56"/>
        <v/>
      </c>
      <c r="M185" s="124" t="str">
        <f t="shared" ca="1" si="57"/>
        <v/>
      </c>
    </row>
    <row r="186" spans="1:13" x14ac:dyDescent="0.2">
      <c r="A186" s="124" t="str">
        <f t="shared" ca="1" si="45"/>
        <v/>
      </c>
      <c r="B186" s="92" t="str">
        <f t="shared" ca="1" si="46"/>
        <v/>
      </c>
      <c r="C186" s="92" t="str">
        <f t="shared" ca="1" si="47"/>
        <v/>
      </c>
      <c r="D186" s="125" t="str">
        <f t="shared" ca="1" si="48"/>
        <v/>
      </c>
      <c r="E186" s="125" t="str">
        <f t="shared" ca="1" si="49"/>
        <v/>
      </c>
      <c r="F186" s="126" t="str">
        <f t="shared" ca="1" si="53"/>
        <v/>
      </c>
      <c r="G186" s="105" t="str">
        <f t="shared" ca="1" si="54"/>
        <v/>
      </c>
      <c r="H186" s="105" t="str">
        <f t="shared" ca="1" si="50"/>
        <v/>
      </c>
      <c r="I186" s="127" t="str">
        <f t="shared" ca="1" si="51"/>
        <v/>
      </c>
      <c r="J186" s="125" t="str">
        <f t="shared" ca="1" si="52"/>
        <v/>
      </c>
      <c r="K186" s="126" t="str">
        <f t="shared" ca="1" si="55"/>
        <v/>
      </c>
      <c r="L186" s="105" t="str">
        <f t="shared" ca="1" si="56"/>
        <v/>
      </c>
      <c r="M186" s="124" t="str">
        <f t="shared" ca="1" si="57"/>
        <v/>
      </c>
    </row>
    <row r="187" spans="1:13" x14ac:dyDescent="0.2">
      <c r="A187" s="124" t="str">
        <f t="shared" ca="1" si="45"/>
        <v/>
      </c>
      <c r="B187" s="92" t="str">
        <f t="shared" ca="1" si="46"/>
        <v/>
      </c>
      <c r="C187" s="92" t="str">
        <f t="shared" ca="1" si="47"/>
        <v/>
      </c>
      <c r="D187" s="125" t="str">
        <f t="shared" ca="1" si="48"/>
        <v/>
      </c>
      <c r="E187" s="125" t="str">
        <f t="shared" ca="1" si="49"/>
        <v/>
      </c>
      <c r="F187" s="126" t="str">
        <f t="shared" ca="1" si="53"/>
        <v/>
      </c>
      <c r="G187" s="105" t="str">
        <f t="shared" ca="1" si="54"/>
        <v/>
      </c>
      <c r="H187" s="105" t="str">
        <f t="shared" ca="1" si="50"/>
        <v/>
      </c>
      <c r="I187" s="127" t="str">
        <f t="shared" ca="1" si="51"/>
        <v/>
      </c>
      <c r="J187" s="125" t="str">
        <f t="shared" ca="1" si="52"/>
        <v/>
      </c>
      <c r="K187" s="126" t="str">
        <f t="shared" ca="1" si="55"/>
        <v/>
      </c>
      <c r="L187" s="105" t="str">
        <f t="shared" ca="1" si="56"/>
        <v/>
      </c>
      <c r="M187" s="124" t="str">
        <f t="shared" ca="1" si="57"/>
        <v/>
      </c>
    </row>
    <row r="188" spans="1:13" x14ac:dyDescent="0.2">
      <c r="A188" s="124" t="str">
        <f t="shared" ca="1" si="45"/>
        <v/>
      </c>
      <c r="B188" s="92" t="str">
        <f t="shared" ca="1" si="46"/>
        <v/>
      </c>
      <c r="C188" s="92" t="str">
        <f t="shared" ca="1" si="47"/>
        <v/>
      </c>
      <c r="D188" s="125" t="str">
        <f t="shared" ca="1" si="48"/>
        <v/>
      </c>
      <c r="E188" s="125" t="str">
        <f t="shared" ca="1" si="49"/>
        <v/>
      </c>
      <c r="F188" s="126" t="str">
        <f t="shared" ca="1" si="53"/>
        <v/>
      </c>
      <c r="G188" s="105" t="str">
        <f t="shared" ca="1" si="54"/>
        <v/>
      </c>
      <c r="H188" s="105" t="str">
        <f t="shared" ca="1" si="50"/>
        <v/>
      </c>
      <c r="I188" s="127" t="str">
        <f t="shared" ca="1" si="51"/>
        <v/>
      </c>
      <c r="J188" s="125" t="str">
        <f t="shared" ca="1" si="52"/>
        <v/>
      </c>
      <c r="K188" s="126" t="str">
        <f t="shared" ca="1" si="55"/>
        <v/>
      </c>
      <c r="L188" s="105" t="str">
        <f t="shared" ca="1" si="56"/>
        <v/>
      </c>
      <c r="M188" s="124" t="str">
        <f t="shared" ca="1" si="57"/>
        <v/>
      </c>
    </row>
    <row r="189" spans="1:13" x14ac:dyDescent="0.2">
      <c r="A189" s="124" t="str">
        <f t="shared" ca="1" si="45"/>
        <v/>
      </c>
      <c r="B189" s="92" t="str">
        <f t="shared" ca="1" si="46"/>
        <v/>
      </c>
      <c r="C189" s="92" t="str">
        <f t="shared" ca="1" si="47"/>
        <v/>
      </c>
      <c r="D189" s="125" t="str">
        <f t="shared" ca="1" si="48"/>
        <v/>
      </c>
      <c r="E189" s="125" t="str">
        <f t="shared" ca="1" si="49"/>
        <v/>
      </c>
      <c r="F189" s="126" t="str">
        <f t="shared" ca="1" si="53"/>
        <v/>
      </c>
      <c r="G189" s="105" t="str">
        <f t="shared" ca="1" si="54"/>
        <v/>
      </c>
      <c r="H189" s="105" t="str">
        <f t="shared" ca="1" si="50"/>
        <v/>
      </c>
      <c r="I189" s="127" t="str">
        <f t="shared" ca="1" si="51"/>
        <v/>
      </c>
      <c r="J189" s="125" t="str">
        <f t="shared" ca="1" si="52"/>
        <v/>
      </c>
      <c r="K189" s="126" t="str">
        <f t="shared" ca="1" si="55"/>
        <v/>
      </c>
      <c r="L189" s="105" t="str">
        <f t="shared" ca="1" si="56"/>
        <v/>
      </c>
      <c r="M189" s="124" t="str">
        <f t="shared" ca="1" si="57"/>
        <v/>
      </c>
    </row>
    <row r="190" spans="1:13" x14ac:dyDescent="0.2">
      <c r="A190" s="124" t="str">
        <f t="shared" ca="1" si="45"/>
        <v/>
      </c>
      <c r="B190" s="92" t="str">
        <f t="shared" ca="1" si="46"/>
        <v/>
      </c>
      <c r="C190" s="92" t="str">
        <f t="shared" ca="1" si="47"/>
        <v/>
      </c>
      <c r="D190" s="125" t="str">
        <f t="shared" ca="1" si="48"/>
        <v/>
      </c>
      <c r="E190" s="125" t="str">
        <f t="shared" ca="1" si="49"/>
        <v/>
      </c>
      <c r="F190" s="126" t="str">
        <f t="shared" ca="1" si="53"/>
        <v/>
      </c>
      <c r="G190" s="105" t="str">
        <f t="shared" ca="1" si="54"/>
        <v/>
      </c>
      <c r="H190" s="105" t="str">
        <f t="shared" ca="1" si="50"/>
        <v/>
      </c>
      <c r="I190" s="127" t="str">
        <f t="shared" ca="1" si="51"/>
        <v/>
      </c>
      <c r="J190" s="125" t="str">
        <f t="shared" ca="1" si="52"/>
        <v/>
      </c>
      <c r="K190" s="126" t="str">
        <f t="shared" ca="1" si="55"/>
        <v/>
      </c>
      <c r="L190" s="105" t="str">
        <f t="shared" ca="1" si="56"/>
        <v/>
      </c>
      <c r="M190" s="124" t="str">
        <f t="shared" ca="1" si="57"/>
        <v/>
      </c>
    </row>
    <row r="191" spans="1:13" x14ac:dyDescent="0.2">
      <c r="A191" s="124" t="str">
        <f t="shared" ca="1" si="45"/>
        <v/>
      </c>
      <c r="B191" s="92" t="str">
        <f t="shared" ca="1" si="46"/>
        <v/>
      </c>
      <c r="C191" s="92" t="str">
        <f t="shared" ca="1" si="47"/>
        <v/>
      </c>
      <c r="D191" s="125" t="str">
        <f t="shared" ca="1" si="48"/>
        <v/>
      </c>
      <c r="E191" s="125" t="str">
        <f t="shared" ca="1" si="49"/>
        <v/>
      </c>
      <c r="F191" s="126" t="str">
        <f t="shared" ca="1" si="53"/>
        <v/>
      </c>
      <c r="G191" s="105" t="str">
        <f t="shared" ca="1" si="54"/>
        <v/>
      </c>
      <c r="H191" s="105" t="str">
        <f t="shared" ca="1" si="50"/>
        <v/>
      </c>
      <c r="I191" s="127" t="str">
        <f t="shared" ca="1" si="51"/>
        <v/>
      </c>
      <c r="J191" s="125" t="str">
        <f t="shared" ca="1" si="52"/>
        <v/>
      </c>
      <c r="K191" s="126" t="str">
        <f t="shared" ca="1" si="55"/>
        <v/>
      </c>
      <c r="L191" s="105" t="str">
        <f t="shared" ca="1" si="56"/>
        <v/>
      </c>
      <c r="M191" s="124" t="str">
        <f t="shared" ca="1" si="57"/>
        <v/>
      </c>
    </row>
    <row r="192" spans="1:13" x14ac:dyDescent="0.2">
      <c r="A192" s="124" t="str">
        <f t="shared" ca="1" si="45"/>
        <v/>
      </c>
      <c r="B192" s="92" t="str">
        <f t="shared" ca="1" si="46"/>
        <v/>
      </c>
      <c r="C192" s="92" t="str">
        <f t="shared" ca="1" si="47"/>
        <v/>
      </c>
      <c r="D192" s="125" t="str">
        <f t="shared" ca="1" si="48"/>
        <v/>
      </c>
      <c r="E192" s="125" t="str">
        <f t="shared" ca="1" si="49"/>
        <v/>
      </c>
      <c r="F192" s="126" t="str">
        <f t="shared" ca="1" si="53"/>
        <v/>
      </c>
      <c r="G192" s="105" t="str">
        <f t="shared" ca="1" si="54"/>
        <v/>
      </c>
      <c r="H192" s="105" t="str">
        <f t="shared" ca="1" si="50"/>
        <v/>
      </c>
      <c r="I192" s="127" t="str">
        <f t="shared" ca="1" si="51"/>
        <v/>
      </c>
      <c r="J192" s="125" t="str">
        <f t="shared" ca="1" si="52"/>
        <v/>
      </c>
      <c r="K192" s="126" t="str">
        <f t="shared" ca="1" si="55"/>
        <v/>
      </c>
      <c r="L192" s="105" t="str">
        <f t="shared" ca="1" si="56"/>
        <v/>
      </c>
      <c r="M192" s="124" t="str">
        <f t="shared" ca="1" si="57"/>
        <v/>
      </c>
    </row>
    <row r="193" spans="1:13" x14ac:dyDescent="0.2">
      <c r="A193" s="124" t="str">
        <f t="shared" ca="1" si="45"/>
        <v/>
      </c>
      <c r="B193" s="92" t="str">
        <f t="shared" ca="1" si="46"/>
        <v/>
      </c>
      <c r="C193" s="92" t="str">
        <f t="shared" ca="1" si="47"/>
        <v/>
      </c>
      <c r="D193" s="125" t="str">
        <f t="shared" ca="1" si="48"/>
        <v/>
      </c>
      <c r="E193" s="125" t="str">
        <f t="shared" ca="1" si="49"/>
        <v/>
      </c>
      <c r="F193" s="126" t="str">
        <f t="shared" ca="1" si="53"/>
        <v/>
      </c>
      <c r="G193" s="105" t="str">
        <f t="shared" ca="1" si="54"/>
        <v/>
      </c>
      <c r="H193" s="105" t="str">
        <f t="shared" ca="1" si="50"/>
        <v/>
      </c>
      <c r="I193" s="127" t="str">
        <f t="shared" ca="1" si="51"/>
        <v/>
      </c>
      <c r="J193" s="125" t="str">
        <f t="shared" ca="1" si="52"/>
        <v/>
      </c>
      <c r="K193" s="126" t="str">
        <f t="shared" ca="1" si="55"/>
        <v/>
      </c>
      <c r="L193" s="105" t="str">
        <f t="shared" ca="1" si="56"/>
        <v/>
      </c>
      <c r="M193" s="124" t="str">
        <f t="shared" ca="1" si="57"/>
        <v/>
      </c>
    </row>
    <row r="194" spans="1:13" x14ac:dyDescent="0.2">
      <c r="A194" s="124" t="str">
        <f t="shared" ca="1" si="45"/>
        <v/>
      </c>
      <c r="B194" s="92" t="str">
        <f t="shared" ca="1" si="46"/>
        <v/>
      </c>
      <c r="C194" s="92" t="str">
        <f t="shared" ca="1" si="47"/>
        <v/>
      </c>
      <c r="D194" s="125" t="str">
        <f t="shared" ca="1" si="48"/>
        <v/>
      </c>
      <c r="E194" s="125" t="str">
        <f t="shared" ca="1" si="49"/>
        <v/>
      </c>
      <c r="F194" s="126" t="str">
        <f t="shared" ca="1" si="53"/>
        <v/>
      </c>
      <c r="G194" s="105" t="str">
        <f t="shared" ca="1" si="54"/>
        <v/>
      </c>
      <c r="H194" s="105" t="str">
        <f t="shared" ca="1" si="50"/>
        <v/>
      </c>
      <c r="I194" s="127" t="str">
        <f t="shared" ca="1" si="51"/>
        <v/>
      </c>
      <c r="J194" s="125" t="str">
        <f t="shared" ca="1" si="52"/>
        <v/>
      </c>
      <c r="K194" s="126" t="str">
        <f t="shared" ca="1" si="55"/>
        <v/>
      </c>
      <c r="L194" s="105" t="str">
        <f t="shared" ca="1" si="56"/>
        <v/>
      </c>
      <c r="M194" s="124" t="str">
        <f t="shared" ca="1" si="57"/>
        <v/>
      </c>
    </row>
    <row r="195" spans="1:13" x14ac:dyDescent="0.2">
      <c r="A195" s="124" t="str">
        <f t="shared" ca="1" si="45"/>
        <v/>
      </c>
      <c r="B195" s="92" t="str">
        <f t="shared" ca="1" si="46"/>
        <v/>
      </c>
      <c r="C195" s="92" t="str">
        <f t="shared" ca="1" si="47"/>
        <v/>
      </c>
      <c r="D195" s="125" t="str">
        <f t="shared" ca="1" si="48"/>
        <v/>
      </c>
      <c r="E195" s="125" t="str">
        <f t="shared" ca="1" si="49"/>
        <v/>
      </c>
      <c r="F195" s="126" t="str">
        <f t="shared" ca="1" si="53"/>
        <v/>
      </c>
      <c r="G195" s="105" t="str">
        <f t="shared" ca="1" si="54"/>
        <v/>
      </c>
      <c r="H195" s="105" t="str">
        <f t="shared" ca="1" si="50"/>
        <v/>
      </c>
      <c r="I195" s="127" t="str">
        <f t="shared" ca="1" si="51"/>
        <v/>
      </c>
      <c r="J195" s="125" t="str">
        <f t="shared" ca="1" si="52"/>
        <v/>
      </c>
      <c r="K195" s="126" t="str">
        <f t="shared" ca="1" si="55"/>
        <v/>
      </c>
      <c r="L195" s="105" t="str">
        <f t="shared" ca="1" si="56"/>
        <v/>
      </c>
      <c r="M195" s="124" t="str">
        <f t="shared" ca="1" si="57"/>
        <v/>
      </c>
    </row>
    <row r="196" spans="1:13" x14ac:dyDescent="0.2">
      <c r="A196" s="124" t="str">
        <f t="shared" ca="1" si="45"/>
        <v/>
      </c>
      <c r="B196" s="92" t="str">
        <f t="shared" ca="1" si="46"/>
        <v/>
      </c>
      <c r="C196" s="92" t="str">
        <f t="shared" ca="1" si="47"/>
        <v/>
      </c>
      <c r="D196" s="125" t="str">
        <f t="shared" ca="1" si="48"/>
        <v/>
      </c>
      <c r="E196" s="125" t="str">
        <f t="shared" ca="1" si="49"/>
        <v/>
      </c>
      <c r="F196" s="126" t="str">
        <f t="shared" ca="1" si="53"/>
        <v/>
      </c>
      <c r="G196" s="105" t="str">
        <f t="shared" ca="1" si="54"/>
        <v/>
      </c>
      <c r="H196" s="105" t="str">
        <f t="shared" ca="1" si="50"/>
        <v/>
      </c>
      <c r="I196" s="127" t="str">
        <f t="shared" ca="1" si="51"/>
        <v/>
      </c>
      <c r="J196" s="125" t="str">
        <f t="shared" ca="1" si="52"/>
        <v/>
      </c>
      <c r="K196" s="126" t="str">
        <f t="shared" ca="1" si="55"/>
        <v/>
      </c>
      <c r="L196" s="105" t="str">
        <f t="shared" ca="1" si="56"/>
        <v/>
      </c>
      <c r="M196" s="124" t="str">
        <f t="shared" ca="1" si="57"/>
        <v/>
      </c>
    </row>
    <row r="197" spans="1:13" x14ac:dyDescent="0.2">
      <c r="A197" s="124" t="str">
        <f t="shared" ca="1" si="45"/>
        <v/>
      </c>
      <c r="B197" s="92" t="str">
        <f t="shared" ca="1" si="46"/>
        <v/>
      </c>
      <c r="C197" s="92" t="str">
        <f t="shared" ca="1" si="47"/>
        <v/>
      </c>
      <c r="D197" s="125" t="str">
        <f t="shared" ca="1" si="48"/>
        <v/>
      </c>
      <c r="E197" s="125" t="str">
        <f t="shared" ca="1" si="49"/>
        <v/>
      </c>
      <c r="F197" s="126" t="str">
        <f t="shared" ca="1" si="53"/>
        <v/>
      </c>
      <c r="G197" s="105" t="str">
        <f t="shared" ca="1" si="54"/>
        <v/>
      </c>
      <c r="H197" s="105" t="str">
        <f t="shared" ca="1" si="50"/>
        <v/>
      </c>
      <c r="I197" s="127" t="str">
        <f t="shared" ca="1" si="51"/>
        <v/>
      </c>
      <c r="J197" s="125" t="str">
        <f t="shared" ca="1" si="52"/>
        <v/>
      </c>
      <c r="K197" s="126" t="str">
        <f t="shared" ca="1" si="55"/>
        <v/>
      </c>
      <c r="L197" s="105" t="str">
        <f t="shared" ca="1" si="56"/>
        <v/>
      </c>
      <c r="M197" s="124" t="str">
        <f t="shared" ca="1" si="57"/>
        <v/>
      </c>
    </row>
    <row r="198" spans="1:13" x14ac:dyDescent="0.2">
      <c r="A198" s="124" t="str">
        <f t="shared" ca="1" si="45"/>
        <v/>
      </c>
      <c r="B198" s="92" t="str">
        <f t="shared" ca="1" si="46"/>
        <v/>
      </c>
      <c r="C198" s="92" t="str">
        <f t="shared" ca="1" si="47"/>
        <v/>
      </c>
      <c r="D198" s="125" t="str">
        <f t="shared" ca="1" si="48"/>
        <v/>
      </c>
      <c r="E198" s="125" t="str">
        <f t="shared" ca="1" si="49"/>
        <v/>
      </c>
      <c r="F198" s="126" t="str">
        <f t="shared" ca="1" si="53"/>
        <v/>
      </c>
      <c r="G198" s="105" t="str">
        <f t="shared" ca="1" si="54"/>
        <v/>
      </c>
      <c r="H198" s="105" t="str">
        <f t="shared" ca="1" si="50"/>
        <v/>
      </c>
      <c r="I198" s="127" t="str">
        <f t="shared" ca="1" si="51"/>
        <v/>
      </c>
      <c r="J198" s="125" t="str">
        <f t="shared" ca="1" si="52"/>
        <v/>
      </c>
      <c r="K198" s="126" t="str">
        <f t="shared" ca="1" si="55"/>
        <v/>
      </c>
      <c r="L198" s="105" t="str">
        <f t="shared" ca="1" si="56"/>
        <v/>
      </c>
      <c r="M198" s="124" t="str">
        <f t="shared" ca="1" si="57"/>
        <v/>
      </c>
    </row>
    <row r="199" spans="1:13" x14ac:dyDescent="0.2">
      <c r="A199" s="124" t="str">
        <f t="shared" ref="A199:A205" ca="1" si="58">IF(ROW()-5&gt;$A$5,"",ROW()-5)</f>
        <v/>
      </c>
      <c r="B199" s="92" t="str">
        <f t="shared" ca="1" si="46"/>
        <v/>
      </c>
      <c r="C199" s="92" t="str">
        <f t="shared" ca="1" si="47"/>
        <v/>
      </c>
      <c r="D199" s="125" t="str">
        <f t="shared" ca="1" si="48"/>
        <v/>
      </c>
      <c r="E199" s="125" t="str">
        <f t="shared" ca="1" si="49"/>
        <v/>
      </c>
      <c r="F199" s="126" t="str">
        <f t="shared" ca="1" si="53"/>
        <v/>
      </c>
      <c r="G199" s="105" t="str">
        <f t="shared" ca="1" si="54"/>
        <v/>
      </c>
      <c r="H199" s="105" t="str">
        <f t="shared" ca="1" si="50"/>
        <v/>
      </c>
      <c r="I199" s="127" t="str">
        <f t="shared" ca="1" si="51"/>
        <v/>
      </c>
      <c r="J199" s="125" t="str">
        <f t="shared" ca="1" si="52"/>
        <v/>
      </c>
      <c r="K199" s="126" t="str">
        <f t="shared" ca="1" si="55"/>
        <v/>
      </c>
      <c r="L199" s="105" t="str">
        <f t="shared" ca="1" si="56"/>
        <v/>
      </c>
      <c r="M199" s="124" t="str">
        <f t="shared" ca="1" si="57"/>
        <v/>
      </c>
    </row>
    <row r="200" spans="1:13" x14ac:dyDescent="0.2">
      <c r="A200" s="124" t="str">
        <f t="shared" ca="1" si="58"/>
        <v/>
      </c>
      <c r="B200" s="92" t="str">
        <f t="shared" ca="1" si="46"/>
        <v/>
      </c>
      <c r="C200" s="92" t="str">
        <f t="shared" ca="1" si="47"/>
        <v/>
      </c>
      <c r="D200" s="125" t="str">
        <f t="shared" ca="1" si="48"/>
        <v/>
      </c>
      <c r="E200" s="125" t="str">
        <f t="shared" ca="1" si="49"/>
        <v/>
      </c>
      <c r="F200" s="126" t="str">
        <f t="shared" ca="1" si="53"/>
        <v/>
      </c>
      <c r="G200" s="105" t="str">
        <f t="shared" ca="1" si="54"/>
        <v/>
      </c>
      <c r="H200" s="105" t="str">
        <f t="shared" ca="1" si="50"/>
        <v/>
      </c>
      <c r="I200" s="127" t="str">
        <f t="shared" ca="1" si="51"/>
        <v/>
      </c>
      <c r="J200" s="125" t="str">
        <f t="shared" ca="1" si="52"/>
        <v/>
      </c>
      <c r="K200" s="126" t="str">
        <f t="shared" ca="1" si="55"/>
        <v/>
      </c>
      <c r="L200" s="105" t="str">
        <f t="shared" ca="1" si="56"/>
        <v/>
      </c>
      <c r="M200" s="124" t="str">
        <f t="shared" ca="1" si="57"/>
        <v/>
      </c>
    </row>
    <row r="201" spans="1:13" x14ac:dyDescent="0.2">
      <c r="A201" s="124" t="str">
        <f t="shared" ca="1" si="58"/>
        <v/>
      </c>
      <c r="B201" s="92" t="str">
        <f t="shared" ca="1" si="46"/>
        <v/>
      </c>
      <c r="C201" s="92" t="str">
        <f t="shared" ca="1" si="47"/>
        <v/>
      </c>
      <c r="D201" s="125" t="str">
        <f t="shared" ca="1" si="48"/>
        <v/>
      </c>
      <c r="E201" s="125" t="str">
        <f t="shared" ca="1" si="49"/>
        <v/>
      </c>
      <c r="F201" s="126" t="str">
        <f t="shared" ca="1" si="53"/>
        <v/>
      </c>
      <c r="G201" s="105" t="str">
        <f t="shared" ca="1" si="54"/>
        <v/>
      </c>
      <c r="H201" s="105" t="str">
        <f t="shared" ca="1" si="50"/>
        <v/>
      </c>
      <c r="I201" s="127" t="str">
        <f t="shared" ca="1" si="51"/>
        <v/>
      </c>
      <c r="J201" s="125" t="str">
        <f t="shared" ca="1" si="52"/>
        <v/>
      </c>
      <c r="K201" s="126" t="str">
        <f t="shared" ca="1" si="55"/>
        <v/>
      </c>
      <c r="L201" s="105" t="str">
        <f t="shared" ca="1" si="56"/>
        <v/>
      </c>
      <c r="M201" s="124" t="str">
        <f t="shared" ca="1" si="57"/>
        <v/>
      </c>
    </row>
    <row r="202" spans="1:13" x14ac:dyDescent="0.2">
      <c r="A202" s="124" t="str">
        <f t="shared" ca="1" si="58"/>
        <v/>
      </c>
      <c r="B202" s="92" t="str">
        <f t="shared" ca="1" si="46"/>
        <v/>
      </c>
      <c r="C202" s="92" t="str">
        <f t="shared" ca="1" si="47"/>
        <v/>
      </c>
      <c r="D202" s="125" t="str">
        <f t="shared" ca="1" si="48"/>
        <v/>
      </c>
      <c r="E202" s="125" t="str">
        <f t="shared" ca="1" si="49"/>
        <v/>
      </c>
      <c r="F202" s="126" t="str">
        <f t="shared" ca="1" si="53"/>
        <v/>
      </c>
      <c r="G202" s="105" t="str">
        <f t="shared" ca="1" si="54"/>
        <v/>
      </c>
      <c r="H202" s="105" t="str">
        <f t="shared" ca="1" si="50"/>
        <v/>
      </c>
      <c r="I202" s="127" t="str">
        <f t="shared" ca="1" si="51"/>
        <v/>
      </c>
      <c r="J202" s="125" t="str">
        <f t="shared" ca="1" si="52"/>
        <v/>
      </c>
      <c r="K202" s="126" t="str">
        <f t="shared" ca="1" si="55"/>
        <v/>
      </c>
      <c r="L202" s="105" t="str">
        <f t="shared" ca="1" si="56"/>
        <v/>
      </c>
      <c r="M202" s="124" t="str">
        <f t="shared" ca="1" si="57"/>
        <v/>
      </c>
    </row>
    <row r="203" spans="1:13" x14ac:dyDescent="0.2">
      <c r="A203" s="124" t="str">
        <f t="shared" ca="1" si="58"/>
        <v/>
      </c>
      <c r="B203" s="92" t="str">
        <f t="shared" ca="1" si="46"/>
        <v/>
      </c>
      <c r="C203" s="92" t="str">
        <f t="shared" ca="1" si="47"/>
        <v/>
      </c>
      <c r="D203" s="125" t="str">
        <f t="shared" ca="1" si="48"/>
        <v/>
      </c>
      <c r="E203" s="125" t="str">
        <f t="shared" ca="1" si="49"/>
        <v/>
      </c>
      <c r="F203" s="126" t="str">
        <f t="shared" ca="1" si="53"/>
        <v/>
      </c>
      <c r="G203" s="105" t="str">
        <f t="shared" ca="1" si="54"/>
        <v/>
      </c>
      <c r="H203" s="105" t="str">
        <f t="shared" ca="1" si="50"/>
        <v/>
      </c>
      <c r="I203" s="127" t="str">
        <f t="shared" ca="1" si="51"/>
        <v/>
      </c>
      <c r="J203" s="125" t="str">
        <f t="shared" ca="1" si="52"/>
        <v/>
      </c>
      <c r="K203" s="126" t="str">
        <f t="shared" ca="1" si="55"/>
        <v/>
      </c>
      <c r="L203" s="105" t="str">
        <f t="shared" ca="1" si="56"/>
        <v/>
      </c>
      <c r="M203" s="124" t="str">
        <f t="shared" ca="1" si="57"/>
        <v/>
      </c>
    </row>
    <row r="204" spans="1:13" x14ac:dyDescent="0.2">
      <c r="A204" s="124" t="str">
        <f t="shared" ca="1" si="58"/>
        <v/>
      </c>
      <c r="B204" s="92" t="str">
        <f t="shared" ca="1" si="46"/>
        <v/>
      </c>
      <c r="C204" s="92" t="str">
        <f t="shared" ca="1" si="47"/>
        <v/>
      </c>
      <c r="D204" s="125" t="str">
        <f t="shared" ca="1" si="48"/>
        <v/>
      </c>
      <c r="E204" s="125" t="str">
        <f t="shared" ca="1" si="49"/>
        <v/>
      </c>
      <c r="F204" s="126" t="str">
        <f t="shared" ca="1" si="53"/>
        <v/>
      </c>
      <c r="G204" s="105" t="str">
        <f t="shared" ca="1" si="54"/>
        <v/>
      </c>
      <c r="H204" s="105" t="str">
        <f t="shared" ca="1" si="50"/>
        <v/>
      </c>
      <c r="I204" s="127" t="str">
        <f t="shared" ca="1" si="51"/>
        <v/>
      </c>
      <c r="J204" s="125" t="str">
        <f t="shared" ca="1" si="52"/>
        <v/>
      </c>
      <c r="K204" s="126" t="str">
        <f t="shared" ca="1" si="55"/>
        <v/>
      </c>
      <c r="L204" s="105" t="str">
        <f t="shared" ca="1" si="56"/>
        <v/>
      </c>
      <c r="M204" s="124" t="str">
        <f t="shared" ca="1" si="57"/>
        <v/>
      </c>
    </row>
    <row r="205" spans="1:13" x14ac:dyDescent="0.2">
      <c r="A205" s="124" t="str">
        <f t="shared" ca="1" si="58"/>
        <v/>
      </c>
      <c r="B205" s="92" t="str">
        <f t="shared" ca="1" si="46"/>
        <v/>
      </c>
      <c r="C205" s="92" t="str">
        <f t="shared" ca="1" si="47"/>
        <v/>
      </c>
      <c r="D205" s="125" t="str">
        <f t="shared" ca="1" si="48"/>
        <v/>
      </c>
      <c r="E205" s="125" t="str">
        <f t="shared" ca="1" si="49"/>
        <v/>
      </c>
      <c r="F205" s="126" t="str">
        <f t="shared" ca="1" si="53"/>
        <v/>
      </c>
      <c r="G205" s="105" t="str">
        <f t="shared" ca="1" si="54"/>
        <v/>
      </c>
      <c r="H205" s="105" t="str">
        <f t="shared" ca="1" si="50"/>
        <v/>
      </c>
      <c r="I205" s="127" t="str">
        <f t="shared" ca="1" si="51"/>
        <v/>
      </c>
      <c r="J205" s="125" t="str">
        <f t="shared" ca="1" si="52"/>
        <v/>
      </c>
      <c r="K205" s="126" t="str">
        <f t="shared" ca="1" si="55"/>
        <v/>
      </c>
      <c r="L205" s="105" t="str">
        <f t="shared" ca="1" si="56"/>
        <v/>
      </c>
      <c r="M205" s="124" t="str">
        <f t="shared" ca="1" si="57"/>
        <v/>
      </c>
    </row>
  </sheetData>
  <mergeCells count="1">
    <mergeCell ref="A1:M1"/>
  </mergeCells>
  <phoneticPr fontId="3"/>
  <conditionalFormatting sqref="A6:M205">
    <cfRule type="expression" dxfId="25" priority="2">
      <formula>OR($A6:$M6&lt;&gt;"")</formula>
    </cfRule>
  </conditionalFormatting>
  <conditionalFormatting sqref="A6:M205">
    <cfRule type="expression" dxfId="24" priority="1">
      <formula>$A6=$A$5</formula>
    </cfRule>
  </conditionalFormatting>
  <printOptions horizontalCentered="1"/>
  <pageMargins left="0.59055118110236227" right="0.59055118110236227" top="0.59055118110236227" bottom="0.59055118110236227"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DC912"/>
  <sheetViews>
    <sheetView showGridLines="0" workbookViewId="0"/>
  </sheetViews>
  <sheetFormatPr defaultColWidth="9" defaultRowHeight="13" x14ac:dyDescent="0.2"/>
  <cols>
    <col min="1" max="1" width="9" style="140"/>
    <col min="2" max="3" width="26.90625" style="140" customWidth="1"/>
    <col min="4" max="11" width="9" style="140"/>
    <col min="12" max="13" width="26.90625" style="140" customWidth="1"/>
    <col min="14" max="16" width="9" style="140"/>
    <col min="17" max="18" width="26.90625" style="140" customWidth="1"/>
    <col min="19" max="26" width="9" style="140"/>
    <col min="27" max="28" width="26.90625" style="140" customWidth="1"/>
    <col min="29" max="37" width="9" style="140"/>
    <col min="38" max="39" width="26.90625" style="140" customWidth="1"/>
    <col min="40" max="55" width="9" style="140"/>
    <col min="56" max="74" width="0" style="140" hidden="1" customWidth="1"/>
    <col min="75" max="75" width="9" style="140" hidden="1" customWidth="1"/>
    <col min="76" max="77" width="26.90625" style="140" hidden="1" customWidth="1"/>
    <col min="78" max="85" width="9" style="140" hidden="1" customWidth="1"/>
    <col min="86" max="87" width="26.90625" style="140" hidden="1" customWidth="1"/>
    <col min="88" max="95" width="9" style="140" hidden="1" customWidth="1"/>
    <col min="96" max="96" width="9" style="140" customWidth="1"/>
    <col min="97" max="16384" width="9" style="140"/>
  </cols>
  <sheetData>
    <row r="2" spans="2:107" ht="14.5" x14ac:dyDescent="0.35">
      <c r="B2" s="148" t="s">
        <v>171</v>
      </c>
      <c r="C2" s="148"/>
      <c r="D2" s="148"/>
      <c r="E2" s="148"/>
      <c r="F2" s="148"/>
      <c r="G2" s="148"/>
      <c r="H2" s="148"/>
      <c r="I2" s="148"/>
      <c r="J2" s="148"/>
      <c r="K2" s="148"/>
      <c r="L2" s="148" t="s">
        <v>198</v>
      </c>
      <c r="M2" s="148"/>
      <c r="N2" s="148"/>
      <c r="O2" s="148"/>
      <c r="P2" s="148"/>
      <c r="Q2" s="148" t="s">
        <v>199</v>
      </c>
      <c r="R2" s="148"/>
      <c r="S2" s="148"/>
      <c r="T2" s="148"/>
      <c r="U2" s="148"/>
      <c r="V2" s="148"/>
      <c r="W2" s="148"/>
      <c r="X2" s="148"/>
      <c r="Y2" s="148"/>
      <c r="Z2" s="148"/>
      <c r="AA2" s="148" t="s">
        <v>207</v>
      </c>
      <c r="AB2" s="148"/>
      <c r="AC2" s="148"/>
      <c r="AD2" s="148"/>
      <c r="AE2" s="148"/>
      <c r="AF2" s="148"/>
      <c r="AG2" s="148"/>
      <c r="AH2" s="148"/>
      <c r="AI2" s="148"/>
      <c r="AJ2" s="148"/>
      <c r="AK2" s="148"/>
      <c r="AL2" s="148" t="s">
        <v>204</v>
      </c>
      <c r="AM2" s="148"/>
      <c r="AN2" s="148"/>
      <c r="AO2" s="148"/>
      <c r="AP2" s="148"/>
      <c r="AQ2" s="148"/>
      <c r="AR2" s="148"/>
      <c r="AS2" s="148"/>
      <c r="AT2" s="148"/>
      <c r="AU2" s="148"/>
      <c r="AV2" s="148"/>
      <c r="AW2" s="148"/>
      <c r="AX2" s="148"/>
      <c r="AY2" s="148"/>
      <c r="AZ2" s="148"/>
      <c r="BA2" s="148"/>
      <c r="BB2" s="148"/>
      <c r="BW2" s="148"/>
      <c r="BX2" s="148"/>
      <c r="BY2" s="148"/>
      <c r="BZ2" s="148"/>
      <c r="CA2" s="148"/>
      <c r="CB2" s="148"/>
      <c r="CC2" s="148"/>
      <c r="CD2" s="148"/>
      <c r="CE2" s="148"/>
      <c r="CF2" s="148"/>
      <c r="CG2" s="148"/>
      <c r="CH2" s="148"/>
      <c r="CI2" s="148"/>
      <c r="CJ2" s="148"/>
      <c r="CK2" s="148"/>
      <c r="CL2" s="148"/>
      <c r="CM2" s="148"/>
      <c r="CN2" s="148"/>
      <c r="CO2" s="148"/>
      <c r="CP2" s="148"/>
      <c r="CQ2" s="148"/>
      <c r="CR2" s="148" t="s">
        <v>210</v>
      </c>
      <c r="CS2" s="148"/>
      <c r="CT2" s="148"/>
      <c r="CU2" s="148"/>
      <c r="CV2" s="148"/>
      <c r="CW2" s="148"/>
      <c r="CX2" s="148"/>
      <c r="CY2" s="148"/>
      <c r="CZ2" s="148"/>
      <c r="DA2" s="148"/>
      <c r="DB2" s="148"/>
      <c r="DC2" s="148"/>
    </row>
    <row r="3" spans="2:107" ht="14.5" x14ac:dyDescent="0.35">
      <c r="B3" s="149" t="s">
        <v>1</v>
      </c>
      <c r="C3" s="149" t="s">
        <v>2</v>
      </c>
      <c r="D3" s="149" t="s">
        <v>3</v>
      </c>
      <c r="E3" s="149" t="s">
        <v>197</v>
      </c>
      <c r="F3" s="149" t="s">
        <v>168</v>
      </c>
      <c r="G3" s="149" t="s">
        <v>4</v>
      </c>
      <c r="H3" s="149" t="s">
        <v>170</v>
      </c>
      <c r="I3" s="149" t="s">
        <v>169</v>
      </c>
      <c r="J3" s="149" t="s">
        <v>5</v>
      </c>
      <c r="K3" s="148"/>
      <c r="L3" s="149" t="s">
        <v>6</v>
      </c>
      <c r="M3" s="149" t="s">
        <v>46</v>
      </c>
      <c r="N3" s="149" t="s">
        <v>47</v>
      </c>
      <c r="O3" s="149" t="s">
        <v>48</v>
      </c>
      <c r="P3" s="148"/>
      <c r="Q3" s="149" t="s">
        <v>7</v>
      </c>
      <c r="R3" s="149" t="s">
        <v>2</v>
      </c>
      <c r="S3" s="149" t="s">
        <v>3</v>
      </c>
      <c r="T3" s="149" t="s">
        <v>197</v>
      </c>
      <c r="U3" s="149" t="s">
        <v>168</v>
      </c>
      <c r="V3" s="149" t="s">
        <v>4</v>
      </c>
      <c r="W3" s="149" t="s">
        <v>170</v>
      </c>
      <c r="X3" s="149" t="s">
        <v>169</v>
      </c>
      <c r="Y3" s="149" t="s">
        <v>5</v>
      </c>
      <c r="Z3" s="148"/>
      <c r="AA3" s="149" t="s">
        <v>7</v>
      </c>
      <c r="AB3" s="149" t="s">
        <v>8</v>
      </c>
      <c r="AC3" s="149" t="s">
        <v>2</v>
      </c>
      <c r="AD3" s="149" t="s">
        <v>3</v>
      </c>
      <c r="AE3" s="149" t="s">
        <v>197</v>
      </c>
      <c r="AF3" s="149" t="s">
        <v>168</v>
      </c>
      <c r="AG3" s="149" t="s">
        <v>4</v>
      </c>
      <c r="AH3" s="149" t="s">
        <v>170</v>
      </c>
      <c r="AI3" s="149" t="s">
        <v>169</v>
      </c>
      <c r="AJ3" s="149" t="s">
        <v>5</v>
      </c>
      <c r="AK3" s="148"/>
      <c r="AL3" s="149" t="s">
        <v>7</v>
      </c>
      <c r="AM3" s="149" t="s">
        <v>8</v>
      </c>
      <c r="AN3" s="149" t="s">
        <v>9</v>
      </c>
      <c r="AO3" s="149" t="s">
        <v>10</v>
      </c>
      <c r="AP3" s="149" t="s">
        <v>11</v>
      </c>
      <c r="AQ3" s="149" t="s">
        <v>12</v>
      </c>
      <c r="AR3" s="149" t="s">
        <v>13</v>
      </c>
      <c r="AS3" s="149" t="s">
        <v>136</v>
      </c>
      <c r="AT3" s="149" t="s">
        <v>137</v>
      </c>
      <c r="AU3" s="149" t="s">
        <v>2</v>
      </c>
      <c r="AV3" s="149" t="s">
        <v>3</v>
      </c>
      <c r="AW3" s="149" t="s">
        <v>197</v>
      </c>
      <c r="AX3" s="149" t="s">
        <v>168</v>
      </c>
      <c r="AY3" s="149" t="s">
        <v>4</v>
      </c>
      <c r="AZ3" s="149" t="s">
        <v>170</v>
      </c>
      <c r="BA3" s="149" t="s">
        <v>169</v>
      </c>
      <c r="BB3" s="149" t="s">
        <v>5</v>
      </c>
      <c r="BW3" s="148"/>
      <c r="BX3" s="148"/>
      <c r="BY3" s="148"/>
      <c r="BZ3" s="148"/>
      <c r="CA3" s="148"/>
      <c r="CB3" s="148"/>
      <c r="CC3" s="148"/>
      <c r="CD3" s="148"/>
      <c r="CE3" s="148"/>
      <c r="CF3" s="148"/>
      <c r="CG3" s="148"/>
      <c r="CH3" s="148"/>
      <c r="CI3" s="148"/>
      <c r="CJ3" s="148"/>
      <c r="CK3" s="148"/>
      <c r="CL3" s="148"/>
      <c r="CM3" s="148"/>
      <c r="CN3" s="148"/>
      <c r="CO3" s="148"/>
      <c r="CP3" s="148"/>
      <c r="CQ3" s="148"/>
      <c r="CR3" s="149" t="s">
        <v>213</v>
      </c>
      <c r="CS3" s="149" t="s">
        <v>11</v>
      </c>
      <c r="CT3" s="149" t="s">
        <v>136</v>
      </c>
      <c r="CU3" s="149" t="s">
        <v>137</v>
      </c>
      <c r="CV3" s="149" t="s">
        <v>2</v>
      </c>
      <c r="CW3" s="149" t="s">
        <v>3</v>
      </c>
      <c r="CX3" s="149" t="s">
        <v>197</v>
      </c>
      <c r="CY3" s="149" t="s">
        <v>168</v>
      </c>
      <c r="CZ3" s="149" t="s">
        <v>4</v>
      </c>
      <c r="DA3" s="149" t="s">
        <v>170</v>
      </c>
      <c r="DB3" s="149" t="s">
        <v>169</v>
      </c>
      <c r="DC3" s="149" t="s">
        <v>5</v>
      </c>
    </row>
    <row r="4" spans="2:107" ht="48" customHeight="1" x14ac:dyDescent="0.35">
      <c r="B4" s="148" t="s">
        <v>172</v>
      </c>
      <c r="C4" s="148"/>
      <c r="D4" s="148"/>
      <c r="E4" s="148"/>
      <c r="F4" s="148"/>
      <c r="G4" s="148"/>
      <c r="H4" s="148"/>
      <c r="I4" s="148"/>
      <c r="J4" s="148"/>
      <c r="K4" s="148"/>
      <c r="L4" s="148" t="s">
        <v>182</v>
      </c>
      <c r="M4" s="148"/>
      <c r="N4" s="148"/>
      <c r="O4" s="148"/>
      <c r="P4" s="148"/>
      <c r="Q4" s="148" t="s">
        <v>183</v>
      </c>
      <c r="R4" s="148"/>
      <c r="S4" s="148"/>
      <c r="T4" s="148"/>
      <c r="U4" s="148"/>
      <c r="V4" s="148"/>
      <c r="W4" s="148"/>
      <c r="X4" s="148"/>
      <c r="Y4" s="148"/>
      <c r="Z4" s="148"/>
      <c r="AA4" s="148" t="s">
        <v>177</v>
      </c>
      <c r="AB4" s="148"/>
      <c r="AC4" s="148"/>
      <c r="AD4" s="148"/>
      <c r="AE4" s="148"/>
      <c r="AF4" s="148"/>
      <c r="AG4" s="148"/>
      <c r="AH4" s="148"/>
      <c r="AI4" s="148"/>
      <c r="AJ4" s="148"/>
      <c r="AK4" s="148"/>
      <c r="AL4" s="148" t="s">
        <v>178</v>
      </c>
      <c r="AM4" s="148"/>
      <c r="AN4" s="148"/>
      <c r="AO4" s="148"/>
      <c r="AP4" s="148"/>
      <c r="AQ4" s="148"/>
      <c r="AR4" s="148"/>
      <c r="AS4" s="148"/>
      <c r="AT4" s="148"/>
      <c r="AU4" s="148"/>
      <c r="AV4" s="148"/>
      <c r="AW4" s="148"/>
      <c r="AX4" s="148"/>
      <c r="AY4" s="148"/>
      <c r="AZ4" s="148"/>
      <c r="BA4" s="148"/>
      <c r="BB4" s="148"/>
      <c r="BW4" s="148"/>
      <c r="BX4" s="148"/>
      <c r="BY4" s="148"/>
      <c r="BZ4" s="148"/>
      <c r="CA4" s="148"/>
      <c r="CB4" s="148"/>
      <c r="CC4" s="148"/>
      <c r="CD4" s="148"/>
      <c r="CE4" s="148"/>
      <c r="CF4" s="148"/>
      <c r="CG4" s="148"/>
      <c r="CH4" s="148"/>
      <c r="CI4" s="148"/>
      <c r="CJ4" s="148"/>
      <c r="CK4" s="148"/>
      <c r="CL4" s="148"/>
      <c r="CM4" s="148"/>
      <c r="CN4" s="148"/>
      <c r="CO4" s="148"/>
      <c r="CP4" s="148"/>
      <c r="CQ4" s="148"/>
      <c r="CR4" s="148" t="s">
        <v>211</v>
      </c>
      <c r="CS4" s="148"/>
      <c r="CT4" s="148"/>
      <c r="CU4" s="148"/>
      <c r="CV4" s="148"/>
      <c r="CW4" s="148"/>
      <c r="CX4" s="148"/>
      <c r="CY4" s="148"/>
      <c r="CZ4" s="148"/>
      <c r="DA4" s="148"/>
      <c r="DB4" s="148"/>
      <c r="DC4" s="148"/>
    </row>
    <row r="5" spans="2:107" x14ac:dyDescent="0.2">
      <c r="B5" s="151"/>
      <c r="E5" s="152"/>
      <c r="F5" s="152"/>
      <c r="G5" s="153"/>
      <c r="J5" s="152"/>
      <c r="T5" s="152"/>
      <c r="U5" s="152"/>
      <c r="V5" s="153"/>
      <c r="Y5" s="152"/>
      <c r="AE5" s="152"/>
      <c r="AF5" s="152"/>
      <c r="AG5" s="153"/>
      <c r="AJ5" s="152"/>
      <c r="AW5" s="152"/>
      <c r="AX5" s="152"/>
      <c r="AY5" s="153"/>
      <c r="BB5" s="152"/>
    </row>
    <row r="6" spans="2:107" ht="14.5" x14ac:dyDescent="0.35">
      <c r="B6" s="148" t="s">
        <v>174</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row>
    <row r="7" spans="2:107" ht="14.5" x14ac:dyDescent="0.35">
      <c r="B7" s="149" t="s">
        <v>6</v>
      </c>
      <c r="C7" s="149" t="s">
        <v>2</v>
      </c>
      <c r="D7" s="149" t="s">
        <v>3</v>
      </c>
      <c r="E7" s="149" t="s">
        <v>197</v>
      </c>
      <c r="F7" s="149" t="s">
        <v>168</v>
      </c>
      <c r="G7" s="149" t="s">
        <v>4</v>
      </c>
      <c r="H7" s="149" t="s">
        <v>170</v>
      </c>
      <c r="I7" s="149" t="s">
        <v>169</v>
      </c>
      <c r="J7" s="149" t="s">
        <v>5</v>
      </c>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row>
    <row r="8" spans="2:107" ht="14.5" x14ac:dyDescent="0.35">
      <c r="B8" s="148" t="s">
        <v>173</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row>
    <row r="9" spans="2:107" x14ac:dyDescent="0.2">
      <c r="B9" s="151"/>
      <c r="E9" s="152"/>
      <c r="F9" s="152"/>
      <c r="G9" s="153"/>
      <c r="J9" s="152"/>
      <c r="T9" s="152"/>
      <c r="U9" s="152"/>
      <c r="V9" s="153"/>
      <c r="Y9" s="152"/>
      <c r="AE9" s="152"/>
      <c r="AF9" s="152"/>
      <c r="AG9" s="153"/>
      <c r="AJ9" s="152"/>
      <c r="AW9" s="152"/>
      <c r="AX9" s="152"/>
      <c r="AY9" s="153"/>
      <c r="BB9" s="152"/>
    </row>
    <row r="10" spans="2:107" ht="14.5" x14ac:dyDescent="0.35">
      <c r="B10" s="148" t="s">
        <v>175</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row>
    <row r="11" spans="2:107" ht="14.5" x14ac:dyDescent="0.35">
      <c r="B11" s="149" t="s">
        <v>14</v>
      </c>
      <c r="C11" s="149" t="s">
        <v>2</v>
      </c>
      <c r="D11" s="149" t="s">
        <v>3</v>
      </c>
      <c r="E11" s="149" t="s">
        <v>197</v>
      </c>
      <c r="F11" s="149" t="s">
        <v>168</v>
      </c>
      <c r="G11" s="149" t="s">
        <v>4</v>
      </c>
      <c r="H11" s="149" t="s">
        <v>170</v>
      </c>
      <c r="I11" s="149" t="s">
        <v>169</v>
      </c>
      <c r="J11" s="149" t="s">
        <v>5</v>
      </c>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row>
    <row r="12" spans="2:107" ht="14.5" x14ac:dyDescent="0.35">
      <c r="B12" s="148" t="s">
        <v>176</v>
      </c>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row>
    <row r="13" spans="2:107" x14ac:dyDescent="0.2">
      <c r="B13" s="151"/>
      <c r="E13" s="152"/>
      <c r="F13" s="152"/>
      <c r="G13" s="153"/>
      <c r="J13" s="152"/>
      <c r="T13" s="152"/>
      <c r="U13" s="152"/>
      <c r="V13" s="153"/>
      <c r="Y13" s="152"/>
      <c r="AE13" s="152"/>
      <c r="AF13" s="152"/>
      <c r="AG13" s="153"/>
      <c r="AJ13" s="152"/>
      <c r="AW13" s="152"/>
      <c r="AX13" s="152"/>
      <c r="AY13" s="153"/>
      <c r="BB13" s="152"/>
    </row>
    <row r="14" spans="2:107" x14ac:dyDescent="0.2">
      <c r="B14" s="151"/>
      <c r="E14" s="152"/>
      <c r="F14" s="152"/>
      <c r="G14" s="153"/>
      <c r="J14" s="152"/>
      <c r="T14" s="152"/>
      <c r="U14" s="152"/>
      <c r="V14" s="153"/>
      <c r="Y14" s="152"/>
      <c r="AE14" s="152"/>
      <c r="AF14" s="152"/>
      <c r="AG14" s="153"/>
      <c r="AJ14" s="152"/>
      <c r="AW14" s="152"/>
      <c r="AX14" s="152"/>
      <c r="AY14" s="153"/>
      <c r="BB14" s="152"/>
    </row>
    <row r="15" spans="2:107" x14ac:dyDescent="0.2">
      <c r="B15" s="151"/>
      <c r="E15" s="152"/>
      <c r="F15" s="152"/>
      <c r="G15" s="153"/>
      <c r="J15" s="152"/>
      <c r="T15" s="152"/>
      <c r="U15" s="152"/>
      <c r="V15" s="153"/>
      <c r="Y15" s="152"/>
      <c r="AE15" s="152"/>
      <c r="AF15" s="152"/>
      <c r="AG15" s="153"/>
      <c r="AJ15" s="152"/>
      <c r="AW15" s="152"/>
      <c r="AX15" s="152"/>
      <c r="AY15" s="153"/>
      <c r="BB15" s="152"/>
    </row>
    <row r="16" spans="2:107" x14ac:dyDescent="0.2">
      <c r="B16" s="151"/>
      <c r="E16" s="152"/>
      <c r="F16" s="152"/>
      <c r="G16" s="153"/>
      <c r="J16" s="152"/>
      <c r="T16" s="152"/>
      <c r="U16" s="152"/>
      <c r="V16" s="153"/>
      <c r="Y16" s="152"/>
      <c r="AE16" s="152"/>
      <c r="AF16" s="152"/>
      <c r="AG16" s="153"/>
      <c r="AJ16" s="152"/>
      <c r="AW16" s="152"/>
      <c r="AX16" s="152"/>
      <c r="AY16" s="153"/>
      <c r="BB16" s="152"/>
    </row>
    <row r="17" spans="2:54" x14ac:dyDescent="0.2">
      <c r="B17" s="151"/>
      <c r="E17" s="152"/>
      <c r="F17" s="152"/>
      <c r="G17" s="153"/>
      <c r="J17" s="152"/>
      <c r="T17" s="152"/>
      <c r="U17" s="152"/>
      <c r="V17" s="153"/>
      <c r="Y17" s="152"/>
      <c r="AE17" s="152"/>
      <c r="AF17" s="152"/>
      <c r="AG17" s="153"/>
      <c r="AJ17" s="152"/>
      <c r="AW17" s="152"/>
      <c r="AX17" s="152"/>
      <c r="AY17" s="153"/>
      <c r="BB17" s="152"/>
    </row>
    <row r="18" spans="2:54" x14ac:dyDescent="0.2">
      <c r="B18" s="151"/>
      <c r="E18" s="152"/>
      <c r="F18" s="152"/>
      <c r="G18" s="153"/>
      <c r="J18" s="152"/>
      <c r="T18" s="152"/>
      <c r="U18" s="152"/>
      <c r="V18" s="153"/>
      <c r="Y18" s="152"/>
      <c r="AE18" s="152"/>
      <c r="AF18" s="152"/>
      <c r="AG18" s="153"/>
      <c r="AJ18" s="152"/>
      <c r="AW18" s="152"/>
      <c r="AX18" s="152"/>
      <c r="AY18" s="153"/>
      <c r="BB18" s="152"/>
    </row>
    <row r="19" spans="2:54" x14ac:dyDescent="0.2">
      <c r="B19" s="151"/>
      <c r="E19" s="152"/>
      <c r="F19" s="152"/>
      <c r="G19" s="153"/>
      <c r="J19" s="152"/>
      <c r="T19" s="152"/>
      <c r="U19" s="152"/>
      <c r="V19" s="153"/>
      <c r="Y19" s="152"/>
      <c r="AE19" s="152"/>
      <c r="AF19" s="152"/>
      <c r="AG19" s="153"/>
      <c r="AJ19" s="152"/>
      <c r="AW19" s="152"/>
      <c r="AX19" s="152"/>
      <c r="AY19" s="153"/>
      <c r="BB19" s="152"/>
    </row>
    <row r="20" spans="2:54" x14ac:dyDescent="0.2">
      <c r="B20" s="151"/>
      <c r="E20" s="152"/>
      <c r="F20" s="152"/>
      <c r="G20" s="153"/>
      <c r="J20" s="152"/>
      <c r="T20" s="152"/>
      <c r="U20" s="152"/>
      <c r="V20" s="153"/>
      <c r="Y20" s="152"/>
      <c r="AE20" s="152"/>
      <c r="AF20" s="152"/>
      <c r="AG20" s="153"/>
      <c r="AJ20" s="152"/>
      <c r="AW20" s="152"/>
      <c r="AX20" s="152"/>
      <c r="AY20" s="153"/>
      <c r="BB20" s="152"/>
    </row>
    <row r="21" spans="2:54" x14ac:dyDescent="0.2">
      <c r="B21" s="151"/>
      <c r="E21" s="152"/>
      <c r="F21" s="152"/>
      <c r="G21" s="153"/>
      <c r="J21" s="152"/>
      <c r="T21" s="152"/>
      <c r="U21" s="152"/>
      <c r="V21" s="153"/>
      <c r="Y21" s="152"/>
      <c r="AE21" s="152"/>
      <c r="AF21" s="152"/>
      <c r="AG21" s="153"/>
      <c r="AJ21" s="152"/>
      <c r="AW21" s="152"/>
      <c r="AX21" s="152"/>
      <c r="AY21" s="153"/>
      <c r="BB21" s="152"/>
    </row>
    <row r="22" spans="2:54" x14ac:dyDescent="0.2">
      <c r="B22" s="151"/>
      <c r="E22" s="152"/>
      <c r="F22" s="152"/>
      <c r="G22" s="153"/>
      <c r="J22" s="152"/>
      <c r="T22" s="152"/>
      <c r="U22" s="152"/>
      <c r="V22" s="153"/>
      <c r="Y22" s="152"/>
      <c r="AE22" s="152"/>
      <c r="AF22" s="152"/>
      <c r="AG22" s="153"/>
      <c r="AJ22" s="152"/>
      <c r="AW22" s="152"/>
      <c r="AX22" s="152"/>
      <c r="AY22" s="153"/>
      <c r="BB22" s="152"/>
    </row>
    <row r="23" spans="2:54" x14ac:dyDescent="0.2">
      <c r="B23" s="151"/>
      <c r="E23" s="152"/>
      <c r="F23" s="152"/>
      <c r="G23" s="153"/>
      <c r="J23" s="152"/>
      <c r="T23" s="152"/>
      <c r="U23" s="152"/>
      <c r="V23" s="153"/>
      <c r="Y23" s="152"/>
      <c r="AE23" s="152"/>
      <c r="AF23" s="152"/>
      <c r="AG23" s="153"/>
      <c r="AJ23" s="152"/>
      <c r="AW23" s="152"/>
      <c r="AX23" s="152"/>
      <c r="AY23" s="153"/>
      <c r="BB23" s="152"/>
    </row>
    <row r="24" spans="2:54" x14ac:dyDescent="0.2">
      <c r="B24" s="151"/>
      <c r="E24" s="152"/>
      <c r="F24" s="152"/>
      <c r="G24" s="153"/>
      <c r="J24" s="152"/>
      <c r="T24" s="152"/>
      <c r="U24" s="152"/>
      <c r="V24" s="153"/>
      <c r="Y24" s="152"/>
      <c r="AE24" s="152"/>
      <c r="AF24" s="152"/>
      <c r="AG24" s="153"/>
      <c r="AJ24" s="152"/>
      <c r="AW24" s="152"/>
      <c r="AX24" s="152"/>
      <c r="AY24" s="153"/>
      <c r="BB24" s="152"/>
    </row>
    <row r="25" spans="2:54" x14ac:dyDescent="0.2">
      <c r="B25" s="151"/>
      <c r="E25" s="152"/>
      <c r="F25" s="152"/>
      <c r="G25" s="153"/>
      <c r="J25" s="152"/>
      <c r="T25" s="152"/>
      <c r="U25" s="152"/>
      <c r="V25" s="153"/>
      <c r="Y25" s="152"/>
      <c r="AE25" s="152"/>
      <c r="AF25" s="152"/>
      <c r="AG25" s="153"/>
      <c r="AJ25" s="152"/>
      <c r="AW25" s="152"/>
      <c r="AX25" s="152"/>
      <c r="AY25" s="153"/>
      <c r="BB25" s="152"/>
    </row>
    <row r="26" spans="2:54" x14ac:dyDescent="0.2">
      <c r="B26" s="151"/>
      <c r="E26" s="152"/>
      <c r="F26" s="152"/>
      <c r="G26" s="153"/>
      <c r="J26" s="152"/>
      <c r="T26" s="152"/>
      <c r="U26" s="152"/>
      <c r="V26" s="153"/>
      <c r="Y26" s="152"/>
      <c r="AE26" s="152"/>
      <c r="AF26" s="152"/>
      <c r="AG26" s="153"/>
      <c r="AJ26" s="152"/>
      <c r="AW26" s="152"/>
      <c r="AX26" s="152"/>
      <c r="AY26" s="153"/>
      <c r="BB26" s="152"/>
    </row>
    <row r="27" spans="2:54" x14ac:dyDescent="0.2">
      <c r="B27" s="151"/>
      <c r="E27" s="152"/>
      <c r="F27" s="152"/>
      <c r="G27" s="153"/>
      <c r="J27" s="152"/>
      <c r="T27" s="152"/>
      <c r="U27" s="152"/>
      <c r="V27" s="153"/>
      <c r="Y27" s="152"/>
      <c r="AE27" s="152"/>
      <c r="AF27" s="152"/>
      <c r="AG27" s="153"/>
      <c r="AJ27" s="152"/>
      <c r="AW27" s="152"/>
      <c r="AX27" s="152"/>
      <c r="AY27" s="153"/>
      <c r="BB27" s="152"/>
    </row>
    <row r="28" spans="2:54" x14ac:dyDescent="0.2">
      <c r="B28" s="151"/>
      <c r="E28" s="152"/>
      <c r="F28" s="152"/>
      <c r="G28" s="153"/>
      <c r="J28" s="152"/>
      <c r="T28" s="152"/>
      <c r="U28" s="152"/>
      <c r="V28" s="153"/>
      <c r="Y28" s="152"/>
      <c r="AE28" s="152"/>
      <c r="AF28" s="152"/>
      <c r="AG28" s="153"/>
      <c r="AJ28" s="152"/>
      <c r="AW28" s="152"/>
      <c r="AX28" s="152"/>
      <c r="AY28" s="153"/>
      <c r="BB28" s="152"/>
    </row>
    <row r="29" spans="2:54" x14ac:dyDescent="0.2">
      <c r="B29" s="151"/>
      <c r="E29" s="152"/>
      <c r="F29" s="152"/>
      <c r="G29" s="153"/>
      <c r="J29" s="152"/>
      <c r="T29" s="152"/>
      <c r="U29" s="152"/>
      <c r="V29" s="153"/>
      <c r="Y29" s="152"/>
      <c r="AE29" s="152"/>
      <c r="AF29" s="152"/>
      <c r="AG29" s="153"/>
      <c r="AJ29" s="152"/>
      <c r="AW29" s="152"/>
      <c r="AX29" s="152"/>
      <c r="AY29" s="153"/>
      <c r="BB29" s="152"/>
    </row>
    <row r="30" spans="2:54" x14ac:dyDescent="0.2">
      <c r="B30" s="151"/>
      <c r="E30" s="152"/>
      <c r="F30" s="152"/>
      <c r="G30" s="153"/>
      <c r="J30" s="152"/>
      <c r="T30" s="152"/>
      <c r="U30" s="152"/>
      <c r="V30" s="153"/>
      <c r="Y30" s="152"/>
      <c r="AE30" s="152"/>
      <c r="AF30" s="152"/>
      <c r="AG30" s="153"/>
      <c r="AJ30" s="152"/>
      <c r="AW30" s="152"/>
      <c r="AX30" s="152"/>
      <c r="AY30" s="153"/>
      <c r="BB30" s="152"/>
    </row>
    <row r="31" spans="2:54" x14ac:dyDescent="0.2">
      <c r="B31" s="151"/>
      <c r="E31" s="152"/>
      <c r="F31" s="152"/>
      <c r="G31" s="153"/>
      <c r="J31" s="152"/>
      <c r="T31" s="152"/>
      <c r="U31" s="152"/>
      <c r="V31" s="153"/>
      <c r="Y31" s="152"/>
      <c r="AE31" s="152"/>
      <c r="AF31" s="152"/>
      <c r="AG31" s="153"/>
      <c r="AJ31" s="152"/>
      <c r="AW31" s="152"/>
      <c r="AX31" s="152"/>
      <c r="AY31" s="153"/>
      <c r="BB31" s="152"/>
    </row>
    <row r="32" spans="2:54" x14ac:dyDescent="0.2">
      <c r="B32" s="151"/>
      <c r="E32" s="152"/>
      <c r="F32" s="152"/>
      <c r="G32" s="153"/>
      <c r="J32" s="152"/>
      <c r="T32" s="152"/>
      <c r="U32" s="152"/>
      <c r="V32" s="153"/>
      <c r="Y32" s="152"/>
      <c r="AE32" s="152"/>
      <c r="AF32" s="152"/>
      <c r="AG32" s="153"/>
      <c r="AJ32" s="152"/>
      <c r="AW32" s="152"/>
      <c r="AX32" s="152"/>
      <c r="AY32" s="153"/>
      <c r="BB32" s="152"/>
    </row>
    <row r="33" spans="2:54" x14ac:dyDescent="0.2">
      <c r="B33" s="151"/>
      <c r="E33" s="152"/>
      <c r="F33" s="152"/>
      <c r="G33" s="153"/>
      <c r="J33" s="152"/>
      <c r="T33" s="152"/>
      <c r="U33" s="152"/>
      <c r="V33" s="153"/>
      <c r="Y33" s="152"/>
      <c r="AE33" s="152"/>
      <c r="AF33" s="152"/>
      <c r="AG33" s="153"/>
      <c r="AJ33" s="152"/>
      <c r="AW33" s="152"/>
      <c r="AX33" s="152"/>
      <c r="AY33" s="153"/>
      <c r="BB33" s="152"/>
    </row>
    <row r="34" spans="2:54" x14ac:dyDescent="0.2">
      <c r="T34" s="152"/>
      <c r="U34" s="152"/>
      <c r="V34" s="153"/>
      <c r="Y34" s="152"/>
      <c r="AE34" s="152"/>
      <c r="AF34" s="152"/>
      <c r="AG34" s="153"/>
      <c r="AJ34" s="152"/>
      <c r="AW34" s="152"/>
      <c r="AX34" s="152"/>
      <c r="AY34" s="153"/>
      <c r="BB34" s="152"/>
    </row>
    <row r="35" spans="2:54" x14ac:dyDescent="0.2">
      <c r="T35" s="152"/>
      <c r="U35" s="152"/>
      <c r="V35" s="153"/>
      <c r="Y35" s="152"/>
      <c r="AE35" s="152"/>
      <c r="AF35" s="152"/>
      <c r="AG35" s="153"/>
      <c r="AJ35" s="152"/>
      <c r="AW35" s="152"/>
      <c r="AX35" s="152"/>
      <c r="AY35" s="153"/>
      <c r="BB35" s="152"/>
    </row>
    <row r="36" spans="2:54" x14ac:dyDescent="0.2">
      <c r="T36" s="152"/>
      <c r="U36" s="152"/>
      <c r="V36" s="153"/>
      <c r="Y36" s="152"/>
      <c r="AE36" s="152"/>
      <c r="AF36" s="152"/>
      <c r="AG36" s="153"/>
      <c r="AJ36" s="152"/>
      <c r="AW36" s="152"/>
      <c r="AX36" s="152"/>
      <c r="AY36" s="153"/>
      <c r="BB36" s="152"/>
    </row>
    <row r="37" spans="2:54" x14ac:dyDescent="0.2">
      <c r="T37" s="152"/>
      <c r="U37" s="152"/>
      <c r="V37" s="153"/>
      <c r="Y37" s="152"/>
      <c r="AE37" s="152"/>
      <c r="AF37" s="152"/>
      <c r="AG37" s="153"/>
      <c r="AJ37" s="152"/>
      <c r="AW37" s="152"/>
      <c r="AX37" s="152"/>
      <c r="AY37" s="153"/>
      <c r="BB37" s="152"/>
    </row>
    <row r="38" spans="2:54" x14ac:dyDescent="0.2">
      <c r="T38" s="152"/>
      <c r="U38" s="152"/>
      <c r="V38" s="153"/>
      <c r="Y38" s="152"/>
      <c r="AE38" s="152"/>
      <c r="AF38" s="152"/>
      <c r="AG38" s="153"/>
      <c r="AJ38" s="152"/>
      <c r="AW38" s="152"/>
      <c r="AX38" s="152"/>
      <c r="AY38" s="153"/>
      <c r="BB38" s="152"/>
    </row>
    <row r="39" spans="2:54" x14ac:dyDescent="0.2">
      <c r="T39" s="152"/>
      <c r="U39" s="152"/>
      <c r="V39" s="153"/>
      <c r="Y39" s="152"/>
      <c r="AE39" s="152"/>
      <c r="AF39" s="152"/>
      <c r="AG39" s="153"/>
      <c r="AJ39" s="152"/>
      <c r="AW39" s="152"/>
      <c r="AX39" s="152"/>
      <c r="AY39" s="153"/>
      <c r="BB39" s="152"/>
    </row>
    <row r="40" spans="2:54" x14ac:dyDescent="0.2">
      <c r="T40" s="152"/>
      <c r="U40" s="152"/>
      <c r="V40" s="153"/>
      <c r="Y40" s="152"/>
      <c r="AE40" s="152"/>
      <c r="AF40" s="152"/>
      <c r="AG40" s="153"/>
      <c r="AJ40" s="152"/>
      <c r="AW40" s="152"/>
      <c r="AX40" s="152"/>
      <c r="AY40" s="153"/>
      <c r="BB40" s="152"/>
    </row>
    <row r="41" spans="2:54" x14ac:dyDescent="0.2">
      <c r="T41" s="152"/>
      <c r="U41" s="152"/>
      <c r="V41" s="153"/>
      <c r="Y41" s="152"/>
      <c r="AE41" s="152"/>
      <c r="AF41" s="152"/>
      <c r="AG41" s="153"/>
      <c r="AJ41" s="152"/>
      <c r="AW41" s="152"/>
      <c r="AX41" s="152"/>
      <c r="AY41" s="153"/>
      <c r="BB41" s="152"/>
    </row>
    <row r="42" spans="2:54" x14ac:dyDescent="0.2">
      <c r="T42" s="152"/>
      <c r="U42" s="152"/>
      <c r="V42" s="153"/>
      <c r="Y42" s="152"/>
      <c r="AE42" s="152"/>
      <c r="AF42" s="152"/>
      <c r="AG42" s="153"/>
      <c r="AJ42" s="152"/>
      <c r="AW42" s="152"/>
      <c r="AX42" s="152"/>
      <c r="AY42" s="153"/>
      <c r="BB42" s="152"/>
    </row>
    <row r="43" spans="2:54" x14ac:dyDescent="0.2">
      <c r="T43" s="152"/>
      <c r="U43" s="152"/>
      <c r="V43" s="153"/>
      <c r="Y43" s="152"/>
      <c r="AE43" s="152"/>
      <c r="AF43" s="152"/>
      <c r="AG43" s="153"/>
      <c r="AJ43" s="152"/>
      <c r="AW43" s="152"/>
      <c r="AX43" s="152"/>
      <c r="AY43" s="153"/>
      <c r="BB43" s="152"/>
    </row>
    <row r="44" spans="2:54" x14ac:dyDescent="0.2">
      <c r="T44" s="152"/>
      <c r="U44" s="152"/>
      <c r="V44" s="153"/>
      <c r="Y44" s="152"/>
      <c r="AE44" s="152"/>
      <c r="AF44" s="152"/>
      <c r="AG44" s="153"/>
      <c r="AJ44" s="152"/>
      <c r="AW44" s="152"/>
      <c r="AX44" s="152"/>
      <c r="AY44" s="153"/>
      <c r="BB44" s="152"/>
    </row>
    <row r="45" spans="2:54" x14ac:dyDescent="0.2">
      <c r="T45" s="152"/>
      <c r="U45" s="152"/>
      <c r="V45" s="153"/>
      <c r="Y45" s="152"/>
      <c r="AE45" s="152"/>
      <c r="AF45" s="152"/>
      <c r="AG45" s="153"/>
      <c r="AJ45" s="152"/>
      <c r="AW45" s="152"/>
      <c r="AX45" s="152"/>
      <c r="AY45" s="153"/>
      <c r="BB45" s="152"/>
    </row>
    <row r="46" spans="2:54" x14ac:dyDescent="0.2">
      <c r="T46" s="152"/>
      <c r="U46" s="152"/>
      <c r="V46" s="153"/>
      <c r="Y46" s="152"/>
      <c r="AE46" s="152"/>
      <c r="AF46" s="152"/>
      <c r="AG46" s="153"/>
      <c r="AJ46" s="152"/>
      <c r="AW46" s="152"/>
      <c r="AX46" s="152"/>
      <c r="AY46" s="153"/>
      <c r="BB46" s="152"/>
    </row>
    <row r="47" spans="2:54" x14ac:dyDescent="0.2">
      <c r="T47" s="152"/>
      <c r="U47" s="152"/>
      <c r="V47" s="153"/>
      <c r="Y47" s="152"/>
      <c r="AE47" s="152"/>
      <c r="AF47" s="152"/>
      <c r="AG47" s="153"/>
      <c r="AJ47" s="152"/>
      <c r="AW47" s="152"/>
      <c r="AX47" s="152"/>
      <c r="AY47" s="153"/>
      <c r="BB47" s="152"/>
    </row>
    <row r="48" spans="2:54" x14ac:dyDescent="0.2">
      <c r="T48" s="152"/>
      <c r="U48" s="152"/>
      <c r="V48" s="153"/>
      <c r="Y48" s="152"/>
      <c r="AE48" s="152"/>
      <c r="AF48" s="152"/>
      <c r="AG48" s="153"/>
      <c r="AJ48" s="152"/>
      <c r="AW48" s="152"/>
      <c r="AX48" s="152"/>
      <c r="AY48" s="153"/>
      <c r="BB48" s="152"/>
    </row>
    <row r="49" spans="20:54" x14ac:dyDescent="0.2">
      <c r="T49" s="152"/>
      <c r="U49" s="152"/>
      <c r="V49" s="153"/>
      <c r="Y49" s="152"/>
      <c r="AE49" s="152"/>
      <c r="AF49" s="152"/>
      <c r="AG49" s="153"/>
      <c r="AJ49" s="152"/>
      <c r="AW49" s="152"/>
      <c r="AX49" s="152"/>
      <c r="AY49" s="153"/>
      <c r="BB49" s="152"/>
    </row>
    <row r="50" spans="20:54" x14ac:dyDescent="0.2">
      <c r="T50" s="152"/>
      <c r="U50" s="152"/>
      <c r="V50" s="153"/>
      <c r="Y50" s="152"/>
      <c r="AE50" s="152"/>
      <c r="AF50" s="152"/>
      <c r="AG50" s="153"/>
      <c r="AJ50" s="152"/>
      <c r="AW50" s="152"/>
      <c r="AX50" s="152"/>
      <c r="AY50" s="153"/>
      <c r="BB50" s="152"/>
    </row>
    <row r="51" spans="20:54" x14ac:dyDescent="0.2">
      <c r="T51" s="152"/>
      <c r="U51" s="152"/>
      <c r="V51" s="153"/>
      <c r="Y51" s="152"/>
      <c r="AE51" s="152"/>
      <c r="AF51" s="152"/>
      <c r="AG51" s="153"/>
      <c r="AJ51" s="152"/>
      <c r="AW51" s="152"/>
      <c r="AX51" s="152"/>
      <c r="AY51" s="153"/>
      <c r="BB51" s="152"/>
    </row>
    <row r="52" spans="20:54" x14ac:dyDescent="0.2">
      <c r="T52" s="152"/>
      <c r="U52" s="152"/>
      <c r="V52" s="153"/>
      <c r="Y52" s="152"/>
      <c r="AE52" s="152"/>
      <c r="AF52" s="152"/>
      <c r="AG52" s="153"/>
      <c r="AJ52" s="152"/>
      <c r="AW52" s="152"/>
      <c r="AX52" s="152"/>
      <c r="AY52" s="153"/>
      <c r="BB52" s="152"/>
    </row>
    <row r="53" spans="20:54" x14ac:dyDescent="0.2">
      <c r="T53" s="152"/>
      <c r="U53" s="152"/>
      <c r="V53" s="153"/>
      <c r="Y53" s="152"/>
      <c r="AE53" s="152"/>
      <c r="AF53" s="152"/>
      <c r="AG53" s="153"/>
      <c r="AJ53" s="152"/>
      <c r="AW53" s="152"/>
      <c r="AX53" s="152"/>
      <c r="AY53" s="153"/>
      <c r="BB53" s="152"/>
    </row>
    <row r="54" spans="20:54" x14ac:dyDescent="0.2">
      <c r="T54" s="152"/>
      <c r="U54" s="152"/>
      <c r="V54" s="153"/>
      <c r="Y54" s="152"/>
      <c r="AE54" s="152"/>
      <c r="AF54" s="152"/>
      <c r="AG54" s="153"/>
      <c r="AJ54" s="152"/>
      <c r="AW54" s="152"/>
      <c r="AX54" s="152"/>
      <c r="AY54" s="153"/>
      <c r="BB54" s="152"/>
    </row>
    <row r="55" spans="20:54" x14ac:dyDescent="0.2">
      <c r="T55" s="152"/>
      <c r="U55" s="152"/>
      <c r="V55" s="153"/>
      <c r="Y55" s="152"/>
      <c r="AE55" s="152"/>
      <c r="AF55" s="152"/>
      <c r="AG55" s="153"/>
      <c r="AJ55" s="152"/>
      <c r="AW55" s="152"/>
      <c r="AX55" s="152"/>
      <c r="AY55" s="153"/>
      <c r="BB55" s="152"/>
    </row>
    <row r="56" spans="20:54" x14ac:dyDescent="0.2">
      <c r="T56" s="152"/>
      <c r="U56" s="152"/>
      <c r="V56" s="153"/>
      <c r="Y56" s="152"/>
      <c r="AE56" s="152"/>
      <c r="AF56" s="152"/>
      <c r="AG56" s="153"/>
      <c r="AJ56" s="152"/>
      <c r="AW56" s="152"/>
      <c r="AX56" s="152"/>
      <c r="AY56" s="153"/>
      <c r="BB56" s="152"/>
    </row>
    <row r="57" spans="20:54" x14ac:dyDescent="0.2">
      <c r="T57" s="152"/>
      <c r="U57" s="152"/>
      <c r="V57" s="153"/>
      <c r="Y57" s="152"/>
      <c r="AE57" s="152"/>
      <c r="AF57" s="152"/>
      <c r="AG57" s="153"/>
      <c r="AJ57" s="152"/>
      <c r="AW57" s="152"/>
      <c r="AX57" s="152"/>
      <c r="AY57" s="153"/>
      <c r="BB57" s="152"/>
    </row>
    <row r="58" spans="20:54" x14ac:dyDescent="0.2">
      <c r="T58" s="152"/>
      <c r="U58" s="152"/>
      <c r="V58" s="153"/>
      <c r="Y58" s="152"/>
      <c r="AE58" s="152"/>
      <c r="AF58" s="152"/>
      <c r="AG58" s="153"/>
      <c r="AJ58" s="152"/>
      <c r="AW58" s="152"/>
      <c r="AX58" s="152"/>
      <c r="AY58" s="153"/>
      <c r="BB58" s="152"/>
    </row>
    <row r="59" spans="20:54" x14ac:dyDescent="0.2">
      <c r="T59" s="152"/>
      <c r="U59" s="152"/>
      <c r="V59" s="153"/>
      <c r="Y59" s="152"/>
      <c r="AE59" s="152"/>
      <c r="AF59" s="152"/>
      <c r="AG59" s="153"/>
      <c r="AJ59" s="152"/>
      <c r="AW59" s="152"/>
      <c r="AX59" s="152"/>
      <c r="AY59" s="153"/>
      <c r="BB59" s="152"/>
    </row>
    <row r="60" spans="20:54" x14ac:dyDescent="0.2">
      <c r="T60" s="152"/>
      <c r="U60" s="152"/>
      <c r="V60" s="153"/>
      <c r="Y60" s="152"/>
      <c r="AE60" s="152"/>
      <c r="AF60" s="152"/>
      <c r="AG60" s="153"/>
      <c r="AJ60" s="152"/>
      <c r="AW60" s="152"/>
      <c r="AX60" s="152"/>
      <c r="AY60" s="153"/>
      <c r="BB60" s="152"/>
    </row>
    <row r="61" spans="20:54" x14ac:dyDescent="0.2">
      <c r="T61" s="152"/>
      <c r="U61" s="152"/>
      <c r="V61" s="153"/>
      <c r="Y61" s="152"/>
      <c r="AE61" s="152"/>
      <c r="AF61" s="152"/>
      <c r="AG61" s="153"/>
      <c r="AJ61" s="152"/>
      <c r="AW61" s="152"/>
      <c r="AX61" s="152"/>
      <c r="AY61" s="153"/>
      <c r="BB61" s="152"/>
    </row>
    <row r="62" spans="20:54" x14ac:dyDescent="0.2">
      <c r="T62" s="152"/>
      <c r="U62" s="152"/>
      <c r="V62" s="153"/>
      <c r="Y62" s="152"/>
      <c r="AE62" s="152"/>
      <c r="AF62" s="152"/>
      <c r="AG62" s="153"/>
      <c r="AJ62" s="152"/>
      <c r="AW62" s="152"/>
      <c r="AX62" s="152"/>
      <c r="AY62" s="153"/>
      <c r="BB62" s="152"/>
    </row>
    <row r="63" spans="20:54" x14ac:dyDescent="0.2">
      <c r="T63" s="152"/>
      <c r="U63" s="152"/>
      <c r="V63" s="153"/>
      <c r="Y63" s="152"/>
      <c r="AE63" s="152"/>
      <c r="AF63" s="152"/>
      <c r="AG63" s="153"/>
      <c r="AJ63" s="152"/>
      <c r="AW63" s="152"/>
      <c r="AX63" s="152"/>
      <c r="AY63" s="153"/>
      <c r="BB63" s="152"/>
    </row>
    <row r="64" spans="20:54" x14ac:dyDescent="0.2">
      <c r="T64" s="152"/>
      <c r="U64" s="152"/>
      <c r="V64" s="153"/>
      <c r="Y64" s="152"/>
      <c r="AE64" s="152"/>
      <c r="AF64" s="152"/>
      <c r="AG64" s="153"/>
      <c r="AJ64" s="152"/>
      <c r="AW64" s="152"/>
      <c r="AX64" s="152"/>
      <c r="AY64" s="153"/>
      <c r="BB64" s="152"/>
    </row>
    <row r="65" spans="31:54" x14ac:dyDescent="0.2">
      <c r="AE65" s="152"/>
      <c r="AF65" s="152"/>
      <c r="AG65" s="153"/>
      <c r="AJ65" s="152"/>
      <c r="AW65" s="152"/>
      <c r="AX65" s="152"/>
      <c r="AY65" s="153"/>
      <c r="BB65" s="152"/>
    </row>
    <row r="66" spans="31:54" x14ac:dyDescent="0.2">
      <c r="AE66" s="152"/>
      <c r="AF66" s="152"/>
      <c r="AG66" s="153"/>
      <c r="AJ66" s="152"/>
      <c r="AW66" s="152"/>
      <c r="AX66" s="152"/>
      <c r="AY66" s="153"/>
      <c r="BB66" s="152"/>
    </row>
    <row r="67" spans="31:54" x14ac:dyDescent="0.2">
      <c r="AE67" s="152"/>
      <c r="AF67" s="152"/>
      <c r="AG67" s="153"/>
      <c r="AJ67" s="152"/>
      <c r="AW67" s="152"/>
      <c r="AX67" s="152"/>
      <c r="AY67" s="153"/>
      <c r="BB67" s="152"/>
    </row>
    <row r="68" spans="31:54" x14ac:dyDescent="0.2">
      <c r="AE68" s="152"/>
      <c r="AF68" s="152"/>
      <c r="AG68" s="153"/>
      <c r="AJ68" s="152"/>
      <c r="AW68" s="152"/>
      <c r="AX68" s="152"/>
      <c r="AY68" s="153"/>
      <c r="BB68" s="152"/>
    </row>
    <row r="69" spans="31:54" x14ac:dyDescent="0.2">
      <c r="AE69" s="152"/>
      <c r="AF69" s="152"/>
      <c r="AG69" s="153"/>
      <c r="AJ69" s="152"/>
      <c r="AW69" s="152"/>
      <c r="AX69" s="152"/>
      <c r="AY69" s="153"/>
      <c r="BB69" s="152"/>
    </row>
    <row r="70" spans="31:54" x14ac:dyDescent="0.2">
      <c r="AE70" s="152"/>
      <c r="AF70" s="152"/>
      <c r="AG70" s="153"/>
      <c r="AJ70" s="152"/>
      <c r="AW70" s="152"/>
      <c r="AX70" s="152"/>
      <c r="AY70" s="153"/>
      <c r="BB70" s="152"/>
    </row>
    <row r="71" spans="31:54" x14ac:dyDescent="0.2">
      <c r="AE71" s="152"/>
      <c r="AF71" s="152"/>
      <c r="AG71" s="153"/>
      <c r="AJ71" s="152"/>
      <c r="AW71" s="152"/>
      <c r="AX71" s="152"/>
      <c r="AY71" s="153"/>
      <c r="BB71" s="152"/>
    </row>
    <row r="72" spans="31:54" x14ac:dyDescent="0.2">
      <c r="AE72" s="152"/>
      <c r="AF72" s="152"/>
      <c r="AG72" s="153"/>
      <c r="AJ72" s="152"/>
      <c r="AW72" s="152"/>
      <c r="AX72" s="152"/>
      <c r="AY72" s="153"/>
      <c r="BB72" s="152"/>
    </row>
    <row r="73" spans="31:54" x14ac:dyDescent="0.2">
      <c r="AE73" s="152"/>
      <c r="AF73" s="152"/>
      <c r="AG73" s="153"/>
      <c r="AJ73" s="152"/>
      <c r="AW73" s="152"/>
      <c r="AX73" s="152"/>
      <c r="AY73" s="153"/>
      <c r="BB73" s="152"/>
    </row>
    <row r="74" spans="31:54" x14ac:dyDescent="0.2">
      <c r="AE74" s="152"/>
      <c r="AF74" s="152"/>
      <c r="AG74" s="153"/>
      <c r="AJ74" s="152"/>
      <c r="AW74" s="152"/>
      <c r="AX74" s="152"/>
      <c r="AY74" s="153"/>
      <c r="BB74" s="152"/>
    </row>
    <row r="75" spans="31:54" x14ac:dyDescent="0.2">
      <c r="AE75" s="152"/>
      <c r="AF75" s="152"/>
      <c r="AG75" s="153"/>
      <c r="AJ75" s="152"/>
      <c r="AW75" s="152"/>
      <c r="AX75" s="152"/>
      <c r="AY75" s="153"/>
      <c r="BB75" s="152"/>
    </row>
    <row r="76" spans="31:54" x14ac:dyDescent="0.2">
      <c r="AE76" s="152"/>
      <c r="AF76" s="152"/>
      <c r="AG76" s="153"/>
      <c r="AJ76" s="152"/>
      <c r="AW76" s="152"/>
      <c r="AX76" s="152"/>
      <c r="AY76" s="153"/>
      <c r="BB76" s="152"/>
    </row>
    <row r="77" spans="31:54" x14ac:dyDescent="0.2">
      <c r="AE77" s="152"/>
      <c r="AF77" s="152"/>
      <c r="AG77" s="153"/>
      <c r="AJ77" s="152"/>
      <c r="AW77" s="152"/>
      <c r="AX77" s="152"/>
      <c r="AY77" s="153"/>
      <c r="BB77" s="152"/>
    </row>
    <row r="78" spans="31:54" x14ac:dyDescent="0.2">
      <c r="AE78" s="152"/>
      <c r="AF78" s="152"/>
      <c r="AG78" s="153"/>
      <c r="AJ78" s="152"/>
      <c r="AW78" s="152"/>
      <c r="AX78" s="152"/>
      <c r="AY78" s="153"/>
      <c r="BB78" s="152"/>
    </row>
    <row r="79" spans="31:54" x14ac:dyDescent="0.2">
      <c r="AE79" s="152"/>
      <c r="AF79" s="152"/>
      <c r="AG79" s="153"/>
      <c r="AJ79" s="152"/>
      <c r="AW79" s="152"/>
      <c r="AX79" s="152"/>
      <c r="AY79" s="153"/>
      <c r="BB79" s="152"/>
    </row>
    <row r="80" spans="31:54" x14ac:dyDescent="0.2">
      <c r="AE80" s="152"/>
      <c r="AF80" s="152"/>
      <c r="AG80" s="153"/>
      <c r="AJ80" s="152"/>
      <c r="AW80" s="152"/>
      <c r="AX80" s="152"/>
      <c r="AY80" s="153"/>
      <c r="BB80" s="152"/>
    </row>
    <row r="81" spans="31:54" x14ac:dyDescent="0.2">
      <c r="AE81" s="152"/>
      <c r="AF81" s="152"/>
      <c r="AG81" s="153"/>
      <c r="AJ81" s="152"/>
      <c r="AW81" s="152"/>
      <c r="AX81" s="152"/>
      <c r="AY81" s="153"/>
      <c r="BB81" s="152"/>
    </row>
    <row r="82" spans="31:54" x14ac:dyDescent="0.2">
      <c r="AE82" s="152"/>
      <c r="AF82" s="152"/>
      <c r="AG82" s="153"/>
      <c r="AJ82" s="152"/>
      <c r="AW82" s="152"/>
      <c r="AX82" s="152"/>
      <c r="AY82" s="153"/>
      <c r="BB82" s="152"/>
    </row>
    <row r="83" spans="31:54" x14ac:dyDescent="0.2">
      <c r="AE83" s="152"/>
      <c r="AF83" s="152"/>
      <c r="AG83" s="153"/>
      <c r="AJ83" s="152"/>
      <c r="AW83" s="152"/>
      <c r="AX83" s="152"/>
      <c r="AY83" s="153"/>
      <c r="BB83" s="152"/>
    </row>
    <row r="84" spans="31:54" x14ac:dyDescent="0.2">
      <c r="AE84" s="152"/>
      <c r="AF84" s="152"/>
      <c r="AG84" s="153"/>
      <c r="AJ84" s="152"/>
      <c r="AW84" s="152"/>
      <c r="AX84" s="152"/>
      <c r="AY84" s="153"/>
      <c r="BB84" s="152"/>
    </row>
    <row r="85" spans="31:54" x14ac:dyDescent="0.2">
      <c r="AE85" s="152"/>
      <c r="AF85" s="152"/>
      <c r="AG85" s="153"/>
      <c r="AJ85" s="152"/>
      <c r="AW85" s="152"/>
      <c r="AX85" s="152"/>
      <c r="AY85" s="153"/>
      <c r="BB85" s="152"/>
    </row>
    <row r="86" spans="31:54" x14ac:dyDescent="0.2">
      <c r="AE86" s="152"/>
      <c r="AF86" s="152"/>
      <c r="AG86" s="153"/>
      <c r="AJ86" s="152"/>
      <c r="AW86" s="152"/>
      <c r="AX86" s="152"/>
      <c r="AY86" s="153"/>
      <c r="BB86" s="152"/>
    </row>
    <row r="87" spans="31:54" x14ac:dyDescent="0.2">
      <c r="AE87" s="152"/>
      <c r="AF87" s="152"/>
      <c r="AG87" s="153"/>
      <c r="AJ87" s="152"/>
      <c r="AW87" s="152"/>
      <c r="AX87" s="152"/>
      <c r="AY87" s="153"/>
      <c r="BB87" s="152"/>
    </row>
    <row r="88" spans="31:54" x14ac:dyDescent="0.2">
      <c r="AE88" s="152"/>
      <c r="AF88" s="152"/>
      <c r="AG88" s="153"/>
      <c r="AJ88" s="152"/>
      <c r="AW88" s="152"/>
      <c r="AX88" s="152"/>
      <c r="AY88" s="153"/>
      <c r="BB88" s="152"/>
    </row>
    <row r="89" spans="31:54" x14ac:dyDescent="0.2">
      <c r="AE89" s="152"/>
      <c r="AF89" s="152"/>
      <c r="AG89" s="153"/>
      <c r="AJ89" s="152"/>
      <c r="AW89" s="152"/>
      <c r="AX89" s="152"/>
      <c r="AY89" s="153"/>
      <c r="BB89" s="152"/>
    </row>
    <row r="90" spans="31:54" x14ac:dyDescent="0.2">
      <c r="AE90" s="152"/>
      <c r="AF90" s="152"/>
      <c r="AG90" s="153"/>
      <c r="AJ90" s="152"/>
      <c r="AW90" s="152"/>
      <c r="AX90" s="152"/>
      <c r="AY90" s="153"/>
      <c r="BB90" s="152"/>
    </row>
    <row r="91" spans="31:54" x14ac:dyDescent="0.2">
      <c r="AE91" s="152"/>
      <c r="AF91" s="152"/>
      <c r="AG91" s="153"/>
      <c r="AJ91" s="152"/>
      <c r="AW91" s="152"/>
      <c r="AX91" s="152"/>
      <c r="AY91" s="153"/>
      <c r="BB91" s="152"/>
    </row>
    <row r="92" spans="31:54" x14ac:dyDescent="0.2">
      <c r="AE92" s="152"/>
      <c r="AF92" s="152"/>
      <c r="AG92" s="153"/>
      <c r="AJ92" s="152"/>
      <c r="AW92" s="152"/>
      <c r="AX92" s="152"/>
      <c r="AY92" s="153"/>
      <c r="BB92" s="152"/>
    </row>
    <row r="93" spans="31:54" x14ac:dyDescent="0.2">
      <c r="AE93" s="152"/>
      <c r="AF93" s="152"/>
      <c r="AG93" s="153"/>
      <c r="AJ93" s="152"/>
      <c r="AW93" s="152"/>
      <c r="AX93" s="152"/>
      <c r="AY93" s="153"/>
      <c r="BB93" s="152"/>
    </row>
    <row r="94" spans="31:54" x14ac:dyDescent="0.2">
      <c r="AE94" s="152"/>
      <c r="AF94" s="152"/>
      <c r="AG94" s="153"/>
      <c r="AJ94" s="152"/>
      <c r="AW94" s="152"/>
      <c r="AX94" s="152"/>
      <c r="AY94" s="153"/>
      <c r="BB94" s="152"/>
    </row>
    <row r="95" spans="31:54" x14ac:dyDescent="0.2">
      <c r="AE95" s="152"/>
      <c r="AF95" s="152"/>
      <c r="AG95" s="153"/>
      <c r="AJ95" s="152"/>
      <c r="AW95" s="152"/>
      <c r="AX95" s="152"/>
      <c r="AY95" s="153"/>
      <c r="BB95" s="152"/>
    </row>
    <row r="96" spans="31:54" x14ac:dyDescent="0.2">
      <c r="AE96" s="152"/>
      <c r="AF96" s="152"/>
      <c r="AG96" s="153"/>
      <c r="AJ96" s="152"/>
      <c r="AW96" s="152"/>
      <c r="AX96" s="152"/>
      <c r="AY96" s="153"/>
      <c r="BB96" s="152"/>
    </row>
    <row r="97" spans="31:54" x14ac:dyDescent="0.2">
      <c r="AE97" s="152"/>
      <c r="AF97" s="152"/>
      <c r="AG97" s="153"/>
      <c r="AJ97" s="152"/>
      <c r="AW97" s="152"/>
      <c r="AX97" s="152"/>
      <c r="AY97" s="153"/>
      <c r="BB97" s="152"/>
    </row>
    <row r="98" spans="31:54" x14ac:dyDescent="0.2">
      <c r="AE98" s="152"/>
      <c r="AF98" s="152"/>
      <c r="AG98" s="153"/>
      <c r="AJ98" s="152"/>
      <c r="AW98" s="152"/>
      <c r="AX98" s="152"/>
      <c r="AY98" s="153"/>
      <c r="BB98" s="152"/>
    </row>
    <row r="99" spans="31:54" x14ac:dyDescent="0.2">
      <c r="AE99" s="152"/>
      <c r="AF99" s="152"/>
      <c r="AG99" s="153"/>
      <c r="AJ99" s="152"/>
      <c r="AW99" s="152"/>
      <c r="AX99" s="152"/>
      <c r="AY99" s="153"/>
      <c r="BB99" s="152"/>
    </row>
    <row r="100" spans="31:54" x14ac:dyDescent="0.2">
      <c r="AE100" s="152"/>
      <c r="AF100" s="152"/>
      <c r="AG100" s="153"/>
      <c r="AJ100" s="152"/>
      <c r="AW100" s="152"/>
      <c r="AX100" s="152"/>
      <c r="AY100" s="153"/>
      <c r="BB100" s="152"/>
    </row>
    <row r="101" spans="31:54" x14ac:dyDescent="0.2">
      <c r="AE101" s="152"/>
      <c r="AF101" s="152"/>
      <c r="AG101" s="153"/>
      <c r="AJ101" s="152"/>
      <c r="AW101" s="152"/>
      <c r="AX101" s="152"/>
      <c r="AY101" s="153"/>
      <c r="BB101" s="152"/>
    </row>
    <row r="102" spans="31:54" x14ac:dyDescent="0.2">
      <c r="AE102" s="152"/>
      <c r="AF102" s="152"/>
      <c r="AG102" s="153"/>
      <c r="AJ102" s="152"/>
      <c r="AW102" s="152"/>
      <c r="AX102" s="152"/>
      <c r="AY102" s="153"/>
      <c r="BB102" s="152"/>
    </row>
    <row r="103" spans="31:54" x14ac:dyDescent="0.2">
      <c r="AE103" s="152"/>
      <c r="AF103" s="152"/>
      <c r="AG103" s="153"/>
      <c r="AJ103" s="152"/>
      <c r="AW103" s="152"/>
      <c r="AX103" s="152"/>
      <c r="AY103" s="153"/>
      <c r="BB103" s="152"/>
    </row>
    <row r="104" spans="31:54" x14ac:dyDescent="0.2">
      <c r="AE104" s="152"/>
      <c r="AF104" s="152"/>
      <c r="AG104" s="153"/>
      <c r="AJ104" s="152"/>
      <c r="AW104" s="152"/>
      <c r="AX104" s="152"/>
      <c r="AY104" s="153"/>
      <c r="BB104" s="152"/>
    </row>
    <row r="105" spans="31:54" x14ac:dyDescent="0.2">
      <c r="AE105" s="152"/>
      <c r="AF105" s="152"/>
      <c r="AG105" s="153"/>
      <c r="AJ105" s="152"/>
      <c r="AW105" s="152"/>
      <c r="AX105" s="152"/>
      <c r="AY105" s="153"/>
      <c r="BB105" s="152"/>
    </row>
    <row r="106" spans="31:54" x14ac:dyDescent="0.2">
      <c r="AE106" s="152"/>
      <c r="AF106" s="152"/>
      <c r="AG106" s="153"/>
      <c r="AJ106" s="152"/>
      <c r="AW106" s="152"/>
      <c r="AX106" s="152"/>
      <c r="AY106" s="153"/>
      <c r="BB106" s="152"/>
    </row>
    <row r="107" spans="31:54" x14ac:dyDescent="0.2">
      <c r="AE107" s="152"/>
      <c r="AF107" s="152"/>
      <c r="AG107" s="153"/>
      <c r="AJ107" s="152"/>
      <c r="AW107" s="152"/>
      <c r="AX107" s="152"/>
      <c r="AY107" s="153"/>
      <c r="BB107" s="152"/>
    </row>
    <row r="108" spans="31:54" x14ac:dyDescent="0.2">
      <c r="AE108" s="152"/>
      <c r="AF108" s="152"/>
      <c r="AG108" s="153"/>
      <c r="AJ108" s="152"/>
      <c r="AW108" s="152"/>
      <c r="AX108" s="152"/>
      <c r="AY108" s="153"/>
      <c r="BB108" s="152"/>
    </row>
    <row r="109" spans="31:54" x14ac:dyDescent="0.2">
      <c r="AE109" s="152"/>
      <c r="AF109" s="152"/>
      <c r="AG109" s="153"/>
      <c r="AJ109" s="152"/>
      <c r="AW109" s="152"/>
      <c r="AX109" s="152"/>
      <c r="AY109" s="153"/>
      <c r="BB109" s="152"/>
    </row>
    <row r="110" spans="31:54" x14ac:dyDescent="0.2">
      <c r="AE110" s="152"/>
      <c r="AF110" s="152"/>
      <c r="AG110" s="153"/>
      <c r="AJ110" s="152"/>
      <c r="AW110" s="152"/>
      <c r="AX110" s="152"/>
      <c r="AY110" s="153"/>
      <c r="BB110" s="152"/>
    </row>
    <row r="111" spans="31:54" x14ac:dyDescent="0.2">
      <c r="AE111" s="152"/>
      <c r="AF111" s="152"/>
      <c r="AG111" s="153"/>
      <c r="AJ111" s="152"/>
      <c r="AW111" s="152"/>
      <c r="AX111" s="152"/>
      <c r="AY111" s="153"/>
      <c r="BB111" s="152"/>
    </row>
    <row r="112" spans="31:54" x14ac:dyDescent="0.2">
      <c r="AE112" s="152"/>
      <c r="AF112" s="152"/>
      <c r="AG112" s="153"/>
      <c r="AJ112" s="152"/>
      <c r="AW112" s="152"/>
      <c r="AX112" s="152"/>
      <c r="AY112" s="153"/>
      <c r="BB112" s="152"/>
    </row>
    <row r="113" spans="31:54" x14ac:dyDescent="0.2">
      <c r="AE113" s="152"/>
      <c r="AF113" s="152"/>
      <c r="AG113" s="153"/>
      <c r="AJ113" s="152"/>
      <c r="AW113" s="152"/>
      <c r="AX113" s="152"/>
      <c r="AY113" s="153"/>
      <c r="BB113" s="152"/>
    </row>
    <row r="114" spans="31:54" x14ac:dyDescent="0.2">
      <c r="AE114" s="152"/>
      <c r="AF114" s="152"/>
      <c r="AG114" s="153"/>
      <c r="AJ114" s="152"/>
      <c r="AW114" s="152"/>
      <c r="AX114" s="152"/>
      <c r="AY114" s="153"/>
      <c r="BB114" s="152"/>
    </row>
    <row r="115" spans="31:54" x14ac:dyDescent="0.2">
      <c r="AE115" s="152"/>
      <c r="AF115" s="152"/>
      <c r="AG115" s="153"/>
      <c r="AJ115" s="152"/>
      <c r="AW115" s="152"/>
      <c r="AX115" s="152"/>
      <c r="AY115" s="153"/>
      <c r="BB115" s="152"/>
    </row>
    <row r="116" spans="31:54" x14ac:dyDescent="0.2">
      <c r="AE116" s="152"/>
      <c r="AF116" s="152"/>
      <c r="AG116" s="153"/>
      <c r="AJ116" s="152"/>
      <c r="AW116" s="152"/>
      <c r="AX116" s="152"/>
      <c r="AY116" s="153"/>
      <c r="BB116" s="152"/>
    </row>
    <row r="117" spans="31:54" x14ac:dyDescent="0.2">
      <c r="AE117" s="152"/>
      <c r="AF117" s="152"/>
      <c r="AG117" s="153"/>
      <c r="AJ117" s="152"/>
      <c r="AW117" s="152"/>
      <c r="AX117" s="152"/>
      <c r="AY117" s="153"/>
      <c r="BB117" s="152"/>
    </row>
    <row r="118" spans="31:54" x14ac:dyDescent="0.2">
      <c r="AE118" s="152"/>
      <c r="AF118" s="152"/>
      <c r="AG118" s="153"/>
      <c r="AJ118" s="152"/>
      <c r="AW118" s="152"/>
      <c r="AX118" s="152"/>
      <c r="AY118" s="153"/>
      <c r="BB118" s="152"/>
    </row>
    <row r="119" spans="31:54" x14ac:dyDescent="0.2">
      <c r="AE119" s="152"/>
      <c r="AF119" s="152"/>
      <c r="AG119" s="153"/>
      <c r="AJ119" s="152"/>
      <c r="AW119" s="152"/>
      <c r="AX119" s="152"/>
      <c r="AY119" s="153"/>
      <c r="BB119" s="152"/>
    </row>
    <row r="120" spans="31:54" x14ac:dyDescent="0.2">
      <c r="AE120" s="152"/>
      <c r="AF120" s="152"/>
      <c r="AG120" s="153"/>
      <c r="AJ120" s="152"/>
      <c r="AW120" s="152"/>
      <c r="AX120" s="152"/>
      <c r="AY120" s="153"/>
      <c r="BB120" s="152"/>
    </row>
    <row r="121" spans="31:54" x14ac:dyDescent="0.2">
      <c r="AE121" s="152"/>
      <c r="AF121" s="152"/>
      <c r="AG121" s="153"/>
      <c r="AJ121" s="152"/>
      <c r="AW121" s="152"/>
      <c r="AX121" s="152"/>
      <c r="AY121" s="153"/>
      <c r="BB121" s="152"/>
    </row>
    <row r="122" spans="31:54" x14ac:dyDescent="0.2">
      <c r="AE122" s="152"/>
      <c r="AF122" s="152"/>
      <c r="AG122" s="153"/>
      <c r="AJ122" s="152"/>
      <c r="AW122" s="152"/>
      <c r="AX122" s="152"/>
      <c r="AY122" s="153"/>
      <c r="BB122" s="152"/>
    </row>
    <row r="123" spans="31:54" x14ac:dyDescent="0.2">
      <c r="AE123" s="152"/>
      <c r="AF123" s="152"/>
      <c r="AG123" s="153"/>
      <c r="AJ123" s="152"/>
      <c r="AW123" s="152"/>
      <c r="AX123" s="152"/>
      <c r="AY123" s="153"/>
      <c r="BB123" s="152"/>
    </row>
    <row r="124" spans="31:54" x14ac:dyDescent="0.2">
      <c r="AE124" s="152"/>
      <c r="AF124" s="152"/>
      <c r="AG124" s="153"/>
      <c r="AJ124" s="152"/>
      <c r="AW124" s="152"/>
      <c r="AX124" s="152"/>
      <c r="AY124" s="153"/>
      <c r="BB124" s="152"/>
    </row>
    <row r="125" spans="31:54" x14ac:dyDescent="0.2">
      <c r="AE125" s="152"/>
      <c r="AF125" s="152"/>
      <c r="AG125" s="153"/>
      <c r="AJ125" s="152"/>
      <c r="AW125" s="152"/>
      <c r="AX125" s="152"/>
      <c r="AY125" s="153"/>
      <c r="BB125" s="152"/>
    </row>
    <row r="126" spans="31:54" x14ac:dyDescent="0.2">
      <c r="AE126" s="152"/>
      <c r="AF126" s="152"/>
      <c r="AG126" s="153"/>
      <c r="AJ126" s="152"/>
      <c r="AW126" s="152"/>
      <c r="AX126" s="152"/>
      <c r="AY126" s="153"/>
      <c r="BB126" s="152"/>
    </row>
    <row r="127" spans="31:54" x14ac:dyDescent="0.2">
      <c r="AE127" s="152"/>
      <c r="AF127" s="152"/>
      <c r="AG127" s="153"/>
      <c r="AJ127" s="152"/>
      <c r="AW127" s="152"/>
      <c r="AX127" s="152"/>
      <c r="AY127" s="153"/>
      <c r="BB127" s="152"/>
    </row>
    <row r="128" spans="31:54" x14ac:dyDescent="0.2">
      <c r="AE128" s="152"/>
      <c r="AF128" s="152"/>
      <c r="AG128" s="153"/>
      <c r="AJ128" s="152"/>
      <c r="AW128" s="152"/>
      <c r="AX128" s="152"/>
      <c r="AY128" s="153"/>
      <c r="BB128" s="152"/>
    </row>
    <row r="129" spans="31:54" x14ac:dyDescent="0.2">
      <c r="AE129" s="152"/>
      <c r="AF129" s="152"/>
      <c r="AG129" s="153"/>
      <c r="AJ129" s="152"/>
      <c r="AW129" s="152"/>
      <c r="AX129" s="152"/>
      <c r="AY129" s="153"/>
      <c r="BB129" s="152"/>
    </row>
    <row r="130" spans="31:54" x14ac:dyDescent="0.2">
      <c r="AE130" s="152"/>
      <c r="AF130" s="152"/>
      <c r="AG130" s="153"/>
      <c r="AJ130" s="152"/>
      <c r="AW130" s="152"/>
      <c r="AX130" s="152"/>
      <c r="AY130" s="153"/>
      <c r="BB130" s="152"/>
    </row>
    <row r="131" spans="31:54" x14ac:dyDescent="0.2">
      <c r="AE131" s="152"/>
      <c r="AF131" s="152"/>
      <c r="AG131" s="153"/>
      <c r="AJ131" s="152"/>
      <c r="AW131" s="152"/>
      <c r="AX131" s="152"/>
      <c r="AY131" s="153"/>
      <c r="BB131" s="152"/>
    </row>
    <row r="132" spans="31:54" x14ac:dyDescent="0.2">
      <c r="AE132" s="152"/>
      <c r="AF132" s="152"/>
      <c r="AG132" s="153"/>
      <c r="AJ132" s="152"/>
      <c r="AW132" s="152"/>
      <c r="AX132" s="152"/>
      <c r="AY132" s="153"/>
      <c r="BB132" s="152"/>
    </row>
    <row r="133" spans="31:54" x14ac:dyDescent="0.2">
      <c r="AE133" s="152"/>
      <c r="AF133" s="152"/>
      <c r="AG133" s="153"/>
      <c r="AJ133" s="152"/>
      <c r="AW133" s="152"/>
      <c r="AX133" s="152"/>
      <c r="AY133" s="153"/>
      <c r="BB133" s="152"/>
    </row>
    <row r="134" spans="31:54" x14ac:dyDescent="0.2">
      <c r="AE134" s="152"/>
      <c r="AF134" s="152"/>
      <c r="AG134" s="153"/>
      <c r="AJ134" s="152"/>
      <c r="AW134" s="152"/>
      <c r="AX134" s="152"/>
      <c r="AY134" s="153"/>
      <c r="BB134" s="152"/>
    </row>
    <row r="135" spans="31:54" x14ac:dyDescent="0.2">
      <c r="AE135" s="152"/>
      <c r="AF135" s="152"/>
      <c r="AG135" s="153"/>
      <c r="AJ135" s="152"/>
      <c r="AW135" s="152"/>
      <c r="AX135" s="152"/>
      <c r="AY135" s="153"/>
      <c r="BB135" s="152"/>
    </row>
    <row r="136" spans="31:54" x14ac:dyDescent="0.2">
      <c r="AE136" s="152"/>
      <c r="AF136" s="152"/>
      <c r="AG136" s="153"/>
      <c r="AJ136" s="152"/>
      <c r="AW136" s="152"/>
      <c r="AX136" s="152"/>
      <c r="AY136" s="153"/>
      <c r="BB136" s="152"/>
    </row>
    <row r="137" spans="31:54" x14ac:dyDescent="0.2">
      <c r="AE137" s="152"/>
      <c r="AF137" s="152"/>
      <c r="AG137" s="153"/>
      <c r="AJ137" s="152"/>
      <c r="AW137" s="152"/>
      <c r="AX137" s="152"/>
      <c r="AY137" s="153"/>
      <c r="BB137" s="152"/>
    </row>
    <row r="138" spans="31:54" x14ac:dyDescent="0.2">
      <c r="AE138" s="152"/>
      <c r="AF138" s="152"/>
      <c r="AG138" s="153"/>
      <c r="AJ138" s="152"/>
      <c r="AW138" s="152"/>
      <c r="AX138" s="152"/>
      <c r="AY138" s="153"/>
      <c r="BB138" s="152"/>
    </row>
    <row r="139" spans="31:54" x14ac:dyDescent="0.2">
      <c r="AE139" s="152"/>
      <c r="AF139" s="152"/>
      <c r="AG139" s="153"/>
      <c r="AJ139" s="152"/>
      <c r="AW139" s="152"/>
      <c r="AX139" s="152"/>
      <c r="AY139" s="153"/>
      <c r="BB139" s="152"/>
    </row>
    <row r="140" spans="31:54" x14ac:dyDescent="0.2">
      <c r="AE140" s="152"/>
      <c r="AF140" s="152"/>
      <c r="AG140" s="153"/>
      <c r="AJ140" s="152"/>
      <c r="AW140" s="152"/>
      <c r="AX140" s="152"/>
      <c r="AY140" s="153"/>
      <c r="BB140" s="152"/>
    </row>
    <row r="141" spans="31:54" x14ac:dyDescent="0.2">
      <c r="AE141" s="152"/>
      <c r="AF141" s="152"/>
      <c r="AG141" s="153"/>
      <c r="AJ141" s="152"/>
      <c r="AW141" s="152"/>
      <c r="AX141" s="152"/>
      <c r="AY141" s="153"/>
      <c r="BB141" s="152"/>
    </row>
    <row r="142" spans="31:54" x14ac:dyDescent="0.2">
      <c r="AE142" s="152"/>
      <c r="AF142" s="152"/>
      <c r="AG142" s="153"/>
      <c r="AJ142" s="152"/>
      <c r="AW142" s="152"/>
      <c r="AX142" s="152"/>
      <c r="AY142" s="153"/>
      <c r="BB142" s="152"/>
    </row>
    <row r="143" spans="31:54" x14ac:dyDescent="0.2">
      <c r="AE143" s="152"/>
      <c r="AF143" s="152"/>
      <c r="AG143" s="153"/>
      <c r="AJ143" s="152"/>
      <c r="AW143" s="152"/>
      <c r="AX143" s="152"/>
      <c r="AY143" s="153"/>
      <c r="BB143" s="152"/>
    </row>
    <row r="144" spans="31:54" x14ac:dyDescent="0.2">
      <c r="AE144" s="152"/>
      <c r="AF144" s="152"/>
      <c r="AG144" s="153"/>
      <c r="AJ144" s="152"/>
      <c r="AW144" s="152"/>
      <c r="AX144" s="152"/>
      <c r="AY144" s="153"/>
      <c r="BB144" s="152"/>
    </row>
    <row r="145" spans="31:54" x14ac:dyDescent="0.2">
      <c r="AE145" s="152"/>
      <c r="AF145" s="152"/>
      <c r="AG145" s="153"/>
      <c r="AJ145" s="152"/>
      <c r="AW145" s="152"/>
      <c r="AX145" s="152"/>
      <c r="AY145" s="153"/>
      <c r="BB145" s="152"/>
    </row>
    <row r="146" spans="31:54" x14ac:dyDescent="0.2">
      <c r="AE146" s="152"/>
      <c r="AF146" s="152"/>
      <c r="AG146" s="153"/>
      <c r="AJ146" s="152"/>
      <c r="AW146" s="152"/>
      <c r="AX146" s="152"/>
      <c r="AY146" s="153"/>
      <c r="BB146" s="152"/>
    </row>
    <row r="147" spans="31:54" x14ac:dyDescent="0.2">
      <c r="AE147" s="152"/>
      <c r="AF147" s="152"/>
      <c r="AG147" s="153"/>
      <c r="AJ147" s="152"/>
      <c r="AW147" s="152"/>
      <c r="AX147" s="152"/>
      <c r="AY147" s="153"/>
      <c r="BB147" s="152"/>
    </row>
    <row r="148" spans="31:54" x14ac:dyDescent="0.2">
      <c r="AE148" s="152"/>
      <c r="AF148" s="152"/>
      <c r="AG148" s="153"/>
      <c r="AJ148" s="152"/>
      <c r="AW148" s="152"/>
      <c r="AX148" s="152"/>
      <c r="AY148" s="153"/>
      <c r="BB148" s="152"/>
    </row>
    <row r="149" spans="31:54" x14ac:dyDescent="0.2">
      <c r="AE149" s="152"/>
      <c r="AF149" s="152"/>
      <c r="AG149" s="153"/>
      <c r="AJ149" s="152"/>
      <c r="AW149" s="152"/>
      <c r="AX149" s="152"/>
      <c r="AY149" s="153"/>
      <c r="BB149" s="152"/>
    </row>
    <row r="150" spans="31:54" x14ac:dyDescent="0.2">
      <c r="AE150" s="152"/>
      <c r="AF150" s="152"/>
      <c r="AG150" s="153"/>
      <c r="AJ150" s="152"/>
      <c r="AW150" s="152"/>
      <c r="AX150" s="152"/>
      <c r="AY150" s="153"/>
      <c r="BB150" s="152"/>
    </row>
    <row r="151" spans="31:54" x14ac:dyDescent="0.2">
      <c r="AE151" s="152"/>
      <c r="AF151" s="152"/>
      <c r="AG151" s="153"/>
      <c r="AJ151" s="152"/>
      <c r="AW151" s="152"/>
      <c r="AX151" s="152"/>
      <c r="AY151" s="153"/>
      <c r="BB151" s="152"/>
    </row>
    <row r="152" spans="31:54" x14ac:dyDescent="0.2">
      <c r="AE152" s="152"/>
      <c r="AF152" s="152"/>
      <c r="AG152" s="153"/>
      <c r="AJ152" s="152"/>
      <c r="AW152" s="152"/>
      <c r="AX152" s="152"/>
      <c r="AY152" s="153"/>
      <c r="BB152" s="152"/>
    </row>
    <row r="153" spans="31:54" x14ac:dyDescent="0.2">
      <c r="AE153" s="152"/>
      <c r="AF153" s="152"/>
      <c r="AG153" s="153"/>
      <c r="AJ153" s="152"/>
      <c r="AW153" s="152"/>
      <c r="AX153" s="152"/>
      <c r="AY153" s="153"/>
      <c r="BB153" s="152"/>
    </row>
    <row r="154" spans="31:54" x14ac:dyDescent="0.2">
      <c r="AE154" s="152"/>
      <c r="AF154" s="152"/>
      <c r="AG154" s="153"/>
      <c r="AJ154" s="152"/>
      <c r="AW154" s="152"/>
      <c r="AX154" s="152"/>
      <c r="AY154" s="153"/>
      <c r="BB154" s="152"/>
    </row>
    <row r="155" spans="31:54" x14ac:dyDescent="0.2">
      <c r="AE155" s="152"/>
      <c r="AF155" s="152"/>
      <c r="AG155" s="153"/>
      <c r="AJ155" s="152"/>
      <c r="AW155" s="152"/>
      <c r="AX155" s="152"/>
      <c r="AY155" s="153"/>
      <c r="BB155" s="152"/>
    </row>
    <row r="156" spans="31:54" x14ac:dyDescent="0.2">
      <c r="AE156" s="152"/>
      <c r="AF156" s="152"/>
      <c r="AG156" s="153"/>
      <c r="AJ156" s="152"/>
      <c r="AW156" s="152"/>
      <c r="AX156" s="152"/>
      <c r="AY156" s="153"/>
      <c r="BB156" s="152"/>
    </row>
    <row r="157" spans="31:54" x14ac:dyDescent="0.2">
      <c r="AE157" s="152"/>
      <c r="AF157" s="152"/>
      <c r="AG157" s="153"/>
      <c r="AJ157" s="152"/>
      <c r="AW157" s="152"/>
      <c r="AX157" s="152"/>
      <c r="AY157" s="153"/>
      <c r="BB157" s="152"/>
    </row>
    <row r="158" spans="31:54" x14ac:dyDescent="0.2">
      <c r="AE158" s="152"/>
      <c r="AF158" s="152"/>
      <c r="AG158" s="153"/>
      <c r="AJ158" s="152"/>
      <c r="AW158" s="152"/>
      <c r="AX158" s="152"/>
      <c r="AY158" s="153"/>
      <c r="BB158" s="152"/>
    </row>
    <row r="159" spans="31:54" x14ac:dyDescent="0.2">
      <c r="AE159" s="152"/>
      <c r="AF159" s="152"/>
      <c r="AG159" s="153"/>
      <c r="AJ159" s="152"/>
      <c r="AW159" s="152"/>
      <c r="AX159" s="152"/>
      <c r="AY159" s="153"/>
      <c r="BB159" s="152"/>
    </row>
    <row r="160" spans="31:54" x14ac:dyDescent="0.2">
      <c r="AE160" s="152"/>
      <c r="AF160" s="152"/>
      <c r="AG160" s="153"/>
      <c r="AJ160" s="152"/>
      <c r="AW160" s="152"/>
      <c r="AX160" s="152"/>
      <c r="AY160" s="153"/>
      <c r="BB160" s="152"/>
    </row>
    <row r="161" spans="31:54" x14ac:dyDescent="0.2">
      <c r="AE161" s="152"/>
      <c r="AF161" s="152"/>
      <c r="AG161" s="153"/>
      <c r="AJ161" s="152"/>
      <c r="AW161" s="152"/>
      <c r="AX161" s="152"/>
      <c r="AY161" s="153"/>
      <c r="BB161" s="152"/>
    </row>
    <row r="162" spans="31:54" x14ac:dyDescent="0.2">
      <c r="AE162" s="152"/>
      <c r="AF162" s="152"/>
      <c r="AG162" s="153"/>
      <c r="AJ162" s="152"/>
      <c r="AW162" s="152"/>
      <c r="AX162" s="152"/>
      <c r="AY162" s="153"/>
      <c r="BB162" s="152"/>
    </row>
    <row r="163" spans="31:54" x14ac:dyDescent="0.2">
      <c r="AE163" s="152"/>
      <c r="AF163" s="152"/>
      <c r="AG163" s="153"/>
      <c r="AJ163" s="152"/>
      <c r="AW163" s="152"/>
      <c r="AX163" s="152"/>
      <c r="AY163" s="153"/>
      <c r="BB163" s="152"/>
    </row>
    <row r="164" spans="31:54" x14ac:dyDescent="0.2">
      <c r="AE164" s="152"/>
      <c r="AF164" s="152"/>
      <c r="AG164" s="153"/>
      <c r="AJ164" s="152"/>
      <c r="AW164" s="152"/>
      <c r="AX164" s="152"/>
      <c r="AY164" s="153"/>
      <c r="BB164" s="152"/>
    </row>
    <row r="165" spans="31:54" x14ac:dyDescent="0.2">
      <c r="AE165" s="152"/>
      <c r="AF165" s="152"/>
      <c r="AG165" s="153"/>
      <c r="AJ165" s="152"/>
      <c r="AW165" s="152"/>
      <c r="AX165" s="152"/>
      <c r="AY165" s="153"/>
      <c r="BB165" s="152"/>
    </row>
    <row r="166" spans="31:54" x14ac:dyDescent="0.2">
      <c r="AE166" s="152"/>
      <c r="AF166" s="152"/>
      <c r="AG166" s="153"/>
      <c r="AJ166" s="152"/>
      <c r="AW166" s="152"/>
      <c r="AX166" s="152"/>
      <c r="AY166" s="153"/>
      <c r="BB166" s="152"/>
    </row>
    <row r="167" spans="31:54" x14ac:dyDescent="0.2">
      <c r="AE167" s="152"/>
      <c r="AF167" s="152"/>
      <c r="AG167" s="153"/>
      <c r="AJ167" s="152"/>
      <c r="AW167" s="152"/>
      <c r="AX167" s="152"/>
      <c r="AY167" s="153"/>
      <c r="BB167" s="152"/>
    </row>
    <row r="168" spans="31:54" x14ac:dyDescent="0.2">
      <c r="AE168" s="152"/>
      <c r="AF168" s="152"/>
      <c r="AG168" s="153"/>
      <c r="AJ168" s="152"/>
      <c r="AW168" s="152"/>
      <c r="AX168" s="152"/>
      <c r="AY168" s="153"/>
      <c r="BB168" s="152"/>
    </row>
    <row r="169" spans="31:54" x14ac:dyDescent="0.2">
      <c r="AE169" s="152"/>
      <c r="AF169" s="152"/>
      <c r="AG169" s="153"/>
      <c r="AJ169" s="152"/>
      <c r="AW169" s="152"/>
      <c r="AX169" s="152"/>
      <c r="AY169" s="153"/>
      <c r="BB169" s="152"/>
    </row>
    <row r="170" spans="31:54" x14ac:dyDescent="0.2">
      <c r="AE170" s="152"/>
      <c r="AF170" s="152"/>
      <c r="AG170" s="153"/>
      <c r="AJ170" s="152"/>
      <c r="AW170" s="152"/>
      <c r="AX170" s="152"/>
      <c r="AY170" s="153"/>
      <c r="BB170" s="152"/>
    </row>
    <row r="171" spans="31:54" x14ac:dyDescent="0.2">
      <c r="AE171" s="152"/>
      <c r="AF171" s="152"/>
      <c r="AG171" s="153"/>
      <c r="AJ171" s="152"/>
      <c r="AW171" s="152"/>
      <c r="AX171" s="152"/>
      <c r="AY171" s="153"/>
      <c r="BB171" s="152"/>
    </row>
    <row r="172" spans="31:54" x14ac:dyDescent="0.2">
      <c r="AE172" s="152"/>
      <c r="AF172" s="152"/>
      <c r="AG172" s="153"/>
      <c r="AJ172" s="152"/>
      <c r="AW172" s="152"/>
      <c r="AX172" s="152"/>
      <c r="AY172" s="153"/>
      <c r="BB172" s="152"/>
    </row>
    <row r="173" spans="31:54" x14ac:dyDescent="0.2">
      <c r="AE173" s="152"/>
      <c r="AF173" s="152"/>
      <c r="AG173" s="153"/>
      <c r="AJ173" s="152"/>
      <c r="AW173" s="152"/>
      <c r="AX173" s="152"/>
      <c r="AY173" s="153"/>
      <c r="BB173" s="152"/>
    </row>
    <row r="174" spans="31:54" x14ac:dyDescent="0.2">
      <c r="AE174" s="152"/>
      <c r="AF174" s="152"/>
      <c r="AG174" s="153"/>
      <c r="AJ174" s="152"/>
      <c r="AW174" s="152"/>
      <c r="AX174" s="152"/>
      <c r="AY174" s="153"/>
      <c r="BB174" s="152"/>
    </row>
    <row r="175" spans="31:54" x14ac:dyDescent="0.2">
      <c r="AE175" s="152"/>
      <c r="AF175" s="152"/>
      <c r="AG175" s="153"/>
      <c r="AJ175" s="152"/>
      <c r="AW175" s="152"/>
      <c r="AX175" s="152"/>
      <c r="AY175" s="153"/>
      <c r="BB175" s="152"/>
    </row>
    <row r="176" spans="31:54" x14ac:dyDescent="0.2">
      <c r="AE176" s="152"/>
      <c r="AF176" s="152"/>
      <c r="AG176" s="153"/>
      <c r="AJ176" s="152"/>
      <c r="AW176" s="152"/>
      <c r="AX176" s="152"/>
      <c r="AY176" s="153"/>
      <c r="BB176" s="152"/>
    </row>
    <row r="177" spans="31:54" x14ac:dyDescent="0.2">
      <c r="AE177" s="152"/>
      <c r="AF177" s="152"/>
      <c r="AG177" s="153"/>
      <c r="AJ177" s="152"/>
      <c r="AW177" s="152"/>
      <c r="AX177" s="152"/>
      <c r="AY177" s="153"/>
      <c r="BB177" s="152"/>
    </row>
    <row r="178" spans="31:54" x14ac:dyDescent="0.2">
      <c r="AE178" s="152"/>
      <c r="AF178" s="152"/>
      <c r="AG178" s="153"/>
      <c r="AJ178" s="152"/>
      <c r="AW178" s="152"/>
      <c r="AX178" s="152"/>
      <c r="AY178" s="153"/>
      <c r="BB178" s="152"/>
    </row>
    <row r="179" spans="31:54" x14ac:dyDescent="0.2">
      <c r="AE179" s="152"/>
      <c r="AF179" s="152"/>
      <c r="AG179" s="153"/>
      <c r="AJ179" s="152"/>
      <c r="AW179" s="152"/>
      <c r="AX179" s="152"/>
      <c r="AY179" s="153"/>
      <c r="BB179" s="152"/>
    </row>
    <row r="180" spans="31:54" x14ac:dyDescent="0.2">
      <c r="AE180" s="152"/>
      <c r="AF180" s="152"/>
      <c r="AG180" s="153"/>
      <c r="AJ180" s="152"/>
      <c r="AW180" s="152"/>
      <c r="AX180" s="152"/>
      <c r="AY180" s="153"/>
      <c r="BB180" s="152"/>
    </row>
    <row r="181" spans="31:54" x14ac:dyDescent="0.2">
      <c r="AE181" s="152"/>
      <c r="AF181" s="152"/>
      <c r="AG181" s="153"/>
      <c r="AJ181" s="152"/>
      <c r="AW181" s="152"/>
      <c r="AX181" s="152"/>
      <c r="AY181" s="153"/>
      <c r="BB181" s="152"/>
    </row>
    <row r="182" spans="31:54" x14ac:dyDescent="0.2">
      <c r="AE182" s="152"/>
      <c r="AF182" s="152"/>
      <c r="AG182" s="153"/>
      <c r="AJ182" s="152"/>
      <c r="AW182" s="152"/>
      <c r="AX182" s="152"/>
      <c r="AY182" s="153"/>
      <c r="BB182" s="152"/>
    </row>
    <row r="183" spans="31:54" x14ac:dyDescent="0.2">
      <c r="AE183" s="152"/>
      <c r="AF183" s="152"/>
      <c r="AG183" s="153"/>
      <c r="AJ183" s="152"/>
      <c r="AW183" s="152"/>
      <c r="AX183" s="152"/>
      <c r="AY183" s="153"/>
      <c r="BB183" s="152"/>
    </row>
    <row r="184" spans="31:54" x14ac:dyDescent="0.2">
      <c r="AE184" s="152"/>
      <c r="AF184" s="152"/>
      <c r="AG184" s="153"/>
      <c r="AJ184" s="152"/>
      <c r="AW184" s="152"/>
      <c r="AX184" s="152"/>
      <c r="AY184" s="153"/>
      <c r="BB184" s="152"/>
    </row>
    <row r="185" spans="31:54" x14ac:dyDescent="0.2">
      <c r="AE185" s="152"/>
      <c r="AF185" s="152"/>
      <c r="AG185" s="153"/>
      <c r="AJ185" s="152"/>
      <c r="AW185" s="152"/>
      <c r="AX185" s="152"/>
      <c r="AY185" s="153"/>
      <c r="BB185" s="152"/>
    </row>
    <row r="186" spans="31:54" x14ac:dyDescent="0.2">
      <c r="AE186" s="152"/>
      <c r="AF186" s="152"/>
      <c r="AG186" s="153"/>
      <c r="AJ186" s="152"/>
      <c r="AW186" s="152"/>
      <c r="AX186" s="152"/>
      <c r="AY186" s="153"/>
      <c r="BB186" s="152"/>
    </row>
    <row r="187" spans="31:54" x14ac:dyDescent="0.2">
      <c r="AE187" s="152"/>
      <c r="AF187" s="152"/>
      <c r="AG187" s="153"/>
      <c r="AJ187" s="152"/>
      <c r="AW187" s="152"/>
      <c r="AX187" s="152"/>
      <c r="AY187" s="153"/>
      <c r="BB187" s="152"/>
    </row>
    <row r="188" spans="31:54" x14ac:dyDescent="0.2">
      <c r="AE188" s="152"/>
      <c r="AF188" s="152"/>
      <c r="AG188" s="153"/>
      <c r="AJ188" s="152"/>
      <c r="AW188" s="152"/>
      <c r="AX188" s="152"/>
      <c r="AY188" s="153"/>
      <c r="BB188" s="152"/>
    </row>
    <row r="189" spans="31:54" x14ac:dyDescent="0.2">
      <c r="AE189" s="152"/>
      <c r="AF189" s="152"/>
      <c r="AG189" s="153"/>
      <c r="AJ189" s="152"/>
      <c r="AW189" s="152"/>
      <c r="AX189" s="152"/>
      <c r="AY189" s="153"/>
      <c r="BB189" s="152"/>
    </row>
    <row r="190" spans="31:54" x14ac:dyDescent="0.2">
      <c r="AE190" s="152"/>
      <c r="AF190" s="152"/>
      <c r="AG190" s="153"/>
      <c r="AJ190" s="152"/>
      <c r="AW190" s="152"/>
      <c r="AX190" s="152"/>
      <c r="AY190" s="153"/>
      <c r="BB190" s="152"/>
    </row>
    <row r="191" spans="31:54" x14ac:dyDescent="0.2">
      <c r="AE191" s="152"/>
      <c r="AF191" s="152"/>
      <c r="AG191" s="153"/>
      <c r="AJ191" s="152"/>
      <c r="AW191" s="152"/>
      <c r="AX191" s="152"/>
      <c r="AY191" s="153"/>
      <c r="BB191" s="152"/>
    </row>
    <row r="192" spans="31:54" x14ac:dyDescent="0.2">
      <c r="AE192" s="152"/>
      <c r="AF192" s="152"/>
      <c r="AG192" s="153"/>
      <c r="AJ192" s="152"/>
      <c r="AW192" s="152"/>
      <c r="AX192" s="152"/>
      <c r="AY192" s="153"/>
      <c r="BB192" s="152"/>
    </row>
    <row r="193" spans="31:54" x14ac:dyDescent="0.2">
      <c r="AE193" s="152"/>
      <c r="AF193" s="152"/>
      <c r="AG193" s="153"/>
      <c r="AJ193" s="152"/>
      <c r="AW193" s="152"/>
      <c r="AX193" s="152"/>
      <c r="AY193" s="153"/>
      <c r="BB193" s="152"/>
    </row>
    <row r="194" spans="31:54" x14ac:dyDescent="0.2">
      <c r="AE194" s="152"/>
      <c r="AF194" s="152"/>
      <c r="AG194" s="153"/>
      <c r="AJ194" s="152"/>
      <c r="AW194" s="152"/>
      <c r="AX194" s="152"/>
      <c r="AY194" s="153"/>
      <c r="BB194" s="152"/>
    </row>
    <row r="195" spans="31:54" x14ac:dyDescent="0.2">
      <c r="AE195" s="152"/>
      <c r="AF195" s="152"/>
      <c r="AG195" s="153"/>
      <c r="AJ195" s="152"/>
      <c r="AW195" s="152"/>
      <c r="AX195" s="152"/>
      <c r="AY195" s="153"/>
      <c r="BB195" s="152"/>
    </row>
    <row r="196" spans="31:54" x14ac:dyDescent="0.2">
      <c r="AE196" s="152"/>
      <c r="AF196" s="152"/>
      <c r="AG196" s="153"/>
      <c r="AJ196" s="152"/>
      <c r="AW196" s="152"/>
      <c r="AX196" s="152"/>
      <c r="AY196" s="153"/>
      <c r="BB196" s="152"/>
    </row>
    <row r="197" spans="31:54" x14ac:dyDescent="0.2">
      <c r="AE197" s="152"/>
      <c r="AF197" s="152"/>
      <c r="AG197" s="153"/>
      <c r="AJ197" s="152"/>
      <c r="AW197" s="152"/>
      <c r="AX197" s="152"/>
      <c r="AY197" s="153"/>
      <c r="BB197" s="152"/>
    </row>
    <row r="198" spans="31:54" x14ac:dyDescent="0.2">
      <c r="AE198" s="152"/>
      <c r="AF198" s="152"/>
      <c r="AG198" s="153"/>
      <c r="AJ198" s="152"/>
      <c r="AW198" s="152"/>
      <c r="AX198" s="152"/>
      <c r="AY198" s="153"/>
      <c r="BB198" s="152"/>
    </row>
    <row r="199" spans="31:54" x14ac:dyDescent="0.2">
      <c r="AE199" s="152"/>
      <c r="AF199" s="152"/>
      <c r="AG199" s="153"/>
      <c r="AJ199" s="152"/>
      <c r="AW199" s="152"/>
      <c r="AX199" s="152"/>
      <c r="AY199" s="153"/>
      <c r="BB199" s="152"/>
    </row>
    <row r="200" spans="31:54" x14ac:dyDescent="0.2">
      <c r="AE200" s="152"/>
      <c r="AF200" s="152"/>
      <c r="AG200" s="153"/>
      <c r="AJ200" s="152"/>
      <c r="AW200" s="152"/>
      <c r="AX200" s="152"/>
      <c r="AY200" s="153"/>
      <c r="BB200" s="152"/>
    </row>
    <row r="201" spans="31:54" x14ac:dyDescent="0.2">
      <c r="AE201" s="152"/>
      <c r="AF201" s="152"/>
      <c r="AG201" s="153"/>
      <c r="AJ201" s="152"/>
      <c r="AW201" s="152"/>
      <c r="AX201" s="152"/>
      <c r="AY201" s="153"/>
      <c r="BB201" s="152"/>
    </row>
    <row r="202" spans="31:54" x14ac:dyDescent="0.2">
      <c r="AE202" s="152"/>
      <c r="AF202" s="152"/>
      <c r="AG202" s="153"/>
      <c r="AJ202" s="152"/>
      <c r="AW202" s="152"/>
      <c r="AX202" s="152"/>
      <c r="AY202" s="153"/>
      <c r="BB202" s="152"/>
    </row>
    <row r="203" spans="31:54" x14ac:dyDescent="0.2">
      <c r="AE203" s="152"/>
      <c r="AF203" s="152"/>
      <c r="AG203" s="153"/>
      <c r="AJ203" s="152"/>
      <c r="AW203" s="152"/>
      <c r="AX203" s="152"/>
      <c r="AY203" s="153"/>
      <c r="BB203" s="152"/>
    </row>
    <row r="204" spans="31:54" x14ac:dyDescent="0.2">
      <c r="AE204" s="152"/>
      <c r="AF204" s="152"/>
      <c r="AG204" s="153"/>
      <c r="AJ204" s="152"/>
      <c r="AW204" s="152"/>
      <c r="AX204" s="152"/>
      <c r="AY204" s="153"/>
      <c r="BB204" s="152"/>
    </row>
    <row r="205" spans="31:54" x14ac:dyDescent="0.2">
      <c r="AE205" s="152"/>
      <c r="AF205" s="152"/>
      <c r="AG205" s="153"/>
      <c r="AJ205" s="152"/>
      <c r="AW205" s="152"/>
      <c r="AX205" s="152"/>
      <c r="AY205" s="153"/>
      <c r="BB205" s="152"/>
    </row>
    <row r="206" spans="31:54" x14ac:dyDescent="0.2">
      <c r="AE206" s="152"/>
      <c r="AF206" s="152"/>
      <c r="AG206" s="153"/>
      <c r="AJ206" s="152"/>
      <c r="AW206" s="152"/>
      <c r="AX206" s="152"/>
      <c r="AY206" s="153"/>
      <c r="BB206" s="152"/>
    </row>
    <row r="207" spans="31:54" x14ac:dyDescent="0.2">
      <c r="AE207" s="152"/>
      <c r="AF207" s="152"/>
      <c r="AG207" s="153"/>
      <c r="AJ207" s="152"/>
      <c r="AW207" s="152"/>
      <c r="AX207" s="152"/>
      <c r="AY207" s="153"/>
      <c r="BB207" s="152"/>
    </row>
    <row r="208" spans="31:54" x14ac:dyDescent="0.2">
      <c r="AE208" s="152"/>
      <c r="AF208" s="152"/>
      <c r="AG208" s="153"/>
      <c r="AJ208" s="152"/>
      <c r="AW208" s="152"/>
      <c r="AX208" s="152"/>
      <c r="AY208" s="153"/>
      <c r="BB208" s="152"/>
    </row>
    <row r="209" spans="31:54" x14ac:dyDescent="0.2">
      <c r="AE209" s="152"/>
      <c r="AF209" s="152"/>
      <c r="AG209" s="153"/>
      <c r="AJ209" s="152"/>
      <c r="AW209" s="152"/>
      <c r="AX209" s="152"/>
      <c r="AY209" s="153"/>
      <c r="BB209" s="152"/>
    </row>
    <row r="210" spans="31:54" x14ac:dyDescent="0.2">
      <c r="AE210" s="152"/>
      <c r="AF210" s="152"/>
      <c r="AG210" s="153"/>
      <c r="AJ210" s="152"/>
      <c r="AW210" s="152"/>
      <c r="AX210" s="152"/>
      <c r="AY210" s="153"/>
      <c r="BB210" s="152"/>
    </row>
    <row r="211" spans="31:54" x14ac:dyDescent="0.2">
      <c r="AE211" s="152"/>
      <c r="AF211" s="152"/>
      <c r="AG211" s="153"/>
      <c r="AJ211" s="152"/>
      <c r="AW211" s="152"/>
      <c r="AX211" s="152"/>
      <c r="AY211" s="153"/>
      <c r="BB211" s="152"/>
    </row>
    <row r="212" spans="31:54" x14ac:dyDescent="0.2">
      <c r="AE212" s="152"/>
      <c r="AF212" s="152"/>
      <c r="AG212" s="153"/>
      <c r="AJ212" s="152"/>
      <c r="AW212" s="152"/>
      <c r="AX212" s="152"/>
      <c r="AY212" s="153"/>
      <c r="BB212" s="152"/>
    </row>
    <row r="213" spans="31:54" x14ac:dyDescent="0.2">
      <c r="AE213" s="152"/>
      <c r="AF213" s="152"/>
      <c r="AG213" s="153"/>
      <c r="AJ213" s="152"/>
      <c r="AW213" s="152"/>
      <c r="AX213" s="152"/>
      <c r="AY213" s="153"/>
      <c r="BB213" s="152"/>
    </row>
    <row r="214" spans="31:54" x14ac:dyDescent="0.2">
      <c r="AE214" s="152"/>
      <c r="AF214" s="152"/>
      <c r="AG214" s="153"/>
      <c r="AJ214" s="152"/>
      <c r="AW214" s="152"/>
      <c r="AX214" s="152"/>
      <c r="AY214" s="153"/>
      <c r="BB214" s="152"/>
    </row>
    <row r="215" spans="31:54" x14ac:dyDescent="0.2">
      <c r="AE215" s="152"/>
      <c r="AF215" s="152"/>
      <c r="AG215" s="153"/>
      <c r="AJ215" s="152"/>
      <c r="AW215" s="152"/>
      <c r="AX215" s="152"/>
      <c r="AY215" s="153"/>
      <c r="BB215" s="152"/>
    </row>
    <row r="216" spans="31:54" x14ac:dyDescent="0.2">
      <c r="AE216" s="152"/>
      <c r="AF216" s="152"/>
      <c r="AG216" s="153"/>
      <c r="AJ216" s="152"/>
      <c r="AW216" s="152"/>
      <c r="AX216" s="152"/>
      <c r="AY216" s="153"/>
      <c r="BB216" s="152"/>
    </row>
    <row r="217" spans="31:54" x14ac:dyDescent="0.2">
      <c r="AE217" s="152"/>
      <c r="AF217" s="152"/>
      <c r="AG217" s="153"/>
      <c r="AJ217" s="152"/>
      <c r="AW217" s="152"/>
      <c r="AX217" s="152"/>
      <c r="AY217" s="153"/>
      <c r="BB217" s="152"/>
    </row>
    <row r="218" spans="31:54" x14ac:dyDescent="0.2">
      <c r="AE218" s="152"/>
      <c r="AF218" s="152"/>
      <c r="AG218" s="153"/>
      <c r="AJ218" s="152"/>
      <c r="AW218" s="152"/>
      <c r="AX218" s="152"/>
      <c r="AY218" s="153"/>
      <c r="BB218" s="152"/>
    </row>
    <row r="219" spans="31:54" x14ac:dyDescent="0.2">
      <c r="AE219" s="152"/>
      <c r="AF219" s="152"/>
      <c r="AG219" s="153"/>
      <c r="AJ219" s="152"/>
      <c r="AW219" s="152"/>
      <c r="AX219" s="152"/>
      <c r="AY219" s="153"/>
      <c r="BB219" s="152"/>
    </row>
    <row r="220" spans="31:54" x14ac:dyDescent="0.2">
      <c r="AE220" s="152"/>
      <c r="AF220" s="152"/>
      <c r="AG220" s="153"/>
      <c r="AJ220" s="152"/>
      <c r="AW220" s="152"/>
      <c r="AX220" s="152"/>
      <c r="AY220" s="153"/>
      <c r="BB220" s="152"/>
    </row>
    <row r="221" spans="31:54" x14ac:dyDescent="0.2">
      <c r="AE221" s="152"/>
      <c r="AF221" s="152"/>
      <c r="AG221" s="153"/>
      <c r="AJ221" s="152"/>
      <c r="AW221" s="152"/>
      <c r="AX221" s="152"/>
      <c r="AY221" s="153"/>
      <c r="BB221" s="152"/>
    </row>
    <row r="222" spans="31:54" x14ac:dyDescent="0.2">
      <c r="AE222" s="152"/>
      <c r="AF222" s="152"/>
      <c r="AG222" s="153"/>
      <c r="AJ222" s="152"/>
      <c r="AW222" s="152"/>
      <c r="AX222" s="152"/>
      <c r="AY222" s="153"/>
      <c r="BB222" s="152"/>
    </row>
    <row r="223" spans="31:54" x14ac:dyDescent="0.2">
      <c r="AE223" s="152"/>
      <c r="AF223" s="152"/>
      <c r="AG223" s="153"/>
      <c r="AJ223" s="152"/>
      <c r="AW223" s="152"/>
      <c r="AX223" s="152"/>
      <c r="AY223" s="153"/>
      <c r="BB223" s="152"/>
    </row>
    <row r="224" spans="31:54" x14ac:dyDescent="0.2">
      <c r="AE224" s="152"/>
      <c r="AF224" s="152"/>
      <c r="AG224" s="153"/>
      <c r="AJ224" s="152"/>
      <c r="AW224" s="152"/>
      <c r="AX224" s="152"/>
      <c r="AY224" s="153"/>
      <c r="BB224" s="152"/>
    </row>
    <row r="225" spans="31:54" x14ac:dyDescent="0.2">
      <c r="AE225" s="152"/>
      <c r="AF225" s="152"/>
      <c r="AG225" s="153"/>
      <c r="AJ225" s="152"/>
      <c r="AW225" s="152"/>
      <c r="AX225" s="152"/>
      <c r="AY225" s="153"/>
      <c r="BB225" s="152"/>
    </row>
    <row r="226" spans="31:54" x14ac:dyDescent="0.2">
      <c r="AE226" s="152"/>
      <c r="AF226" s="152"/>
      <c r="AG226" s="153"/>
      <c r="AJ226" s="152"/>
      <c r="AW226" s="152"/>
      <c r="AX226" s="152"/>
      <c r="AY226" s="153"/>
      <c r="BB226" s="152"/>
    </row>
    <row r="227" spans="31:54" x14ac:dyDescent="0.2">
      <c r="AE227" s="152"/>
      <c r="AF227" s="152"/>
      <c r="AG227" s="153"/>
      <c r="AJ227" s="152"/>
      <c r="AW227" s="152"/>
      <c r="AX227" s="152"/>
      <c r="AY227" s="153"/>
      <c r="BB227" s="152"/>
    </row>
    <row r="228" spans="31:54" x14ac:dyDescent="0.2">
      <c r="AE228" s="152"/>
      <c r="AF228" s="152"/>
      <c r="AG228" s="153"/>
      <c r="AJ228" s="152"/>
      <c r="AW228" s="152"/>
      <c r="AX228" s="152"/>
      <c r="AY228" s="153"/>
      <c r="BB228" s="152"/>
    </row>
    <row r="229" spans="31:54" x14ac:dyDescent="0.2">
      <c r="AE229" s="152"/>
      <c r="AF229" s="152"/>
      <c r="AG229" s="153"/>
      <c r="AJ229" s="152"/>
      <c r="AW229" s="152"/>
      <c r="AX229" s="152"/>
      <c r="AY229" s="153"/>
      <c r="BB229" s="152"/>
    </row>
    <row r="230" spans="31:54" x14ac:dyDescent="0.2">
      <c r="AE230" s="152"/>
      <c r="AF230" s="152"/>
      <c r="AG230" s="153"/>
      <c r="AJ230" s="152"/>
      <c r="AW230" s="152"/>
      <c r="AX230" s="152"/>
      <c r="AY230" s="153"/>
      <c r="BB230" s="152"/>
    </row>
    <row r="231" spans="31:54" x14ac:dyDescent="0.2">
      <c r="AE231" s="152"/>
      <c r="AF231" s="152"/>
      <c r="AG231" s="153"/>
      <c r="AJ231" s="152"/>
      <c r="AW231" s="152"/>
      <c r="AX231" s="152"/>
      <c r="AY231" s="153"/>
      <c r="BB231" s="152"/>
    </row>
    <row r="232" spans="31:54" x14ac:dyDescent="0.2">
      <c r="AE232" s="152"/>
      <c r="AF232" s="152"/>
      <c r="AG232" s="153"/>
      <c r="AJ232" s="152"/>
      <c r="AW232" s="152"/>
      <c r="AX232" s="152"/>
      <c r="AY232" s="153"/>
      <c r="BB232" s="152"/>
    </row>
    <row r="233" spans="31:54" x14ac:dyDescent="0.2">
      <c r="AE233" s="152"/>
      <c r="AF233" s="152"/>
      <c r="AG233" s="153"/>
      <c r="AJ233" s="152"/>
      <c r="AW233" s="152"/>
      <c r="AX233" s="152"/>
      <c r="AY233" s="153"/>
      <c r="BB233" s="152"/>
    </row>
    <row r="234" spans="31:54" x14ac:dyDescent="0.2">
      <c r="AE234" s="152"/>
      <c r="AF234" s="152"/>
      <c r="AG234" s="153"/>
      <c r="AJ234" s="152"/>
      <c r="AW234" s="152"/>
      <c r="AX234" s="152"/>
      <c r="AY234" s="153"/>
      <c r="BB234" s="152"/>
    </row>
    <row r="235" spans="31:54" x14ac:dyDescent="0.2">
      <c r="AE235" s="152"/>
      <c r="AF235" s="152"/>
      <c r="AG235" s="153"/>
      <c r="AJ235" s="152"/>
      <c r="AW235" s="152"/>
      <c r="AX235" s="152"/>
      <c r="AY235" s="153"/>
      <c r="BB235" s="152"/>
    </row>
    <row r="236" spans="31:54" x14ac:dyDescent="0.2">
      <c r="AE236" s="152"/>
      <c r="AF236" s="152"/>
      <c r="AG236" s="153"/>
      <c r="AJ236" s="152"/>
      <c r="AW236" s="152"/>
      <c r="AX236" s="152"/>
      <c r="AY236" s="153"/>
      <c r="BB236" s="152"/>
    </row>
    <row r="237" spans="31:54" x14ac:dyDescent="0.2">
      <c r="AE237" s="152"/>
      <c r="AF237" s="152"/>
      <c r="AG237" s="153"/>
      <c r="AJ237" s="152"/>
      <c r="AW237" s="152"/>
      <c r="AX237" s="152"/>
      <c r="AY237" s="153"/>
      <c r="BB237" s="152"/>
    </row>
    <row r="238" spans="31:54" x14ac:dyDescent="0.2">
      <c r="AE238" s="152"/>
      <c r="AF238" s="152"/>
      <c r="AG238" s="153"/>
      <c r="AJ238" s="152"/>
      <c r="AW238" s="152"/>
      <c r="AX238" s="152"/>
      <c r="AY238" s="153"/>
      <c r="BB238" s="152"/>
    </row>
    <row r="239" spans="31:54" x14ac:dyDescent="0.2">
      <c r="AE239" s="152"/>
      <c r="AF239" s="152"/>
      <c r="AG239" s="153"/>
      <c r="AJ239" s="152"/>
      <c r="AW239" s="152"/>
      <c r="AX239" s="152"/>
      <c r="AY239" s="153"/>
      <c r="BB239" s="152"/>
    </row>
    <row r="240" spans="31:54" x14ac:dyDescent="0.2">
      <c r="AE240" s="152"/>
      <c r="AF240" s="152"/>
      <c r="AG240" s="153"/>
      <c r="AJ240" s="152"/>
      <c r="AW240" s="152"/>
      <c r="AX240" s="152"/>
      <c r="AY240" s="153"/>
      <c r="BB240" s="152"/>
    </row>
    <row r="241" spans="31:54" x14ac:dyDescent="0.2">
      <c r="AE241" s="152"/>
      <c r="AF241" s="152"/>
      <c r="AG241" s="153"/>
      <c r="AJ241" s="152"/>
      <c r="AW241" s="152"/>
      <c r="AX241" s="152"/>
      <c r="AY241" s="153"/>
      <c r="BB241" s="152"/>
    </row>
    <row r="242" spans="31:54" x14ac:dyDescent="0.2">
      <c r="AE242" s="152"/>
      <c r="AF242" s="152"/>
      <c r="AG242" s="153"/>
      <c r="AJ242" s="152"/>
      <c r="AW242" s="152"/>
      <c r="AX242" s="152"/>
      <c r="AY242" s="153"/>
      <c r="BB242" s="152"/>
    </row>
    <row r="243" spans="31:54" x14ac:dyDescent="0.2">
      <c r="AE243" s="152"/>
      <c r="AF243" s="152"/>
      <c r="AG243" s="153"/>
      <c r="AJ243" s="152"/>
      <c r="AW243" s="152"/>
      <c r="AX243" s="152"/>
      <c r="AY243" s="153"/>
      <c r="BB243" s="152"/>
    </row>
    <row r="244" spans="31:54" x14ac:dyDescent="0.2">
      <c r="AE244" s="152"/>
      <c r="AF244" s="152"/>
      <c r="AG244" s="153"/>
      <c r="AJ244" s="152"/>
      <c r="AW244" s="152"/>
      <c r="AX244" s="152"/>
      <c r="AY244" s="153"/>
      <c r="BB244" s="152"/>
    </row>
    <row r="245" spans="31:54" x14ac:dyDescent="0.2">
      <c r="AE245" s="152"/>
      <c r="AF245" s="152"/>
      <c r="AG245" s="153"/>
      <c r="AJ245" s="152"/>
      <c r="AW245" s="152"/>
      <c r="AX245" s="152"/>
      <c r="AY245" s="153"/>
      <c r="BB245" s="152"/>
    </row>
    <row r="246" spans="31:54" x14ac:dyDescent="0.2">
      <c r="AE246" s="152"/>
      <c r="AF246" s="152"/>
      <c r="AG246" s="153"/>
      <c r="AJ246" s="152"/>
      <c r="AW246" s="152"/>
      <c r="AX246" s="152"/>
      <c r="AY246" s="153"/>
      <c r="BB246" s="152"/>
    </row>
    <row r="247" spans="31:54" x14ac:dyDescent="0.2">
      <c r="AE247" s="152"/>
      <c r="AF247" s="152"/>
      <c r="AG247" s="153"/>
      <c r="AJ247" s="152"/>
      <c r="AW247" s="152"/>
      <c r="AX247" s="152"/>
      <c r="AY247" s="153"/>
      <c r="BB247" s="152"/>
    </row>
    <row r="248" spans="31:54" x14ac:dyDescent="0.2">
      <c r="AE248" s="152"/>
      <c r="AF248" s="152"/>
      <c r="AG248" s="153"/>
      <c r="AJ248" s="152"/>
      <c r="AW248" s="152"/>
      <c r="AX248" s="152"/>
      <c r="AY248" s="153"/>
      <c r="BB248" s="152"/>
    </row>
    <row r="249" spans="31:54" x14ac:dyDescent="0.2">
      <c r="AE249" s="152"/>
      <c r="AF249" s="152"/>
      <c r="AG249" s="153"/>
      <c r="AJ249" s="152"/>
      <c r="AW249" s="152"/>
      <c r="AX249" s="152"/>
      <c r="AY249" s="153"/>
      <c r="BB249" s="152"/>
    </row>
    <row r="250" spans="31:54" x14ac:dyDescent="0.2">
      <c r="AE250" s="152"/>
      <c r="AF250" s="152"/>
      <c r="AG250" s="153"/>
      <c r="AJ250" s="152"/>
      <c r="AW250" s="152"/>
      <c r="AX250" s="152"/>
      <c r="AY250" s="153"/>
      <c r="BB250" s="152"/>
    </row>
    <row r="251" spans="31:54" x14ac:dyDescent="0.2">
      <c r="AE251" s="152"/>
      <c r="AF251" s="152"/>
      <c r="AG251" s="153"/>
      <c r="AJ251" s="152"/>
      <c r="AW251" s="152"/>
      <c r="AX251" s="152"/>
      <c r="AY251" s="153"/>
      <c r="BB251" s="152"/>
    </row>
    <row r="252" spans="31:54" x14ac:dyDescent="0.2">
      <c r="AE252" s="152"/>
      <c r="AF252" s="152"/>
      <c r="AG252" s="153"/>
      <c r="AJ252" s="152"/>
      <c r="AW252" s="152"/>
      <c r="AX252" s="152"/>
      <c r="AY252" s="153"/>
      <c r="BB252" s="152"/>
    </row>
    <row r="253" spans="31:54" x14ac:dyDescent="0.2">
      <c r="AE253" s="152"/>
      <c r="AF253" s="152"/>
      <c r="AG253" s="153"/>
      <c r="AJ253" s="152"/>
      <c r="AW253" s="152"/>
      <c r="AX253" s="152"/>
      <c r="AY253" s="153"/>
      <c r="BB253" s="152"/>
    </row>
    <row r="254" spans="31:54" x14ac:dyDescent="0.2">
      <c r="AE254" s="152"/>
      <c r="AF254" s="152"/>
      <c r="AG254" s="153"/>
      <c r="AJ254" s="152"/>
      <c r="AW254" s="152"/>
      <c r="AX254" s="152"/>
      <c r="AY254" s="153"/>
      <c r="BB254" s="152"/>
    </row>
    <row r="255" spans="31:54" x14ac:dyDescent="0.2">
      <c r="AE255" s="152"/>
      <c r="AF255" s="152"/>
      <c r="AG255" s="153"/>
      <c r="AJ255" s="152"/>
      <c r="AW255" s="152"/>
      <c r="AX255" s="152"/>
      <c r="AY255" s="153"/>
      <c r="BB255" s="152"/>
    </row>
    <row r="256" spans="31:54" x14ac:dyDescent="0.2">
      <c r="AE256" s="152"/>
      <c r="AF256" s="152"/>
      <c r="AG256" s="153"/>
      <c r="AJ256" s="152"/>
      <c r="AW256" s="152"/>
      <c r="AX256" s="152"/>
      <c r="AY256" s="153"/>
      <c r="BB256" s="152"/>
    </row>
    <row r="257" spans="31:54" x14ac:dyDescent="0.2">
      <c r="AE257" s="152"/>
      <c r="AF257" s="152"/>
      <c r="AG257" s="153"/>
      <c r="AJ257" s="152"/>
      <c r="AW257" s="152"/>
      <c r="AX257" s="152"/>
      <c r="AY257" s="153"/>
      <c r="BB257" s="152"/>
    </row>
    <row r="258" spans="31:54" x14ac:dyDescent="0.2">
      <c r="AE258" s="152"/>
      <c r="AF258" s="152"/>
      <c r="AG258" s="153"/>
      <c r="AJ258" s="152"/>
      <c r="AW258" s="152"/>
      <c r="AX258" s="152"/>
      <c r="AY258" s="153"/>
      <c r="BB258" s="152"/>
    </row>
    <row r="259" spans="31:54" x14ac:dyDescent="0.2">
      <c r="AE259" s="152"/>
      <c r="AF259" s="152"/>
      <c r="AG259" s="153"/>
      <c r="AJ259" s="152"/>
      <c r="AW259" s="152"/>
      <c r="AX259" s="152"/>
      <c r="AY259" s="153"/>
      <c r="BB259" s="152"/>
    </row>
    <row r="260" spans="31:54" x14ac:dyDescent="0.2">
      <c r="AE260" s="152"/>
      <c r="AF260" s="152"/>
      <c r="AG260" s="153"/>
      <c r="AJ260" s="152"/>
      <c r="AW260" s="152"/>
      <c r="AX260" s="152"/>
      <c r="AY260" s="153"/>
      <c r="BB260" s="152"/>
    </row>
    <row r="261" spans="31:54" x14ac:dyDescent="0.2">
      <c r="AE261" s="152"/>
      <c r="AF261" s="152"/>
      <c r="AG261" s="153"/>
      <c r="AJ261" s="152"/>
      <c r="AW261" s="152"/>
      <c r="AX261" s="152"/>
      <c r="AY261" s="153"/>
      <c r="BB261" s="152"/>
    </row>
    <row r="262" spans="31:54" x14ac:dyDescent="0.2">
      <c r="AE262" s="152"/>
      <c r="AF262" s="152"/>
      <c r="AG262" s="153"/>
      <c r="AJ262" s="152"/>
      <c r="AW262" s="152"/>
      <c r="AX262" s="152"/>
      <c r="AY262" s="153"/>
      <c r="BB262" s="152"/>
    </row>
    <row r="263" spans="31:54" x14ac:dyDescent="0.2">
      <c r="AE263" s="152"/>
      <c r="AF263" s="152"/>
      <c r="AG263" s="153"/>
      <c r="AJ263" s="152"/>
      <c r="AW263" s="152"/>
      <c r="AX263" s="152"/>
      <c r="AY263" s="153"/>
      <c r="BB263" s="152"/>
    </row>
    <row r="264" spans="31:54" x14ac:dyDescent="0.2">
      <c r="AE264" s="152"/>
      <c r="AF264" s="152"/>
      <c r="AG264" s="153"/>
      <c r="AJ264" s="152"/>
      <c r="AW264" s="152"/>
      <c r="AX264" s="152"/>
      <c r="AY264" s="153"/>
      <c r="BB264" s="152"/>
    </row>
    <row r="265" spans="31:54" x14ac:dyDescent="0.2">
      <c r="AE265" s="152"/>
      <c r="AF265" s="152"/>
      <c r="AG265" s="153"/>
      <c r="AJ265" s="152"/>
      <c r="AW265" s="152"/>
      <c r="AX265" s="152"/>
      <c r="AY265" s="153"/>
      <c r="BB265" s="152"/>
    </row>
    <row r="266" spans="31:54" x14ac:dyDescent="0.2">
      <c r="AE266" s="152"/>
      <c r="AF266" s="152"/>
      <c r="AG266" s="153"/>
      <c r="AJ266" s="152"/>
      <c r="AW266" s="152"/>
      <c r="AX266" s="152"/>
      <c r="AY266" s="153"/>
      <c r="BB266" s="152"/>
    </row>
    <row r="267" spans="31:54" x14ac:dyDescent="0.2">
      <c r="AE267" s="152"/>
      <c r="AF267" s="152"/>
      <c r="AG267" s="153"/>
      <c r="AJ267" s="152"/>
      <c r="AW267" s="152"/>
      <c r="AX267" s="152"/>
      <c r="AY267" s="153"/>
      <c r="BB267" s="152"/>
    </row>
    <row r="268" spans="31:54" x14ac:dyDescent="0.2">
      <c r="AE268" s="152"/>
      <c r="AF268" s="152"/>
      <c r="AG268" s="153"/>
      <c r="AJ268" s="152"/>
      <c r="AW268" s="152"/>
      <c r="AX268" s="152"/>
      <c r="AY268" s="153"/>
      <c r="BB268" s="152"/>
    </row>
    <row r="269" spans="31:54" x14ac:dyDescent="0.2">
      <c r="AE269" s="152"/>
      <c r="AF269" s="152"/>
      <c r="AG269" s="153"/>
      <c r="AJ269" s="152"/>
      <c r="AW269" s="152"/>
      <c r="AX269" s="152"/>
      <c r="AY269" s="153"/>
      <c r="BB269" s="152"/>
    </row>
    <row r="270" spans="31:54" x14ac:dyDescent="0.2">
      <c r="AE270" s="152"/>
      <c r="AF270" s="152"/>
      <c r="AG270" s="153"/>
      <c r="AJ270" s="152"/>
      <c r="AW270" s="152"/>
      <c r="AX270" s="152"/>
      <c r="AY270" s="153"/>
      <c r="BB270" s="152"/>
    </row>
    <row r="271" spans="31:54" x14ac:dyDescent="0.2">
      <c r="AE271" s="152"/>
      <c r="AF271" s="152"/>
      <c r="AG271" s="153"/>
      <c r="AJ271" s="152"/>
      <c r="AW271" s="152"/>
      <c r="AX271" s="152"/>
      <c r="AY271" s="153"/>
      <c r="BB271" s="152"/>
    </row>
    <row r="272" spans="31:54" x14ac:dyDescent="0.2">
      <c r="AE272" s="152"/>
      <c r="AF272" s="152"/>
      <c r="AG272" s="153"/>
      <c r="AJ272" s="152"/>
      <c r="AW272" s="152"/>
      <c r="AX272" s="152"/>
      <c r="AY272" s="153"/>
      <c r="BB272" s="152"/>
    </row>
    <row r="273" spans="31:54" x14ac:dyDescent="0.2">
      <c r="AE273" s="152"/>
      <c r="AF273" s="152"/>
      <c r="AG273" s="153"/>
      <c r="AJ273" s="152"/>
      <c r="AW273" s="152"/>
      <c r="AX273" s="152"/>
      <c r="AY273" s="153"/>
      <c r="BB273" s="152"/>
    </row>
    <row r="274" spans="31:54" x14ac:dyDescent="0.2">
      <c r="AE274" s="152"/>
      <c r="AF274" s="152"/>
      <c r="AG274" s="153"/>
      <c r="AJ274" s="152"/>
      <c r="AW274" s="152"/>
      <c r="AX274" s="152"/>
      <c r="AY274" s="153"/>
      <c r="BB274" s="152"/>
    </row>
    <row r="275" spans="31:54" x14ac:dyDescent="0.2">
      <c r="AE275" s="152"/>
      <c r="AF275" s="152"/>
      <c r="AG275" s="153"/>
      <c r="AJ275" s="152"/>
      <c r="AW275" s="152"/>
      <c r="AX275" s="152"/>
      <c r="AY275" s="153"/>
      <c r="BB275" s="152"/>
    </row>
    <row r="276" spans="31:54" x14ac:dyDescent="0.2">
      <c r="AE276" s="152"/>
      <c r="AF276" s="152"/>
      <c r="AG276" s="153"/>
      <c r="AJ276" s="152"/>
      <c r="AW276" s="152"/>
      <c r="AX276" s="152"/>
      <c r="AY276" s="153"/>
      <c r="BB276" s="152"/>
    </row>
    <row r="277" spans="31:54" x14ac:dyDescent="0.2">
      <c r="AE277" s="152"/>
      <c r="AF277" s="152"/>
      <c r="AG277" s="153"/>
      <c r="AJ277" s="152"/>
      <c r="AW277" s="152"/>
      <c r="AX277" s="152"/>
      <c r="AY277" s="153"/>
      <c r="BB277" s="152"/>
    </row>
    <row r="278" spans="31:54" x14ac:dyDescent="0.2">
      <c r="AE278" s="152"/>
      <c r="AF278" s="152"/>
      <c r="AG278" s="153"/>
      <c r="AJ278" s="152"/>
      <c r="AW278" s="152"/>
      <c r="AX278" s="152"/>
      <c r="AY278" s="153"/>
      <c r="BB278" s="152"/>
    </row>
    <row r="279" spans="31:54" x14ac:dyDescent="0.2">
      <c r="AE279" s="152"/>
      <c r="AF279" s="152"/>
      <c r="AG279" s="153"/>
      <c r="AJ279" s="152"/>
      <c r="AW279" s="152"/>
      <c r="AX279" s="152"/>
      <c r="AY279" s="153"/>
      <c r="BB279" s="152"/>
    </row>
    <row r="280" spans="31:54" x14ac:dyDescent="0.2">
      <c r="AE280" s="152"/>
      <c r="AF280" s="152"/>
      <c r="AG280" s="153"/>
      <c r="AJ280" s="152"/>
      <c r="AW280" s="152"/>
      <c r="AX280" s="152"/>
      <c r="AY280" s="153"/>
      <c r="BB280" s="152"/>
    </row>
    <row r="281" spans="31:54" x14ac:dyDescent="0.2">
      <c r="AE281" s="152"/>
      <c r="AF281" s="152"/>
      <c r="AG281" s="153"/>
      <c r="AJ281" s="152"/>
      <c r="AW281" s="152"/>
      <c r="AX281" s="152"/>
      <c r="AY281" s="153"/>
      <c r="BB281" s="152"/>
    </row>
    <row r="282" spans="31:54" x14ac:dyDescent="0.2">
      <c r="AE282" s="152"/>
      <c r="AF282" s="152"/>
      <c r="AG282" s="153"/>
      <c r="AJ282" s="152"/>
      <c r="AW282" s="152"/>
      <c r="AX282" s="152"/>
      <c r="AY282" s="153"/>
      <c r="BB282" s="152"/>
    </row>
    <row r="283" spans="31:54" x14ac:dyDescent="0.2">
      <c r="AE283" s="152"/>
      <c r="AF283" s="152"/>
      <c r="AG283" s="153"/>
      <c r="AJ283" s="152"/>
      <c r="AW283" s="152"/>
      <c r="AX283" s="152"/>
      <c r="AY283" s="153"/>
      <c r="BB283" s="152"/>
    </row>
    <row r="284" spans="31:54" x14ac:dyDescent="0.2">
      <c r="AE284" s="152"/>
      <c r="AF284" s="152"/>
      <c r="AG284" s="153"/>
      <c r="AJ284" s="152"/>
      <c r="AW284" s="152"/>
      <c r="AX284" s="152"/>
      <c r="AY284" s="153"/>
      <c r="BB284" s="152"/>
    </row>
    <row r="285" spans="31:54" x14ac:dyDescent="0.2">
      <c r="AE285" s="152"/>
      <c r="AF285" s="152"/>
      <c r="AG285" s="153"/>
      <c r="AJ285" s="152"/>
      <c r="AW285" s="152"/>
      <c r="AX285" s="152"/>
      <c r="AY285" s="153"/>
      <c r="BB285" s="152"/>
    </row>
    <row r="286" spans="31:54" x14ac:dyDescent="0.2">
      <c r="AE286" s="152"/>
      <c r="AF286" s="152"/>
      <c r="AG286" s="153"/>
      <c r="AJ286" s="152"/>
      <c r="AW286" s="152"/>
      <c r="AX286" s="152"/>
      <c r="AY286" s="153"/>
      <c r="BB286" s="152"/>
    </row>
    <row r="287" spans="31:54" x14ac:dyDescent="0.2">
      <c r="AE287" s="152"/>
      <c r="AF287" s="152"/>
      <c r="AG287" s="153"/>
      <c r="AJ287" s="152"/>
      <c r="AW287" s="152"/>
      <c r="AX287" s="152"/>
      <c r="AY287" s="153"/>
      <c r="BB287" s="152"/>
    </row>
    <row r="288" spans="31:54" x14ac:dyDescent="0.2">
      <c r="AE288" s="152"/>
      <c r="AF288" s="152"/>
      <c r="AG288" s="153"/>
      <c r="AJ288" s="152"/>
      <c r="AW288" s="152"/>
      <c r="AX288" s="152"/>
      <c r="AY288" s="153"/>
      <c r="BB288" s="152"/>
    </row>
    <row r="289" spans="31:54" x14ac:dyDescent="0.2">
      <c r="AE289" s="152"/>
      <c r="AF289" s="152"/>
      <c r="AG289" s="153"/>
      <c r="AJ289" s="152"/>
      <c r="AW289" s="152"/>
      <c r="AX289" s="152"/>
      <c r="AY289" s="153"/>
      <c r="BB289" s="152"/>
    </row>
    <row r="290" spans="31:54" x14ac:dyDescent="0.2">
      <c r="AE290" s="152"/>
      <c r="AF290" s="152"/>
      <c r="AG290" s="153"/>
      <c r="AJ290" s="152"/>
      <c r="AW290" s="152"/>
      <c r="AX290" s="152"/>
      <c r="AY290" s="153"/>
      <c r="BB290" s="152"/>
    </row>
    <row r="291" spans="31:54" x14ac:dyDescent="0.2">
      <c r="AE291" s="152"/>
      <c r="AF291" s="152"/>
      <c r="AG291" s="153"/>
      <c r="AJ291" s="152"/>
      <c r="AW291" s="152"/>
      <c r="AX291" s="152"/>
      <c r="AY291" s="153"/>
      <c r="BB291" s="152"/>
    </row>
    <row r="292" spans="31:54" x14ac:dyDescent="0.2">
      <c r="AE292" s="152"/>
      <c r="AF292" s="152"/>
      <c r="AG292" s="153"/>
      <c r="AJ292" s="152"/>
      <c r="AW292" s="152"/>
      <c r="AX292" s="152"/>
      <c r="AY292" s="153"/>
      <c r="BB292" s="152"/>
    </row>
    <row r="293" spans="31:54" x14ac:dyDescent="0.2">
      <c r="AE293" s="152"/>
      <c r="AF293" s="152"/>
      <c r="AG293" s="153"/>
      <c r="AJ293" s="152"/>
      <c r="AW293" s="152"/>
      <c r="AX293" s="152"/>
      <c r="AY293" s="153"/>
      <c r="BB293" s="152"/>
    </row>
    <row r="294" spans="31:54" x14ac:dyDescent="0.2">
      <c r="AE294" s="152"/>
      <c r="AF294" s="152"/>
      <c r="AG294" s="153"/>
      <c r="AJ294" s="152"/>
      <c r="AW294" s="152"/>
      <c r="AX294" s="152"/>
      <c r="AY294" s="153"/>
      <c r="BB294" s="152"/>
    </row>
    <row r="295" spans="31:54" x14ac:dyDescent="0.2">
      <c r="AE295" s="152"/>
      <c r="AF295" s="152"/>
      <c r="AG295" s="153"/>
      <c r="AJ295" s="152"/>
      <c r="AW295" s="152"/>
      <c r="AX295" s="152"/>
      <c r="AY295" s="153"/>
      <c r="BB295" s="152"/>
    </row>
    <row r="296" spans="31:54" x14ac:dyDescent="0.2">
      <c r="AE296" s="152"/>
      <c r="AF296" s="152"/>
      <c r="AG296" s="153"/>
      <c r="AJ296" s="152"/>
      <c r="AW296" s="152"/>
      <c r="AX296" s="152"/>
      <c r="AY296" s="153"/>
      <c r="BB296" s="152"/>
    </row>
    <row r="297" spans="31:54" x14ac:dyDescent="0.2">
      <c r="AE297" s="152"/>
      <c r="AF297" s="152"/>
      <c r="AG297" s="153"/>
      <c r="AJ297" s="152"/>
      <c r="AW297" s="152"/>
      <c r="AX297" s="152"/>
      <c r="AY297" s="153"/>
      <c r="BB297" s="152"/>
    </row>
    <row r="298" spans="31:54" x14ac:dyDescent="0.2">
      <c r="AE298" s="152"/>
      <c r="AF298" s="152"/>
      <c r="AG298" s="153"/>
      <c r="AJ298" s="152"/>
      <c r="AW298" s="152"/>
      <c r="AX298" s="152"/>
      <c r="AY298" s="153"/>
      <c r="BB298" s="152"/>
    </row>
    <row r="299" spans="31:54" x14ac:dyDescent="0.2">
      <c r="AE299" s="152"/>
      <c r="AF299" s="152"/>
      <c r="AG299" s="153"/>
      <c r="AJ299" s="152"/>
      <c r="AW299" s="152"/>
      <c r="AX299" s="152"/>
      <c r="AY299" s="153"/>
      <c r="BB299" s="152"/>
    </row>
    <row r="300" spans="31:54" x14ac:dyDescent="0.2">
      <c r="AE300" s="152"/>
      <c r="AF300" s="152"/>
      <c r="AG300" s="153"/>
      <c r="AJ300" s="152"/>
      <c r="AW300" s="152"/>
      <c r="AX300" s="152"/>
      <c r="AY300" s="153"/>
      <c r="BB300" s="152"/>
    </row>
    <row r="301" spans="31:54" x14ac:dyDescent="0.2">
      <c r="AE301" s="152"/>
      <c r="AF301" s="152"/>
      <c r="AG301" s="153"/>
      <c r="AJ301" s="152"/>
      <c r="AW301" s="152"/>
      <c r="AX301" s="152"/>
      <c r="AY301" s="153"/>
      <c r="BB301" s="152"/>
    </row>
    <row r="302" spans="31:54" x14ac:dyDescent="0.2">
      <c r="AE302" s="152"/>
      <c r="AF302" s="152"/>
      <c r="AG302" s="153"/>
      <c r="AJ302" s="152"/>
      <c r="AW302" s="152"/>
      <c r="AX302" s="152"/>
      <c r="AY302" s="153"/>
      <c r="BB302" s="152"/>
    </row>
    <row r="303" spans="31:54" x14ac:dyDescent="0.2">
      <c r="AE303" s="152"/>
      <c r="AF303" s="152"/>
      <c r="AG303" s="153"/>
      <c r="AJ303" s="152"/>
      <c r="AW303" s="152"/>
      <c r="AX303" s="152"/>
      <c r="AY303" s="153"/>
      <c r="BB303" s="152"/>
    </row>
    <row r="304" spans="31:54" x14ac:dyDescent="0.2">
      <c r="AE304" s="152"/>
      <c r="AF304" s="152"/>
      <c r="AG304" s="153"/>
      <c r="AJ304" s="152"/>
      <c r="AW304" s="152"/>
      <c r="AX304" s="152"/>
      <c r="AY304" s="153"/>
      <c r="BB304" s="152"/>
    </row>
    <row r="305" spans="31:54" x14ac:dyDescent="0.2">
      <c r="AE305" s="152"/>
      <c r="AF305" s="152"/>
      <c r="AG305" s="153"/>
      <c r="AJ305" s="152"/>
      <c r="AW305" s="152"/>
      <c r="AX305" s="152"/>
      <c r="AY305" s="153"/>
      <c r="BB305" s="152"/>
    </row>
    <row r="306" spans="31:54" x14ac:dyDescent="0.2">
      <c r="AE306" s="152"/>
      <c r="AF306" s="152"/>
      <c r="AG306" s="153"/>
      <c r="AJ306" s="152"/>
      <c r="AW306" s="152"/>
      <c r="AX306" s="152"/>
      <c r="AY306" s="153"/>
      <c r="BB306" s="152"/>
    </row>
    <row r="307" spans="31:54" x14ac:dyDescent="0.2">
      <c r="AE307" s="152"/>
      <c r="AF307" s="152"/>
      <c r="AG307" s="153"/>
      <c r="AJ307" s="152"/>
      <c r="AW307" s="152"/>
      <c r="AX307" s="152"/>
      <c r="AY307" s="153"/>
      <c r="BB307" s="152"/>
    </row>
    <row r="308" spans="31:54" x14ac:dyDescent="0.2">
      <c r="AE308" s="152"/>
      <c r="AF308" s="152"/>
      <c r="AG308" s="153"/>
      <c r="AJ308" s="152"/>
      <c r="AW308" s="152"/>
      <c r="AX308" s="152"/>
      <c r="AY308" s="153"/>
      <c r="BB308" s="152"/>
    </row>
    <row r="309" spans="31:54" x14ac:dyDescent="0.2">
      <c r="AE309" s="152"/>
      <c r="AF309" s="152"/>
      <c r="AG309" s="153"/>
      <c r="AJ309" s="152"/>
      <c r="AW309" s="152"/>
      <c r="AX309" s="152"/>
      <c r="AY309" s="153"/>
      <c r="BB309" s="152"/>
    </row>
    <row r="310" spans="31:54" x14ac:dyDescent="0.2">
      <c r="AE310" s="152"/>
      <c r="AF310" s="152"/>
      <c r="AG310" s="153"/>
      <c r="AJ310" s="152"/>
      <c r="AW310" s="152"/>
      <c r="AX310" s="152"/>
      <c r="AY310" s="153"/>
      <c r="BB310" s="152"/>
    </row>
    <row r="311" spans="31:54" x14ac:dyDescent="0.2">
      <c r="AE311" s="152"/>
      <c r="AF311" s="152"/>
      <c r="AG311" s="153"/>
      <c r="AJ311" s="152"/>
      <c r="AW311" s="152"/>
      <c r="AX311" s="152"/>
      <c r="AY311" s="153"/>
      <c r="BB311" s="152"/>
    </row>
    <row r="312" spans="31:54" x14ac:dyDescent="0.2">
      <c r="AE312" s="152"/>
      <c r="AF312" s="152"/>
      <c r="AG312" s="153"/>
      <c r="AJ312" s="152"/>
      <c r="AW312" s="152"/>
      <c r="AX312" s="152"/>
      <c r="AY312" s="153"/>
      <c r="BB312" s="152"/>
    </row>
    <row r="313" spans="31:54" x14ac:dyDescent="0.2">
      <c r="AE313" s="152"/>
      <c r="AF313" s="152"/>
      <c r="AG313" s="153"/>
      <c r="AJ313" s="152"/>
      <c r="AW313" s="152"/>
      <c r="AX313" s="152"/>
      <c r="AY313" s="153"/>
      <c r="BB313" s="152"/>
    </row>
    <row r="314" spans="31:54" x14ac:dyDescent="0.2">
      <c r="AE314" s="152"/>
      <c r="AF314" s="152"/>
      <c r="AG314" s="153"/>
      <c r="AJ314" s="152"/>
      <c r="AW314" s="152"/>
      <c r="AX314" s="152"/>
      <c r="AY314" s="153"/>
      <c r="BB314" s="152"/>
    </row>
    <row r="315" spans="31:54" x14ac:dyDescent="0.2">
      <c r="AE315" s="152"/>
      <c r="AF315" s="152"/>
      <c r="AG315" s="153"/>
      <c r="AJ315" s="152"/>
      <c r="AW315" s="152"/>
      <c r="AX315" s="152"/>
      <c r="AY315" s="153"/>
      <c r="BB315" s="152"/>
    </row>
    <row r="316" spans="31:54" x14ac:dyDescent="0.2">
      <c r="AE316" s="152"/>
      <c r="AF316" s="152"/>
      <c r="AG316" s="153"/>
      <c r="AJ316" s="152"/>
      <c r="AW316" s="152"/>
      <c r="AX316" s="152"/>
      <c r="AY316" s="153"/>
      <c r="BB316" s="152"/>
    </row>
    <row r="317" spans="31:54" x14ac:dyDescent="0.2">
      <c r="AE317" s="152"/>
      <c r="AF317" s="152"/>
      <c r="AG317" s="153"/>
      <c r="AJ317" s="152"/>
      <c r="AW317" s="152"/>
      <c r="AX317" s="152"/>
      <c r="AY317" s="153"/>
      <c r="BB317" s="152"/>
    </row>
    <row r="318" spans="31:54" x14ac:dyDescent="0.2">
      <c r="AE318" s="152"/>
      <c r="AF318" s="152"/>
      <c r="AG318" s="153"/>
      <c r="AJ318" s="152"/>
      <c r="AW318" s="152"/>
      <c r="AX318" s="152"/>
      <c r="AY318" s="153"/>
      <c r="BB318" s="152"/>
    </row>
    <row r="319" spans="31:54" x14ac:dyDescent="0.2">
      <c r="AE319" s="152"/>
      <c r="AF319" s="152"/>
      <c r="AG319" s="153"/>
      <c r="AJ319" s="152"/>
      <c r="AW319" s="152"/>
      <c r="AX319" s="152"/>
      <c r="AY319" s="153"/>
      <c r="BB319" s="152"/>
    </row>
    <row r="320" spans="31:54" x14ac:dyDescent="0.2">
      <c r="AE320" s="152"/>
      <c r="AF320" s="152"/>
      <c r="AG320" s="153"/>
      <c r="AJ320" s="152"/>
      <c r="AW320" s="152"/>
      <c r="AX320" s="152"/>
      <c r="AY320" s="153"/>
      <c r="BB320" s="152"/>
    </row>
    <row r="321" spans="31:54" x14ac:dyDescent="0.2">
      <c r="AE321" s="152"/>
      <c r="AF321" s="152"/>
      <c r="AG321" s="153"/>
      <c r="AJ321" s="152"/>
      <c r="AW321" s="152"/>
      <c r="AX321" s="152"/>
      <c r="AY321" s="153"/>
      <c r="BB321" s="152"/>
    </row>
    <row r="322" spans="31:54" x14ac:dyDescent="0.2">
      <c r="AE322" s="152"/>
      <c r="AF322" s="152"/>
      <c r="AG322" s="153"/>
      <c r="AJ322" s="152"/>
      <c r="AW322" s="152"/>
      <c r="AX322" s="152"/>
      <c r="AY322" s="153"/>
      <c r="BB322" s="152"/>
    </row>
    <row r="323" spans="31:54" x14ac:dyDescent="0.2">
      <c r="AE323" s="152"/>
      <c r="AF323" s="152"/>
      <c r="AG323" s="153"/>
      <c r="AJ323" s="152"/>
      <c r="AW323" s="152"/>
      <c r="AX323" s="152"/>
      <c r="AY323" s="153"/>
      <c r="BB323" s="152"/>
    </row>
    <row r="324" spans="31:54" x14ac:dyDescent="0.2">
      <c r="AE324" s="152"/>
      <c r="AF324" s="152"/>
      <c r="AG324" s="153"/>
      <c r="AJ324" s="152"/>
      <c r="AW324" s="152"/>
      <c r="AX324" s="152"/>
      <c r="AY324" s="153"/>
      <c r="BB324" s="152"/>
    </row>
    <row r="325" spans="31:54" x14ac:dyDescent="0.2">
      <c r="AE325" s="152"/>
      <c r="AF325" s="152"/>
      <c r="AG325" s="153"/>
      <c r="AJ325" s="152"/>
      <c r="AW325" s="152"/>
      <c r="AX325" s="152"/>
      <c r="AY325" s="153"/>
      <c r="BB325" s="152"/>
    </row>
    <row r="326" spans="31:54" x14ac:dyDescent="0.2">
      <c r="AE326" s="152"/>
      <c r="AF326" s="152"/>
      <c r="AG326" s="153"/>
      <c r="AJ326" s="152"/>
      <c r="AW326" s="152"/>
      <c r="AX326" s="152"/>
      <c r="AY326" s="153"/>
      <c r="BB326" s="152"/>
    </row>
    <row r="327" spans="31:54" x14ac:dyDescent="0.2">
      <c r="AE327" s="152"/>
      <c r="AF327" s="152"/>
      <c r="AG327" s="153"/>
      <c r="AJ327" s="152"/>
      <c r="AW327" s="152"/>
      <c r="AX327" s="152"/>
      <c r="AY327" s="153"/>
      <c r="BB327" s="152"/>
    </row>
    <row r="328" spans="31:54" x14ac:dyDescent="0.2">
      <c r="AE328" s="152"/>
      <c r="AF328" s="152"/>
      <c r="AG328" s="153"/>
      <c r="AJ328" s="152"/>
      <c r="AW328" s="152"/>
      <c r="AX328" s="152"/>
      <c r="AY328" s="153"/>
      <c r="BB328" s="152"/>
    </row>
    <row r="329" spans="31:54" x14ac:dyDescent="0.2">
      <c r="AE329" s="152"/>
      <c r="AF329" s="152"/>
      <c r="AG329" s="153"/>
      <c r="AJ329" s="152"/>
      <c r="AW329" s="152"/>
      <c r="AX329" s="152"/>
      <c r="AY329" s="153"/>
      <c r="BB329" s="152"/>
    </row>
    <row r="330" spans="31:54" x14ac:dyDescent="0.2">
      <c r="AE330" s="152"/>
      <c r="AF330" s="152"/>
      <c r="AG330" s="153"/>
      <c r="AJ330" s="152"/>
      <c r="AW330" s="152"/>
      <c r="AX330" s="152"/>
      <c r="AY330" s="153"/>
      <c r="BB330" s="152"/>
    </row>
    <row r="331" spans="31:54" x14ac:dyDescent="0.2">
      <c r="AE331" s="152"/>
      <c r="AF331" s="152"/>
      <c r="AG331" s="153"/>
      <c r="AJ331" s="152"/>
      <c r="AW331" s="152"/>
      <c r="AX331" s="152"/>
      <c r="AY331" s="153"/>
      <c r="BB331" s="152"/>
    </row>
    <row r="332" spans="31:54" x14ac:dyDescent="0.2">
      <c r="AE332" s="152"/>
      <c r="AF332" s="152"/>
      <c r="AG332" s="153"/>
      <c r="AJ332" s="152"/>
      <c r="AW332" s="152"/>
      <c r="AX332" s="152"/>
      <c r="AY332" s="153"/>
      <c r="BB332" s="152"/>
    </row>
    <row r="333" spans="31:54" x14ac:dyDescent="0.2">
      <c r="AE333" s="152"/>
      <c r="AF333" s="152"/>
      <c r="AG333" s="153"/>
      <c r="AJ333" s="152"/>
      <c r="AW333" s="152"/>
      <c r="AX333" s="152"/>
      <c r="AY333" s="153"/>
      <c r="BB333" s="152"/>
    </row>
    <row r="334" spans="31:54" x14ac:dyDescent="0.2">
      <c r="AE334" s="152"/>
      <c r="AF334" s="152"/>
      <c r="AG334" s="153"/>
      <c r="AJ334" s="152"/>
      <c r="AW334" s="152"/>
      <c r="AX334" s="152"/>
      <c r="AY334" s="153"/>
      <c r="BB334" s="152"/>
    </row>
    <row r="335" spans="31:54" x14ac:dyDescent="0.2">
      <c r="AE335" s="152"/>
      <c r="AF335" s="152"/>
      <c r="AG335" s="153"/>
      <c r="AJ335" s="152"/>
      <c r="AW335" s="152"/>
      <c r="AX335" s="152"/>
      <c r="AY335" s="153"/>
      <c r="BB335" s="152"/>
    </row>
    <row r="336" spans="31:54" x14ac:dyDescent="0.2">
      <c r="AE336" s="152"/>
      <c r="AF336" s="152"/>
      <c r="AG336" s="153"/>
      <c r="AJ336" s="152"/>
      <c r="AW336" s="152"/>
      <c r="AX336" s="152"/>
      <c r="AY336" s="153"/>
      <c r="BB336" s="152"/>
    </row>
    <row r="337" spans="31:54" x14ac:dyDescent="0.2">
      <c r="AE337" s="152"/>
      <c r="AF337" s="152"/>
      <c r="AG337" s="153"/>
      <c r="AJ337" s="152"/>
      <c r="AW337" s="152"/>
      <c r="AX337" s="152"/>
      <c r="AY337" s="153"/>
      <c r="BB337" s="152"/>
    </row>
    <row r="338" spans="31:54" x14ac:dyDescent="0.2">
      <c r="AE338" s="152"/>
      <c r="AF338" s="152"/>
      <c r="AG338" s="153"/>
      <c r="AJ338" s="152"/>
      <c r="AW338" s="152"/>
      <c r="AX338" s="152"/>
      <c r="AY338" s="153"/>
      <c r="BB338" s="152"/>
    </row>
    <row r="339" spans="31:54" x14ac:dyDescent="0.2">
      <c r="AE339" s="152"/>
      <c r="AF339" s="152"/>
      <c r="AG339" s="153"/>
      <c r="AJ339" s="152"/>
      <c r="AW339" s="152"/>
      <c r="AX339" s="152"/>
      <c r="AY339" s="153"/>
      <c r="BB339" s="152"/>
    </row>
    <row r="340" spans="31:54" x14ac:dyDescent="0.2">
      <c r="AE340" s="152"/>
      <c r="AF340" s="152"/>
      <c r="AG340" s="153"/>
      <c r="AJ340" s="152"/>
      <c r="AW340" s="152"/>
      <c r="AX340" s="152"/>
      <c r="AY340" s="153"/>
      <c r="BB340" s="152"/>
    </row>
    <row r="341" spans="31:54" x14ac:dyDescent="0.2">
      <c r="AE341" s="152"/>
      <c r="AF341" s="152"/>
      <c r="AG341" s="153"/>
      <c r="AJ341" s="152"/>
      <c r="AW341" s="152"/>
      <c r="AX341" s="152"/>
      <c r="AY341" s="153"/>
      <c r="BB341" s="152"/>
    </row>
    <row r="342" spans="31:54" x14ac:dyDescent="0.2">
      <c r="AE342" s="152"/>
      <c r="AF342" s="152"/>
      <c r="AG342" s="153"/>
      <c r="AJ342" s="152"/>
      <c r="AW342" s="152"/>
      <c r="AX342" s="152"/>
      <c r="AY342" s="153"/>
      <c r="BB342" s="152"/>
    </row>
    <row r="343" spans="31:54" x14ac:dyDescent="0.2">
      <c r="AE343" s="152"/>
      <c r="AF343" s="152"/>
      <c r="AG343" s="153"/>
      <c r="AJ343" s="152"/>
      <c r="AW343" s="152"/>
      <c r="AX343" s="152"/>
      <c r="AY343" s="153"/>
      <c r="BB343" s="152"/>
    </row>
    <row r="344" spans="31:54" x14ac:dyDescent="0.2">
      <c r="AE344" s="152"/>
      <c r="AF344" s="152"/>
      <c r="AG344" s="153"/>
      <c r="AJ344" s="152"/>
      <c r="AW344" s="152"/>
      <c r="AX344" s="152"/>
      <c r="AY344" s="153"/>
      <c r="BB344" s="152"/>
    </row>
    <row r="345" spans="31:54" x14ac:dyDescent="0.2">
      <c r="AE345" s="152"/>
      <c r="AF345" s="152"/>
      <c r="AG345" s="153"/>
      <c r="AJ345" s="152"/>
      <c r="AW345" s="152"/>
      <c r="AX345" s="152"/>
      <c r="AY345" s="153"/>
      <c r="BB345" s="152"/>
    </row>
    <row r="346" spans="31:54" x14ac:dyDescent="0.2">
      <c r="AE346" s="152"/>
      <c r="AF346" s="152"/>
      <c r="AG346" s="153"/>
      <c r="AJ346" s="152"/>
      <c r="AW346" s="152"/>
      <c r="AX346" s="152"/>
      <c r="AY346" s="153"/>
      <c r="BB346" s="152"/>
    </row>
    <row r="347" spans="31:54" x14ac:dyDescent="0.2">
      <c r="AE347" s="152"/>
      <c r="AF347" s="152"/>
      <c r="AG347" s="153"/>
      <c r="AJ347" s="152"/>
      <c r="AW347" s="152"/>
      <c r="AX347" s="152"/>
      <c r="AY347" s="153"/>
      <c r="BB347" s="152"/>
    </row>
    <row r="348" spans="31:54" x14ac:dyDescent="0.2">
      <c r="AE348" s="152"/>
      <c r="AF348" s="152"/>
      <c r="AG348" s="153"/>
      <c r="AJ348" s="152"/>
      <c r="AW348" s="152"/>
      <c r="AX348" s="152"/>
      <c r="AY348" s="153"/>
      <c r="BB348" s="152"/>
    </row>
    <row r="349" spans="31:54" x14ac:dyDescent="0.2">
      <c r="AE349" s="152"/>
      <c r="AF349" s="152"/>
      <c r="AG349" s="153"/>
      <c r="AJ349" s="152"/>
      <c r="AW349" s="152"/>
      <c r="AX349" s="152"/>
      <c r="AY349" s="153"/>
      <c r="BB349" s="152"/>
    </row>
    <row r="350" spans="31:54" x14ac:dyDescent="0.2">
      <c r="AE350" s="152"/>
      <c r="AF350" s="152"/>
      <c r="AG350" s="153"/>
      <c r="AJ350" s="152"/>
      <c r="AW350" s="152"/>
      <c r="AX350" s="152"/>
      <c r="AY350" s="153"/>
      <c r="BB350" s="152"/>
    </row>
    <row r="351" spans="31:54" x14ac:dyDescent="0.2">
      <c r="AE351" s="152"/>
      <c r="AF351" s="152"/>
      <c r="AG351" s="153"/>
      <c r="AJ351" s="152"/>
      <c r="AW351" s="152"/>
      <c r="AX351" s="152"/>
      <c r="AY351" s="153"/>
      <c r="BB351" s="152"/>
    </row>
    <row r="352" spans="31:54" x14ac:dyDescent="0.2">
      <c r="AE352" s="152"/>
      <c r="AF352" s="152"/>
      <c r="AG352" s="153"/>
      <c r="AJ352" s="152"/>
      <c r="AW352" s="152"/>
      <c r="AX352" s="152"/>
      <c r="AY352" s="153"/>
      <c r="BB352" s="152"/>
    </row>
    <row r="353" spans="31:54" x14ac:dyDescent="0.2">
      <c r="AE353" s="152"/>
      <c r="AF353" s="152"/>
      <c r="AG353" s="153"/>
      <c r="AJ353" s="152"/>
      <c r="AW353" s="152"/>
      <c r="AX353" s="152"/>
      <c r="AY353" s="153"/>
      <c r="BB353" s="152"/>
    </row>
    <row r="354" spans="31:54" x14ac:dyDescent="0.2">
      <c r="AE354" s="152"/>
      <c r="AF354" s="152"/>
      <c r="AG354" s="153"/>
      <c r="AJ354" s="152"/>
      <c r="AW354" s="152"/>
      <c r="AX354" s="152"/>
      <c r="AY354" s="153"/>
      <c r="BB354" s="152"/>
    </row>
    <row r="355" spans="31:54" x14ac:dyDescent="0.2">
      <c r="AE355" s="152"/>
      <c r="AF355" s="152"/>
      <c r="AG355" s="153"/>
      <c r="AJ355" s="152"/>
      <c r="AW355" s="152"/>
      <c r="AX355" s="152"/>
      <c r="AY355" s="153"/>
      <c r="BB355" s="152"/>
    </row>
    <row r="356" spans="31:54" x14ac:dyDescent="0.2">
      <c r="AE356" s="152"/>
      <c r="AF356" s="152"/>
      <c r="AG356" s="153"/>
      <c r="AJ356" s="152"/>
      <c r="AW356" s="152"/>
      <c r="AX356" s="152"/>
      <c r="AY356" s="153"/>
      <c r="BB356" s="152"/>
    </row>
    <row r="357" spans="31:54" x14ac:dyDescent="0.2">
      <c r="AE357" s="152"/>
      <c r="AF357" s="152"/>
      <c r="AG357" s="153"/>
      <c r="AJ357" s="152"/>
      <c r="AW357" s="152"/>
      <c r="AX357" s="152"/>
      <c r="AY357" s="153"/>
      <c r="BB357" s="152"/>
    </row>
    <row r="358" spans="31:54" x14ac:dyDescent="0.2">
      <c r="AE358" s="152"/>
      <c r="AF358" s="152"/>
      <c r="AG358" s="153"/>
      <c r="AJ358" s="152"/>
      <c r="AW358" s="152"/>
      <c r="AX358" s="152"/>
      <c r="AY358" s="153"/>
      <c r="BB358" s="152"/>
    </row>
    <row r="359" spans="31:54" x14ac:dyDescent="0.2">
      <c r="AE359" s="152"/>
      <c r="AF359" s="152"/>
      <c r="AG359" s="153"/>
      <c r="AJ359" s="152"/>
      <c r="AW359" s="152"/>
      <c r="AX359" s="152"/>
      <c r="AY359" s="153"/>
      <c r="BB359" s="152"/>
    </row>
    <row r="360" spans="31:54" x14ac:dyDescent="0.2">
      <c r="AE360" s="152"/>
      <c r="AF360" s="152"/>
      <c r="AG360" s="153"/>
      <c r="AJ360" s="152"/>
      <c r="AW360" s="152"/>
      <c r="AX360" s="152"/>
      <c r="AY360" s="153"/>
      <c r="BB360" s="152"/>
    </row>
    <row r="361" spans="31:54" x14ac:dyDescent="0.2">
      <c r="AE361" s="152"/>
      <c r="AF361" s="152"/>
      <c r="AG361" s="153"/>
      <c r="AJ361" s="152"/>
      <c r="AW361" s="152"/>
      <c r="AX361" s="152"/>
      <c r="AY361" s="153"/>
      <c r="BB361" s="152"/>
    </row>
    <row r="362" spans="31:54" x14ac:dyDescent="0.2">
      <c r="AE362" s="152"/>
      <c r="AF362" s="152"/>
      <c r="AG362" s="153"/>
      <c r="AJ362" s="152"/>
      <c r="AW362" s="152"/>
      <c r="AX362" s="152"/>
      <c r="AY362" s="153"/>
      <c r="BB362" s="152"/>
    </row>
    <row r="363" spans="31:54" x14ac:dyDescent="0.2">
      <c r="AE363" s="152"/>
      <c r="AF363" s="152"/>
      <c r="AG363" s="153"/>
      <c r="AJ363" s="152"/>
      <c r="AW363" s="152"/>
      <c r="AX363" s="152"/>
      <c r="AY363" s="153"/>
      <c r="BB363" s="152"/>
    </row>
    <row r="364" spans="31:54" x14ac:dyDescent="0.2">
      <c r="AW364" s="152"/>
      <c r="AX364" s="152"/>
      <c r="AY364" s="153"/>
      <c r="BB364" s="152"/>
    </row>
    <row r="365" spans="31:54" x14ac:dyDescent="0.2">
      <c r="AW365" s="152"/>
      <c r="AX365" s="152"/>
      <c r="AY365" s="153"/>
      <c r="BB365" s="152"/>
    </row>
    <row r="366" spans="31:54" x14ac:dyDescent="0.2">
      <c r="AW366" s="152"/>
      <c r="AX366" s="152"/>
      <c r="AY366" s="153"/>
      <c r="BB366" s="152"/>
    </row>
    <row r="367" spans="31:54" x14ac:dyDescent="0.2">
      <c r="AW367" s="152"/>
      <c r="AX367" s="152"/>
      <c r="AY367" s="153"/>
      <c r="BB367" s="152"/>
    </row>
    <row r="368" spans="31:54" x14ac:dyDescent="0.2">
      <c r="AW368" s="152"/>
      <c r="AX368" s="152"/>
      <c r="AY368" s="153"/>
      <c r="BB368" s="152"/>
    </row>
    <row r="369" spans="49:54" x14ac:dyDescent="0.2">
      <c r="AW369" s="152"/>
      <c r="AX369" s="152"/>
      <c r="AY369" s="153"/>
      <c r="BB369" s="152"/>
    </row>
    <row r="370" spans="49:54" x14ac:dyDescent="0.2">
      <c r="AW370" s="152"/>
      <c r="AX370" s="152"/>
      <c r="AY370" s="153"/>
      <c r="BB370" s="152"/>
    </row>
    <row r="371" spans="49:54" x14ac:dyDescent="0.2">
      <c r="AW371" s="152"/>
      <c r="AX371" s="152"/>
      <c r="AY371" s="153"/>
      <c r="BB371" s="152"/>
    </row>
    <row r="372" spans="49:54" x14ac:dyDescent="0.2">
      <c r="AW372" s="152"/>
      <c r="AX372" s="152"/>
      <c r="AY372" s="153"/>
      <c r="BB372" s="152"/>
    </row>
    <row r="373" spans="49:54" x14ac:dyDescent="0.2">
      <c r="AW373" s="152"/>
      <c r="AX373" s="152"/>
      <c r="AY373" s="153"/>
      <c r="BB373" s="152"/>
    </row>
    <row r="374" spans="49:54" x14ac:dyDescent="0.2">
      <c r="AW374" s="152"/>
      <c r="AX374" s="152"/>
      <c r="AY374" s="153"/>
      <c r="BB374" s="152"/>
    </row>
    <row r="375" spans="49:54" x14ac:dyDescent="0.2">
      <c r="AW375" s="152"/>
      <c r="AX375" s="152"/>
      <c r="AY375" s="153"/>
      <c r="BB375" s="152"/>
    </row>
    <row r="376" spans="49:54" x14ac:dyDescent="0.2">
      <c r="AW376" s="152"/>
      <c r="AX376" s="152"/>
      <c r="AY376" s="153"/>
      <c r="BB376" s="152"/>
    </row>
    <row r="377" spans="49:54" x14ac:dyDescent="0.2">
      <c r="AW377" s="152"/>
      <c r="AX377" s="152"/>
      <c r="AY377" s="153"/>
      <c r="BB377" s="152"/>
    </row>
    <row r="378" spans="49:54" x14ac:dyDescent="0.2">
      <c r="AW378" s="152"/>
      <c r="AX378" s="152"/>
      <c r="AY378" s="153"/>
      <c r="BB378" s="152"/>
    </row>
    <row r="379" spans="49:54" x14ac:dyDescent="0.2">
      <c r="AW379" s="152"/>
      <c r="AX379" s="152"/>
      <c r="AY379" s="153"/>
      <c r="BB379" s="152"/>
    </row>
    <row r="380" spans="49:54" x14ac:dyDescent="0.2">
      <c r="AW380" s="152"/>
      <c r="AX380" s="152"/>
      <c r="AY380" s="153"/>
      <c r="BB380" s="152"/>
    </row>
    <row r="381" spans="49:54" x14ac:dyDescent="0.2">
      <c r="AW381" s="152"/>
      <c r="AX381" s="152"/>
      <c r="AY381" s="153"/>
      <c r="BB381" s="152"/>
    </row>
    <row r="382" spans="49:54" x14ac:dyDescent="0.2">
      <c r="AW382" s="152"/>
      <c r="AX382" s="152"/>
      <c r="AY382" s="153"/>
      <c r="BB382" s="152"/>
    </row>
    <row r="383" spans="49:54" x14ac:dyDescent="0.2">
      <c r="AW383" s="152"/>
      <c r="AX383" s="152"/>
      <c r="AY383" s="153"/>
      <c r="BB383" s="152"/>
    </row>
    <row r="384" spans="49:54" x14ac:dyDescent="0.2">
      <c r="AW384" s="152"/>
      <c r="AX384" s="152"/>
      <c r="AY384" s="153"/>
      <c r="BB384" s="152"/>
    </row>
    <row r="385" spans="49:54" x14ac:dyDescent="0.2">
      <c r="AW385" s="152"/>
      <c r="AX385" s="152"/>
      <c r="AY385" s="153"/>
      <c r="BB385" s="152"/>
    </row>
    <row r="386" spans="49:54" x14ac:dyDescent="0.2">
      <c r="AW386" s="152"/>
      <c r="AX386" s="152"/>
      <c r="AY386" s="153"/>
      <c r="BB386" s="152"/>
    </row>
    <row r="387" spans="49:54" x14ac:dyDescent="0.2">
      <c r="AW387" s="152"/>
      <c r="AX387" s="152"/>
      <c r="AY387" s="153"/>
      <c r="BB387" s="152"/>
    </row>
    <row r="388" spans="49:54" x14ac:dyDescent="0.2">
      <c r="AW388" s="152"/>
      <c r="AX388" s="152"/>
      <c r="AY388" s="153"/>
      <c r="BB388" s="152"/>
    </row>
    <row r="389" spans="49:54" x14ac:dyDescent="0.2">
      <c r="AW389" s="152"/>
      <c r="AX389" s="152"/>
      <c r="AY389" s="153"/>
      <c r="BB389" s="152"/>
    </row>
    <row r="390" spans="49:54" x14ac:dyDescent="0.2">
      <c r="AW390" s="152"/>
      <c r="AX390" s="152"/>
      <c r="AY390" s="153"/>
      <c r="BB390" s="152"/>
    </row>
    <row r="391" spans="49:54" x14ac:dyDescent="0.2">
      <c r="AW391" s="152"/>
      <c r="AX391" s="152"/>
      <c r="AY391" s="153"/>
      <c r="BB391" s="152"/>
    </row>
    <row r="392" spans="49:54" x14ac:dyDescent="0.2">
      <c r="AW392" s="152"/>
      <c r="AX392" s="152"/>
      <c r="AY392" s="153"/>
      <c r="BB392" s="152"/>
    </row>
    <row r="393" spans="49:54" x14ac:dyDescent="0.2">
      <c r="AW393" s="152"/>
      <c r="AX393" s="152"/>
      <c r="AY393" s="153"/>
      <c r="BB393" s="152"/>
    </row>
    <row r="394" spans="49:54" x14ac:dyDescent="0.2">
      <c r="AW394" s="152"/>
      <c r="AX394" s="152"/>
      <c r="AY394" s="153"/>
      <c r="BB394" s="152"/>
    </row>
    <row r="395" spans="49:54" x14ac:dyDescent="0.2">
      <c r="AW395" s="152"/>
      <c r="AX395" s="152"/>
      <c r="AY395" s="153"/>
      <c r="BB395" s="152"/>
    </row>
    <row r="396" spans="49:54" x14ac:dyDescent="0.2">
      <c r="AW396" s="152"/>
      <c r="AX396" s="152"/>
      <c r="AY396" s="153"/>
      <c r="BB396" s="152"/>
    </row>
    <row r="397" spans="49:54" x14ac:dyDescent="0.2">
      <c r="AW397" s="152"/>
      <c r="AX397" s="152"/>
      <c r="AY397" s="153"/>
      <c r="BB397" s="152"/>
    </row>
    <row r="398" spans="49:54" x14ac:dyDescent="0.2">
      <c r="AW398" s="152"/>
      <c r="AX398" s="152"/>
      <c r="AY398" s="153"/>
      <c r="BB398" s="152"/>
    </row>
    <row r="399" spans="49:54" x14ac:dyDescent="0.2">
      <c r="AW399" s="152"/>
      <c r="AX399" s="152"/>
      <c r="AY399" s="153"/>
      <c r="BB399" s="152"/>
    </row>
    <row r="400" spans="49:54" x14ac:dyDescent="0.2">
      <c r="AW400" s="152"/>
      <c r="AX400" s="152"/>
      <c r="AY400" s="153"/>
      <c r="BB400" s="152"/>
    </row>
    <row r="401" spans="49:54" x14ac:dyDescent="0.2">
      <c r="AW401" s="152"/>
      <c r="AX401" s="152"/>
      <c r="AY401" s="153"/>
      <c r="BB401" s="152"/>
    </row>
    <row r="402" spans="49:54" x14ac:dyDescent="0.2">
      <c r="AW402" s="152"/>
      <c r="AX402" s="152"/>
      <c r="AY402" s="153"/>
      <c r="BB402" s="152"/>
    </row>
    <row r="403" spans="49:54" x14ac:dyDescent="0.2">
      <c r="AW403" s="152"/>
      <c r="AX403" s="152"/>
      <c r="AY403" s="153"/>
      <c r="BB403" s="152"/>
    </row>
    <row r="404" spans="49:54" x14ac:dyDescent="0.2">
      <c r="AW404" s="152"/>
      <c r="AX404" s="152"/>
      <c r="AY404" s="153"/>
      <c r="BB404" s="152"/>
    </row>
    <row r="405" spans="49:54" x14ac:dyDescent="0.2">
      <c r="AW405" s="152"/>
      <c r="AX405" s="152"/>
      <c r="AY405" s="153"/>
      <c r="BB405" s="152"/>
    </row>
    <row r="406" spans="49:54" x14ac:dyDescent="0.2">
      <c r="AW406" s="152"/>
      <c r="AX406" s="152"/>
      <c r="AY406" s="153"/>
      <c r="BB406" s="152"/>
    </row>
    <row r="407" spans="49:54" x14ac:dyDescent="0.2">
      <c r="AW407" s="152"/>
      <c r="AX407" s="152"/>
      <c r="AY407" s="153"/>
      <c r="BB407" s="152"/>
    </row>
    <row r="408" spans="49:54" x14ac:dyDescent="0.2">
      <c r="AW408" s="152"/>
      <c r="AX408" s="152"/>
      <c r="AY408" s="153"/>
      <c r="BB408" s="152"/>
    </row>
    <row r="409" spans="49:54" x14ac:dyDescent="0.2">
      <c r="AW409" s="152"/>
      <c r="AX409" s="152"/>
      <c r="AY409" s="153"/>
      <c r="BB409" s="152"/>
    </row>
    <row r="410" spans="49:54" x14ac:dyDescent="0.2">
      <c r="AW410" s="152"/>
      <c r="AX410" s="152"/>
      <c r="AY410" s="153"/>
      <c r="BB410" s="152"/>
    </row>
    <row r="411" spans="49:54" x14ac:dyDescent="0.2">
      <c r="AW411" s="152"/>
      <c r="AX411" s="152"/>
      <c r="AY411" s="153"/>
      <c r="BB411" s="152"/>
    </row>
    <row r="412" spans="49:54" x14ac:dyDescent="0.2">
      <c r="AW412" s="152"/>
      <c r="AX412" s="152"/>
      <c r="AY412" s="153"/>
      <c r="BB412" s="152"/>
    </row>
    <row r="413" spans="49:54" x14ac:dyDescent="0.2">
      <c r="AW413" s="152"/>
      <c r="AX413" s="152"/>
      <c r="AY413" s="153"/>
      <c r="BB413" s="152"/>
    </row>
    <row r="414" spans="49:54" x14ac:dyDescent="0.2">
      <c r="AW414" s="152"/>
      <c r="AX414" s="152"/>
      <c r="AY414" s="153"/>
      <c r="BB414" s="152"/>
    </row>
    <row r="415" spans="49:54" x14ac:dyDescent="0.2">
      <c r="AW415" s="152"/>
      <c r="AX415" s="152"/>
      <c r="AY415" s="153"/>
      <c r="BB415" s="152"/>
    </row>
    <row r="416" spans="49:54" x14ac:dyDescent="0.2">
      <c r="AW416" s="152"/>
      <c r="AX416" s="152"/>
      <c r="AY416" s="153"/>
      <c r="BB416" s="152"/>
    </row>
    <row r="417" spans="49:54" x14ac:dyDescent="0.2">
      <c r="AW417" s="152"/>
      <c r="AX417" s="152"/>
      <c r="AY417" s="153"/>
      <c r="BB417" s="152"/>
    </row>
    <row r="418" spans="49:54" x14ac:dyDescent="0.2">
      <c r="AW418" s="152"/>
      <c r="AX418" s="152"/>
      <c r="AY418" s="153"/>
      <c r="BB418" s="152"/>
    </row>
    <row r="419" spans="49:54" x14ac:dyDescent="0.2">
      <c r="AW419" s="152"/>
      <c r="AX419" s="152"/>
      <c r="AY419" s="153"/>
      <c r="BB419" s="152"/>
    </row>
    <row r="420" spans="49:54" x14ac:dyDescent="0.2">
      <c r="AW420" s="152"/>
      <c r="AX420" s="152"/>
      <c r="AY420" s="153"/>
      <c r="BB420" s="152"/>
    </row>
    <row r="421" spans="49:54" x14ac:dyDescent="0.2">
      <c r="AW421" s="152"/>
      <c r="AX421" s="152"/>
      <c r="AY421" s="153"/>
      <c r="BB421" s="152"/>
    </row>
    <row r="422" spans="49:54" x14ac:dyDescent="0.2">
      <c r="AW422" s="152"/>
      <c r="AX422" s="152"/>
      <c r="AY422" s="153"/>
      <c r="BB422" s="152"/>
    </row>
    <row r="423" spans="49:54" x14ac:dyDescent="0.2">
      <c r="AW423" s="152"/>
      <c r="AX423" s="152"/>
      <c r="AY423" s="153"/>
      <c r="BB423" s="152"/>
    </row>
    <row r="424" spans="49:54" x14ac:dyDescent="0.2">
      <c r="AW424" s="152"/>
      <c r="AX424" s="152"/>
      <c r="AY424" s="153"/>
      <c r="BB424" s="152"/>
    </row>
    <row r="425" spans="49:54" x14ac:dyDescent="0.2">
      <c r="AW425" s="152"/>
      <c r="AX425" s="152"/>
      <c r="AY425" s="153"/>
      <c r="BB425" s="152"/>
    </row>
    <row r="426" spans="49:54" x14ac:dyDescent="0.2">
      <c r="AW426" s="152"/>
      <c r="AX426" s="152"/>
      <c r="AY426" s="153"/>
      <c r="BB426" s="152"/>
    </row>
    <row r="427" spans="49:54" x14ac:dyDescent="0.2">
      <c r="AW427" s="152"/>
      <c r="AX427" s="152"/>
      <c r="AY427" s="153"/>
      <c r="BB427" s="152"/>
    </row>
    <row r="428" spans="49:54" x14ac:dyDescent="0.2">
      <c r="AW428" s="152"/>
      <c r="AX428" s="152"/>
      <c r="AY428" s="153"/>
      <c r="BB428" s="152"/>
    </row>
    <row r="429" spans="49:54" x14ac:dyDescent="0.2">
      <c r="AW429" s="152"/>
      <c r="AX429" s="152"/>
      <c r="AY429" s="153"/>
      <c r="BB429" s="152"/>
    </row>
    <row r="430" spans="49:54" x14ac:dyDescent="0.2">
      <c r="AW430" s="152"/>
      <c r="AX430" s="152"/>
      <c r="AY430" s="153"/>
      <c r="BB430" s="152"/>
    </row>
    <row r="431" spans="49:54" x14ac:dyDescent="0.2">
      <c r="AW431" s="152"/>
      <c r="AX431" s="152"/>
      <c r="AY431" s="153"/>
      <c r="BB431" s="152"/>
    </row>
    <row r="432" spans="49:54" x14ac:dyDescent="0.2">
      <c r="AW432" s="152"/>
      <c r="AX432" s="152"/>
      <c r="AY432" s="153"/>
      <c r="BB432" s="152"/>
    </row>
    <row r="433" spans="49:54" x14ac:dyDescent="0.2">
      <c r="AW433" s="152"/>
      <c r="AX433" s="152"/>
      <c r="AY433" s="153"/>
      <c r="BB433" s="152"/>
    </row>
    <row r="434" spans="49:54" x14ac:dyDescent="0.2">
      <c r="AW434" s="152"/>
      <c r="AX434" s="152"/>
      <c r="AY434" s="153"/>
      <c r="BB434" s="152"/>
    </row>
    <row r="435" spans="49:54" x14ac:dyDescent="0.2">
      <c r="AW435" s="152"/>
      <c r="AX435" s="152"/>
      <c r="AY435" s="153"/>
      <c r="BB435" s="152"/>
    </row>
    <row r="436" spans="49:54" x14ac:dyDescent="0.2">
      <c r="AW436" s="152"/>
      <c r="AX436" s="152"/>
      <c r="AY436" s="153"/>
      <c r="BB436" s="152"/>
    </row>
    <row r="437" spans="49:54" x14ac:dyDescent="0.2">
      <c r="AW437" s="152"/>
      <c r="AX437" s="152"/>
      <c r="AY437" s="153"/>
      <c r="BB437" s="152"/>
    </row>
    <row r="438" spans="49:54" x14ac:dyDescent="0.2">
      <c r="AW438" s="152"/>
      <c r="AX438" s="152"/>
      <c r="AY438" s="153"/>
      <c r="BB438" s="152"/>
    </row>
    <row r="439" spans="49:54" x14ac:dyDescent="0.2">
      <c r="AW439" s="152"/>
      <c r="AX439" s="152"/>
      <c r="AY439" s="153"/>
      <c r="BB439" s="152"/>
    </row>
    <row r="440" spans="49:54" x14ac:dyDescent="0.2">
      <c r="AW440" s="152"/>
      <c r="AX440" s="152"/>
      <c r="AY440" s="153"/>
      <c r="BB440" s="152"/>
    </row>
    <row r="441" spans="49:54" x14ac:dyDescent="0.2">
      <c r="AW441" s="152"/>
      <c r="AX441" s="152"/>
      <c r="AY441" s="153"/>
      <c r="BB441" s="152"/>
    </row>
    <row r="442" spans="49:54" x14ac:dyDescent="0.2">
      <c r="AW442" s="152"/>
      <c r="AX442" s="152"/>
      <c r="AY442" s="153"/>
      <c r="BB442" s="152"/>
    </row>
    <row r="443" spans="49:54" x14ac:dyDescent="0.2">
      <c r="AW443" s="152"/>
      <c r="AX443" s="152"/>
      <c r="AY443" s="153"/>
      <c r="BB443" s="152"/>
    </row>
    <row r="444" spans="49:54" x14ac:dyDescent="0.2">
      <c r="AW444" s="152"/>
      <c r="AX444" s="152"/>
      <c r="AY444" s="153"/>
      <c r="BB444" s="152"/>
    </row>
    <row r="445" spans="49:54" x14ac:dyDescent="0.2">
      <c r="AW445" s="152"/>
      <c r="AX445" s="152"/>
      <c r="AY445" s="153"/>
      <c r="BB445" s="152"/>
    </row>
    <row r="446" spans="49:54" x14ac:dyDescent="0.2">
      <c r="AW446" s="152"/>
      <c r="AX446" s="152"/>
      <c r="AY446" s="153"/>
      <c r="BB446" s="152"/>
    </row>
    <row r="447" spans="49:54" x14ac:dyDescent="0.2">
      <c r="AW447" s="152"/>
      <c r="AX447" s="152"/>
      <c r="AY447" s="153"/>
      <c r="BB447" s="152"/>
    </row>
    <row r="448" spans="49:54" x14ac:dyDescent="0.2">
      <c r="AW448" s="152"/>
      <c r="AX448" s="152"/>
      <c r="AY448" s="153"/>
      <c r="BB448" s="152"/>
    </row>
    <row r="449" spans="49:54" x14ac:dyDescent="0.2">
      <c r="AW449" s="152"/>
      <c r="AX449" s="152"/>
      <c r="AY449" s="153"/>
      <c r="BB449" s="152"/>
    </row>
    <row r="450" spans="49:54" x14ac:dyDescent="0.2">
      <c r="AW450" s="152"/>
      <c r="AX450" s="152"/>
      <c r="AY450" s="153"/>
      <c r="BB450" s="152"/>
    </row>
    <row r="451" spans="49:54" x14ac:dyDescent="0.2">
      <c r="AW451" s="152"/>
      <c r="AX451" s="152"/>
      <c r="AY451" s="153"/>
      <c r="BB451" s="152"/>
    </row>
    <row r="452" spans="49:54" x14ac:dyDescent="0.2">
      <c r="AW452" s="152"/>
      <c r="AX452" s="152"/>
      <c r="AY452" s="153"/>
      <c r="BB452" s="152"/>
    </row>
    <row r="453" spans="49:54" x14ac:dyDescent="0.2">
      <c r="AW453" s="152"/>
      <c r="AX453" s="152"/>
      <c r="AY453" s="153"/>
      <c r="BB453" s="152"/>
    </row>
    <row r="454" spans="49:54" x14ac:dyDescent="0.2">
      <c r="AW454" s="152"/>
      <c r="AX454" s="152"/>
      <c r="AY454" s="153"/>
      <c r="BB454" s="152"/>
    </row>
    <row r="455" spans="49:54" x14ac:dyDescent="0.2">
      <c r="AW455" s="152"/>
      <c r="AX455" s="152"/>
      <c r="AY455" s="153"/>
      <c r="BB455" s="152"/>
    </row>
    <row r="456" spans="49:54" x14ac:dyDescent="0.2">
      <c r="AW456" s="152"/>
      <c r="AX456" s="152"/>
      <c r="AY456" s="153"/>
      <c r="BB456" s="152"/>
    </row>
    <row r="457" spans="49:54" x14ac:dyDescent="0.2">
      <c r="AW457" s="152"/>
      <c r="AX457" s="152"/>
      <c r="AY457" s="153"/>
      <c r="BB457" s="152"/>
    </row>
    <row r="458" spans="49:54" x14ac:dyDescent="0.2">
      <c r="AW458" s="152"/>
      <c r="AX458" s="152"/>
      <c r="AY458" s="153"/>
      <c r="BB458" s="152"/>
    </row>
    <row r="459" spans="49:54" x14ac:dyDescent="0.2">
      <c r="AW459" s="152"/>
      <c r="AX459" s="152"/>
      <c r="AY459" s="153"/>
      <c r="BB459" s="152"/>
    </row>
    <row r="460" spans="49:54" x14ac:dyDescent="0.2">
      <c r="AW460" s="152"/>
      <c r="AX460" s="152"/>
      <c r="AY460" s="153"/>
      <c r="BB460" s="152"/>
    </row>
    <row r="461" spans="49:54" x14ac:dyDescent="0.2">
      <c r="AW461" s="152"/>
      <c r="AX461" s="152"/>
      <c r="AY461" s="153"/>
      <c r="BB461" s="152"/>
    </row>
    <row r="462" spans="49:54" x14ac:dyDescent="0.2">
      <c r="AW462" s="152"/>
      <c r="AX462" s="152"/>
      <c r="AY462" s="153"/>
      <c r="BB462" s="152"/>
    </row>
    <row r="463" spans="49:54" x14ac:dyDescent="0.2">
      <c r="AW463" s="152"/>
      <c r="AX463" s="152"/>
      <c r="AY463" s="153"/>
      <c r="BB463" s="152"/>
    </row>
    <row r="464" spans="49:54" x14ac:dyDescent="0.2">
      <c r="AW464" s="152"/>
      <c r="AX464" s="152"/>
      <c r="AY464" s="153"/>
      <c r="BB464" s="152"/>
    </row>
    <row r="465" spans="49:54" x14ac:dyDescent="0.2">
      <c r="AW465" s="152"/>
      <c r="AX465" s="152"/>
      <c r="AY465" s="153"/>
      <c r="BB465" s="152"/>
    </row>
    <row r="466" spans="49:54" x14ac:dyDescent="0.2">
      <c r="AW466" s="152"/>
      <c r="AX466" s="152"/>
      <c r="AY466" s="153"/>
      <c r="BB466" s="152"/>
    </row>
    <row r="467" spans="49:54" x14ac:dyDescent="0.2">
      <c r="AW467" s="152"/>
      <c r="AX467" s="152"/>
      <c r="AY467" s="153"/>
      <c r="BB467" s="152"/>
    </row>
    <row r="468" spans="49:54" x14ac:dyDescent="0.2">
      <c r="AW468" s="152"/>
      <c r="AX468" s="152"/>
      <c r="AY468" s="153"/>
      <c r="BB468" s="152"/>
    </row>
    <row r="469" spans="49:54" x14ac:dyDescent="0.2">
      <c r="AW469" s="152"/>
      <c r="AX469" s="152"/>
      <c r="AY469" s="153"/>
      <c r="BB469" s="152"/>
    </row>
    <row r="470" spans="49:54" x14ac:dyDescent="0.2">
      <c r="AW470" s="152"/>
      <c r="AX470" s="152"/>
      <c r="AY470" s="153"/>
      <c r="BB470" s="152"/>
    </row>
    <row r="471" spans="49:54" x14ac:dyDescent="0.2">
      <c r="AW471" s="152"/>
      <c r="AX471" s="152"/>
      <c r="AY471" s="153"/>
      <c r="BB471" s="152"/>
    </row>
    <row r="472" spans="49:54" x14ac:dyDescent="0.2">
      <c r="AW472" s="152"/>
      <c r="AX472" s="152"/>
      <c r="AY472" s="153"/>
      <c r="BB472" s="152"/>
    </row>
    <row r="473" spans="49:54" x14ac:dyDescent="0.2">
      <c r="AW473" s="152"/>
      <c r="AX473" s="152"/>
      <c r="AY473" s="153"/>
      <c r="BB473" s="152"/>
    </row>
    <row r="474" spans="49:54" x14ac:dyDescent="0.2">
      <c r="AW474" s="152"/>
      <c r="AX474" s="152"/>
      <c r="AY474" s="153"/>
      <c r="BB474" s="152"/>
    </row>
    <row r="475" spans="49:54" x14ac:dyDescent="0.2">
      <c r="AW475" s="152"/>
      <c r="AX475" s="152"/>
      <c r="AY475" s="153"/>
      <c r="BB475" s="152"/>
    </row>
    <row r="476" spans="49:54" x14ac:dyDescent="0.2">
      <c r="AW476" s="152"/>
      <c r="AX476" s="152"/>
      <c r="AY476" s="153"/>
      <c r="BB476" s="152"/>
    </row>
    <row r="477" spans="49:54" x14ac:dyDescent="0.2">
      <c r="AW477" s="152"/>
      <c r="AX477" s="152"/>
      <c r="AY477" s="153"/>
      <c r="BB477" s="152"/>
    </row>
    <row r="478" spans="49:54" x14ac:dyDescent="0.2">
      <c r="AW478" s="152"/>
      <c r="AX478" s="152"/>
      <c r="AY478" s="153"/>
      <c r="BB478" s="152"/>
    </row>
    <row r="479" spans="49:54" x14ac:dyDescent="0.2">
      <c r="AW479" s="152"/>
      <c r="AX479" s="152"/>
      <c r="AY479" s="153"/>
      <c r="BB479" s="152"/>
    </row>
    <row r="480" spans="49:54" x14ac:dyDescent="0.2">
      <c r="AW480" s="152"/>
      <c r="AX480" s="152"/>
      <c r="AY480" s="153"/>
      <c r="BB480" s="152"/>
    </row>
    <row r="481" spans="49:54" x14ac:dyDescent="0.2">
      <c r="AW481" s="152"/>
      <c r="AX481" s="152"/>
      <c r="AY481" s="153"/>
      <c r="BB481" s="152"/>
    </row>
    <row r="482" spans="49:54" x14ac:dyDescent="0.2">
      <c r="AW482" s="152"/>
      <c r="AX482" s="152"/>
      <c r="AY482" s="153"/>
      <c r="BB482" s="152"/>
    </row>
    <row r="483" spans="49:54" x14ac:dyDescent="0.2">
      <c r="AW483" s="152"/>
      <c r="AX483" s="152"/>
      <c r="AY483" s="153"/>
      <c r="BB483" s="152"/>
    </row>
    <row r="484" spans="49:54" x14ac:dyDescent="0.2">
      <c r="AW484" s="152"/>
      <c r="AX484" s="152"/>
      <c r="AY484" s="153"/>
      <c r="BB484" s="152"/>
    </row>
    <row r="485" spans="49:54" x14ac:dyDescent="0.2">
      <c r="AW485" s="152"/>
      <c r="AX485" s="152"/>
      <c r="AY485" s="153"/>
      <c r="BB485" s="152"/>
    </row>
    <row r="486" spans="49:54" x14ac:dyDescent="0.2">
      <c r="AW486" s="152"/>
      <c r="AX486" s="152"/>
      <c r="AY486" s="153"/>
      <c r="BB486" s="152"/>
    </row>
    <row r="487" spans="49:54" x14ac:dyDescent="0.2">
      <c r="AW487" s="152"/>
      <c r="AX487" s="152"/>
      <c r="AY487" s="153"/>
      <c r="BB487" s="152"/>
    </row>
    <row r="488" spans="49:54" x14ac:dyDescent="0.2">
      <c r="AW488" s="152"/>
      <c r="AX488" s="152"/>
      <c r="AY488" s="153"/>
      <c r="BB488" s="152"/>
    </row>
    <row r="489" spans="49:54" x14ac:dyDescent="0.2">
      <c r="AW489" s="152"/>
      <c r="AX489" s="152"/>
      <c r="AY489" s="153"/>
      <c r="BB489" s="152"/>
    </row>
    <row r="490" spans="49:54" x14ac:dyDescent="0.2">
      <c r="AW490" s="152"/>
      <c r="AX490" s="152"/>
      <c r="AY490" s="153"/>
      <c r="BB490" s="152"/>
    </row>
    <row r="491" spans="49:54" x14ac:dyDescent="0.2">
      <c r="AW491" s="152"/>
      <c r="AX491" s="152"/>
      <c r="AY491" s="153"/>
      <c r="BB491" s="152"/>
    </row>
    <row r="492" spans="49:54" x14ac:dyDescent="0.2">
      <c r="AW492" s="152"/>
      <c r="AX492" s="152"/>
      <c r="AY492" s="153"/>
      <c r="BB492" s="152"/>
    </row>
    <row r="493" spans="49:54" x14ac:dyDescent="0.2">
      <c r="AW493" s="152"/>
      <c r="AX493" s="152"/>
      <c r="AY493" s="153"/>
      <c r="BB493" s="152"/>
    </row>
    <row r="494" spans="49:54" x14ac:dyDescent="0.2">
      <c r="AW494" s="152"/>
      <c r="AX494" s="152"/>
      <c r="AY494" s="153"/>
      <c r="BB494" s="152"/>
    </row>
    <row r="495" spans="49:54" x14ac:dyDescent="0.2">
      <c r="AW495" s="152"/>
      <c r="AX495" s="152"/>
      <c r="AY495" s="153"/>
      <c r="BB495" s="152"/>
    </row>
    <row r="496" spans="49:54" x14ac:dyDescent="0.2">
      <c r="AW496" s="152"/>
      <c r="AX496" s="152"/>
      <c r="AY496" s="153"/>
      <c r="BB496" s="152"/>
    </row>
    <row r="497" spans="49:54" x14ac:dyDescent="0.2">
      <c r="AW497" s="152"/>
      <c r="AX497" s="152"/>
      <c r="AY497" s="153"/>
      <c r="BB497" s="152"/>
    </row>
    <row r="498" spans="49:54" x14ac:dyDescent="0.2">
      <c r="AW498" s="152"/>
      <c r="AX498" s="152"/>
      <c r="AY498" s="153"/>
      <c r="BB498" s="152"/>
    </row>
    <row r="499" spans="49:54" x14ac:dyDescent="0.2">
      <c r="AW499" s="152"/>
      <c r="AX499" s="152"/>
      <c r="AY499" s="153"/>
      <c r="BB499" s="152"/>
    </row>
    <row r="500" spans="49:54" x14ac:dyDescent="0.2">
      <c r="AW500" s="152"/>
      <c r="AX500" s="152"/>
      <c r="AY500" s="153"/>
      <c r="BB500" s="152"/>
    </row>
    <row r="501" spans="49:54" x14ac:dyDescent="0.2">
      <c r="AW501" s="152"/>
      <c r="AX501" s="152"/>
      <c r="AY501" s="153"/>
      <c r="BB501" s="152"/>
    </row>
    <row r="502" spans="49:54" x14ac:dyDescent="0.2">
      <c r="AW502" s="152"/>
      <c r="AX502" s="152"/>
      <c r="AY502" s="153"/>
      <c r="BB502" s="152"/>
    </row>
    <row r="503" spans="49:54" x14ac:dyDescent="0.2">
      <c r="AW503" s="152"/>
      <c r="AX503" s="152"/>
      <c r="AY503" s="153"/>
      <c r="BB503" s="152"/>
    </row>
    <row r="504" spans="49:54" x14ac:dyDescent="0.2">
      <c r="AW504" s="152"/>
      <c r="AX504" s="152"/>
      <c r="AY504" s="153"/>
      <c r="BB504" s="152"/>
    </row>
    <row r="505" spans="49:54" x14ac:dyDescent="0.2">
      <c r="AW505" s="152"/>
      <c r="AX505" s="152"/>
      <c r="AY505" s="153"/>
      <c r="BB505" s="152"/>
    </row>
    <row r="506" spans="49:54" x14ac:dyDescent="0.2">
      <c r="AW506" s="152"/>
      <c r="AX506" s="152"/>
      <c r="AY506" s="153"/>
      <c r="BB506" s="152"/>
    </row>
    <row r="507" spans="49:54" x14ac:dyDescent="0.2">
      <c r="AW507" s="152"/>
      <c r="AX507" s="152"/>
      <c r="AY507" s="153"/>
      <c r="BB507" s="152"/>
    </row>
    <row r="508" spans="49:54" x14ac:dyDescent="0.2">
      <c r="AW508" s="152"/>
      <c r="AX508" s="152"/>
      <c r="AY508" s="153"/>
      <c r="BB508" s="152"/>
    </row>
    <row r="509" spans="49:54" x14ac:dyDescent="0.2">
      <c r="AW509" s="152"/>
      <c r="AX509" s="152"/>
      <c r="AY509" s="153"/>
      <c r="BB509" s="152"/>
    </row>
    <row r="510" spans="49:54" x14ac:dyDescent="0.2">
      <c r="AW510" s="152"/>
      <c r="AX510" s="152"/>
      <c r="AY510" s="153"/>
      <c r="BB510" s="152"/>
    </row>
    <row r="511" spans="49:54" x14ac:dyDescent="0.2">
      <c r="AW511" s="152"/>
      <c r="AX511" s="152"/>
      <c r="AY511" s="153"/>
      <c r="BB511" s="152"/>
    </row>
    <row r="512" spans="49:54" x14ac:dyDescent="0.2">
      <c r="AW512" s="152"/>
      <c r="AX512" s="152"/>
      <c r="AY512" s="153"/>
      <c r="BB512" s="152"/>
    </row>
    <row r="513" spans="49:54" x14ac:dyDescent="0.2">
      <c r="AW513" s="152"/>
      <c r="AX513" s="152"/>
      <c r="AY513" s="153"/>
      <c r="BB513" s="152"/>
    </row>
    <row r="514" spans="49:54" x14ac:dyDescent="0.2">
      <c r="AW514" s="152"/>
      <c r="AX514" s="152"/>
      <c r="AY514" s="153"/>
      <c r="BB514" s="152"/>
    </row>
    <row r="515" spans="49:54" x14ac:dyDescent="0.2">
      <c r="AW515" s="152"/>
      <c r="AX515" s="152"/>
      <c r="AY515" s="153"/>
      <c r="BB515" s="152"/>
    </row>
    <row r="516" spans="49:54" x14ac:dyDescent="0.2">
      <c r="AW516" s="152"/>
      <c r="AX516" s="152"/>
      <c r="AY516" s="153"/>
      <c r="BB516" s="152"/>
    </row>
    <row r="517" spans="49:54" x14ac:dyDescent="0.2">
      <c r="AW517" s="152"/>
      <c r="AX517" s="152"/>
      <c r="AY517" s="153"/>
      <c r="BB517" s="152"/>
    </row>
    <row r="518" spans="49:54" x14ac:dyDescent="0.2">
      <c r="AW518" s="152"/>
      <c r="AX518" s="152"/>
      <c r="AY518" s="153"/>
      <c r="BB518" s="152"/>
    </row>
    <row r="519" spans="49:54" x14ac:dyDescent="0.2">
      <c r="AW519" s="152"/>
      <c r="AX519" s="152"/>
      <c r="AY519" s="153"/>
      <c r="BB519" s="152"/>
    </row>
    <row r="520" spans="49:54" x14ac:dyDescent="0.2">
      <c r="AW520" s="152"/>
      <c r="AX520" s="152"/>
      <c r="AY520" s="153"/>
      <c r="BB520" s="152"/>
    </row>
    <row r="521" spans="49:54" x14ac:dyDescent="0.2">
      <c r="AW521" s="152"/>
      <c r="AX521" s="152"/>
      <c r="AY521" s="153"/>
      <c r="BB521" s="152"/>
    </row>
    <row r="522" spans="49:54" x14ac:dyDescent="0.2">
      <c r="AW522" s="152"/>
      <c r="AX522" s="152"/>
      <c r="AY522" s="153"/>
      <c r="BB522" s="152"/>
    </row>
    <row r="523" spans="49:54" x14ac:dyDescent="0.2">
      <c r="AW523" s="152"/>
      <c r="AX523" s="152"/>
      <c r="AY523" s="153"/>
      <c r="BB523" s="152"/>
    </row>
    <row r="524" spans="49:54" x14ac:dyDescent="0.2">
      <c r="AW524" s="152"/>
      <c r="AX524" s="152"/>
      <c r="AY524" s="153"/>
      <c r="BB524" s="152"/>
    </row>
    <row r="525" spans="49:54" x14ac:dyDescent="0.2">
      <c r="AW525" s="152"/>
      <c r="AX525" s="152"/>
      <c r="AY525" s="153"/>
      <c r="BB525" s="152"/>
    </row>
    <row r="526" spans="49:54" x14ac:dyDescent="0.2">
      <c r="AW526" s="152"/>
      <c r="AX526" s="152"/>
      <c r="AY526" s="153"/>
      <c r="BB526" s="152"/>
    </row>
    <row r="527" spans="49:54" x14ac:dyDescent="0.2">
      <c r="AW527" s="152"/>
      <c r="AX527" s="152"/>
      <c r="AY527" s="153"/>
      <c r="BB527" s="152"/>
    </row>
    <row r="528" spans="49:54" x14ac:dyDescent="0.2">
      <c r="AW528" s="152"/>
      <c r="AX528" s="152"/>
      <c r="AY528" s="153"/>
      <c r="BB528" s="152"/>
    </row>
    <row r="529" spans="2:54" x14ac:dyDescent="0.2">
      <c r="AW529" s="152"/>
      <c r="AX529" s="152"/>
      <c r="AY529" s="153"/>
      <c r="BB529" s="152"/>
    </row>
    <row r="530" spans="2:54" x14ac:dyDescent="0.2">
      <c r="AW530" s="152"/>
      <c r="AX530" s="152"/>
      <c r="AY530" s="153"/>
      <c r="BB530" s="152"/>
    </row>
    <row r="531" spans="2:54" x14ac:dyDescent="0.2">
      <c r="AW531" s="152"/>
      <c r="AX531" s="152"/>
      <c r="AY531" s="153"/>
      <c r="BB531" s="152"/>
    </row>
    <row r="532" spans="2:54" x14ac:dyDescent="0.2">
      <c r="AW532" s="152"/>
      <c r="AX532" s="152"/>
      <c r="AY532" s="153"/>
      <c r="BB532" s="152"/>
    </row>
    <row r="533" spans="2:54" x14ac:dyDescent="0.2">
      <c r="AW533" s="152"/>
      <c r="AX533" s="152"/>
      <c r="AY533" s="153"/>
      <c r="BB533" s="152"/>
    </row>
    <row r="534" spans="2:54" x14ac:dyDescent="0.2">
      <c r="AW534" s="152"/>
      <c r="AX534" s="152"/>
      <c r="AY534" s="153"/>
      <c r="BB534" s="152"/>
    </row>
    <row r="535" spans="2:54" x14ac:dyDescent="0.2">
      <c r="AW535" s="152"/>
      <c r="AX535" s="152"/>
      <c r="AY535" s="153"/>
      <c r="BB535" s="152"/>
    </row>
    <row r="539" spans="2:54" x14ac:dyDescent="0.2">
      <c r="B539" s="151"/>
      <c r="E539" s="152"/>
      <c r="F539" s="152"/>
      <c r="G539" s="153"/>
      <c r="J539" s="152"/>
    </row>
    <row r="540" spans="2:54" x14ac:dyDescent="0.2">
      <c r="B540" s="151"/>
      <c r="E540" s="152"/>
      <c r="F540" s="152"/>
      <c r="G540" s="153"/>
      <c r="J540" s="152"/>
    </row>
    <row r="541" spans="2:54" x14ac:dyDescent="0.2">
      <c r="B541" s="151"/>
      <c r="E541" s="152"/>
      <c r="F541" s="152"/>
      <c r="G541" s="153"/>
      <c r="J541" s="152"/>
    </row>
    <row r="542" spans="2:54" x14ac:dyDescent="0.2">
      <c r="B542" s="151"/>
      <c r="E542" s="152"/>
      <c r="F542" s="152"/>
      <c r="G542" s="153"/>
      <c r="J542" s="152"/>
    </row>
    <row r="543" spans="2:54" x14ac:dyDescent="0.2">
      <c r="B543" s="151"/>
      <c r="E543" s="152"/>
      <c r="F543" s="152"/>
      <c r="G543" s="153"/>
      <c r="J543" s="152"/>
    </row>
    <row r="544" spans="2:54" x14ac:dyDescent="0.2">
      <c r="B544" s="151"/>
      <c r="E544" s="152"/>
      <c r="F544" s="152"/>
      <c r="G544" s="153"/>
      <c r="J544" s="152"/>
    </row>
    <row r="545" spans="2:10" x14ac:dyDescent="0.2">
      <c r="B545" s="151"/>
      <c r="E545" s="152"/>
      <c r="F545" s="152"/>
      <c r="G545" s="153"/>
      <c r="J545" s="152"/>
    </row>
    <row r="546" spans="2:10" x14ac:dyDescent="0.2">
      <c r="B546" s="151"/>
      <c r="E546" s="152"/>
      <c r="F546" s="152"/>
      <c r="G546" s="153"/>
      <c r="J546" s="152"/>
    </row>
    <row r="547" spans="2:10" x14ac:dyDescent="0.2">
      <c r="B547" s="151"/>
      <c r="E547" s="152"/>
      <c r="F547" s="152"/>
      <c r="G547" s="153"/>
      <c r="J547" s="152"/>
    </row>
    <row r="548" spans="2:10" x14ac:dyDescent="0.2">
      <c r="B548" s="151"/>
      <c r="E548" s="152"/>
      <c r="F548" s="152"/>
      <c r="G548" s="153"/>
      <c r="J548" s="152"/>
    </row>
    <row r="549" spans="2:10" x14ac:dyDescent="0.2">
      <c r="B549" s="151"/>
      <c r="E549" s="152"/>
      <c r="F549" s="152"/>
      <c r="G549" s="153"/>
      <c r="J549" s="152"/>
    </row>
    <row r="550" spans="2:10" x14ac:dyDescent="0.2">
      <c r="B550" s="151"/>
      <c r="E550" s="152"/>
      <c r="F550" s="152"/>
      <c r="G550" s="153"/>
      <c r="J550" s="152"/>
    </row>
    <row r="551" spans="2:10" x14ac:dyDescent="0.2">
      <c r="B551" s="151"/>
      <c r="E551" s="152"/>
      <c r="F551" s="152"/>
      <c r="G551" s="153"/>
      <c r="J551" s="152"/>
    </row>
    <row r="552" spans="2:10" x14ac:dyDescent="0.2">
      <c r="B552" s="151"/>
      <c r="E552" s="152"/>
      <c r="F552" s="152"/>
      <c r="G552" s="153"/>
      <c r="J552" s="152"/>
    </row>
    <row r="553" spans="2:10" x14ac:dyDescent="0.2">
      <c r="B553" s="151"/>
      <c r="E553" s="152"/>
      <c r="F553" s="152"/>
      <c r="G553" s="153"/>
      <c r="J553" s="152"/>
    </row>
    <row r="554" spans="2:10" x14ac:dyDescent="0.2">
      <c r="B554" s="151"/>
      <c r="E554" s="152"/>
      <c r="F554" s="152"/>
      <c r="G554" s="153"/>
      <c r="J554" s="152"/>
    </row>
    <row r="555" spans="2:10" x14ac:dyDescent="0.2">
      <c r="B555" s="151"/>
      <c r="E555" s="152"/>
      <c r="F555" s="152"/>
      <c r="G555" s="153"/>
      <c r="J555" s="152"/>
    </row>
    <row r="556" spans="2:10" x14ac:dyDescent="0.2">
      <c r="B556" s="151"/>
      <c r="E556" s="152"/>
      <c r="F556" s="152"/>
      <c r="G556" s="153"/>
      <c r="J556" s="152"/>
    </row>
    <row r="557" spans="2:10" x14ac:dyDescent="0.2">
      <c r="B557" s="151"/>
      <c r="E557" s="152"/>
      <c r="F557" s="152"/>
      <c r="G557" s="153"/>
      <c r="J557" s="152"/>
    </row>
    <row r="558" spans="2:10" x14ac:dyDescent="0.2">
      <c r="B558" s="151"/>
      <c r="E558" s="152"/>
      <c r="F558" s="152"/>
      <c r="G558" s="153"/>
      <c r="J558" s="152"/>
    </row>
    <row r="559" spans="2:10" x14ac:dyDescent="0.2">
      <c r="B559" s="151"/>
      <c r="E559" s="152"/>
      <c r="F559" s="152"/>
      <c r="G559" s="153"/>
      <c r="J559" s="152"/>
    </row>
    <row r="560" spans="2:10" x14ac:dyDescent="0.2">
      <c r="B560" s="151"/>
      <c r="E560" s="152"/>
      <c r="F560" s="152"/>
      <c r="G560" s="153"/>
      <c r="J560" s="152"/>
    </row>
    <row r="561" spans="2:10" x14ac:dyDescent="0.2">
      <c r="B561" s="151"/>
      <c r="E561" s="152"/>
      <c r="F561" s="152"/>
      <c r="G561" s="153"/>
      <c r="J561" s="152"/>
    </row>
    <row r="562" spans="2:10" x14ac:dyDescent="0.2">
      <c r="B562" s="151"/>
      <c r="E562" s="152"/>
      <c r="F562" s="152"/>
      <c r="G562" s="153"/>
      <c r="J562" s="152"/>
    </row>
    <row r="563" spans="2:10" x14ac:dyDescent="0.2">
      <c r="B563" s="151"/>
      <c r="E563" s="152"/>
      <c r="F563" s="152"/>
      <c r="G563" s="153"/>
      <c r="J563" s="152"/>
    </row>
    <row r="564" spans="2:10" x14ac:dyDescent="0.2">
      <c r="B564" s="151"/>
      <c r="E564" s="152"/>
      <c r="F564" s="152"/>
      <c r="G564" s="153"/>
      <c r="J564" s="152"/>
    </row>
    <row r="565" spans="2:10" x14ac:dyDescent="0.2">
      <c r="B565" s="151"/>
      <c r="E565" s="152"/>
      <c r="F565" s="152"/>
      <c r="G565" s="153"/>
      <c r="J565" s="152"/>
    </row>
    <row r="566" spans="2:10" x14ac:dyDescent="0.2">
      <c r="B566" s="151"/>
      <c r="E566" s="152"/>
      <c r="F566" s="152"/>
      <c r="G566" s="153"/>
      <c r="J566" s="152"/>
    </row>
    <row r="567" spans="2:10" x14ac:dyDescent="0.2">
      <c r="B567" s="151"/>
      <c r="E567" s="152"/>
      <c r="F567" s="152"/>
      <c r="G567" s="153"/>
      <c r="J567" s="152"/>
    </row>
    <row r="568" spans="2:10" x14ac:dyDescent="0.2">
      <c r="B568" s="151"/>
      <c r="E568" s="152"/>
      <c r="F568" s="152"/>
      <c r="G568" s="153"/>
      <c r="J568" s="152"/>
    </row>
    <row r="569" spans="2:10" x14ac:dyDescent="0.2">
      <c r="B569" s="151"/>
      <c r="E569" s="152"/>
      <c r="F569" s="152"/>
      <c r="G569" s="153"/>
      <c r="J569" s="152"/>
    </row>
    <row r="570" spans="2:10" x14ac:dyDescent="0.2">
      <c r="B570" s="151"/>
      <c r="E570" s="152"/>
      <c r="F570" s="152"/>
      <c r="G570" s="153"/>
      <c r="J570" s="152"/>
    </row>
    <row r="571" spans="2:10" x14ac:dyDescent="0.2">
      <c r="B571" s="151"/>
      <c r="E571" s="152"/>
      <c r="F571" s="152"/>
      <c r="G571" s="153"/>
      <c r="J571" s="152"/>
    </row>
    <row r="572" spans="2:10" x14ac:dyDescent="0.2">
      <c r="B572" s="151"/>
      <c r="E572" s="152"/>
      <c r="F572" s="152"/>
      <c r="G572" s="153"/>
      <c r="J572" s="152"/>
    </row>
    <row r="573" spans="2:10" x14ac:dyDescent="0.2">
      <c r="B573" s="151"/>
      <c r="E573" s="152"/>
      <c r="F573" s="152"/>
      <c r="G573" s="153"/>
      <c r="J573" s="152"/>
    </row>
    <row r="574" spans="2:10" x14ac:dyDescent="0.2">
      <c r="B574" s="151"/>
      <c r="E574" s="152"/>
      <c r="F574" s="152"/>
      <c r="G574" s="153"/>
      <c r="J574" s="152"/>
    </row>
    <row r="575" spans="2:10" x14ac:dyDescent="0.2">
      <c r="B575" s="151"/>
      <c r="E575" s="152"/>
      <c r="F575" s="152"/>
      <c r="G575" s="153"/>
      <c r="J575" s="152"/>
    </row>
    <row r="576" spans="2:10" x14ac:dyDescent="0.2">
      <c r="B576" s="151"/>
      <c r="E576" s="152"/>
      <c r="F576" s="152"/>
      <c r="G576" s="153"/>
      <c r="J576" s="152"/>
    </row>
    <row r="577" spans="2:10" x14ac:dyDescent="0.2">
      <c r="B577" s="151"/>
      <c r="E577" s="152"/>
      <c r="F577" s="152"/>
      <c r="G577" s="153"/>
      <c r="J577" s="152"/>
    </row>
    <row r="578" spans="2:10" x14ac:dyDescent="0.2">
      <c r="B578" s="151"/>
      <c r="E578" s="152"/>
      <c r="F578" s="152"/>
      <c r="G578" s="153"/>
      <c r="J578" s="152"/>
    </row>
    <row r="579" spans="2:10" x14ac:dyDescent="0.2">
      <c r="B579" s="151"/>
      <c r="E579" s="152"/>
      <c r="F579" s="152"/>
      <c r="G579" s="153"/>
      <c r="J579" s="152"/>
    </row>
    <row r="580" spans="2:10" x14ac:dyDescent="0.2">
      <c r="B580" s="151"/>
      <c r="E580" s="152"/>
      <c r="F580" s="152"/>
      <c r="G580" s="153"/>
      <c r="J580" s="152"/>
    </row>
    <row r="581" spans="2:10" x14ac:dyDescent="0.2">
      <c r="B581" s="151"/>
      <c r="E581" s="152"/>
      <c r="F581" s="152"/>
      <c r="G581" s="153"/>
      <c r="J581" s="152"/>
    </row>
    <row r="582" spans="2:10" x14ac:dyDescent="0.2">
      <c r="B582" s="151"/>
      <c r="E582" s="152"/>
      <c r="F582" s="152"/>
      <c r="G582" s="153"/>
      <c r="J582" s="152"/>
    </row>
    <row r="583" spans="2:10" x14ac:dyDescent="0.2">
      <c r="B583" s="151"/>
      <c r="E583" s="152"/>
      <c r="F583" s="152"/>
      <c r="G583" s="153"/>
      <c r="J583" s="152"/>
    </row>
    <row r="584" spans="2:10" x14ac:dyDescent="0.2">
      <c r="B584" s="151"/>
      <c r="E584" s="152"/>
      <c r="F584" s="152"/>
      <c r="G584" s="153"/>
      <c r="J584" s="152"/>
    </row>
    <row r="585" spans="2:10" x14ac:dyDescent="0.2">
      <c r="B585" s="151"/>
      <c r="E585" s="152"/>
      <c r="F585" s="152"/>
      <c r="G585" s="153"/>
      <c r="J585" s="152"/>
    </row>
    <row r="586" spans="2:10" x14ac:dyDescent="0.2">
      <c r="B586" s="151"/>
      <c r="E586" s="152"/>
      <c r="F586" s="152"/>
      <c r="G586" s="153"/>
      <c r="J586" s="152"/>
    </row>
    <row r="587" spans="2:10" x14ac:dyDescent="0.2">
      <c r="B587" s="151"/>
      <c r="E587" s="152"/>
      <c r="F587" s="152"/>
      <c r="G587" s="153"/>
      <c r="J587" s="152"/>
    </row>
    <row r="588" spans="2:10" x14ac:dyDescent="0.2">
      <c r="B588" s="151"/>
      <c r="E588" s="152"/>
      <c r="F588" s="152"/>
      <c r="G588" s="153"/>
      <c r="J588" s="152"/>
    </row>
    <row r="589" spans="2:10" x14ac:dyDescent="0.2">
      <c r="B589" s="151"/>
      <c r="E589" s="152"/>
      <c r="F589" s="152"/>
      <c r="G589" s="153"/>
      <c r="J589" s="152"/>
    </row>
    <row r="590" spans="2:10" x14ac:dyDescent="0.2">
      <c r="B590" s="151"/>
      <c r="E590" s="152"/>
      <c r="F590" s="152"/>
      <c r="G590" s="153"/>
      <c r="J590" s="152"/>
    </row>
    <row r="591" spans="2:10" x14ac:dyDescent="0.2">
      <c r="B591" s="151"/>
      <c r="E591" s="152"/>
      <c r="F591" s="152"/>
      <c r="G591" s="153"/>
      <c r="J591" s="152"/>
    </row>
    <row r="592" spans="2:10" x14ac:dyDescent="0.2">
      <c r="B592" s="151"/>
      <c r="E592" s="152"/>
      <c r="F592" s="152"/>
      <c r="G592" s="153"/>
      <c r="J592" s="152"/>
    </row>
    <row r="593" spans="2:10" x14ac:dyDescent="0.2">
      <c r="B593" s="151"/>
      <c r="E593" s="152"/>
      <c r="F593" s="152"/>
      <c r="G593" s="153"/>
      <c r="J593" s="152"/>
    </row>
    <row r="594" spans="2:10" x14ac:dyDescent="0.2">
      <c r="B594" s="151"/>
      <c r="E594" s="152"/>
      <c r="F594" s="152"/>
      <c r="G594" s="153"/>
      <c r="J594" s="152"/>
    </row>
    <row r="595" spans="2:10" x14ac:dyDescent="0.2">
      <c r="B595" s="151"/>
      <c r="E595" s="152"/>
      <c r="F595" s="152"/>
      <c r="G595" s="153"/>
      <c r="J595" s="152"/>
    </row>
    <row r="596" spans="2:10" x14ac:dyDescent="0.2">
      <c r="B596" s="151"/>
      <c r="E596" s="152"/>
      <c r="F596" s="152"/>
      <c r="G596" s="153"/>
      <c r="J596" s="152"/>
    </row>
    <row r="597" spans="2:10" x14ac:dyDescent="0.2">
      <c r="B597" s="151"/>
      <c r="E597" s="152"/>
      <c r="F597" s="152"/>
      <c r="G597" s="153"/>
      <c r="J597" s="152"/>
    </row>
    <row r="598" spans="2:10" x14ac:dyDescent="0.2">
      <c r="B598" s="151"/>
      <c r="E598" s="152"/>
      <c r="F598" s="152"/>
      <c r="G598" s="153"/>
      <c r="J598" s="152"/>
    </row>
    <row r="599" spans="2:10" x14ac:dyDescent="0.2">
      <c r="B599" s="151"/>
      <c r="E599" s="152"/>
      <c r="F599" s="152"/>
      <c r="G599" s="153"/>
      <c r="J599" s="152"/>
    </row>
    <row r="600" spans="2:10" x14ac:dyDescent="0.2">
      <c r="B600" s="151"/>
      <c r="E600" s="152"/>
      <c r="F600" s="152"/>
      <c r="G600" s="153"/>
      <c r="J600" s="152"/>
    </row>
    <row r="601" spans="2:10" x14ac:dyDescent="0.2">
      <c r="B601" s="151"/>
      <c r="E601" s="152"/>
      <c r="F601" s="152"/>
      <c r="G601" s="153"/>
      <c r="J601" s="152"/>
    </row>
    <row r="602" spans="2:10" x14ac:dyDescent="0.2">
      <c r="B602" s="151"/>
      <c r="E602" s="152"/>
      <c r="F602" s="152"/>
      <c r="G602" s="153"/>
      <c r="J602" s="152"/>
    </row>
    <row r="603" spans="2:10" x14ac:dyDescent="0.2">
      <c r="B603" s="151"/>
      <c r="E603" s="152"/>
      <c r="F603" s="152"/>
      <c r="G603" s="153"/>
      <c r="J603" s="152"/>
    </row>
    <row r="604" spans="2:10" x14ac:dyDescent="0.2">
      <c r="B604" s="151"/>
      <c r="E604" s="152"/>
      <c r="F604" s="152"/>
      <c r="G604" s="153"/>
      <c r="J604" s="152"/>
    </row>
    <row r="605" spans="2:10" x14ac:dyDescent="0.2">
      <c r="B605" s="151"/>
      <c r="E605" s="152"/>
      <c r="F605" s="152"/>
      <c r="G605" s="153"/>
      <c r="J605" s="152"/>
    </row>
    <row r="606" spans="2:10" x14ac:dyDescent="0.2">
      <c r="B606" s="151"/>
      <c r="E606" s="152"/>
      <c r="F606" s="152"/>
      <c r="G606" s="153"/>
      <c r="J606" s="152"/>
    </row>
    <row r="607" spans="2:10" x14ac:dyDescent="0.2">
      <c r="B607" s="151"/>
      <c r="E607" s="152"/>
      <c r="F607" s="152"/>
      <c r="G607" s="153"/>
      <c r="J607" s="152"/>
    </row>
    <row r="608" spans="2:10" x14ac:dyDescent="0.2">
      <c r="B608" s="151"/>
      <c r="E608" s="152"/>
      <c r="F608" s="152"/>
      <c r="G608" s="153"/>
      <c r="J608" s="152"/>
    </row>
    <row r="609" spans="2:10" x14ac:dyDescent="0.2">
      <c r="B609" s="151"/>
      <c r="E609" s="152"/>
      <c r="F609" s="152"/>
      <c r="G609" s="153"/>
      <c r="J609" s="152"/>
    </row>
    <row r="610" spans="2:10" x14ac:dyDescent="0.2">
      <c r="B610" s="151"/>
      <c r="E610" s="152"/>
      <c r="F610" s="152"/>
      <c r="G610" s="153"/>
      <c r="J610" s="152"/>
    </row>
    <row r="611" spans="2:10" x14ac:dyDescent="0.2">
      <c r="B611" s="151"/>
      <c r="E611" s="152"/>
      <c r="F611" s="152"/>
      <c r="G611" s="153"/>
      <c r="J611" s="152"/>
    </row>
    <row r="612" spans="2:10" x14ac:dyDescent="0.2">
      <c r="B612" s="151"/>
      <c r="E612" s="152"/>
      <c r="F612" s="152"/>
      <c r="G612" s="153"/>
      <c r="J612" s="152"/>
    </row>
    <row r="613" spans="2:10" x14ac:dyDescent="0.2">
      <c r="B613" s="151"/>
      <c r="E613" s="152"/>
      <c r="F613" s="152"/>
      <c r="G613" s="153"/>
      <c r="J613" s="152"/>
    </row>
    <row r="614" spans="2:10" x14ac:dyDescent="0.2">
      <c r="B614" s="151"/>
      <c r="E614" s="152"/>
      <c r="F614" s="152"/>
      <c r="G614" s="153"/>
      <c r="J614" s="152"/>
    </row>
    <row r="615" spans="2:10" x14ac:dyDescent="0.2">
      <c r="B615" s="151"/>
      <c r="E615" s="152"/>
      <c r="F615" s="152"/>
      <c r="G615" s="153"/>
      <c r="J615" s="152"/>
    </row>
    <row r="616" spans="2:10" x14ac:dyDescent="0.2">
      <c r="B616" s="151"/>
      <c r="E616" s="152"/>
      <c r="F616" s="152"/>
      <c r="G616" s="153"/>
      <c r="J616" s="152"/>
    </row>
    <row r="617" spans="2:10" x14ac:dyDescent="0.2">
      <c r="B617" s="151"/>
      <c r="E617" s="152"/>
      <c r="F617" s="152"/>
      <c r="G617" s="153"/>
      <c r="J617" s="152"/>
    </row>
    <row r="618" spans="2:10" x14ac:dyDescent="0.2">
      <c r="B618" s="151"/>
      <c r="E618" s="152"/>
      <c r="F618" s="152"/>
      <c r="G618" s="153"/>
      <c r="J618" s="152"/>
    </row>
    <row r="619" spans="2:10" x14ac:dyDescent="0.2">
      <c r="B619" s="151"/>
      <c r="E619" s="152"/>
      <c r="F619" s="152"/>
      <c r="G619" s="153"/>
      <c r="J619" s="152"/>
    </row>
    <row r="620" spans="2:10" x14ac:dyDescent="0.2">
      <c r="B620" s="151"/>
      <c r="E620" s="152"/>
      <c r="F620" s="152"/>
      <c r="G620" s="153"/>
      <c r="J620" s="152"/>
    </row>
    <row r="621" spans="2:10" x14ac:dyDescent="0.2">
      <c r="B621" s="151"/>
      <c r="E621" s="152"/>
      <c r="F621" s="152"/>
      <c r="G621" s="153"/>
      <c r="J621" s="152"/>
    </row>
    <row r="622" spans="2:10" x14ac:dyDescent="0.2">
      <c r="B622" s="151"/>
      <c r="E622" s="152"/>
      <c r="F622" s="152"/>
      <c r="G622" s="153"/>
      <c r="J622" s="152"/>
    </row>
    <row r="623" spans="2:10" x14ac:dyDescent="0.2">
      <c r="B623" s="151"/>
      <c r="E623" s="152"/>
      <c r="F623" s="152"/>
      <c r="G623" s="153"/>
      <c r="J623" s="152"/>
    </row>
    <row r="624" spans="2:10" x14ac:dyDescent="0.2">
      <c r="B624" s="151"/>
      <c r="E624" s="152"/>
      <c r="F624" s="152"/>
      <c r="G624" s="153"/>
      <c r="J624" s="152"/>
    </row>
    <row r="625" spans="2:10" x14ac:dyDescent="0.2">
      <c r="B625" s="151"/>
      <c r="E625" s="152"/>
      <c r="F625" s="152"/>
      <c r="G625" s="153"/>
      <c r="J625" s="152"/>
    </row>
    <row r="626" spans="2:10" x14ac:dyDescent="0.2">
      <c r="B626" s="151"/>
      <c r="E626" s="152"/>
      <c r="F626" s="152"/>
      <c r="G626" s="153"/>
      <c r="J626" s="152"/>
    </row>
    <row r="627" spans="2:10" x14ac:dyDescent="0.2">
      <c r="B627" s="151"/>
      <c r="E627" s="152"/>
      <c r="F627" s="152"/>
      <c r="G627" s="153"/>
      <c r="J627" s="152"/>
    </row>
    <row r="628" spans="2:10" x14ac:dyDescent="0.2">
      <c r="B628" s="151"/>
      <c r="E628" s="152"/>
      <c r="F628" s="152"/>
      <c r="G628" s="153"/>
      <c r="J628" s="152"/>
    </row>
    <row r="629" spans="2:10" x14ac:dyDescent="0.2">
      <c r="B629" s="151"/>
      <c r="E629" s="152"/>
      <c r="F629" s="152"/>
      <c r="G629" s="153"/>
      <c r="J629" s="152"/>
    </row>
    <row r="630" spans="2:10" x14ac:dyDescent="0.2">
      <c r="B630" s="151"/>
      <c r="E630" s="152"/>
      <c r="F630" s="152"/>
      <c r="G630" s="153"/>
      <c r="J630" s="152"/>
    </row>
    <row r="631" spans="2:10" x14ac:dyDescent="0.2">
      <c r="B631" s="151"/>
      <c r="E631" s="152"/>
      <c r="F631" s="152"/>
      <c r="G631" s="153"/>
      <c r="J631" s="152"/>
    </row>
    <row r="632" spans="2:10" x14ac:dyDescent="0.2">
      <c r="B632" s="151"/>
      <c r="E632" s="152"/>
      <c r="F632" s="152"/>
      <c r="G632" s="153"/>
      <c r="J632" s="152"/>
    </row>
    <row r="633" spans="2:10" x14ac:dyDescent="0.2">
      <c r="B633" s="151"/>
      <c r="E633" s="152"/>
      <c r="F633" s="152"/>
      <c r="G633" s="153"/>
      <c r="J633" s="152"/>
    </row>
    <row r="634" spans="2:10" x14ac:dyDescent="0.2">
      <c r="B634" s="151"/>
      <c r="E634" s="152"/>
      <c r="F634" s="152"/>
      <c r="G634" s="153"/>
      <c r="J634" s="152"/>
    </row>
    <row r="635" spans="2:10" x14ac:dyDescent="0.2">
      <c r="B635" s="151"/>
      <c r="E635" s="152"/>
      <c r="F635" s="152"/>
      <c r="G635" s="153"/>
      <c r="J635" s="152"/>
    </row>
    <row r="636" spans="2:10" x14ac:dyDescent="0.2">
      <c r="B636" s="151"/>
      <c r="E636" s="152"/>
      <c r="F636" s="152"/>
      <c r="G636" s="153"/>
      <c r="J636" s="152"/>
    </row>
    <row r="637" spans="2:10" x14ac:dyDescent="0.2">
      <c r="B637" s="151"/>
      <c r="E637" s="152"/>
      <c r="F637" s="152"/>
      <c r="G637" s="153"/>
      <c r="J637" s="152"/>
    </row>
    <row r="638" spans="2:10" x14ac:dyDescent="0.2">
      <c r="B638" s="151"/>
      <c r="E638" s="152"/>
      <c r="F638" s="152"/>
      <c r="G638" s="153"/>
      <c r="J638" s="152"/>
    </row>
    <row r="639" spans="2:10" x14ac:dyDescent="0.2">
      <c r="B639" s="151"/>
      <c r="E639" s="152"/>
      <c r="F639" s="152"/>
      <c r="G639" s="153"/>
      <c r="J639" s="152"/>
    </row>
    <row r="640" spans="2:10" x14ac:dyDescent="0.2">
      <c r="B640" s="151"/>
      <c r="E640" s="152"/>
      <c r="F640" s="152"/>
      <c r="G640" s="153"/>
      <c r="J640" s="152"/>
    </row>
    <row r="641" spans="2:10" x14ac:dyDescent="0.2">
      <c r="B641" s="151"/>
      <c r="E641" s="152"/>
      <c r="F641" s="152"/>
      <c r="G641" s="153"/>
      <c r="J641" s="152"/>
    </row>
    <row r="642" spans="2:10" x14ac:dyDescent="0.2">
      <c r="B642" s="151"/>
      <c r="E642" s="152"/>
      <c r="F642" s="152"/>
      <c r="G642" s="153"/>
      <c r="J642" s="152"/>
    </row>
    <row r="643" spans="2:10" x14ac:dyDescent="0.2">
      <c r="B643" s="151"/>
      <c r="E643" s="152"/>
      <c r="F643" s="152"/>
      <c r="G643" s="153"/>
      <c r="J643" s="152"/>
    </row>
    <row r="644" spans="2:10" x14ac:dyDescent="0.2">
      <c r="B644" s="151"/>
      <c r="E644" s="152"/>
      <c r="F644" s="152"/>
      <c r="G644" s="153"/>
      <c r="J644" s="152"/>
    </row>
    <row r="645" spans="2:10" x14ac:dyDescent="0.2">
      <c r="B645" s="151"/>
      <c r="E645" s="152"/>
      <c r="F645" s="152"/>
      <c r="G645" s="153"/>
      <c r="J645" s="152"/>
    </row>
    <row r="646" spans="2:10" x14ac:dyDescent="0.2">
      <c r="B646" s="151"/>
      <c r="E646" s="152"/>
      <c r="F646" s="152"/>
      <c r="G646" s="153"/>
      <c r="J646" s="152"/>
    </row>
    <row r="647" spans="2:10" x14ac:dyDescent="0.2">
      <c r="B647" s="151"/>
      <c r="E647" s="152"/>
      <c r="F647" s="152"/>
      <c r="G647" s="153"/>
      <c r="J647" s="152"/>
    </row>
    <row r="648" spans="2:10" x14ac:dyDescent="0.2">
      <c r="B648" s="151"/>
      <c r="E648" s="152"/>
      <c r="F648" s="152"/>
      <c r="G648" s="153"/>
      <c r="J648" s="152"/>
    </row>
    <row r="649" spans="2:10" x14ac:dyDescent="0.2">
      <c r="B649" s="151"/>
      <c r="E649" s="152"/>
      <c r="F649" s="152"/>
      <c r="G649" s="153"/>
      <c r="J649" s="152"/>
    </row>
    <row r="650" spans="2:10" x14ac:dyDescent="0.2">
      <c r="B650" s="151"/>
      <c r="E650" s="152"/>
      <c r="F650" s="152"/>
      <c r="G650" s="153"/>
      <c r="J650" s="152"/>
    </row>
    <row r="651" spans="2:10" x14ac:dyDescent="0.2">
      <c r="B651" s="151"/>
      <c r="E651" s="152"/>
      <c r="F651" s="152"/>
      <c r="G651" s="153"/>
      <c r="J651" s="152"/>
    </row>
    <row r="652" spans="2:10" x14ac:dyDescent="0.2">
      <c r="B652" s="151"/>
      <c r="E652" s="152"/>
      <c r="F652" s="152"/>
      <c r="G652" s="153"/>
      <c r="J652" s="152"/>
    </row>
    <row r="653" spans="2:10" x14ac:dyDescent="0.2">
      <c r="B653" s="151"/>
      <c r="E653" s="152"/>
      <c r="F653" s="152"/>
      <c r="G653" s="153"/>
      <c r="J653" s="152"/>
    </row>
    <row r="654" spans="2:10" x14ac:dyDescent="0.2">
      <c r="B654" s="151"/>
      <c r="E654" s="152"/>
      <c r="F654" s="152"/>
      <c r="G654" s="153"/>
      <c r="J654" s="152"/>
    </row>
    <row r="655" spans="2:10" x14ac:dyDescent="0.2">
      <c r="B655" s="151"/>
      <c r="E655" s="152"/>
      <c r="F655" s="152"/>
      <c r="G655" s="153"/>
      <c r="J655" s="152"/>
    </row>
    <row r="656" spans="2:10" x14ac:dyDescent="0.2">
      <c r="B656" s="151"/>
      <c r="E656" s="152"/>
      <c r="F656" s="152"/>
      <c r="G656" s="153"/>
      <c r="J656" s="152"/>
    </row>
    <row r="657" spans="2:10" x14ac:dyDescent="0.2">
      <c r="B657" s="151"/>
      <c r="E657" s="152"/>
      <c r="F657" s="152"/>
      <c r="G657" s="153"/>
      <c r="J657" s="152"/>
    </row>
    <row r="658" spans="2:10" x14ac:dyDescent="0.2">
      <c r="B658" s="151"/>
      <c r="E658" s="152"/>
      <c r="F658" s="152"/>
      <c r="G658" s="153"/>
      <c r="J658" s="152"/>
    </row>
    <row r="659" spans="2:10" x14ac:dyDescent="0.2">
      <c r="B659" s="151"/>
      <c r="E659" s="152"/>
      <c r="F659" s="152"/>
      <c r="G659" s="153"/>
      <c r="J659" s="152"/>
    </row>
    <row r="660" spans="2:10" x14ac:dyDescent="0.2">
      <c r="B660" s="151"/>
      <c r="E660" s="152"/>
      <c r="F660" s="152"/>
      <c r="G660" s="153"/>
      <c r="J660" s="152"/>
    </row>
    <row r="661" spans="2:10" x14ac:dyDescent="0.2">
      <c r="B661" s="151"/>
      <c r="E661" s="152"/>
      <c r="F661" s="152"/>
      <c r="G661" s="153"/>
      <c r="J661" s="152"/>
    </row>
    <row r="662" spans="2:10" x14ac:dyDescent="0.2">
      <c r="B662" s="151"/>
      <c r="E662" s="152"/>
      <c r="F662" s="152"/>
      <c r="G662" s="153"/>
      <c r="J662" s="152"/>
    </row>
    <row r="663" spans="2:10" x14ac:dyDescent="0.2">
      <c r="B663" s="151"/>
      <c r="E663" s="152"/>
      <c r="F663" s="152"/>
      <c r="G663" s="153"/>
      <c r="J663" s="152"/>
    </row>
    <row r="664" spans="2:10" x14ac:dyDescent="0.2">
      <c r="B664" s="151"/>
      <c r="E664" s="152"/>
      <c r="F664" s="152"/>
      <c r="G664" s="153"/>
      <c r="J664" s="152"/>
    </row>
    <row r="665" spans="2:10" x14ac:dyDescent="0.2">
      <c r="B665" s="151"/>
      <c r="E665" s="152"/>
      <c r="F665" s="152"/>
      <c r="G665" s="153"/>
      <c r="J665" s="152"/>
    </row>
    <row r="666" spans="2:10" x14ac:dyDescent="0.2">
      <c r="B666" s="151"/>
      <c r="E666" s="152"/>
      <c r="F666" s="152"/>
      <c r="G666" s="153"/>
      <c r="J666" s="152"/>
    </row>
    <row r="667" spans="2:10" x14ac:dyDescent="0.2">
      <c r="B667" s="151"/>
      <c r="E667" s="152"/>
      <c r="F667" s="152"/>
      <c r="G667" s="153"/>
      <c r="J667" s="152"/>
    </row>
    <row r="668" spans="2:10" x14ac:dyDescent="0.2">
      <c r="B668" s="151"/>
      <c r="E668" s="152"/>
      <c r="F668" s="152"/>
      <c r="G668" s="153"/>
      <c r="J668" s="152"/>
    </row>
    <row r="669" spans="2:10" x14ac:dyDescent="0.2">
      <c r="B669" s="151"/>
      <c r="E669" s="152"/>
      <c r="F669" s="152"/>
      <c r="G669" s="153"/>
      <c r="J669" s="152"/>
    </row>
    <row r="670" spans="2:10" x14ac:dyDescent="0.2">
      <c r="B670" s="151"/>
      <c r="E670" s="152"/>
      <c r="F670" s="152"/>
      <c r="G670" s="153"/>
      <c r="J670" s="152"/>
    </row>
    <row r="671" spans="2:10" x14ac:dyDescent="0.2">
      <c r="B671" s="151"/>
      <c r="E671" s="152"/>
      <c r="F671" s="152"/>
      <c r="G671" s="153"/>
      <c r="J671" s="152"/>
    </row>
    <row r="672" spans="2:10" x14ac:dyDescent="0.2">
      <c r="B672" s="151"/>
      <c r="E672" s="152"/>
      <c r="F672" s="152"/>
      <c r="G672" s="153"/>
      <c r="J672" s="152"/>
    </row>
    <row r="673" spans="2:10" x14ac:dyDescent="0.2">
      <c r="B673" s="151"/>
      <c r="E673" s="152"/>
      <c r="F673" s="152"/>
      <c r="G673" s="153"/>
      <c r="J673" s="152"/>
    </row>
    <row r="674" spans="2:10" x14ac:dyDescent="0.2">
      <c r="B674" s="151"/>
      <c r="E674" s="152"/>
      <c r="F674" s="152"/>
      <c r="G674" s="153"/>
      <c r="J674" s="152"/>
    </row>
    <row r="675" spans="2:10" x14ac:dyDescent="0.2">
      <c r="B675" s="151"/>
      <c r="E675" s="152"/>
      <c r="F675" s="152"/>
      <c r="G675" s="153"/>
      <c r="J675" s="152"/>
    </row>
    <row r="676" spans="2:10" x14ac:dyDescent="0.2">
      <c r="B676" s="151"/>
      <c r="E676" s="152"/>
      <c r="F676" s="152"/>
      <c r="G676" s="153"/>
      <c r="J676" s="152"/>
    </row>
    <row r="677" spans="2:10" x14ac:dyDescent="0.2">
      <c r="B677" s="151"/>
      <c r="E677" s="152"/>
      <c r="F677" s="152"/>
      <c r="G677" s="153"/>
      <c r="J677" s="152"/>
    </row>
    <row r="678" spans="2:10" x14ac:dyDescent="0.2">
      <c r="B678" s="151"/>
      <c r="E678" s="152"/>
      <c r="F678" s="152"/>
      <c r="G678" s="153"/>
      <c r="J678" s="152"/>
    </row>
    <row r="679" spans="2:10" x14ac:dyDescent="0.2">
      <c r="B679" s="151"/>
      <c r="E679" s="152"/>
      <c r="F679" s="152"/>
      <c r="G679" s="153"/>
      <c r="J679" s="152"/>
    </row>
    <row r="680" spans="2:10" x14ac:dyDescent="0.2">
      <c r="B680" s="151"/>
      <c r="E680" s="152"/>
      <c r="F680" s="152"/>
      <c r="G680" s="153"/>
      <c r="J680" s="152"/>
    </row>
    <row r="681" spans="2:10" x14ac:dyDescent="0.2">
      <c r="B681" s="151"/>
      <c r="E681" s="152"/>
      <c r="F681" s="152"/>
      <c r="G681" s="153"/>
      <c r="J681" s="152"/>
    </row>
    <row r="682" spans="2:10" x14ac:dyDescent="0.2">
      <c r="B682" s="151"/>
      <c r="E682" s="152"/>
      <c r="F682" s="152"/>
      <c r="G682" s="153"/>
      <c r="J682" s="152"/>
    </row>
    <row r="683" spans="2:10" x14ac:dyDescent="0.2">
      <c r="B683" s="151"/>
      <c r="E683" s="152"/>
      <c r="F683" s="152"/>
      <c r="G683" s="153"/>
      <c r="J683" s="152"/>
    </row>
    <row r="684" spans="2:10" x14ac:dyDescent="0.2">
      <c r="B684" s="151"/>
      <c r="E684" s="152"/>
      <c r="F684" s="152"/>
      <c r="G684" s="153"/>
      <c r="J684" s="152"/>
    </row>
    <row r="685" spans="2:10" x14ac:dyDescent="0.2">
      <c r="B685" s="151"/>
      <c r="E685" s="152"/>
      <c r="F685" s="152"/>
      <c r="G685" s="153"/>
      <c r="J685" s="152"/>
    </row>
    <row r="686" spans="2:10" x14ac:dyDescent="0.2">
      <c r="B686" s="151"/>
      <c r="E686" s="152"/>
      <c r="F686" s="152"/>
      <c r="G686" s="153"/>
      <c r="J686" s="152"/>
    </row>
    <row r="687" spans="2:10" x14ac:dyDescent="0.2">
      <c r="B687" s="151"/>
      <c r="E687" s="152"/>
      <c r="F687" s="152"/>
      <c r="G687" s="153"/>
      <c r="J687" s="152"/>
    </row>
    <row r="688" spans="2:10" x14ac:dyDescent="0.2">
      <c r="B688" s="151"/>
      <c r="E688" s="152"/>
      <c r="F688" s="152"/>
      <c r="G688" s="153"/>
      <c r="J688" s="152"/>
    </row>
    <row r="689" spans="2:10" x14ac:dyDescent="0.2">
      <c r="B689" s="151"/>
      <c r="E689" s="152"/>
      <c r="F689" s="152"/>
      <c r="G689" s="153"/>
      <c r="J689" s="152"/>
    </row>
    <row r="690" spans="2:10" x14ac:dyDescent="0.2">
      <c r="B690" s="151"/>
      <c r="E690" s="152"/>
      <c r="F690" s="152"/>
      <c r="G690" s="153"/>
      <c r="J690" s="152"/>
    </row>
    <row r="691" spans="2:10" x14ac:dyDescent="0.2">
      <c r="B691" s="151"/>
      <c r="E691" s="152"/>
      <c r="F691" s="152"/>
      <c r="G691" s="153"/>
      <c r="J691" s="152"/>
    </row>
    <row r="692" spans="2:10" x14ac:dyDescent="0.2">
      <c r="B692" s="151"/>
      <c r="E692" s="152"/>
      <c r="F692" s="152"/>
      <c r="G692" s="153"/>
      <c r="J692" s="152"/>
    </row>
    <row r="693" spans="2:10" x14ac:dyDescent="0.2">
      <c r="B693" s="151"/>
      <c r="E693" s="152"/>
      <c r="F693" s="152"/>
      <c r="G693" s="153"/>
      <c r="J693" s="152"/>
    </row>
    <row r="694" spans="2:10" x14ac:dyDescent="0.2">
      <c r="B694" s="151"/>
      <c r="E694" s="152"/>
      <c r="F694" s="152"/>
      <c r="G694" s="153"/>
      <c r="J694" s="152"/>
    </row>
    <row r="695" spans="2:10" x14ac:dyDescent="0.2">
      <c r="B695" s="151"/>
      <c r="E695" s="152"/>
      <c r="F695" s="152"/>
      <c r="G695" s="153"/>
      <c r="J695" s="152"/>
    </row>
    <row r="696" spans="2:10" x14ac:dyDescent="0.2">
      <c r="B696" s="151"/>
      <c r="E696" s="152"/>
      <c r="F696" s="152"/>
      <c r="G696" s="153"/>
      <c r="J696" s="152"/>
    </row>
    <row r="697" spans="2:10" x14ac:dyDescent="0.2">
      <c r="B697" s="151"/>
      <c r="E697" s="152"/>
      <c r="F697" s="152"/>
      <c r="G697" s="153"/>
      <c r="J697" s="152"/>
    </row>
    <row r="698" spans="2:10" x14ac:dyDescent="0.2">
      <c r="B698" s="151"/>
      <c r="E698" s="152"/>
      <c r="F698" s="152"/>
      <c r="G698" s="153"/>
      <c r="J698" s="152"/>
    </row>
    <row r="699" spans="2:10" x14ac:dyDescent="0.2">
      <c r="B699" s="151"/>
      <c r="E699" s="152"/>
      <c r="F699" s="152"/>
      <c r="G699" s="153"/>
      <c r="J699" s="152"/>
    </row>
    <row r="700" spans="2:10" x14ac:dyDescent="0.2">
      <c r="B700" s="151"/>
      <c r="E700" s="152"/>
      <c r="F700" s="152"/>
      <c r="G700" s="153"/>
      <c r="J700" s="152"/>
    </row>
    <row r="701" spans="2:10" x14ac:dyDescent="0.2">
      <c r="B701" s="151"/>
      <c r="E701" s="152"/>
      <c r="F701" s="152"/>
      <c r="G701" s="153"/>
      <c r="J701" s="152"/>
    </row>
    <row r="702" spans="2:10" x14ac:dyDescent="0.2">
      <c r="B702" s="151"/>
      <c r="E702" s="152"/>
      <c r="F702" s="152"/>
      <c r="G702" s="153"/>
      <c r="J702" s="152"/>
    </row>
    <row r="703" spans="2:10" x14ac:dyDescent="0.2">
      <c r="B703" s="151"/>
      <c r="E703" s="152"/>
      <c r="F703" s="152"/>
      <c r="G703" s="153"/>
      <c r="J703" s="152"/>
    </row>
    <row r="704" spans="2:10" x14ac:dyDescent="0.2">
      <c r="B704" s="151"/>
      <c r="E704" s="152"/>
      <c r="F704" s="152"/>
      <c r="G704" s="153"/>
      <c r="J704" s="152"/>
    </row>
    <row r="705" spans="2:10" x14ac:dyDescent="0.2">
      <c r="B705" s="151"/>
      <c r="E705" s="152"/>
      <c r="F705" s="152"/>
      <c r="G705" s="153"/>
      <c r="J705" s="152"/>
    </row>
    <row r="706" spans="2:10" x14ac:dyDescent="0.2">
      <c r="B706" s="151"/>
      <c r="E706" s="152"/>
      <c r="F706" s="152"/>
      <c r="G706" s="153"/>
      <c r="J706" s="152"/>
    </row>
    <row r="707" spans="2:10" x14ac:dyDescent="0.2">
      <c r="B707" s="151"/>
      <c r="E707" s="152"/>
      <c r="F707" s="152"/>
      <c r="G707" s="153"/>
      <c r="J707" s="152"/>
    </row>
    <row r="708" spans="2:10" x14ac:dyDescent="0.2">
      <c r="B708" s="151"/>
      <c r="E708" s="152"/>
      <c r="F708" s="152"/>
      <c r="G708" s="153"/>
      <c r="J708" s="152"/>
    </row>
    <row r="709" spans="2:10" x14ac:dyDescent="0.2">
      <c r="B709" s="151"/>
      <c r="E709" s="152"/>
      <c r="F709" s="152"/>
      <c r="G709" s="153"/>
      <c r="J709" s="152"/>
    </row>
    <row r="710" spans="2:10" x14ac:dyDescent="0.2">
      <c r="B710" s="151"/>
      <c r="E710" s="152"/>
      <c r="F710" s="152"/>
      <c r="G710" s="153"/>
      <c r="J710" s="152"/>
    </row>
    <row r="711" spans="2:10" x14ac:dyDescent="0.2">
      <c r="B711" s="151"/>
      <c r="E711" s="152"/>
      <c r="F711" s="152"/>
      <c r="G711" s="153"/>
      <c r="J711" s="152"/>
    </row>
    <row r="712" spans="2:10" x14ac:dyDescent="0.2">
      <c r="B712" s="151"/>
      <c r="E712" s="152"/>
      <c r="F712" s="152"/>
      <c r="G712" s="153"/>
      <c r="J712" s="152"/>
    </row>
    <row r="713" spans="2:10" x14ac:dyDescent="0.2">
      <c r="B713" s="151"/>
      <c r="E713" s="152"/>
      <c r="F713" s="152"/>
      <c r="G713" s="153"/>
      <c r="J713" s="152"/>
    </row>
    <row r="714" spans="2:10" x14ac:dyDescent="0.2">
      <c r="B714" s="151"/>
      <c r="E714" s="152"/>
      <c r="F714" s="152"/>
      <c r="G714" s="153"/>
      <c r="J714" s="152"/>
    </row>
    <row r="715" spans="2:10" x14ac:dyDescent="0.2">
      <c r="B715" s="151"/>
      <c r="E715" s="152"/>
      <c r="F715" s="152"/>
      <c r="G715" s="153"/>
      <c r="J715" s="152"/>
    </row>
    <row r="716" spans="2:10" x14ac:dyDescent="0.2">
      <c r="B716" s="151"/>
      <c r="E716" s="152"/>
      <c r="F716" s="152"/>
      <c r="G716" s="153"/>
      <c r="J716" s="152"/>
    </row>
    <row r="717" spans="2:10" x14ac:dyDescent="0.2">
      <c r="B717" s="151"/>
      <c r="E717" s="152"/>
      <c r="F717" s="152"/>
      <c r="G717" s="153"/>
      <c r="J717" s="152"/>
    </row>
    <row r="718" spans="2:10" x14ac:dyDescent="0.2">
      <c r="B718" s="151"/>
      <c r="E718" s="152"/>
      <c r="F718" s="152"/>
      <c r="G718" s="153"/>
      <c r="J718" s="152"/>
    </row>
    <row r="719" spans="2:10" x14ac:dyDescent="0.2">
      <c r="B719" s="151"/>
      <c r="E719" s="152"/>
      <c r="F719" s="152"/>
      <c r="G719" s="153"/>
      <c r="J719" s="152"/>
    </row>
    <row r="720" spans="2:10" x14ac:dyDescent="0.2">
      <c r="B720" s="151"/>
      <c r="E720" s="152"/>
      <c r="F720" s="152"/>
      <c r="G720" s="153"/>
      <c r="J720" s="152"/>
    </row>
    <row r="721" spans="2:10" x14ac:dyDescent="0.2">
      <c r="B721" s="151"/>
      <c r="E721" s="152"/>
      <c r="F721" s="152"/>
      <c r="G721" s="153"/>
      <c r="J721" s="152"/>
    </row>
    <row r="722" spans="2:10" x14ac:dyDescent="0.2">
      <c r="B722" s="151"/>
      <c r="E722" s="152"/>
      <c r="F722" s="152"/>
      <c r="G722" s="153"/>
      <c r="J722" s="152"/>
    </row>
    <row r="723" spans="2:10" x14ac:dyDescent="0.2">
      <c r="B723" s="151"/>
      <c r="E723" s="152"/>
      <c r="F723" s="152"/>
      <c r="G723" s="153"/>
      <c r="J723" s="152"/>
    </row>
    <row r="724" spans="2:10" x14ac:dyDescent="0.2">
      <c r="B724" s="151"/>
      <c r="E724" s="152"/>
      <c r="F724" s="152"/>
      <c r="G724" s="153"/>
      <c r="J724" s="152"/>
    </row>
    <row r="725" spans="2:10" x14ac:dyDescent="0.2">
      <c r="B725" s="151"/>
      <c r="E725" s="152"/>
      <c r="F725" s="152"/>
      <c r="G725" s="153"/>
      <c r="J725" s="152"/>
    </row>
    <row r="726" spans="2:10" x14ac:dyDescent="0.2">
      <c r="B726" s="151"/>
      <c r="E726" s="152"/>
      <c r="F726" s="152"/>
      <c r="G726" s="153"/>
      <c r="J726" s="152"/>
    </row>
    <row r="727" spans="2:10" x14ac:dyDescent="0.2">
      <c r="B727" s="151"/>
      <c r="E727" s="152"/>
      <c r="F727" s="152"/>
      <c r="G727" s="153"/>
      <c r="J727" s="152"/>
    </row>
    <row r="728" spans="2:10" x14ac:dyDescent="0.2">
      <c r="B728" s="151"/>
      <c r="E728" s="152"/>
      <c r="F728" s="152"/>
      <c r="G728" s="153"/>
      <c r="J728" s="152"/>
    </row>
    <row r="729" spans="2:10" x14ac:dyDescent="0.2">
      <c r="B729" s="151"/>
      <c r="E729" s="152"/>
      <c r="F729" s="152"/>
      <c r="G729" s="153"/>
      <c r="J729" s="152"/>
    </row>
    <row r="730" spans="2:10" x14ac:dyDescent="0.2">
      <c r="B730" s="151"/>
      <c r="E730" s="152"/>
      <c r="F730" s="152"/>
      <c r="G730" s="153"/>
      <c r="J730" s="152"/>
    </row>
    <row r="731" spans="2:10" x14ac:dyDescent="0.2">
      <c r="B731" s="151"/>
      <c r="E731" s="152"/>
      <c r="F731" s="152"/>
      <c r="G731" s="153"/>
      <c r="J731" s="152"/>
    </row>
    <row r="732" spans="2:10" x14ac:dyDescent="0.2">
      <c r="B732" s="151"/>
      <c r="E732" s="152"/>
      <c r="F732" s="152"/>
      <c r="G732" s="153"/>
      <c r="J732" s="152"/>
    </row>
    <row r="733" spans="2:10" x14ac:dyDescent="0.2">
      <c r="B733" s="151"/>
      <c r="E733" s="152"/>
      <c r="F733" s="152"/>
      <c r="G733" s="153"/>
      <c r="J733" s="152"/>
    </row>
    <row r="734" spans="2:10" x14ac:dyDescent="0.2">
      <c r="B734" s="151"/>
      <c r="E734" s="152"/>
      <c r="F734" s="152"/>
      <c r="G734" s="153"/>
      <c r="J734" s="152"/>
    </row>
    <row r="735" spans="2:10" x14ac:dyDescent="0.2">
      <c r="B735" s="151"/>
      <c r="E735" s="152"/>
      <c r="F735" s="152"/>
      <c r="G735" s="153"/>
      <c r="J735" s="152"/>
    </row>
    <row r="736" spans="2:10" x14ac:dyDescent="0.2">
      <c r="B736" s="151"/>
      <c r="E736" s="152"/>
      <c r="F736" s="152"/>
      <c r="G736" s="153"/>
      <c r="J736" s="152"/>
    </row>
    <row r="737" spans="2:10" x14ac:dyDescent="0.2">
      <c r="B737" s="151"/>
      <c r="E737" s="152"/>
      <c r="F737" s="152"/>
      <c r="G737" s="153"/>
      <c r="J737" s="152"/>
    </row>
    <row r="738" spans="2:10" x14ac:dyDescent="0.2">
      <c r="B738" s="151"/>
      <c r="E738" s="152"/>
      <c r="F738" s="152"/>
      <c r="G738" s="153"/>
      <c r="J738" s="152"/>
    </row>
    <row r="739" spans="2:10" x14ac:dyDescent="0.2">
      <c r="B739" s="151"/>
      <c r="E739" s="152"/>
      <c r="F739" s="152"/>
      <c r="G739" s="153"/>
      <c r="J739" s="152"/>
    </row>
    <row r="740" spans="2:10" x14ac:dyDescent="0.2">
      <c r="B740" s="151"/>
      <c r="E740" s="152"/>
      <c r="F740" s="152"/>
      <c r="G740" s="153"/>
      <c r="J740" s="152"/>
    </row>
    <row r="741" spans="2:10" x14ac:dyDescent="0.2">
      <c r="B741" s="151"/>
      <c r="E741" s="152"/>
      <c r="F741" s="152"/>
      <c r="G741" s="153"/>
      <c r="J741" s="152"/>
    </row>
    <row r="742" spans="2:10" x14ac:dyDescent="0.2">
      <c r="B742" s="151"/>
      <c r="E742" s="152"/>
      <c r="F742" s="152"/>
      <c r="G742" s="153"/>
      <c r="J742" s="152"/>
    </row>
    <row r="743" spans="2:10" x14ac:dyDescent="0.2">
      <c r="B743" s="151"/>
      <c r="E743" s="152"/>
      <c r="F743" s="152"/>
      <c r="G743" s="153"/>
      <c r="J743" s="152"/>
    </row>
    <row r="744" spans="2:10" x14ac:dyDescent="0.2">
      <c r="B744" s="151"/>
      <c r="E744" s="152"/>
      <c r="F744" s="152"/>
      <c r="G744" s="153"/>
      <c r="J744" s="152"/>
    </row>
    <row r="745" spans="2:10" x14ac:dyDescent="0.2">
      <c r="B745" s="151"/>
      <c r="E745" s="152"/>
      <c r="F745" s="152"/>
      <c r="G745" s="153"/>
      <c r="J745" s="152"/>
    </row>
    <row r="746" spans="2:10" x14ac:dyDescent="0.2">
      <c r="B746" s="151"/>
      <c r="E746" s="152"/>
      <c r="F746" s="152"/>
      <c r="G746" s="153"/>
      <c r="J746" s="152"/>
    </row>
    <row r="747" spans="2:10" x14ac:dyDescent="0.2">
      <c r="B747" s="151"/>
      <c r="E747" s="152"/>
      <c r="F747" s="152"/>
      <c r="G747" s="153"/>
      <c r="J747" s="152"/>
    </row>
    <row r="748" spans="2:10" x14ac:dyDescent="0.2">
      <c r="B748" s="151"/>
      <c r="E748" s="152"/>
      <c r="F748" s="152"/>
      <c r="G748" s="153"/>
      <c r="J748" s="152"/>
    </row>
    <row r="749" spans="2:10" x14ac:dyDescent="0.2">
      <c r="B749" s="151"/>
      <c r="E749" s="152"/>
      <c r="F749" s="152"/>
      <c r="G749" s="153"/>
      <c r="J749" s="152"/>
    </row>
    <row r="750" spans="2:10" x14ac:dyDescent="0.2">
      <c r="B750" s="151"/>
      <c r="E750" s="152"/>
      <c r="F750" s="152"/>
      <c r="G750" s="153"/>
      <c r="J750" s="152"/>
    </row>
    <row r="751" spans="2:10" x14ac:dyDescent="0.2">
      <c r="B751" s="151"/>
      <c r="E751" s="152"/>
      <c r="F751" s="152"/>
      <c r="G751" s="153"/>
      <c r="J751" s="152"/>
    </row>
    <row r="752" spans="2:10" x14ac:dyDescent="0.2">
      <c r="B752" s="151"/>
      <c r="E752" s="152"/>
      <c r="F752" s="152"/>
      <c r="G752" s="153"/>
      <c r="J752" s="152"/>
    </row>
    <row r="753" spans="2:10" x14ac:dyDescent="0.2">
      <c r="B753" s="151"/>
      <c r="E753" s="152"/>
      <c r="F753" s="152"/>
      <c r="G753" s="153"/>
      <c r="J753" s="152"/>
    </row>
    <row r="754" spans="2:10" x14ac:dyDescent="0.2">
      <c r="B754" s="151"/>
      <c r="E754" s="152"/>
      <c r="F754" s="152"/>
      <c r="G754" s="153"/>
      <c r="J754" s="152"/>
    </row>
    <row r="755" spans="2:10" x14ac:dyDescent="0.2">
      <c r="B755" s="151"/>
      <c r="E755" s="152"/>
      <c r="F755" s="152"/>
      <c r="G755" s="153"/>
      <c r="J755" s="152"/>
    </row>
    <row r="756" spans="2:10" x14ac:dyDescent="0.2">
      <c r="B756" s="151"/>
      <c r="E756" s="152"/>
      <c r="F756" s="152"/>
      <c r="G756" s="153"/>
      <c r="J756" s="152"/>
    </row>
    <row r="757" spans="2:10" x14ac:dyDescent="0.2">
      <c r="B757" s="151"/>
      <c r="E757" s="152"/>
      <c r="F757" s="152"/>
      <c r="G757" s="153"/>
      <c r="J757" s="152"/>
    </row>
    <row r="758" spans="2:10" x14ac:dyDescent="0.2">
      <c r="B758" s="151"/>
      <c r="E758" s="152"/>
      <c r="F758" s="152"/>
      <c r="G758" s="153"/>
      <c r="J758" s="152"/>
    </row>
    <row r="759" spans="2:10" x14ac:dyDescent="0.2">
      <c r="B759" s="151"/>
      <c r="E759" s="152"/>
      <c r="F759" s="152"/>
      <c r="G759" s="153"/>
      <c r="J759" s="152"/>
    </row>
    <row r="760" spans="2:10" x14ac:dyDescent="0.2">
      <c r="B760" s="151"/>
      <c r="E760" s="152"/>
      <c r="F760" s="152"/>
      <c r="G760" s="153"/>
      <c r="J760" s="152"/>
    </row>
    <row r="761" spans="2:10" x14ac:dyDescent="0.2">
      <c r="B761" s="151"/>
      <c r="E761" s="152"/>
      <c r="F761" s="152"/>
      <c r="G761" s="153"/>
      <c r="J761" s="152"/>
    </row>
    <row r="762" spans="2:10" x14ac:dyDescent="0.2">
      <c r="B762" s="151"/>
      <c r="E762" s="152"/>
      <c r="F762" s="152"/>
      <c r="G762" s="153"/>
      <c r="J762" s="152"/>
    </row>
    <row r="763" spans="2:10" x14ac:dyDescent="0.2">
      <c r="B763" s="151"/>
      <c r="E763" s="152"/>
      <c r="F763" s="152"/>
      <c r="G763" s="153"/>
      <c r="J763" s="152"/>
    </row>
    <row r="764" spans="2:10" x14ac:dyDescent="0.2">
      <c r="B764" s="151"/>
      <c r="E764" s="152"/>
      <c r="F764" s="152"/>
      <c r="G764" s="153"/>
      <c r="J764" s="152"/>
    </row>
    <row r="765" spans="2:10" x14ac:dyDescent="0.2">
      <c r="B765" s="151"/>
      <c r="E765" s="152"/>
      <c r="F765" s="152"/>
      <c r="G765" s="153"/>
      <c r="J765" s="152"/>
    </row>
    <row r="766" spans="2:10" x14ac:dyDescent="0.2">
      <c r="B766" s="151"/>
      <c r="E766" s="152"/>
      <c r="F766" s="152"/>
      <c r="G766" s="153"/>
      <c r="J766" s="152"/>
    </row>
    <row r="767" spans="2:10" x14ac:dyDescent="0.2">
      <c r="B767" s="151"/>
      <c r="E767" s="152"/>
      <c r="F767" s="152"/>
      <c r="G767" s="153"/>
      <c r="J767" s="152"/>
    </row>
    <row r="768" spans="2:10" x14ac:dyDescent="0.2">
      <c r="B768" s="151"/>
      <c r="E768" s="152"/>
      <c r="F768" s="152"/>
      <c r="G768" s="153"/>
      <c r="J768" s="152"/>
    </row>
    <row r="769" spans="2:10" x14ac:dyDescent="0.2">
      <c r="B769" s="151"/>
      <c r="E769" s="152"/>
      <c r="F769" s="152"/>
      <c r="G769" s="153"/>
      <c r="J769" s="152"/>
    </row>
    <row r="770" spans="2:10" x14ac:dyDescent="0.2">
      <c r="B770" s="151"/>
      <c r="E770" s="152"/>
      <c r="F770" s="152"/>
      <c r="G770" s="153"/>
      <c r="J770" s="152"/>
    </row>
    <row r="771" spans="2:10" x14ac:dyDescent="0.2">
      <c r="B771" s="151"/>
      <c r="E771" s="152"/>
      <c r="F771" s="152"/>
      <c r="G771" s="153"/>
      <c r="J771" s="152"/>
    </row>
    <row r="772" spans="2:10" x14ac:dyDescent="0.2">
      <c r="B772" s="151"/>
      <c r="E772" s="152"/>
      <c r="F772" s="152"/>
      <c r="G772" s="153"/>
      <c r="J772" s="152"/>
    </row>
    <row r="773" spans="2:10" x14ac:dyDescent="0.2">
      <c r="B773" s="151"/>
      <c r="E773" s="152"/>
      <c r="F773" s="152"/>
      <c r="G773" s="153"/>
      <c r="J773" s="152"/>
    </row>
    <row r="774" spans="2:10" x14ac:dyDescent="0.2">
      <c r="B774" s="151"/>
      <c r="E774" s="152"/>
      <c r="F774" s="152"/>
      <c r="G774" s="153"/>
      <c r="J774" s="152"/>
    </row>
    <row r="775" spans="2:10" x14ac:dyDescent="0.2">
      <c r="B775" s="151"/>
      <c r="E775" s="152"/>
      <c r="F775" s="152"/>
      <c r="G775" s="153"/>
      <c r="J775" s="152"/>
    </row>
    <row r="776" spans="2:10" x14ac:dyDescent="0.2">
      <c r="B776" s="151"/>
      <c r="E776" s="152"/>
      <c r="F776" s="152"/>
      <c r="G776" s="153"/>
      <c r="J776" s="152"/>
    </row>
    <row r="777" spans="2:10" x14ac:dyDescent="0.2">
      <c r="B777" s="151"/>
      <c r="E777" s="152"/>
      <c r="F777" s="152"/>
      <c r="G777" s="153"/>
      <c r="J777" s="152"/>
    </row>
    <row r="778" spans="2:10" x14ac:dyDescent="0.2">
      <c r="B778" s="151"/>
      <c r="E778" s="152"/>
      <c r="F778" s="152"/>
      <c r="G778" s="153"/>
      <c r="J778" s="152"/>
    </row>
    <row r="779" spans="2:10" x14ac:dyDescent="0.2">
      <c r="B779" s="151"/>
      <c r="E779" s="152"/>
      <c r="F779" s="152"/>
      <c r="G779" s="153"/>
      <c r="J779" s="152"/>
    </row>
    <row r="780" spans="2:10" x14ac:dyDescent="0.2">
      <c r="B780" s="151"/>
      <c r="E780" s="152"/>
      <c r="F780" s="152"/>
      <c r="G780" s="153"/>
      <c r="J780" s="152"/>
    </row>
    <row r="781" spans="2:10" x14ac:dyDescent="0.2">
      <c r="B781" s="151"/>
      <c r="E781" s="152"/>
      <c r="F781" s="152"/>
      <c r="G781" s="153"/>
      <c r="J781" s="152"/>
    </row>
    <row r="782" spans="2:10" x14ac:dyDescent="0.2">
      <c r="B782" s="151"/>
      <c r="E782" s="152"/>
      <c r="F782" s="152"/>
      <c r="G782" s="153"/>
      <c r="J782" s="152"/>
    </row>
    <row r="783" spans="2:10" x14ac:dyDescent="0.2">
      <c r="B783" s="151"/>
      <c r="E783" s="152"/>
      <c r="F783" s="152"/>
      <c r="G783" s="153"/>
      <c r="J783" s="152"/>
    </row>
    <row r="784" spans="2:10" x14ac:dyDescent="0.2">
      <c r="B784" s="151"/>
      <c r="E784" s="152"/>
      <c r="F784" s="152"/>
      <c r="G784" s="153"/>
      <c r="J784" s="152"/>
    </row>
    <row r="785" spans="2:10" x14ac:dyDescent="0.2">
      <c r="B785" s="151"/>
      <c r="E785" s="152"/>
      <c r="F785" s="152"/>
      <c r="G785" s="153"/>
      <c r="J785" s="152"/>
    </row>
    <row r="786" spans="2:10" x14ac:dyDescent="0.2">
      <c r="B786" s="151"/>
      <c r="E786" s="152"/>
      <c r="F786" s="152"/>
      <c r="G786" s="153"/>
      <c r="J786" s="152"/>
    </row>
    <row r="787" spans="2:10" x14ac:dyDescent="0.2">
      <c r="B787" s="151"/>
      <c r="E787" s="152"/>
      <c r="F787" s="152"/>
      <c r="G787" s="153"/>
      <c r="J787" s="152"/>
    </row>
    <row r="788" spans="2:10" x14ac:dyDescent="0.2">
      <c r="B788" s="151"/>
      <c r="E788" s="152"/>
      <c r="F788" s="152"/>
      <c r="G788" s="153"/>
      <c r="J788" s="152"/>
    </row>
    <row r="789" spans="2:10" x14ac:dyDescent="0.2">
      <c r="B789" s="151"/>
      <c r="E789" s="152"/>
      <c r="F789" s="152"/>
      <c r="G789" s="153"/>
      <c r="J789" s="152"/>
    </row>
    <row r="790" spans="2:10" x14ac:dyDescent="0.2">
      <c r="B790" s="151"/>
      <c r="E790" s="152"/>
      <c r="F790" s="152"/>
      <c r="G790" s="153"/>
      <c r="J790" s="152"/>
    </row>
    <row r="791" spans="2:10" x14ac:dyDescent="0.2">
      <c r="B791" s="151"/>
      <c r="E791" s="152"/>
      <c r="F791" s="152"/>
      <c r="G791" s="153"/>
      <c r="J791" s="152"/>
    </row>
    <row r="792" spans="2:10" x14ac:dyDescent="0.2">
      <c r="B792" s="151"/>
      <c r="E792" s="152"/>
      <c r="F792" s="152"/>
      <c r="G792" s="153"/>
      <c r="J792" s="152"/>
    </row>
    <row r="793" spans="2:10" x14ac:dyDescent="0.2">
      <c r="B793" s="151"/>
      <c r="E793" s="152"/>
      <c r="F793" s="152"/>
      <c r="G793" s="153"/>
      <c r="J793" s="152"/>
    </row>
    <row r="794" spans="2:10" x14ac:dyDescent="0.2">
      <c r="B794" s="151"/>
      <c r="E794" s="152"/>
      <c r="F794" s="152"/>
      <c r="G794" s="153"/>
      <c r="J794" s="152"/>
    </row>
    <row r="795" spans="2:10" x14ac:dyDescent="0.2">
      <c r="B795" s="151"/>
      <c r="E795" s="152"/>
      <c r="F795" s="152"/>
      <c r="G795" s="153"/>
      <c r="J795" s="152"/>
    </row>
    <row r="796" spans="2:10" x14ac:dyDescent="0.2">
      <c r="B796" s="151"/>
      <c r="E796" s="152"/>
      <c r="F796" s="152"/>
      <c r="G796" s="153"/>
      <c r="J796" s="152"/>
    </row>
    <row r="797" spans="2:10" x14ac:dyDescent="0.2">
      <c r="B797" s="151"/>
      <c r="E797" s="152"/>
      <c r="F797" s="152"/>
      <c r="G797" s="153"/>
      <c r="J797" s="152"/>
    </row>
    <row r="798" spans="2:10" x14ac:dyDescent="0.2">
      <c r="B798" s="151"/>
      <c r="E798" s="152"/>
      <c r="F798" s="152"/>
      <c r="G798" s="153"/>
      <c r="J798" s="152"/>
    </row>
    <row r="799" spans="2:10" x14ac:dyDescent="0.2">
      <c r="B799" s="151"/>
      <c r="E799" s="152"/>
      <c r="F799" s="152"/>
      <c r="G799" s="153"/>
      <c r="J799" s="152"/>
    </row>
    <row r="800" spans="2:10" x14ac:dyDescent="0.2">
      <c r="B800" s="151"/>
      <c r="E800" s="152"/>
      <c r="F800" s="152"/>
      <c r="G800" s="153"/>
      <c r="J800" s="152"/>
    </row>
    <row r="801" spans="2:10" x14ac:dyDescent="0.2">
      <c r="B801" s="151"/>
      <c r="E801" s="152"/>
      <c r="F801" s="152"/>
      <c r="G801" s="153"/>
      <c r="J801" s="152"/>
    </row>
    <row r="802" spans="2:10" x14ac:dyDescent="0.2">
      <c r="B802" s="151"/>
      <c r="E802" s="152"/>
      <c r="F802" s="152"/>
      <c r="G802" s="153"/>
      <c r="J802" s="152"/>
    </row>
    <row r="803" spans="2:10" x14ac:dyDescent="0.2">
      <c r="B803" s="151"/>
      <c r="E803" s="152"/>
      <c r="F803" s="152"/>
      <c r="G803" s="153"/>
      <c r="J803" s="152"/>
    </row>
    <row r="804" spans="2:10" x14ac:dyDescent="0.2">
      <c r="B804" s="151"/>
      <c r="E804" s="152"/>
      <c r="F804" s="152"/>
      <c r="G804" s="153"/>
      <c r="J804" s="152"/>
    </row>
    <row r="805" spans="2:10" x14ac:dyDescent="0.2">
      <c r="B805" s="151"/>
      <c r="E805" s="152"/>
      <c r="F805" s="152"/>
      <c r="G805" s="153"/>
      <c r="J805" s="152"/>
    </row>
    <row r="806" spans="2:10" x14ac:dyDescent="0.2">
      <c r="B806" s="151"/>
      <c r="E806" s="152"/>
      <c r="F806" s="152"/>
      <c r="G806" s="153"/>
      <c r="J806" s="152"/>
    </row>
    <row r="807" spans="2:10" x14ac:dyDescent="0.2">
      <c r="B807" s="151"/>
      <c r="E807" s="152"/>
      <c r="F807" s="152"/>
      <c r="G807" s="153"/>
      <c r="J807" s="152"/>
    </row>
    <row r="808" spans="2:10" x14ac:dyDescent="0.2">
      <c r="B808" s="151"/>
      <c r="E808" s="152"/>
      <c r="F808" s="152"/>
      <c r="G808" s="153"/>
      <c r="J808" s="152"/>
    </row>
    <row r="809" spans="2:10" x14ac:dyDescent="0.2">
      <c r="B809" s="151"/>
      <c r="E809" s="152"/>
      <c r="F809" s="152"/>
      <c r="G809" s="153"/>
      <c r="J809" s="152"/>
    </row>
    <row r="810" spans="2:10" x14ac:dyDescent="0.2">
      <c r="B810" s="151"/>
      <c r="E810" s="152"/>
      <c r="F810" s="152"/>
      <c r="G810" s="153"/>
      <c r="J810" s="152"/>
    </row>
    <row r="811" spans="2:10" x14ac:dyDescent="0.2">
      <c r="B811" s="151"/>
      <c r="E811" s="152"/>
      <c r="F811" s="152"/>
      <c r="G811" s="153"/>
      <c r="J811" s="152"/>
    </row>
    <row r="812" spans="2:10" x14ac:dyDescent="0.2">
      <c r="B812" s="151"/>
      <c r="E812" s="152"/>
      <c r="F812" s="152"/>
      <c r="G812" s="153"/>
      <c r="J812" s="152"/>
    </row>
    <row r="813" spans="2:10" x14ac:dyDescent="0.2">
      <c r="B813" s="151"/>
      <c r="E813" s="152"/>
      <c r="F813" s="152"/>
      <c r="G813" s="153"/>
      <c r="J813" s="152"/>
    </row>
    <row r="814" spans="2:10" x14ac:dyDescent="0.2">
      <c r="B814" s="151"/>
      <c r="E814" s="152"/>
      <c r="F814" s="152"/>
      <c r="G814" s="153"/>
      <c r="J814" s="152"/>
    </row>
    <row r="815" spans="2:10" x14ac:dyDescent="0.2">
      <c r="B815" s="151"/>
      <c r="E815" s="152"/>
      <c r="F815" s="152"/>
      <c r="G815" s="153"/>
      <c r="J815" s="152"/>
    </row>
    <row r="816" spans="2:10" x14ac:dyDescent="0.2">
      <c r="B816" s="151"/>
      <c r="E816" s="152"/>
      <c r="F816" s="152"/>
      <c r="G816" s="153"/>
      <c r="J816" s="152"/>
    </row>
    <row r="817" spans="2:10" x14ac:dyDescent="0.2">
      <c r="B817" s="151"/>
      <c r="E817" s="152"/>
      <c r="F817" s="152"/>
      <c r="G817" s="153"/>
      <c r="J817" s="152"/>
    </row>
    <row r="818" spans="2:10" x14ac:dyDescent="0.2">
      <c r="B818" s="151"/>
      <c r="E818" s="152"/>
      <c r="F818" s="152"/>
      <c r="G818" s="153"/>
      <c r="J818" s="152"/>
    </row>
    <row r="819" spans="2:10" x14ac:dyDescent="0.2">
      <c r="B819" s="151"/>
      <c r="E819" s="152"/>
      <c r="F819" s="152"/>
      <c r="G819" s="153"/>
      <c r="J819" s="152"/>
    </row>
    <row r="820" spans="2:10" x14ac:dyDescent="0.2">
      <c r="B820" s="151"/>
      <c r="E820" s="152"/>
      <c r="F820" s="152"/>
      <c r="G820" s="153"/>
      <c r="J820" s="152"/>
    </row>
    <row r="821" spans="2:10" x14ac:dyDescent="0.2">
      <c r="B821" s="151"/>
      <c r="E821" s="152"/>
      <c r="F821" s="152"/>
      <c r="G821" s="153"/>
      <c r="J821" s="152"/>
    </row>
    <row r="822" spans="2:10" x14ac:dyDescent="0.2">
      <c r="B822" s="151"/>
      <c r="E822" s="152"/>
      <c r="F822" s="152"/>
      <c r="G822" s="153"/>
      <c r="J822" s="152"/>
    </row>
    <row r="823" spans="2:10" x14ac:dyDescent="0.2">
      <c r="B823" s="151"/>
      <c r="E823" s="152"/>
      <c r="F823" s="152"/>
      <c r="G823" s="153"/>
      <c r="J823" s="152"/>
    </row>
    <row r="824" spans="2:10" x14ac:dyDescent="0.2">
      <c r="B824" s="151"/>
      <c r="E824" s="152"/>
      <c r="F824" s="152"/>
      <c r="G824" s="153"/>
      <c r="J824" s="152"/>
    </row>
    <row r="825" spans="2:10" x14ac:dyDescent="0.2">
      <c r="B825" s="151"/>
      <c r="E825" s="152"/>
      <c r="F825" s="152"/>
      <c r="G825" s="153"/>
      <c r="J825" s="152"/>
    </row>
    <row r="826" spans="2:10" x14ac:dyDescent="0.2">
      <c r="B826" s="151"/>
      <c r="E826" s="152"/>
      <c r="F826" s="152"/>
      <c r="G826" s="153"/>
      <c r="J826" s="152"/>
    </row>
    <row r="827" spans="2:10" x14ac:dyDescent="0.2">
      <c r="B827" s="151"/>
      <c r="E827" s="152"/>
      <c r="F827" s="152"/>
      <c r="G827" s="153"/>
      <c r="J827" s="152"/>
    </row>
    <row r="828" spans="2:10" x14ac:dyDescent="0.2">
      <c r="B828" s="151"/>
      <c r="E828" s="152"/>
      <c r="F828" s="152"/>
      <c r="G828" s="153"/>
      <c r="J828" s="152"/>
    </row>
    <row r="829" spans="2:10" x14ac:dyDescent="0.2">
      <c r="B829" s="151"/>
      <c r="E829" s="152"/>
      <c r="F829" s="152"/>
      <c r="G829" s="153"/>
      <c r="J829" s="152"/>
    </row>
    <row r="830" spans="2:10" x14ac:dyDescent="0.2">
      <c r="B830" s="151"/>
      <c r="E830" s="152"/>
      <c r="F830" s="152"/>
      <c r="G830" s="153"/>
      <c r="J830" s="152"/>
    </row>
    <row r="831" spans="2:10" x14ac:dyDescent="0.2">
      <c r="B831" s="151"/>
      <c r="E831" s="152"/>
      <c r="F831" s="152"/>
      <c r="G831" s="153"/>
      <c r="J831" s="152"/>
    </row>
    <row r="832" spans="2:10" x14ac:dyDescent="0.2">
      <c r="B832" s="151"/>
      <c r="E832" s="152"/>
      <c r="F832" s="152"/>
      <c r="G832" s="153"/>
      <c r="J832" s="152"/>
    </row>
    <row r="833" spans="2:10" x14ac:dyDescent="0.2">
      <c r="B833" s="151"/>
      <c r="E833" s="152"/>
      <c r="F833" s="152"/>
      <c r="G833" s="153"/>
      <c r="J833" s="152"/>
    </row>
    <row r="834" spans="2:10" x14ac:dyDescent="0.2">
      <c r="B834" s="151"/>
      <c r="E834" s="152"/>
      <c r="F834" s="152"/>
      <c r="G834" s="153"/>
      <c r="J834" s="152"/>
    </row>
    <row r="835" spans="2:10" x14ac:dyDescent="0.2">
      <c r="B835" s="151"/>
      <c r="E835" s="152"/>
      <c r="F835" s="152"/>
      <c r="G835" s="153"/>
      <c r="J835" s="152"/>
    </row>
    <row r="836" spans="2:10" x14ac:dyDescent="0.2">
      <c r="B836" s="151"/>
      <c r="E836" s="152"/>
      <c r="F836" s="152"/>
      <c r="G836" s="153"/>
      <c r="J836" s="152"/>
    </row>
    <row r="837" spans="2:10" x14ac:dyDescent="0.2">
      <c r="B837" s="151"/>
      <c r="E837" s="152"/>
      <c r="F837" s="152"/>
      <c r="G837" s="153"/>
      <c r="J837" s="152"/>
    </row>
    <row r="838" spans="2:10" x14ac:dyDescent="0.2">
      <c r="B838" s="151"/>
      <c r="E838" s="152"/>
      <c r="F838" s="152"/>
      <c r="G838" s="153"/>
      <c r="J838" s="152"/>
    </row>
    <row r="839" spans="2:10" x14ac:dyDescent="0.2">
      <c r="B839" s="151"/>
      <c r="E839" s="152"/>
      <c r="F839" s="152"/>
      <c r="G839" s="153"/>
      <c r="J839" s="152"/>
    </row>
    <row r="840" spans="2:10" x14ac:dyDescent="0.2">
      <c r="B840" s="151"/>
      <c r="E840" s="152"/>
      <c r="F840" s="152"/>
      <c r="G840" s="153"/>
      <c r="J840" s="152"/>
    </row>
    <row r="841" spans="2:10" x14ac:dyDescent="0.2">
      <c r="B841" s="151"/>
      <c r="E841" s="152"/>
      <c r="F841" s="152"/>
      <c r="G841" s="153"/>
      <c r="J841" s="152"/>
    </row>
    <row r="842" spans="2:10" x14ac:dyDescent="0.2">
      <c r="B842" s="151"/>
      <c r="E842" s="152"/>
      <c r="F842" s="152"/>
      <c r="G842" s="153"/>
      <c r="J842" s="152"/>
    </row>
    <row r="843" spans="2:10" x14ac:dyDescent="0.2">
      <c r="B843" s="151"/>
      <c r="E843" s="152"/>
      <c r="F843" s="152"/>
      <c r="G843" s="153"/>
      <c r="J843" s="152"/>
    </row>
    <row r="844" spans="2:10" x14ac:dyDescent="0.2">
      <c r="B844" s="151"/>
      <c r="E844" s="152"/>
      <c r="F844" s="152"/>
      <c r="G844" s="153"/>
      <c r="J844" s="152"/>
    </row>
    <row r="845" spans="2:10" x14ac:dyDescent="0.2">
      <c r="B845" s="151"/>
      <c r="E845" s="152"/>
      <c r="F845" s="152"/>
      <c r="G845" s="153"/>
      <c r="J845" s="152"/>
    </row>
    <row r="846" spans="2:10" x14ac:dyDescent="0.2">
      <c r="B846" s="151"/>
      <c r="E846" s="152"/>
      <c r="F846" s="152"/>
      <c r="G846" s="153"/>
      <c r="J846" s="152"/>
    </row>
    <row r="847" spans="2:10" x14ac:dyDescent="0.2">
      <c r="B847" s="151"/>
      <c r="E847" s="152"/>
      <c r="F847" s="152"/>
      <c r="G847" s="153"/>
      <c r="J847" s="152"/>
    </row>
    <row r="848" spans="2:10" x14ac:dyDescent="0.2">
      <c r="B848" s="151"/>
      <c r="E848" s="152"/>
      <c r="F848" s="152"/>
      <c r="G848" s="153"/>
      <c r="J848" s="152"/>
    </row>
    <row r="849" spans="2:10" x14ac:dyDescent="0.2">
      <c r="B849" s="151"/>
      <c r="E849" s="152"/>
      <c r="F849" s="152"/>
      <c r="G849" s="153"/>
      <c r="J849" s="152"/>
    </row>
    <row r="850" spans="2:10" x14ac:dyDescent="0.2">
      <c r="B850" s="151"/>
      <c r="E850" s="152"/>
      <c r="F850" s="152"/>
      <c r="G850" s="153"/>
      <c r="J850" s="152"/>
    </row>
    <row r="851" spans="2:10" x14ac:dyDescent="0.2">
      <c r="B851" s="151"/>
      <c r="E851" s="152"/>
      <c r="F851" s="152"/>
      <c r="G851" s="153"/>
      <c r="J851" s="152"/>
    </row>
    <row r="852" spans="2:10" x14ac:dyDescent="0.2">
      <c r="B852" s="151"/>
      <c r="E852" s="152"/>
      <c r="F852" s="152"/>
      <c r="G852" s="153"/>
      <c r="J852" s="152"/>
    </row>
    <row r="853" spans="2:10" x14ac:dyDescent="0.2">
      <c r="B853" s="151"/>
      <c r="E853" s="152"/>
      <c r="F853" s="152"/>
      <c r="G853" s="153"/>
      <c r="J853" s="152"/>
    </row>
    <row r="854" spans="2:10" x14ac:dyDescent="0.2">
      <c r="B854" s="151"/>
      <c r="E854" s="152"/>
      <c r="F854" s="152"/>
      <c r="G854" s="153"/>
      <c r="J854" s="152"/>
    </row>
    <row r="855" spans="2:10" x14ac:dyDescent="0.2">
      <c r="B855" s="151"/>
      <c r="E855" s="152"/>
      <c r="F855" s="152"/>
      <c r="G855" s="153"/>
      <c r="J855" s="152"/>
    </row>
    <row r="856" spans="2:10" x14ac:dyDescent="0.2">
      <c r="B856" s="151"/>
      <c r="E856" s="152"/>
      <c r="F856" s="152"/>
      <c r="G856" s="153"/>
      <c r="J856" s="152"/>
    </row>
    <row r="857" spans="2:10" x14ac:dyDescent="0.2">
      <c r="B857" s="151"/>
      <c r="E857" s="152"/>
      <c r="F857" s="152"/>
      <c r="G857" s="153"/>
      <c r="J857" s="152"/>
    </row>
    <row r="858" spans="2:10" x14ac:dyDescent="0.2">
      <c r="B858" s="151"/>
      <c r="E858" s="152"/>
      <c r="F858" s="152"/>
      <c r="G858" s="153"/>
      <c r="J858" s="152"/>
    </row>
    <row r="859" spans="2:10" x14ac:dyDescent="0.2">
      <c r="B859" s="151"/>
      <c r="E859" s="152"/>
      <c r="F859" s="152"/>
      <c r="G859" s="153"/>
      <c r="J859" s="152"/>
    </row>
    <row r="860" spans="2:10" x14ac:dyDescent="0.2">
      <c r="B860" s="151"/>
      <c r="E860" s="152"/>
      <c r="F860" s="152"/>
      <c r="G860" s="153"/>
      <c r="J860" s="152"/>
    </row>
    <row r="861" spans="2:10" x14ac:dyDescent="0.2">
      <c r="B861" s="151"/>
      <c r="E861" s="152"/>
      <c r="F861" s="152"/>
      <c r="G861" s="153"/>
      <c r="J861" s="152"/>
    </row>
    <row r="862" spans="2:10" x14ac:dyDescent="0.2">
      <c r="B862" s="151"/>
      <c r="E862" s="152"/>
      <c r="F862" s="152"/>
      <c r="G862" s="153"/>
      <c r="J862" s="152"/>
    </row>
    <row r="863" spans="2:10" x14ac:dyDescent="0.2">
      <c r="B863" s="151"/>
      <c r="E863" s="152"/>
      <c r="F863" s="152"/>
      <c r="G863" s="153"/>
      <c r="J863" s="152"/>
    </row>
    <row r="864" spans="2:10" x14ac:dyDescent="0.2">
      <c r="B864" s="151"/>
      <c r="E864" s="152"/>
      <c r="F864" s="152"/>
      <c r="G864" s="153"/>
      <c r="J864" s="152"/>
    </row>
    <row r="865" spans="2:10" x14ac:dyDescent="0.2">
      <c r="B865" s="151"/>
      <c r="E865" s="152"/>
      <c r="F865" s="152"/>
      <c r="G865" s="153"/>
      <c r="J865" s="152"/>
    </row>
    <row r="866" spans="2:10" x14ac:dyDescent="0.2">
      <c r="B866" s="151"/>
      <c r="E866" s="152"/>
      <c r="F866" s="152"/>
      <c r="G866" s="153"/>
      <c r="J866" s="152"/>
    </row>
    <row r="867" spans="2:10" x14ac:dyDescent="0.2">
      <c r="B867" s="151"/>
      <c r="E867" s="152"/>
      <c r="F867" s="152"/>
      <c r="G867" s="153"/>
      <c r="J867" s="152"/>
    </row>
    <row r="868" spans="2:10" x14ac:dyDescent="0.2">
      <c r="B868" s="151"/>
      <c r="E868" s="152"/>
      <c r="F868" s="152"/>
      <c r="G868" s="153"/>
      <c r="J868" s="152"/>
    </row>
    <row r="869" spans="2:10" x14ac:dyDescent="0.2">
      <c r="B869" s="151"/>
      <c r="E869" s="152"/>
      <c r="F869" s="152"/>
      <c r="G869" s="153"/>
      <c r="J869" s="152"/>
    </row>
    <row r="870" spans="2:10" x14ac:dyDescent="0.2">
      <c r="B870" s="151"/>
      <c r="E870" s="152"/>
      <c r="F870" s="152"/>
      <c r="G870" s="153"/>
      <c r="J870" s="152"/>
    </row>
    <row r="871" spans="2:10" x14ac:dyDescent="0.2">
      <c r="B871" s="151"/>
      <c r="E871" s="152"/>
      <c r="F871" s="152"/>
      <c r="G871" s="153"/>
      <c r="J871" s="152"/>
    </row>
    <row r="872" spans="2:10" x14ac:dyDescent="0.2">
      <c r="B872" s="151"/>
      <c r="E872" s="152"/>
      <c r="F872" s="152"/>
      <c r="G872" s="153"/>
      <c r="J872" s="152"/>
    </row>
    <row r="873" spans="2:10" x14ac:dyDescent="0.2">
      <c r="B873" s="151"/>
      <c r="E873" s="152"/>
      <c r="F873" s="152"/>
      <c r="G873" s="153"/>
      <c r="J873" s="152"/>
    </row>
    <row r="874" spans="2:10" x14ac:dyDescent="0.2">
      <c r="B874" s="151"/>
      <c r="E874" s="152"/>
      <c r="F874" s="152"/>
      <c r="G874" s="153"/>
      <c r="J874" s="152"/>
    </row>
    <row r="875" spans="2:10" x14ac:dyDescent="0.2">
      <c r="B875" s="151"/>
      <c r="E875" s="152"/>
      <c r="F875" s="152"/>
      <c r="G875" s="153"/>
      <c r="J875" s="152"/>
    </row>
    <row r="876" spans="2:10" x14ac:dyDescent="0.2">
      <c r="B876" s="151"/>
      <c r="E876" s="152"/>
      <c r="F876" s="152"/>
      <c r="G876" s="153"/>
      <c r="J876" s="152"/>
    </row>
    <row r="877" spans="2:10" x14ac:dyDescent="0.2">
      <c r="B877" s="151"/>
      <c r="E877" s="152"/>
      <c r="F877" s="152"/>
      <c r="G877" s="153"/>
      <c r="J877" s="152"/>
    </row>
    <row r="878" spans="2:10" x14ac:dyDescent="0.2">
      <c r="B878" s="151"/>
      <c r="E878" s="152"/>
      <c r="F878" s="152"/>
      <c r="G878" s="153"/>
      <c r="J878" s="152"/>
    </row>
    <row r="879" spans="2:10" x14ac:dyDescent="0.2">
      <c r="B879" s="151"/>
      <c r="E879" s="152"/>
      <c r="F879" s="152"/>
      <c r="G879" s="153"/>
      <c r="J879" s="152"/>
    </row>
    <row r="880" spans="2:10" x14ac:dyDescent="0.2">
      <c r="B880" s="151"/>
      <c r="E880" s="152"/>
      <c r="F880" s="152"/>
      <c r="G880" s="153"/>
      <c r="J880" s="152"/>
    </row>
    <row r="881" spans="2:10" x14ac:dyDescent="0.2">
      <c r="B881" s="151"/>
      <c r="E881" s="152"/>
      <c r="F881" s="152"/>
      <c r="G881" s="153"/>
      <c r="J881" s="152"/>
    </row>
    <row r="882" spans="2:10" x14ac:dyDescent="0.2">
      <c r="B882" s="151"/>
      <c r="E882" s="152"/>
      <c r="F882" s="152"/>
      <c r="G882" s="153"/>
      <c r="J882" s="152"/>
    </row>
    <row r="883" spans="2:10" x14ac:dyDescent="0.2">
      <c r="B883" s="151"/>
      <c r="E883" s="152"/>
      <c r="F883" s="152"/>
      <c r="G883" s="153"/>
      <c r="J883" s="152"/>
    </row>
    <row r="884" spans="2:10" x14ac:dyDescent="0.2">
      <c r="B884" s="151"/>
      <c r="E884" s="152"/>
      <c r="F884" s="152"/>
      <c r="G884" s="153"/>
      <c r="J884" s="152"/>
    </row>
    <row r="885" spans="2:10" x14ac:dyDescent="0.2">
      <c r="B885" s="151"/>
      <c r="E885" s="152"/>
      <c r="F885" s="152"/>
      <c r="G885" s="153"/>
      <c r="J885" s="152"/>
    </row>
    <row r="886" spans="2:10" x14ac:dyDescent="0.2">
      <c r="B886" s="151"/>
      <c r="E886" s="152"/>
      <c r="F886" s="152"/>
      <c r="G886" s="153"/>
      <c r="J886" s="152"/>
    </row>
    <row r="887" spans="2:10" x14ac:dyDescent="0.2">
      <c r="B887" s="151"/>
      <c r="E887" s="152"/>
      <c r="F887" s="152"/>
      <c r="G887" s="153"/>
      <c r="J887" s="152"/>
    </row>
    <row r="888" spans="2:10" x14ac:dyDescent="0.2">
      <c r="B888" s="151"/>
      <c r="E888" s="152"/>
      <c r="F888" s="152"/>
      <c r="G888" s="153"/>
      <c r="J888" s="152"/>
    </row>
    <row r="889" spans="2:10" x14ac:dyDescent="0.2">
      <c r="B889" s="151"/>
      <c r="E889" s="152"/>
      <c r="F889" s="152"/>
      <c r="G889" s="153"/>
      <c r="J889" s="152"/>
    </row>
    <row r="890" spans="2:10" x14ac:dyDescent="0.2">
      <c r="B890" s="151"/>
      <c r="E890" s="152"/>
      <c r="F890" s="152"/>
      <c r="G890" s="153"/>
      <c r="J890" s="152"/>
    </row>
    <row r="891" spans="2:10" x14ac:dyDescent="0.2">
      <c r="B891" s="151"/>
      <c r="E891" s="152"/>
      <c r="F891" s="152"/>
      <c r="G891" s="153"/>
      <c r="J891" s="152"/>
    </row>
    <row r="892" spans="2:10" x14ac:dyDescent="0.2">
      <c r="B892" s="151"/>
      <c r="E892" s="152"/>
      <c r="F892" s="152"/>
      <c r="G892" s="153"/>
      <c r="J892" s="152"/>
    </row>
    <row r="893" spans="2:10" x14ac:dyDescent="0.2">
      <c r="B893" s="151"/>
      <c r="E893" s="152"/>
      <c r="F893" s="152"/>
      <c r="G893" s="153"/>
      <c r="J893" s="152"/>
    </row>
    <row r="894" spans="2:10" x14ac:dyDescent="0.2">
      <c r="B894" s="151"/>
      <c r="E894" s="152"/>
      <c r="F894" s="152"/>
      <c r="G894" s="153"/>
      <c r="J894" s="152"/>
    </row>
    <row r="895" spans="2:10" x14ac:dyDescent="0.2">
      <c r="B895" s="151"/>
      <c r="E895" s="152"/>
      <c r="F895" s="152"/>
      <c r="G895" s="153"/>
      <c r="J895" s="152"/>
    </row>
    <row r="896" spans="2:10" x14ac:dyDescent="0.2">
      <c r="B896" s="151"/>
      <c r="E896" s="152"/>
      <c r="F896" s="152"/>
      <c r="G896" s="153"/>
      <c r="J896" s="152"/>
    </row>
    <row r="897" spans="2:10" x14ac:dyDescent="0.2">
      <c r="B897" s="151"/>
      <c r="E897" s="152"/>
      <c r="F897" s="152"/>
      <c r="G897" s="153"/>
      <c r="J897" s="152"/>
    </row>
    <row r="898" spans="2:10" x14ac:dyDescent="0.2">
      <c r="B898" s="151"/>
      <c r="E898" s="152"/>
      <c r="F898" s="152"/>
      <c r="G898" s="153"/>
      <c r="J898" s="152"/>
    </row>
    <row r="899" spans="2:10" x14ac:dyDescent="0.2">
      <c r="B899" s="151"/>
      <c r="E899" s="152"/>
      <c r="F899" s="152"/>
      <c r="G899" s="153"/>
      <c r="J899" s="152"/>
    </row>
    <row r="900" spans="2:10" x14ac:dyDescent="0.2">
      <c r="B900" s="151"/>
      <c r="E900" s="152"/>
      <c r="F900" s="152"/>
      <c r="G900" s="153"/>
      <c r="J900" s="152"/>
    </row>
    <row r="901" spans="2:10" x14ac:dyDescent="0.2">
      <c r="B901" s="151"/>
      <c r="E901" s="152"/>
      <c r="F901" s="152"/>
      <c r="G901" s="153"/>
      <c r="J901" s="152"/>
    </row>
    <row r="902" spans="2:10" x14ac:dyDescent="0.2">
      <c r="B902" s="151"/>
      <c r="E902" s="152"/>
      <c r="F902" s="152"/>
      <c r="G902" s="153"/>
      <c r="J902" s="152"/>
    </row>
    <row r="903" spans="2:10" x14ac:dyDescent="0.2">
      <c r="B903" s="151"/>
      <c r="E903" s="152"/>
      <c r="F903" s="152"/>
      <c r="G903" s="153"/>
      <c r="J903" s="152"/>
    </row>
    <row r="904" spans="2:10" x14ac:dyDescent="0.2">
      <c r="B904" s="151"/>
      <c r="E904" s="152"/>
      <c r="F904" s="152"/>
      <c r="G904" s="153"/>
      <c r="J904" s="152"/>
    </row>
    <row r="905" spans="2:10" x14ac:dyDescent="0.2">
      <c r="B905" s="151"/>
      <c r="E905" s="152"/>
      <c r="F905" s="152"/>
      <c r="G905" s="153"/>
      <c r="J905" s="152"/>
    </row>
    <row r="909" spans="2:10" x14ac:dyDescent="0.2">
      <c r="E909" s="152"/>
      <c r="F909" s="152"/>
      <c r="G909" s="153"/>
      <c r="J909" s="152"/>
    </row>
    <row r="910" spans="2:10" x14ac:dyDescent="0.2">
      <c r="E910" s="152"/>
      <c r="F910" s="152"/>
      <c r="G910" s="153"/>
      <c r="J910" s="152"/>
    </row>
    <row r="911" spans="2:10" x14ac:dyDescent="0.2">
      <c r="E911" s="152"/>
      <c r="F911" s="152"/>
      <c r="G911" s="153"/>
      <c r="J911" s="152"/>
    </row>
    <row r="912" spans="2:10" x14ac:dyDescent="0.2">
      <c r="E912" s="152"/>
      <c r="F912" s="152"/>
      <c r="G912" s="153"/>
      <c r="J912" s="152"/>
    </row>
  </sheetData>
  <phoneticPr fontId="3"/>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Q205"/>
  <sheetViews>
    <sheetView showGridLines="0" view="pageBreakPreview" zoomScale="50" zoomScaleNormal="80" zoomScaleSheetLayoutView="50" zoomScalePageLayoutView="50" workbookViewId="0">
      <selection sqref="A1:Q1"/>
    </sheetView>
  </sheetViews>
  <sheetFormatPr defaultColWidth="9" defaultRowHeight="17.5" x14ac:dyDescent="0.2"/>
  <cols>
    <col min="1" max="1" width="7.36328125" style="1" bestFit="1" customWidth="1"/>
    <col min="2" max="7" width="24.36328125" style="1" customWidth="1"/>
    <col min="8" max="17" width="13.08984375" style="1" customWidth="1"/>
    <col min="18" max="16384" width="9" style="1"/>
  </cols>
  <sheetData>
    <row r="1" spans="1:17" ht="40.5" customHeight="1" x14ac:dyDescent="0.2">
      <c r="A1" s="248">
        <v>44287</v>
      </c>
      <c r="B1" s="248"/>
      <c r="C1" s="248"/>
      <c r="D1" s="248"/>
      <c r="E1" s="248"/>
      <c r="F1" s="248"/>
      <c r="G1" s="248"/>
      <c r="H1" s="248"/>
      <c r="I1" s="248"/>
      <c r="J1" s="248"/>
      <c r="K1" s="248"/>
      <c r="L1" s="248"/>
      <c r="M1" s="248"/>
      <c r="N1" s="248"/>
      <c r="O1" s="248"/>
      <c r="P1" s="248"/>
      <c r="Q1" s="248"/>
    </row>
    <row r="2" spans="1:17" x14ac:dyDescent="0.2">
      <c r="Q2" s="139" t="s">
        <v>196</v>
      </c>
    </row>
    <row r="4" spans="1:17" x14ac:dyDescent="0.2">
      <c r="A4" s="90" t="s">
        <v>147</v>
      </c>
      <c r="B4" s="90" t="s">
        <v>148</v>
      </c>
      <c r="C4" s="90" t="s">
        <v>118</v>
      </c>
      <c r="D4" s="90" t="s">
        <v>152</v>
      </c>
      <c r="E4" s="90" t="s">
        <v>153</v>
      </c>
      <c r="F4" s="90" t="s">
        <v>154</v>
      </c>
      <c r="G4" s="90" t="s">
        <v>155</v>
      </c>
      <c r="H4" s="90" t="s">
        <v>24</v>
      </c>
      <c r="I4" s="90" t="s">
        <v>25</v>
      </c>
      <c r="J4" s="90" t="s">
        <v>26</v>
      </c>
      <c r="K4" s="90" t="s">
        <v>27</v>
      </c>
      <c r="L4" s="90" t="s">
        <v>28</v>
      </c>
      <c r="M4" s="90" t="s">
        <v>149</v>
      </c>
      <c r="N4" s="90" t="s">
        <v>29</v>
      </c>
      <c r="O4" s="90" t="s">
        <v>30</v>
      </c>
      <c r="P4" s="90" t="s">
        <v>31</v>
      </c>
      <c r="Q4" s="90" t="s">
        <v>150</v>
      </c>
    </row>
    <row r="5" spans="1:17" x14ac:dyDescent="0.2">
      <c r="A5" s="110">
        <f ca="1">MATCH("",INDIRECT("ydn_raw!AL:AL"),-1)-MATCH("キャンペーン",INDIRECT("ydn_raw!AL:AL"),0)-1</f>
        <v>0</v>
      </c>
      <c r="B5" s="111"/>
      <c r="C5" s="111"/>
      <c r="D5" s="111"/>
      <c r="E5" s="111"/>
      <c r="F5" s="111"/>
      <c r="G5" s="111" t="s">
        <v>119</v>
      </c>
      <c r="H5" s="112" t="str">
        <f ca="1">ydn!D6</f>
        <v/>
      </c>
      <c r="I5" s="112" t="str">
        <f ca="1">ydn!F6</f>
        <v/>
      </c>
      <c r="J5" s="113" t="str">
        <f ca="1">IFERROR(I5/H5,"")</f>
        <v/>
      </c>
      <c r="K5" s="114" t="str">
        <f ca="1">IFERROR(L5/I5,"")</f>
        <v/>
      </c>
      <c r="L5" s="115" t="str">
        <f ca="1">ydn!L6</f>
        <v/>
      </c>
      <c r="M5" s="116" t="str">
        <f ca="1">IFERROR(VLOOKUP(TEXT($A1,"yyyy/mm"),INDIRECT("ydn_raw!B:J"),6,0),"")</f>
        <v/>
      </c>
      <c r="N5" s="112" t="str">
        <f ca="1">ydn!N6</f>
        <v/>
      </c>
      <c r="O5" s="113" t="str">
        <f ca="1">IFERROR(N5/I5,"")</f>
        <v/>
      </c>
      <c r="P5" s="114" t="str">
        <f ca="1">IFERROR(L5/N5,"")</f>
        <v/>
      </c>
      <c r="Q5" s="111" t="s">
        <v>151</v>
      </c>
    </row>
    <row r="6" spans="1:17" x14ac:dyDescent="0.2">
      <c r="A6" s="124" t="str">
        <f ca="1">IF(ROW()-5&gt;$A$5,"",ROW()-5)</f>
        <v/>
      </c>
      <c r="B6" s="92" t="str">
        <f t="shared" ref="B6:B69" ca="1" si="0">IF($A6="","",INDEX(INDIRECT("ydn_raw!AL:AL"),MATCH($B$4,INDIRECT("ydn_raw!AL:AL"),0)+$A6))</f>
        <v/>
      </c>
      <c r="C6" s="92" t="str">
        <f t="shared" ref="C6:C69" ca="1" si="1">IF($A6="","",INDEX(INDIRECT("ydn_raw!AM:AM"),MATCH($B$4,INDIRECT("ydn_raw!AL:AL"),0)+$A6))</f>
        <v/>
      </c>
      <c r="D6" s="92" t="str">
        <f t="shared" ref="D6:D69" ca="1" si="2">IF($A6="","",INDEX(INDIRECT("ydn_raw!AO:AO"),MATCH($B$4,INDIRECT("ydn_raw!AL:AL"),0)+$A6))</f>
        <v/>
      </c>
      <c r="E6" s="92" t="str">
        <f t="shared" ref="E6:E69" ca="1" si="3">IF($A6="","",INDEX(INDIRECT("ydn_raw!AP:AP"),MATCH($B$4,INDIRECT("ydn_raw!AL:AL"),0)+$A6))</f>
        <v/>
      </c>
      <c r="F6" s="92" t="str">
        <f t="shared" ref="F6:F69" ca="1" si="4">IF($A6="","",INDEX(INDIRECT("ydn_raw!AQ:AQ"),MATCH($B$4,INDIRECT("ydn_raw!AL:AL"),0)+$A6))</f>
        <v/>
      </c>
      <c r="G6" s="92" t="str">
        <f t="shared" ref="G6:G69" ca="1" si="5">IF($A6="","",INDEX(INDIRECT("ydn_raw!AR:AR"),MATCH($B$4,INDIRECT("ydn_raw!AL:AL"),0)+$A6))</f>
        <v/>
      </c>
      <c r="H6" s="125" t="str">
        <f t="shared" ref="H6:H69" ca="1" si="6">IF($A6="","",INDEX(INDIRECT("ydn_raw!AU:AU"),MATCH($B$4,INDIRECT("ydn_raw!AL:AL"),0)+$A6))</f>
        <v/>
      </c>
      <c r="I6" s="125" t="str">
        <f t="shared" ref="I6:I69" ca="1" si="7">IF($A6="","",INDEX(INDIRECT("ydn_raw!AV:AV"),MATCH($B$4,INDIRECT("ydn_raw!AL:AL"),0)+$A6))</f>
        <v/>
      </c>
      <c r="J6" s="126" t="str">
        <f ca="1">IF($A6="","",IFERROR(I6/H6,""))</f>
        <v/>
      </c>
      <c r="K6" s="105" t="str">
        <f ca="1">IF($A6="","",IFERROR(L6/I6,""))</f>
        <v/>
      </c>
      <c r="L6" s="105" t="str">
        <f t="shared" ref="L6:L69" ca="1" si="8">IF($A6="","",INDEX(INDIRECT("ydn_raw!AX:AX"),MATCH($B$4,INDIRECT("ydn_raw!AL:AL"),0)+$A6))</f>
        <v/>
      </c>
      <c r="M6" s="127" t="str">
        <f t="shared" ref="M6:M69" ca="1" si="9">IF($A6="","",INDEX(INDIRECT("ydn_raw!AY:AY"),MATCH($B$4,INDIRECT("ydn_raw!AL:AL"),0)+$A6))</f>
        <v/>
      </c>
      <c r="N6" s="125" t="str">
        <f t="shared" ref="N6:N69" ca="1" si="10">IF($A6="","",INDEX(INDIRECT("ydn_raw!BA:BA"),MATCH($B$4,INDIRECT("ydn_raw!AL:AL"),0)+$A6))</f>
        <v/>
      </c>
      <c r="O6" s="126" t="str">
        <f ca="1">IF($A6="","",IFERROR(N6/I6,""))</f>
        <v/>
      </c>
      <c r="P6" s="105" t="str">
        <f ca="1">IF($A6="","",IFERROR(L6/N6,""))</f>
        <v/>
      </c>
      <c r="Q6" s="124" t="str">
        <f ca="1">IF($A6="","",IF(N6&gt;0,IF(P6&gt;$P$5,"B","A"),IF(N6=0,IF(L6&gt;$P$5,"C","D"))))</f>
        <v/>
      </c>
    </row>
    <row r="7" spans="1:17" x14ac:dyDescent="0.2">
      <c r="A7" s="124" t="str">
        <f t="shared" ref="A7:A70" ca="1" si="11">IF(ROW()-5&gt;$A$5,"",ROW()-5)</f>
        <v/>
      </c>
      <c r="B7" s="92" t="str">
        <f t="shared" ca="1" si="0"/>
        <v/>
      </c>
      <c r="C7" s="92" t="str">
        <f t="shared" ca="1" si="1"/>
        <v/>
      </c>
      <c r="D7" s="92" t="str">
        <f t="shared" ca="1" si="2"/>
        <v/>
      </c>
      <c r="E7" s="92" t="str">
        <f t="shared" ca="1" si="3"/>
        <v/>
      </c>
      <c r="F7" s="92" t="str">
        <f t="shared" ca="1" si="4"/>
        <v/>
      </c>
      <c r="G7" s="92" t="str">
        <f t="shared" ca="1" si="5"/>
        <v/>
      </c>
      <c r="H7" s="125" t="str">
        <f t="shared" ca="1" si="6"/>
        <v/>
      </c>
      <c r="I7" s="125" t="str">
        <f t="shared" ca="1" si="7"/>
        <v/>
      </c>
      <c r="J7" s="126" t="str">
        <f t="shared" ref="J7:J70" ca="1" si="12">IF($A7="","",IFERROR(I7/H7,""))</f>
        <v/>
      </c>
      <c r="K7" s="105" t="str">
        <f t="shared" ref="K7:K70" ca="1" si="13">IF($A7="","",IFERROR(L7/I7,""))</f>
        <v/>
      </c>
      <c r="L7" s="105" t="str">
        <f t="shared" ca="1" si="8"/>
        <v/>
      </c>
      <c r="M7" s="127" t="str">
        <f t="shared" ca="1" si="9"/>
        <v/>
      </c>
      <c r="N7" s="125" t="str">
        <f t="shared" ca="1" si="10"/>
        <v/>
      </c>
      <c r="O7" s="126" t="str">
        <f t="shared" ref="O7:O70" ca="1" si="14">IF($A7="","",IFERROR(N7/I7,""))</f>
        <v/>
      </c>
      <c r="P7" s="105" t="str">
        <f t="shared" ref="P7:P70" ca="1" si="15">IF($A7="","",IFERROR(L7/N7,""))</f>
        <v/>
      </c>
      <c r="Q7" s="124" t="str">
        <f t="shared" ref="Q7:Q70" ca="1" si="16">IF($A7="","",IF(N7&gt;0,IF(P7&gt;$P$5,"B","A"),IF(N7=0,IF(L7&gt;$P$5,"C","D"))))</f>
        <v/>
      </c>
    </row>
    <row r="8" spans="1:17" x14ac:dyDescent="0.2">
      <c r="A8" s="124" t="str">
        <f t="shared" ca="1" si="11"/>
        <v/>
      </c>
      <c r="B8" s="92" t="str">
        <f t="shared" ca="1" si="0"/>
        <v/>
      </c>
      <c r="C8" s="92" t="str">
        <f t="shared" ca="1" si="1"/>
        <v/>
      </c>
      <c r="D8" s="92" t="str">
        <f t="shared" ca="1" si="2"/>
        <v/>
      </c>
      <c r="E8" s="92" t="str">
        <f t="shared" ca="1" si="3"/>
        <v/>
      </c>
      <c r="F8" s="92" t="str">
        <f t="shared" ca="1" si="4"/>
        <v/>
      </c>
      <c r="G8" s="92" t="str">
        <f t="shared" ca="1" si="5"/>
        <v/>
      </c>
      <c r="H8" s="125" t="str">
        <f t="shared" ca="1" si="6"/>
        <v/>
      </c>
      <c r="I8" s="125" t="str">
        <f t="shared" ca="1" si="7"/>
        <v/>
      </c>
      <c r="J8" s="126" t="str">
        <f t="shared" ca="1" si="12"/>
        <v/>
      </c>
      <c r="K8" s="105" t="str">
        <f t="shared" ca="1" si="13"/>
        <v/>
      </c>
      <c r="L8" s="105" t="str">
        <f t="shared" ca="1" si="8"/>
        <v/>
      </c>
      <c r="M8" s="127" t="str">
        <f t="shared" ca="1" si="9"/>
        <v/>
      </c>
      <c r="N8" s="125" t="str">
        <f t="shared" ca="1" si="10"/>
        <v/>
      </c>
      <c r="O8" s="126" t="str">
        <f t="shared" ca="1" si="14"/>
        <v/>
      </c>
      <c r="P8" s="105" t="str">
        <f t="shared" ca="1" si="15"/>
        <v/>
      </c>
      <c r="Q8" s="124" t="str">
        <f t="shared" ca="1" si="16"/>
        <v/>
      </c>
    </row>
    <row r="9" spans="1:17" x14ac:dyDescent="0.2">
      <c r="A9" s="124" t="str">
        <f t="shared" ca="1" si="11"/>
        <v/>
      </c>
      <c r="B9" s="92" t="str">
        <f t="shared" ca="1" si="0"/>
        <v/>
      </c>
      <c r="C9" s="92" t="str">
        <f t="shared" ca="1" si="1"/>
        <v/>
      </c>
      <c r="D9" s="92" t="str">
        <f t="shared" ca="1" si="2"/>
        <v/>
      </c>
      <c r="E9" s="92" t="str">
        <f t="shared" ca="1" si="3"/>
        <v/>
      </c>
      <c r="F9" s="92" t="str">
        <f t="shared" ca="1" si="4"/>
        <v/>
      </c>
      <c r="G9" s="92" t="str">
        <f t="shared" ca="1" si="5"/>
        <v/>
      </c>
      <c r="H9" s="125" t="str">
        <f t="shared" ca="1" si="6"/>
        <v/>
      </c>
      <c r="I9" s="125" t="str">
        <f t="shared" ca="1" si="7"/>
        <v/>
      </c>
      <c r="J9" s="126" t="str">
        <f t="shared" ca="1" si="12"/>
        <v/>
      </c>
      <c r="K9" s="105" t="str">
        <f t="shared" ca="1" si="13"/>
        <v/>
      </c>
      <c r="L9" s="105" t="str">
        <f t="shared" ca="1" si="8"/>
        <v/>
      </c>
      <c r="M9" s="127" t="str">
        <f t="shared" ca="1" si="9"/>
        <v/>
      </c>
      <c r="N9" s="125" t="str">
        <f t="shared" ca="1" si="10"/>
        <v/>
      </c>
      <c r="O9" s="126" t="str">
        <f t="shared" ca="1" si="14"/>
        <v/>
      </c>
      <c r="P9" s="105" t="str">
        <f t="shared" ca="1" si="15"/>
        <v/>
      </c>
      <c r="Q9" s="124" t="str">
        <f t="shared" ca="1" si="16"/>
        <v/>
      </c>
    </row>
    <row r="10" spans="1:17" x14ac:dyDescent="0.2">
      <c r="A10" s="124" t="str">
        <f t="shared" ca="1" si="11"/>
        <v/>
      </c>
      <c r="B10" s="92" t="str">
        <f t="shared" ca="1" si="0"/>
        <v/>
      </c>
      <c r="C10" s="92" t="str">
        <f t="shared" ca="1" si="1"/>
        <v/>
      </c>
      <c r="D10" s="92" t="str">
        <f t="shared" ca="1" si="2"/>
        <v/>
      </c>
      <c r="E10" s="92" t="str">
        <f t="shared" ca="1" si="3"/>
        <v/>
      </c>
      <c r="F10" s="92" t="str">
        <f t="shared" ca="1" si="4"/>
        <v/>
      </c>
      <c r="G10" s="92" t="str">
        <f t="shared" ca="1" si="5"/>
        <v/>
      </c>
      <c r="H10" s="125" t="str">
        <f t="shared" ca="1" si="6"/>
        <v/>
      </c>
      <c r="I10" s="125" t="str">
        <f t="shared" ca="1" si="7"/>
        <v/>
      </c>
      <c r="J10" s="126" t="str">
        <f t="shared" ca="1" si="12"/>
        <v/>
      </c>
      <c r="K10" s="105" t="str">
        <f t="shared" ca="1" si="13"/>
        <v/>
      </c>
      <c r="L10" s="105" t="str">
        <f t="shared" ca="1" si="8"/>
        <v/>
      </c>
      <c r="M10" s="127" t="str">
        <f t="shared" ca="1" si="9"/>
        <v/>
      </c>
      <c r="N10" s="125" t="str">
        <f t="shared" ca="1" si="10"/>
        <v/>
      </c>
      <c r="O10" s="126" t="str">
        <f t="shared" ca="1" si="14"/>
        <v/>
      </c>
      <c r="P10" s="105" t="str">
        <f t="shared" ca="1" si="15"/>
        <v/>
      </c>
      <c r="Q10" s="124" t="str">
        <f t="shared" ca="1" si="16"/>
        <v/>
      </c>
    </row>
    <row r="11" spans="1:17" x14ac:dyDescent="0.2">
      <c r="A11" s="124" t="str">
        <f t="shared" ca="1" si="11"/>
        <v/>
      </c>
      <c r="B11" s="92" t="str">
        <f t="shared" ca="1" si="0"/>
        <v/>
      </c>
      <c r="C11" s="92" t="str">
        <f t="shared" ca="1" si="1"/>
        <v/>
      </c>
      <c r="D11" s="92" t="str">
        <f t="shared" ca="1" si="2"/>
        <v/>
      </c>
      <c r="E11" s="92" t="str">
        <f t="shared" ca="1" si="3"/>
        <v/>
      </c>
      <c r="F11" s="92" t="str">
        <f t="shared" ca="1" si="4"/>
        <v/>
      </c>
      <c r="G11" s="92" t="str">
        <f t="shared" ca="1" si="5"/>
        <v/>
      </c>
      <c r="H11" s="125" t="str">
        <f t="shared" ca="1" si="6"/>
        <v/>
      </c>
      <c r="I11" s="125" t="str">
        <f t="shared" ca="1" si="7"/>
        <v/>
      </c>
      <c r="J11" s="126" t="str">
        <f t="shared" ca="1" si="12"/>
        <v/>
      </c>
      <c r="K11" s="105" t="str">
        <f t="shared" ca="1" si="13"/>
        <v/>
      </c>
      <c r="L11" s="105" t="str">
        <f t="shared" ca="1" si="8"/>
        <v/>
      </c>
      <c r="M11" s="127" t="str">
        <f t="shared" ca="1" si="9"/>
        <v/>
      </c>
      <c r="N11" s="125" t="str">
        <f t="shared" ca="1" si="10"/>
        <v/>
      </c>
      <c r="O11" s="126" t="str">
        <f t="shared" ca="1" si="14"/>
        <v/>
      </c>
      <c r="P11" s="105" t="str">
        <f t="shared" ca="1" si="15"/>
        <v/>
      </c>
      <c r="Q11" s="124" t="str">
        <f t="shared" ca="1" si="16"/>
        <v/>
      </c>
    </row>
    <row r="12" spans="1:17" x14ac:dyDescent="0.2">
      <c r="A12" s="124" t="str">
        <f t="shared" ca="1" si="11"/>
        <v/>
      </c>
      <c r="B12" s="92" t="str">
        <f t="shared" ca="1" si="0"/>
        <v/>
      </c>
      <c r="C12" s="92" t="str">
        <f t="shared" ca="1" si="1"/>
        <v/>
      </c>
      <c r="D12" s="92" t="str">
        <f t="shared" ca="1" si="2"/>
        <v/>
      </c>
      <c r="E12" s="92" t="str">
        <f t="shared" ca="1" si="3"/>
        <v/>
      </c>
      <c r="F12" s="92" t="str">
        <f t="shared" ca="1" si="4"/>
        <v/>
      </c>
      <c r="G12" s="92" t="str">
        <f t="shared" ca="1" si="5"/>
        <v/>
      </c>
      <c r="H12" s="125" t="str">
        <f t="shared" ca="1" si="6"/>
        <v/>
      </c>
      <c r="I12" s="125" t="str">
        <f t="shared" ca="1" si="7"/>
        <v/>
      </c>
      <c r="J12" s="126" t="str">
        <f t="shared" ca="1" si="12"/>
        <v/>
      </c>
      <c r="K12" s="105" t="str">
        <f t="shared" ca="1" si="13"/>
        <v/>
      </c>
      <c r="L12" s="105" t="str">
        <f t="shared" ca="1" si="8"/>
        <v/>
      </c>
      <c r="M12" s="127" t="str">
        <f t="shared" ca="1" si="9"/>
        <v/>
      </c>
      <c r="N12" s="125" t="str">
        <f t="shared" ca="1" si="10"/>
        <v/>
      </c>
      <c r="O12" s="126" t="str">
        <f t="shared" ca="1" si="14"/>
        <v/>
      </c>
      <c r="P12" s="105" t="str">
        <f t="shared" ca="1" si="15"/>
        <v/>
      </c>
      <c r="Q12" s="124" t="str">
        <f t="shared" ca="1" si="16"/>
        <v/>
      </c>
    </row>
    <row r="13" spans="1:17" x14ac:dyDescent="0.2">
      <c r="A13" s="124" t="str">
        <f t="shared" ca="1" si="11"/>
        <v/>
      </c>
      <c r="B13" s="92" t="str">
        <f t="shared" ca="1" si="0"/>
        <v/>
      </c>
      <c r="C13" s="92" t="str">
        <f t="shared" ca="1" si="1"/>
        <v/>
      </c>
      <c r="D13" s="92" t="str">
        <f t="shared" ca="1" si="2"/>
        <v/>
      </c>
      <c r="E13" s="92" t="str">
        <f t="shared" ca="1" si="3"/>
        <v/>
      </c>
      <c r="F13" s="92" t="str">
        <f t="shared" ca="1" si="4"/>
        <v/>
      </c>
      <c r="G13" s="92" t="str">
        <f t="shared" ca="1" si="5"/>
        <v/>
      </c>
      <c r="H13" s="125" t="str">
        <f t="shared" ca="1" si="6"/>
        <v/>
      </c>
      <c r="I13" s="125" t="str">
        <f t="shared" ca="1" si="7"/>
        <v/>
      </c>
      <c r="J13" s="126" t="str">
        <f t="shared" ca="1" si="12"/>
        <v/>
      </c>
      <c r="K13" s="105" t="str">
        <f t="shared" ca="1" si="13"/>
        <v/>
      </c>
      <c r="L13" s="105" t="str">
        <f t="shared" ca="1" si="8"/>
        <v/>
      </c>
      <c r="M13" s="127" t="str">
        <f t="shared" ca="1" si="9"/>
        <v/>
      </c>
      <c r="N13" s="125" t="str">
        <f t="shared" ca="1" si="10"/>
        <v/>
      </c>
      <c r="O13" s="126" t="str">
        <f t="shared" ca="1" si="14"/>
        <v/>
      </c>
      <c r="P13" s="105" t="str">
        <f t="shared" ca="1" si="15"/>
        <v/>
      </c>
      <c r="Q13" s="124" t="str">
        <f t="shared" ca="1" si="16"/>
        <v/>
      </c>
    </row>
    <row r="14" spans="1:17" x14ac:dyDescent="0.2">
      <c r="A14" s="124" t="str">
        <f t="shared" ca="1" si="11"/>
        <v/>
      </c>
      <c r="B14" s="92" t="str">
        <f t="shared" ca="1" si="0"/>
        <v/>
      </c>
      <c r="C14" s="92" t="str">
        <f t="shared" ca="1" si="1"/>
        <v/>
      </c>
      <c r="D14" s="92" t="str">
        <f t="shared" ca="1" si="2"/>
        <v/>
      </c>
      <c r="E14" s="92" t="str">
        <f t="shared" ca="1" si="3"/>
        <v/>
      </c>
      <c r="F14" s="92" t="str">
        <f t="shared" ca="1" si="4"/>
        <v/>
      </c>
      <c r="G14" s="92" t="str">
        <f t="shared" ca="1" si="5"/>
        <v/>
      </c>
      <c r="H14" s="125" t="str">
        <f t="shared" ca="1" si="6"/>
        <v/>
      </c>
      <c r="I14" s="125" t="str">
        <f t="shared" ca="1" si="7"/>
        <v/>
      </c>
      <c r="J14" s="126" t="str">
        <f t="shared" ca="1" si="12"/>
        <v/>
      </c>
      <c r="K14" s="105" t="str">
        <f t="shared" ca="1" si="13"/>
        <v/>
      </c>
      <c r="L14" s="105" t="str">
        <f t="shared" ca="1" si="8"/>
        <v/>
      </c>
      <c r="M14" s="127" t="str">
        <f t="shared" ca="1" si="9"/>
        <v/>
      </c>
      <c r="N14" s="125" t="str">
        <f t="shared" ca="1" si="10"/>
        <v/>
      </c>
      <c r="O14" s="126" t="str">
        <f t="shared" ca="1" si="14"/>
        <v/>
      </c>
      <c r="P14" s="105" t="str">
        <f t="shared" ca="1" si="15"/>
        <v/>
      </c>
      <c r="Q14" s="124" t="str">
        <f t="shared" ca="1" si="16"/>
        <v/>
      </c>
    </row>
    <row r="15" spans="1:17" x14ac:dyDescent="0.2">
      <c r="A15" s="124" t="str">
        <f t="shared" ca="1" si="11"/>
        <v/>
      </c>
      <c r="B15" s="92" t="str">
        <f t="shared" ca="1" si="0"/>
        <v/>
      </c>
      <c r="C15" s="92" t="str">
        <f t="shared" ca="1" si="1"/>
        <v/>
      </c>
      <c r="D15" s="92" t="str">
        <f t="shared" ca="1" si="2"/>
        <v/>
      </c>
      <c r="E15" s="92" t="str">
        <f t="shared" ca="1" si="3"/>
        <v/>
      </c>
      <c r="F15" s="92" t="str">
        <f t="shared" ca="1" si="4"/>
        <v/>
      </c>
      <c r="G15" s="92" t="str">
        <f t="shared" ca="1" si="5"/>
        <v/>
      </c>
      <c r="H15" s="125" t="str">
        <f t="shared" ca="1" si="6"/>
        <v/>
      </c>
      <c r="I15" s="125" t="str">
        <f t="shared" ca="1" si="7"/>
        <v/>
      </c>
      <c r="J15" s="126" t="str">
        <f t="shared" ca="1" si="12"/>
        <v/>
      </c>
      <c r="K15" s="105" t="str">
        <f t="shared" ca="1" si="13"/>
        <v/>
      </c>
      <c r="L15" s="105" t="str">
        <f t="shared" ca="1" si="8"/>
        <v/>
      </c>
      <c r="M15" s="127" t="str">
        <f t="shared" ca="1" si="9"/>
        <v/>
      </c>
      <c r="N15" s="125" t="str">
        <f t="shared" ca="1" si="10"/>
        <v/>
      </c>
      <c r="O15" s="126" t="str">
        <f t="shared" ca="1" si="14"/>
        <v/>
      </c>
      <c r="P15" s="105" t="str">
        <f t="shared" ca="1" si="15"/>
        <v/>
      </c>
      <c r="Q15" s="124" t="str">
        <f t="shared" ca="1" si="16"/>
        <v/>
      </c>
    </row>
    <row r="16" spans="1:17" x14ac:dyDescent="0.2">
      <c r="A16" s="124" t="str">
        <f t="shared" ca="1" si="11"/>
        <v/>
      </c>
      <c r="B16" s="92" t="str">
        <f t="shared" ca="1" si="0"/>
        <v/>
      </c>
      <c r="C16" s="92" t="str">
        <f t="shared" ca="1" si="1"/>
        <v/>
      </c>
      <c r="D16" s="92" t="str">
        <f t="shared" ca="1" si="2"/>
        <v/>
      </c>
      <c r="E16" s="92" t="str">
        <f t="shared" ca="1" si="3"/>
        <v/>
      </c>
      <c r="F16" s="92" t="str">
        <f t="shared" ca="1" si="4"/>
        <v/>
      </c>
      <c r="G16" s="92" t="str">
        <f t="shared" ca="1" si="5"/>
        <v/>
      </c>
      <c r="H16" s="125" t="str">
        <f t="shared" ca="1" si="6"/>
        <v/>
      </c>
      <c r="I16" s="125" t="str">
        <f t="shared" ca="1" si="7"/>
        <v/>
      </c>
      <c r="J16" s="126" t="str">
        <f t="shared" ca="1" si="12"/>
        <v/>
      </c>
      <c r="K16" s="105" t="str">
        <f t="shared" ca="1" si="13"/>
        <v/>
      </c>
      <c r="L16" s="105" t="str">
        <f t="shared" ca="1" si="8"/>
        <v/>
      </c>
      <c r="M16" s="127" t="str">
        <f t="shared" ca="1" si="9"/>
        <v/>
      </c>
      <c r="N16" s="125" t="str">
        <f t="shared" ca="1" si="10"/>
        <v/>
      </c>
      <c r="O16" s="126" t="str">
        <f t="shared" ca="1" si="14"/>
        <v/>
      </c>
      <c r="P16" s="105" t="str">
        <f t="shared" ca="1" si="15"/>
        <v/>
      </c>
      <c r="Q16" s="124" t="str">
        <f t="shared" ca="1" si="16"/>
        <v/>
      </c>
    </row>
    <row r="17" spans="1:17" x14ac:dyDescent="0.2">
      <c r="A17" s="124" t="str">
        <f t="shared" ca="1" si="11"/>
        <v/>
      </c>
      <c r="B17" s="92" t="str">
        <f t="shared" ca="1" si="0"/>
        <v/>
      </c>
      <c r="C17" s="92" t="str">
        <f t="shared" ca="1" si="1"/>
        <v/>
      </c>
      <c r="D17" s="92" t="str">
        <f t="shared" ca="1" si="2"/>
        <v/>
      </c>
      <c r="E17" s="92" t="str">
        <f t="shared" ca="1" si="3"/>
        <v/>
      </c>
      <c r="F17" s="92" t="str">
        <f t="shared" ca="1" si="4"/>
        <v/>
      </c>
      <c r="G17" s="92" t="str">
        <f t="shared" ca="1" si="5"/>
        <v/>
      </c>
      <c r="H17" s="125" t="str">
        <f t="shared" ca="1" si="6"/>
        <v/>
      </c>
      <c r="I17" s="125" t="str">
        <f t="shared" ca="1" si="7"/>
        <v/>
      </c>
      <c r="J17" s="126" t="str">
        <f t="shared" ca="1" si="12"/>
        <v/>
      </c>
      <c r="K17" s="105" t="str">
        <f t="shared" ca="1" si="13"/>
        <v/>
      </c>
      <c r="L17" s="105" t="str">
        <f t="shared" ca="1" si="8"/>
        <v/>
      </c>
      <c r="M17" s="127" t="str">
        <f t="shared" ca="1" si="9"/>
        <v/>
      </c>
      <c r="N17" s="125" t="str">
        <f t="shared" ca="1" si="10"/>
        <v/>
      </c>
      <c r="O17" s="126" t="str">
        <f t="shared" ca="1" si="14"/>
        <v/>
      </c>
      <c r="P17" s="105" t="str">
        <f t="shared" ca="1" si="15"/>
        <v/>
      </c>
      <c r="Q17" s="124" t="str">
        <f t="shared" ca="1" si="16"/>
        <v/>
      </c>
    </row>
    <row r="18" spans="1:17" x14ac:dyDescent="0.2">
      <c r="A18" s="124" t="str">
        <f t="shared" ca="1" si="11"/>
        <v/>
      </c>
      <c r="B18" s="92" t="str">
        <f t="shared" ca="1" si="0"/>
        <v/>
      </c>
      <c r="C18" s="92" t="str">
        <f t="shared" ca="1" si="1"/>
        <v/>
      </c>
      <c r="D18" s="92" t="str">
        <f t="shared" ca="1" si="2"/>
        <v/>
      </c>
      <c r="E18" s="92" t="str">
        <f t="shared" ca="1" si="3"/>
        <v/>
      </c>
      <c r="F18" s="92" t="str">
        <f t="shared" ca="1" si="4"/>
        <v/>
      </c>
      <c r="G18" s="92" t="str">
        <f t="shared" ca="1" si="5"/>
        <v/>
      </c>
      <c r="H18" s="125" t="str">
        <f t="shared" ca="1" si="6"/>
        <v/>
      </c>
      <c r="I18" s="125" t="str">
        <f t="shared" ca="1" si="7"/>
        <v/>
      </c>
      <c r="J18" s="126" t="str">
        <f t="shared" ca="1" si="12"/>
        <v/>
      </c>
      <c r="K18" s="105" t="str">
        <f t="shared" ca="1" si="13"/>
        <v/>
      </c>
      <c r="L18" s="105" t="str">
        <f t="shared" ca="1" si="8"/>
        <v/>
      </c>
      <c r="M18" s="127" t="str">
        <f t="shared" ca="1" si="9"/>
        <v/>
      </c>
      <c r="N18" s="125" t="str">
        <f t="shared" ca="1" si="10"/>
        <v/>
      </c>
      <c r="O18" s="126" t="str">
        <f t="shared" ca="1" si="14"/>
        <v/>
      </c>
      <c r="P18" s="105" t="str">
        <f t="shared" ca="1" si="15"/>
        <v/>
      </c>
      <c r="Q18" s="124" t="str">
        <f t="shared" ca="1" si="16"/>
        <v/>
      </c>
    </row>
    <row r="19" spans="1:17" x14ac:dyDescent="0.2">
      <c r="A19" s="124" t="str">
        <f t="shared" ca="1" si="11"/>
        <v/>
      </c>
      <c r="B19" s="92" t="str">
        <f t="shared" ca="1" si="0"/>
        <v/>
      </c>
      <c r="C19" s="92" t="str">
        <f t="shared" ca="1" si="1"/>
        <v/>
      </c>
      <c r="D19" s="92" t="str">
        <f t="shared" ca="1" si="2"/>
        <v/>
      </c>
      <c r="E19" s="92" t="str">
        <f t="shared" ca="1" si="3"/>
        <v/>
      </c>
      <c r="F19" s="92" t="str">
        <f t="shared" ca="1" si="4"/>
        <v/>
      </c>
      <c r="G19" s="92" t="str">
        <f t="shared" ca="1" si="5"/>
        <v/>
      </c>
      <c r="H19" s="125" t="str">
        <f t="shared" ca="1" si="6"/>
        <v/>
      </c>
      <c r="I19" s="125" t="str">
        <f t="shared" ca="1" si="7"/>
        <v/>
      </c>
      <c r="J19" s="126" t="str">
        <f t="shared" ca="1" si="12"/>
        <v/>
      </c>
      <c r="K19" s="105" t="str">
        <f t="shared" ca="1" si="13"/>
        <v/>
      </c>
      <c r="L19" s="105" t="str">
        <f t="shared" ca="1" si="8"/>
        <v/>
      </c>
      <c r="M19" s="127" t="str">
        <f t="shared" ca="1" si="9"/>
        <v/>
      </c>
      <c r="N19" s="125" t="str">
        <f t="shared" ca="1" si="10"/>
        <v/>
      </c>
      <c r="O19" s="126" t="str">
        <f t="shared" ca="1" si="14"/>
        <v/>
      </c>
      <c r="P19" s="105" t="str">
        <f t="shared" ca="1" si="15"/>
        <v/>
      </c>
      <c r="Q19" s="124" t="str">
        <f t="shared" ca="1" si="16"/>
        <v/>
      </c>
    </row>
    <row r="20" spans="1:17" x14ac:dyDescent="0.2">
      <c r="A20" s="124" t="str">
        <f t="shared" ca="1" si="11"/>
        <v/>
      </c>
      <c r="B20" s="92" t="str">
        <f t="shared" ca="1" si="0"/>
        <v/>
      </c>
      <c r="C20" s="92" t="str">
        <f t="shared" ca="1" si="1"/>
        <v/>
      </c>
      <c r="D20" s="92" t="str">
        <f t="shared" ca="1" si="2"/>
        <v/>
      </c>
      <c r="E20" s="92" t="str">
        <f t="shared" ca="1" si="3"/>
        <v/>
      </c>
      <c r="F20" s="92" t="str">
        <f t="shared" ca="1" si="4"/>
        <v/>
      </c>
      <c r="G20" s="92" t="str">
        <f t="shared" ca="1" si="5"/>
        <v/>
      </c>
      <c r="H20" s="125" t="str">
        <f t="shared" ca="1" si="6"/>
        <v/>
      </c>
      <c r="I20" s="125" t="str">
        <f t="shared" ca="1" si="7"/>
        <v/>
      </c>
      <c r="J20" s="126" t="str">
        <f t="shared" ca="1" si="12"/>
        <v/>
      </c>
      <c r="K20" s="105" t="str">
        <f t="shared" ca="1" si="13"/>
        <v/>
      </c>
      <c r="L20" s="105" t="str">
        <f t="shared" ca="1" si="8"/>
        <v/>
      </c>
      <c r="M20" s="127" t="str">
        <f t="shared" ca="1" si="9"/>
        <v/>
      </c>
      <c r="N20" s="125" t="str">
        <f t="shared" ca="1" si="10"/>
        <v/>
      </c>
      <c r="O20" s="126" t="str">
        <f t="shared" ca="1" si="14"/>
        <v/>
      </c>
      <c r="P20" s="105" t="str">
        <f t="shared" ca="1" si="15"/>
        <v/>
      </c>
      <c r="Q20" s="124" t="str">
        <f t="shared" ca="1" si="16"/>
        <v/>
      </c>
    </row>
    <row r="21" spans="1:17" x14ac:dyDescent="0.2">
      <c r="A21" s="124" t="str">
        <f t="shared" ca="1" si="11"/>
        <v/>
      </c>
      <c r="B21" s="92" t="str">
        <f t="shared" ca="1" si="0"/>
        <v/>
      </c>
      <c r="C21" s="92" t="str">
        <f t="shared" ca="1" si="1"/>
        <v/>
      </c>
      <c r="D21" s="92" t="str">
        <f t="shared" ca="1" si="2"/>
        <v/>
      </c>
      <c r="E21" s="92" t="str">
        <f t="shared" ca="1" si="3"/>
        <v/>
      </c>
      <c r="F21" s="92" t="str">
        <f t="shared" ca="1" si="4"/>
        <v/>
      </c>
      <c r="G21" s="92" t="str">
        <f t="shared" ca="1" si="5"/>
        <v/>
      </c>
      <c r="H21" s="125" t="str">
        <f t="shared" ca="1" si="6"/>
        <v/>
      </c>
      <c r="I21" s="125" t="str">
        <f t="shared" ca="1" si="7"/>
        <v/>
      </c>
      <c r="J21" s="126" t="str">
        <f t="shared" ca="1" si="12"/>
        <v/>
      </c>
      <c r="K21" s="105" t="str">
        <f t="shared" ca="1" si="13"/>
        <v/>
      </c>
      <c r="L21" s="105" t="str">
        <f t="shared" ca="1" si="8"/>
        <v/>
      </c>
      <c r="M21" s="127" t="str">
        <f t="shared" ca="1" si="9"/>
        <v/>
      </c>
      <c r="N21" s="125" t="str">
        <f t="shared" ca="1" si="10"/>
        <v/>
      </c>
      <c r="O21" s="126" t="str">
        <f t="shared" ca="1" si="14"/>
        <v/>
      </c>
      <c r="P21" s="105" t="str">
        <f t="shared" ca="1" si="15"/>
        <v/>
      </c>
      <c r="Q21" s="124" t="str">
        <f t="shared" ca="1" si="16"/>
        <v/>
      </c>
    </row>
    <row r="22" spans="1:17" x14ac:dyDescent="0.2">
      <c r="A22" s="124" t="str">
        <f t="shared" ca="1" si="11"/>
        <v/>
      </c>
      <c r="B22" s="92" t="str">
        <f t="shared" ca="1" si="0"/>
        <v/>
      </c>
      <c r="C22" s="92" t="str">
        <f t="shared" ca="1" si="1"/>
        <v/>
      </c>
      <c r="D22" s="92" t="str">
        <f t="shared" ca="1" si="2"/>
        <v/>
      </c>
      <c r="E22" s="92" t="str">
        <f t="shared" ca="1" si="3"/>
        <v/>
      </c>
      <c r="F22" s="92" t="str">
        <f t="shared" ca="1" si="4"/>
        <v/>
      </c>
      <c r="G22" s="92" t="str">
        <f t="shared" ca="1" si="5"/>
        <v/>
      </c>
      <c r="H22" s="125" t="str">
        <f t="shared" ca="1" si="6"/>
        <v/>
      </c>
      <c r="I22" s="125" t="str">
        <f t="shared" ca="1" si="7"/>
        <v/>
      </c>
      <c r="J22" s="126" t="str">
        <f t="shared" ca="1" si="12"/>
        <v/>
      </c>
      <c r="K22" s="105" t="str">
        <f t="shared" ca="1" si="13"/>
        <v/>
      </c>
      <c r="L22" s="105" t="str">
        <f t="shared" ca="1" si="8"/>
        <v/>
      </c>
      <c r="M22" s="127" t="str">
        <f t="shared" ca="1" si="9"/>
        <v/>
      </c>
      <c r="N22" s="125" t="str">
        <f t="shared" ca="1" si="10"/>
        <v/>
      </c>
      <c r="O22" s="126" t="str">
        <f t="shared" ca="1" si="14"/>
        <v/>
      </c>
      <c r="P22" s="105" t="str">
        <f t="shared" ca="1" si="15"/>
        <v/>
      </c>
      <c r="Q22" s="124" t="str">
        <f t="shared" ca="1" si="16"/>
        <v/>
      </c>
    </row>
    <row r="23" spans="1:17" x14ac:dyDescent="0.2">
      <c r="A23" s="124" t="str">
        <f t="shared" ca="1" si="11"/>
        <v/>
      </c>
      <c r="B23" s="92" t="str">
        <f t="shared" ca="1" si="0"/>
        <v/>
      </c>
      <c r="C23" s="92" t="str">
        <f t="shared" ca="1" si="1"/>
        <v/>
      </c>
      <c r="D23" s="92" t="str">
        <f t="shared" ca="1" si="2"/>
        <v/>
      </c>
      <c r="E23" s="92" t="str">
        <f t="shared" ca="1" si="3"/>
        <v/>
      </c>
      <c r="F23" s="92" t="str">
        <f t="shared" ca="1" si="4"/>
        <v/>
      </c>
      <c r="G23" s="92" t="str">
        <f t="shared" ca="1" si="5"/>
        <v/>
      </c>
      <c r="H23" s="125" t="str">
        <f t="shared" ca="1" si="6"/>
        <v/>
      </c>
      <c r="I23" s="125" t="str">
        <f t="shared" ca="1" si="7"/>
        <v/>
      </c>
      <c r="J23" s="126" t="str">
        <f t="shared" ca="1" si="12"/>
        <v/>
      </c>
      <c r="K23" s="105" t="str">
        <f t="shared" ca="1" si="13"/>
        <v/>
      </c>
      <c r="L23" s="105" t="str">
        <f t="shared" ca="1" si="8"/>
        <v/>
      </c>
      <c r="M23" s="127" t="str">
        <f t="shared" ca="1" si="9"/>
        <v/>
      </c>
      <c r="N23" s="125" t="str">
        <f t="shared" ca="1" si="10"/>
        <v/>
      </c>
      <c r="O23" s="126" t="str">
        <f t="shared" ca="1" si="14"/>
        <v/>
      </c>
      <c r="P23" s="105" t="str">
        <f t="shared" ca="1" si="15"/>
        <v/>
      </c>
      <c r="Q23" s="124" t="str">
        <f t="shared" ca="1" si="16"/>
        <v/>
      </c>
    </row>
    <row r="24" spans="1:17" x14ac:dyDescent="0.2">
      <c r="A24" s="124" t="str">
        <f t="shared" ca="1" si="11"/>
        <v/>
      </c>
      <c r="B24" s="92" t="str">
        <f t="shared" ca="1" si="0"/>
        <v/>
      </c>
      <c r="C24" s="92" t="str">
        <f t="shared" ca="1" si="1"/>
        <v/>
      </c>
      <c r="D24" s="92" t="str">
        <f t="shared" ca="1" si="2"/>
        <v/>
      </c>
      <c r="E24" s="92" t="str">
        <f t="shared" ca="1" si="3"/>
        <v/>
      </c>
      <c r="F24" s="92" t="str">
        <f t="shared" ca="1" si="4"/>
        <v/>
      </c>
      <c r="G24" s="92" t="str">
        <f t="shared" ca="1" si="5"/>
        <v/>
      </c>
      <c r="H24" s="125" t="str">
        <f t="shared" ca="1" si="6"/>
        <v/>
      </c>
      <c r="I24" s="125" t="str">
        <f t="shared" ca="1" si="7"/>
        <v/>
      </c>
      <c r="J24" s="126" t="str">
        <f t="shared" ca="1" si="12"/>
        <v/>
      </c>
      <c r="K24" s="105" t="str">
        <f t="shared" ca="1" si="13"/>
        <v/>
      </c>
      <c r="L24" s="105" t="str">
        <f t="shared" ca="1" si="8"/>
        <v/>
      </c>
      <c r="M24" s="127" t="str">
        <f t="shared" ca="1" si="9"/>
        <v/>
      </c>
      <c r="N24" s="125" t="str">
        <f t="shared" ca="1" si="10"/>
        <v/>
      </c>
      <c r="O24" s="126" t="str">
        <f t="shared" ca="1" si="14"/>
        <v/>
      </c>
      <c r="P24" s="105" t="str">
        <f t="shared" ca="1" si="15"/>
        <v/>
      </c>
      <c r="Q24" s="124" t="str">
        <f t="shared" ca="1" si="16"/>
        <v/>
      </c>
    </row>
    <row r="25" spans="1:17" x14ac:dyDescent="0.2">
      <c r="A25" s="124" t="str">
        <f t="shared" ca="1" si="11"/>
        <v/>
      </c>
      <c r="B25" s="92" t="str">
        <f t="shared" ca="1" si="0"/>
        <v/>
      </c>
      <c r="C25" s="92" t="str">
        <f t="shared" ca="1" si="1"/>
        <v/>
      </c>
      <c r="D25" s="92" t="str">
        <f t="shared" ca="1" si="2"/>
        <v/>
      </c>
      <c r="E25" s="92" t="str">
        <f t="shared" ca="1" si="3"/>
        <v/>
      </c>
      <c r="F25" s="92" t="str">
        <f t="shared" ca="1" si="4"/>
        <v/>
      </c>
      <c r="G25" s="92" t="str">
        <f t="shared" ca="1" si="5"/>
        <v/>
      </c>
      <c r="H25" s="125" t="str">
        <f t="shared" ca="1" si="6"/>
        <v/>
      </c>
      <c r="I25" s="125" t="str">
        <f t="shared" ca="1" si="7"/>
        <v/>
      </c>
      <c r="J25" s="126" t="str">
        <f t="shared" ca="1" si="12"/>
        <v/>
      </c>
      <c r="K25" s="105" t="str">
        <f t="shared" ca="1" si="13"/>
        <v/>
      </c>
      <c r="L25" s="105" t="str">
        <f t="shared" ca="1" si="8"/>
        <v/>
      </c>
      <c r="M25" s="127" t="str">
        <f t="shared" ca="1" si="9"/>
        <v/>
      </c>
      <c r="N25" s="125" t="str">
        <f t="shared" ca="1" si="10"/>
        <v/>
      </c>
      <c r="O25" s="126" t="str">
        <f t="shared" ca="1" si="14"/>
        <v/>
      </c>
      <c r="P25" s="105" t="str">
        <f t="shared" ca="1" si="15"/>
        <v/>
      </c>
      <c r="Q25" s="124" t="str">
        <f t="shared" ca="1" si="16"/>
        <v/>
      </c>
    </row>
    <row r="26" spans="1:17" x14ac:dyDescent="0.2">
      <c r="A26" s="124" t="str">
        <f t="shared" ca="1" si="11"/>
        <v/>
      </c>
      <c r="B26" s="92" t="str">
        <f t="shared" ca="1" si="0"/>
        <v/>
      </c>
      <c r="C26" s="92" t="str">
        <f t="shared" ca="1" si="1"/>
        <v/>
      </c>
      <c r="D26" s="92" t="str">
        <f t="shared" ca="1" si="2"/>
        <v/>
      </c>
      <c r="E26" s="92" t="str">
        <f t="shared" ca="1" si="3"/>
        <v/>
      </c>
      <c r="F26" s="92" t="str">
        <f t="shared" ca="1" si="4"/>
        <v/>
      </c>
      <c r="G26" s="92" t="str">
        <f t="shared" ca="1" si="5"/>
        <v/>
      </c>
      <c r="H26" s="125" t="str">
        <f t="shared" ca="1" si="6"/>
        <v/>
      </c>
      <c r="I26" s="125" t="str">
        <f t="shared" ca="1" si="7"/>
        <v/>
      </c>
      <c r="J26" s="126" t="str">
        <f t="shared" ca="1" si="12"/>
        <v/>
      </c>
      <c r="K26" s="105" t="str">
        <f t="shared" ca="1" si="13"/>
        <v/>
      </c>
      <c r="L26" s="105" t="str">
        <f t="shared" ca="1" si="8"/>
        <v/>
      </c>
      <c r="M26" s="127" t="str">
        <f t="shared" ca="1" si="9"/>
        <v/>
      </c>
      <c r="N26" s="125" t="str">
        <f t="shared" ca="1" si="10"/>
        <v/>
      </c>
      <c r="O26" s="126" t="str">
        <f t="shared" ca="1" si="14"/>
        <v/>
      </c>
      <c r="P26" s="105" t="str">
        <f t="shared" ca="1" si="15"/>
        <v/>
      </c>
      <c r="Q26" s="124" t="str">
        <f t="shared" ca="1" si="16"/>
        <v/>
      </c>
    </row>
    <row r="27" spans="1:17" x14ac:dyDescent="0.2">
      <c r="A27" s="124" t="str">
        <f t="shared" ca="1" si="11"/>
        <v/>
      </c>
      <c r="B27" s="92" t="str">
        <f t="shared" ca="1" si="0"/>
        <v/>
      </c>
      <c r="C27" s="92" t="str">
        <f t="shared" ca="1" si="1"/>
        <v/>
      </c>
      <c r="D27" s="92" t="str">
        <f t="shared" ca="1" si="2"/>
        <v/>
      </c>
      <c r="E27" s="92" t="str">
        <f t="shared" ca="1" si="3"/>
        <v/>
      </c>
      <c r="F27" s="92" t="str">
        <f t="shared" ca="1" si="4"/>
        <v/>
      </c>
      <c r="G27" s="92" t="str">
        <f t="shared" ca="1" si="5"/>
        <v/>
      </c>
      <c r="H27" s="125" t="str">
        <f t="shared" ca="1" si="6"/>
        <v/>
      </c>
      <c r="I27" s="125" t="str">
        <f t="shared" ca="1" si="7"/>
        <v/>
      </c>
      <c r="J27" s="126" t="str">
        <f t="shared" ca="1" si="12"/>
        <v/>
      </c>
      <c r="K27" s="105" t="str">
        <f t="shared" ca="1" si="13"/>
        <v/>
      </c>
      <c r="L27" s="105" t="str">
        <f t="shared" ca="1" si="8"/>
        <v/>
      </c>
      <c r="M27" s="127" t="str">
        <f t="shared" ca="1" si="9"/>
        <v/>
      </c>
      <c r="N27" s="125" t="str">
        <f t="shared" ca="1" si="10"/>
        <v/>
      </c>
      <c r="O27" s="126" t="str">
        <f t="shared" ca="1" si="14"/>
        <v/>
      </c>
      <c r="P27" s="105" t="str">
        <f t="shared" ca="1" si="15"/>
        <v/>
      </c>
      <c r="Q27" s="124" t="str">
        <f t="shared" ca="1" si="16"/>
        <v/>
      </c>
    </row>
    <row r="28" spans="1:17" x14ac:dyDescent="0.2">
      <c r="A28" s="124" t="str">
        <f t="shared" ca="1" si="11"/>
        <v/>
      </c>
      <c r="B28" s="92" t="str">
        <f t="shared" ca="1" si="0"/>
        <v/>
      </c>
      <c r="C28" s="92" t="str">
        <f t="shared" ca="1" si="1"/>
        <v/>
      </c>
      <c r="D28" s="92" t="str">
        <f t="shared" ca="1" si="2"/>
        <v/>
      </c>
      <c r="E28" s="92" t="str">
        <f t="shared" ca="1" si="3"/>
        <v/>
      </c>
      <c r="F28" s="92" t="str">
        <f t="shared" ca="1" si="4"/>
        <v/>
      </c>
      <c r="G28" s="92" t="str">
        <f t="shared" ca="1" si="5"/>
        <v/>
      </c>
      <c r="H28" s="125" t="str">
        <f t="shared" ca="1" si="6"/>
        <v/>
      </c>
      <c r="I28" s="125" t="str">
        <f t="shared" ca="1" si="7"/>
        <v/>
      </c>
      <c r="J28" s="126" t="str">
        <f t="shared" ca="1" si="12"/>
        <v/>
      </c>
      <c r="K28" s="105" t="str">
        <f t="shared" ca="1" si="13"/>
        <v/>
      </c>
      <c r="L28" s="105" t="str">
        <f t="shared" ca="1" si="8"/>
        <v/>
      </c>
      <c r="M28" s="127" t="str">
        <f t="shared" ca="1" si="9"/>
        <v/>
      </c>
      <c r="N28" s="125" t="str">
        <f t="shared" ca="1" si="10"/>
        <v/>
      </c>
      <c r="O28" s="126" t="str">
        <f t="shared" ca="1" si="14"/>
        <v/>
      </c>
      <c r="P28" s="105" t="str">
        <f t="shared" ca="1" si="15"/>
        <v/>
      </c>
      <c r="Q28" s="124" t="str">
        <f t="shared" ca="1" si="16"/>
        <v/>
      </c>
    </row>
    <row r="29" spans="1:17" x14ac:dyDescent="0.2">
      <c r="A29" s="124" t="str">
        <f t="shared" ca="1" si="11"/>
        <v/>
      </c>
      <c r="B29" s="92" t="str">
        <f t="shared" ca="1" si="0"/>
        <v/>
      </c>
      <c r="C29" s="92" t="str">
        <f t="shared" ca="1" si="1"/>
        <v/>
      </c>
      <c r="D29" s="92" t="str">
        <f t="shared" ca="1" si="2"/>
        <v/>
      </c>
      <c r="E29" s="92" t="str">
        <f t="shared" ca="1" si="3"/>
        <v/>
      </c>
      <c r="F29" s="92" t="str">
        <f t="shared" ca="1" si="4"/>
        <v/>
      </c>
      <c r="G29" s="92" t="str">
        <f t="shared" ca="1" si="5"/>
        <v/>
      </c>
      <c r="H29" s="125" t="str">
        <f t="shared" ca="1" si="6"/>
        <v/>
      </c>
      <c r="I29" s="125" t="str">
        <f t="shared" ca="1" si="7"/>
        <v/>
      </c>
      <c r="J29" s="126" t="str">
        <f t="shared" ca="1" si="12"/>
        <v/>
      </c>
      <c r="K29" s="105" t="str">
        <f t="shared" ca="1" si="13"/>
        <v/>
      </c>
      <c r="L29" s="105" t="str">
        <f t="shared" ca="1" si="8"/>
        <v/>
      </c>
      <c r="M29" s="127" t="str">
        <f t="shared" ca="1" si="9"/>
        <v/>
      </c>
      <c r="N29" s="125" t="str">
        <f t="shared" ca="1" si="10"/>
        <v/>
      </c>
      <c r="O29" s="126" t="str">
        <f t="shared" ca="1" si="14"/>
        <v/>
      </c>
      <c r="P29" s="105" t="str">
        <f t="shared" ca="1" si="15"/>
        <v/>
      </c>
      <c r="Q29" s="124" t="str">
        <f t="shared" ca="1" si="16"/>
        <v/>
      </c>
    </row>
    <row r="30" spans="1:17" x14ac:dyDescent="0.2">
      <c r="A30" s="124" t="str">
        <f t="shared" ca="1" si="11"/>
        <v/>
      </c>
      <c r="B30" s="92" t="str">
        <f t="shared" ca="1" si="0"/>
        <v/>
      </c>
      <c r="C30" s="92" t="str">
        <f t="shared" ca="1" si="1"/>
        <v/>
      </c>
      <c r="D30" s="92" t="str">
        <f t="shared" ca="1" si="2"/>
        <v/>
      </c>
      <c r="E30" s="92" t="str">
        <f t="shared" ca="1" si="3"/>
        <v/>
      </c>
      <c r="F30" s="92" t="str">
        <f t="shared" ca="1" si="4"/>
        <v/>
      </c>
      <c r="G30" s="92" t="str">
        <f t="shared" ca="1" si="5"/>
        <v/>
      </c>
      <c r="H30" s="125" t="str">
        <f t="shared" ca="1" si="6"/>
        <v/>
      </c>
      <c r="I30" s="125" t="str">
        <f t="shared" ca="1" si="7"/>
        <v/>
      </c>
      <c r="J30" s="126" t="str">
        <f t="shared" ca="1" si="12"/>
        <v/>
      </c>
      <c r="K30" s="105" t="str">
        <f t="shared" ca="1" si="13"/>
        <v/>
      </c>
      <c r="L30" s="105" t="str">
        <f t="shared" ca="1" si="8"/>
        <v/>
      </c>
      <c r="M30" s="127" t="str">
        <f t="shared" ca="1" si="9"/>
        <v/>
      </c>
      <c r="N30" s="125" t="str">
        <f t="shared" ca="1" si="10"/>
        <v/>
      </c>
      <c r="O30" s="126" t="str">
        <f t="shared" ca="1" si="14"/>
        <v/>
      </c>
      <c r="P30" s="105" t="str">
        <f t="shared" ca="1" si="15"/>
        <v/>
      </c>
      <c r="Q30" s="124" t="str">
        <f t="shared" ca="1" si="16"/>
        <v/>
      </c>
    </row>
    <row r="31" spans="1:17" x14ac:dyDescent="0.2">
      <c r="A31" s="124" t="str">
        <f t="shared" ca="1" si="11"/>
        <v/>
      </c>
      <c r="B31" s="92" t="str">
        <f t="shared" ca="1" si="0"/>
        <v/>
      </c>
      <c r="C31" s="92" t="str">
        <f t="shared" ca="1" si="1"/>
        <v/>
      </c>
      <c r="D31" s="92" t="str">
        <f t="shared" ca="1" si="2"/>
        <v/>
      </c>
      <c r="E31" s="92" t="str">
        <f t="shared" ca="1" si="3"/>
        <v/>
      </c>
      <c r="F31" s="92" t="str">
        <f t="shared" ca="1" si="4"/>
        <v/>
      </c>
      <c r="G31" s="92" t="str">
        <f t="shared" ca="1" si="5"/>
        <v/>
      </c>
      <c r="H31" s="125" t="str">
        <f t="shared" ca="1" si="6"/>
        <v/>
      </c>
      <c r="I31" s="125" t="str">
        <f t="shared" ca="1" si="7"/>
        <v/>
      </c>
      <c r="J31" s="126" t="str">
        <f t="shared" ca="1" si="12"/>
        <v/>
      </c>
      <c r="K31" s="105" t="str">
        <f t="shared" ca="1" si="13"/>
        <v/>
      </c>
      <c r="L31" s="105" t="str">
        <f ca="1">IF($A31="","",INDEX(INDIRECT("ydn_raw!AX:AX"),MATCH($B$4,INDIRECT("ydn_raw!AL:AL"),0)+$A31))</f>
        <v/>
      </c>
      <c r="M31" s="127" t="str">
        <f t="shared" ca="1" si="9"/>
        <v/>
      </c>
      <c r="N31" s="125" t="str">
        <f t="shared" ca="1" si="10"/>
        <v/>
      </c>
      <c r="O31" s="126" t="str">
        <f t="shared" ca="1" si="14"/>
        <v/>
      </c>
      <c r="P31" s="105" t="str">
        <f t="shared" ca="1" si="15"/>
        <v/>
      </c>
      <c r="Q31" s="124" t="str">
        <f t="shared" ca="1" si="16"/>
        <v/>
      </c>
    </row>
    <row r="32" spans="1:17" x14ac:dyDescent="0.2">
      <c r="A32" s="124" t="str">
        <f t="shared" ca="1" si="11"/>
        <v/>
      </c>
      <c r="B32" s="92" t="str">
        <f t="shared" ca="1" si="0"/>
        <v/>
      </c>
      <c r="C32" s="92" t="str">
        <f t="shared" ca="1" si="1"/>
        <v/>
      </c>
      <c r="D32" s="92" t="str">
        <f t="shared" ca="1" si="2"/>
        <v/>
      </c>
      <c r="E32" s="92" t="str">
        <f t="shared" ca="1" si="3"/>
        <v/>
      </c>
      <c r="F32" s="92" t="str">
        <f t="shared" ca="1" si="4"/>
        <v/>
      </c>
      <c r="G32" s="92" t="str">
        <f t="shared" ca="1" si="5"/>
        <v/>
      </c>
      <c r="H32" s="125" t="str">
        <f t="shared" ca="1" si="6"/>
        <v/>
      </c>
      <c r="I32" s="125" t="str">
        <f t="shared" ca="1" si="7"/>
        <v/>
      </c>
      <c r="J32" s="126" t="str">
        <f t="shared" ca="1" si="12"/>
        <v/>
      </c>
      <c r="K32" s="105" t="str">
        <f t="shared" ca="1" si="13"/>
        <v/>
      </c>
      <c r="L32" s="105" t="str">
        <f t="shared" ca="1" si="8"/>
        <v/>
      </c>
      <c r="M32" s="127" t="str">
        <f t="shared" ca="1" si="9"/>
        <v/>
      </c>
      <c r="N32" s="125" t="str">
        <f t="shared" ca="1" si="10"/>
        <v/>
      </c>
      <c r="O32" s="126" t="str">
        <f t="shared" ca="1" si="14"/>
        <v/>
      </c>
      <c r="P32" s="105" t="str">
        <f t="shared" ca="1" si="15"/>
        <v/>
      </c>
      <c r="Q32" s="124" t="str">
        <f t="shared" ca="1" si="16"/>
        <v/>
      </c>
    </row>
    <row r="33" spans="1:17" x14ac:dyDescent="0.2">
      <c r="A33" s="124" t="str">
        <f t="shared" ca="1" si="11"/>
        <v/>
      </c>
      <c r="B33" s="92" t="str">
        <f t="shared" ca="1" si="0"/>
        <v/>
      </c>
      <c r="C33" s="92" t="str">
        <f t="shared" ca="1" si="1"/>
        <v/>
      </c>
      <c r="D33" s="92" t="str">
        <f t="shared" ca="1" si="2"/>
        <v/>
      </c>
      <c r="E33" s="92" t="str">
        <f t="shared" ca="1" si="3"/>
        <v/>
      </c>
      <c r="F33" s="92" t="str">
        <f t="shared" ca="1" si="4"/>
        <v/>
      </c>
      <c r="G33" s="92" t="str">
        <f t="shared" ca="1" si="5"/>
        <v/>
      </c>
      <c r="H33" s="125" t="str">
        <f t="shared" ca="1" si="6"/>
        <v/>
      </c>
      <c r="I33" s="125" t="str">
        <f t="shared" ca="1" si="7"/>
        <v/>
      </c>
      <c r="J33" s="126" t="str">
        <f t="shared" ca="1" si="12"/>
        <v/>
      </c>
      <c r="K33" s="105" t="str">
        <f t="shared" ca="1" si="13"/>
        <v/>
      </c>
      <c r="L33" s="105" t="str">
        <f t="shared" ca="1" si="8"/>
        <v/>
      </c>
      <c r="M33" s="127" t="str">
        <f t="shared" ca="1" si="9"/>
        <v/>
      </c>
      <c r="N33" s="125" t="str">
        <f t="shared" ca="1" si="10"/>
        <v/>
      </c>
      <c r="O33" s="126" t="str">
        <f t="shared" ca="1" si="14"/>
        <v/>
      </c>
      <c r="P33" s="105" t="str">
        <f t="shared" ca="1" si="15"/>
        <v/>
      </c>
      <c r="Q33" s="124" t="str">
        <f t="shared" ca="1" si="16"/>
        <v/>
      </c>
    </row>
    <row r="34" spans="1:17" x14ac:dyDescent="0.2">
      <c r="A34" s="124" t="str">
        <f t="shared" ca="1" si="11"/>
        <v/>
      </c>
      <c r="B34" s="92" t="str">
        <f t="shared" ca="1" si="0"/>
        <v/>
      </c>
      <c r="C34" s="92" t="str">
        <f t="shared" ca="1" si="1"/>
        <v/>
      </c>
      <c r="D34" s="92" t="str">
        <f t="shared" ca="1" si="2"/>
        <v/>
      </c>
      <c r="E34" s="92" t="str">
        <f t="shared" ca="1" si="3"/>
        <v/>
      </c>
      <c r="F34" s="92" t="str">
        <f t="shared" ca="1" si="4"/>
        <v/>
      </c>
      <c r="G34" s="92" t="str">
        <f t="shared" ca="1" si="5"/>
        <v/>
      </c>
      <c r="H34" s="125" t="str">
        <f t="shared" ca="1" si="6"/>
        <v/>
      </c>
      <c r="I34" s="125" t="str">
        <f t="shared" ca="1" si="7"/>
        <v/>
      </c>
      <c r="J34" s="126" t="str">
        <f t="shared" ca="1" si="12"/>
        <v/>
      </c>
      <c r="K34" s="105" t="str">
        <f t="shared" ca="1" si="13"/>
        <v/>
      </c>
      <c r="L34" s="105" t="str">
        <f t="shared" ca="1" si="8"/>
        <v/>
      </c>
      <c r="M34" s="127" t="str">
        <f t="shared" ca="1" si="9"/>
        <v/>
      </c>
      <c r="N34" s="125" t="str">
        <f t="shared" ca="1" si="10"/>
        <v/>
      </c>
      <c r="O34" s="126" t="str">
        <f t="shared" ca="1" si="14"/>
        <v/>
      </c>
      <c r="P34" s="105" t="str">
        <f t="shared" ca="1" si="15"/>
        <v/>
      </c>
      <c r="Q34" s="124" t="str">
        <f t="shared" ca="1" si="16"/>
        <v/>
      </c>
    </row>
    <row r="35" spans="1:17" x14ac:dyDescent="0.2">
      <c r="A35" s="124" t="str">
        <f t="shared" ca="1" si="11"/>
        <v/>
      </c>
      <c r="B35" s="92" t="str">
        <f t="shared" ca="1" si="0"/>
        <v/>
      </c>
      <c r="C35" s="92" t="str">
        <f t="shared" ca="1" si="1"/>
        <v/>
      </c>
      <c r="D35" s="92" t="str">
        <f t="shared" ca="1" si="2"/>
        <v/>
      </c>
      <c r="E35" s="92" t="str">
        <f t="shared" ca="1" si="3"/>
        <v/>
      </c>
      <c r="F35" s="92" t="str">
        <f t="shared" ca="1" si="4"/>
        <v/>
      </c>
      <c r="G35" s="92" t="str">
        <f t="shared" ca="1" si="5"/>
        <v/>
      </c>
      <c r="H35" s="125" t="str">
        <f t="shared" ca="1" si="6"/>
        <v/>
      </c>
      <c r="I35" s="125" t="str">
        <f t="shared" ca="1" si="7"/>
        <v/>
      </c>
      <c r="J35" s="126" t="str">
        <f t="shared" ca="1" si="12"/>
        <v/>
      </c>
      <c r="K35" s="105" t="str">
        <f t="shared" ca="1" si="13"/>
        <v/>
      </c>
      <c r="L35" s="105" t="str">
        <f t="shared" ca="1" si="8"/>
        <v/>
      </c>
      <c r="M35" s="127" t="str">
        <f t="shared" ca="1" si="9"/>
        <v/>
      </c>
      <c r="N35" s="125" t="str">
        <f t="shared" ca="1" si="10"/>
        <v/>
      </c>
      <c r="O35" s="126" t="str">
        <f t="shared" ca="1" si="14"/>
        <v/>
      </c>
      <c r="P35" s="105" t="str">
        <f t="shared" ca="1" si="15"/>
        <v/>
      </c>
      <c r="Q35" s="124" t="str">
        <f t="shared" ca="1" si="16"/>
        <v/>
      </c>
    </row>
    <row r="36" spans="1:17" x14ac:dyDescent="0.2">
      <c r="A36" s="124" t="str">
        <f t="shared" ca="1" si="11"/>
        <v/>
      </c>
      <c r="B36" s="92" t="str">
        <f t="shared" ca="1" si="0"/>
        <v/>
      </c>
      <c r="C36" s="92" t="str">
        <f t="shared" ca="1" si="1"/>
        <v/>
      </c>
      <c r="D36" s="92" t="str">
        <f t="shared" ca="1" si="2"/>
        <v/>
      </c>
      <c r="E36" s="92" t="str">
        <f t="shared" ca="1" si="3"/>
        <v/>
      </c>
      <c r="F36" s="92" t="str">
        <f t="shared" ca="1" si="4"/>
        <v/>
      </c>
      <c r="G36" s="92" t="str">
        <f t="shared" ca="1" si="5"/>
        <v/>
      </c>
      <c r="H36" s="125" t="str">
        <f t="shared" ca="1" si="6"/>
        <v/>
      </c>
      <c r="I36" s="125" t="str">
        <f t="shared" ca="1" si="7"/>
        <v/>
      </c>
      <c r="J36" s="126" t="str">
        <f t="shared" ca="1" si="12"/>
        <v/>
      </c>
      <c r="K36" s="105" t="str">
        <f t="shared" ca="1" si="13"/>
        <v/>
      </c>
      <c r="L36" s="105" t="str">
        <f t="shared" ca="1" si="8"/>
        <v/>
      </c>
      <c r="M36" s="127" t="str">
        <f t="shared" ca="1" si="9"/>
        <v/>
      </c>
      <c r="N36" s="125" t="str">
        <f t="shared" ca="1" si="10"/>
        <v/>
      </c>
      <c r="O36" s="126" t="str">
        <f t="shared" ca="1" si="14"/>
        <v/>
      </c>
      <c r="P36" s="105" t="str">
        <f t="shared" ca="1" si="15"/>
        <v/>
      </c>
      <c r="Q36" s="124" t="str">
        <f t="shared" ca="1" si="16"/>
        <v/>
      </c>
    </row>
    <row r="37" spans="1:17" x14ac:dyDescent="0.2">
      <c r="A37" s="124" t="str">
        <f t="shared" ca="1" si="11"/>
        <v/>
      </c>
      <c r="B37" s="92" t="str">
        <f t="shared" ca="1" si="0"/>
        <v/>
      </c>
      <c r="C37" s="92" t="str">
        <f t="shared" ca="1" si="1"/>
        <v/>
      </c>
      <c r="D37" s="92" t="str">
        <f t="shared" ca="1" si="2"/>
        <v/>
      </c>
      <c r="E37" s="92" t="str">
        <f t="shared" ca="1" si="3"/>
        <v/>
      </c>
      <c r="F37" s="92" t="str">
        <f t="shared" ca="1" si="4"/>
        <v/>
      </c>
      <c r="G37" s="92" t="str">
        <f t="shared" ca="1" si="5"/>
        <v/>
      </c>
      <c r="H37" s="125" t="str">
        <f t="shared" ca="1" si="6"/>
        <v/>
      </c>
      <c r="I37" s="125" t="str">
        <f t="shared" ca="1" si="7"/>
        <v/>
      </c>
      <c r="J37" s="126" t="str">
        <f t="shared" ca="1" si="12"/>
        <v/>
      </c>
      <c r="K37" s="105" t="str">
        <f t="shared" ca="1" si="13"/>
        <v/>
      </c>
      <c r="L37" s="105" t="str">
        <f t="shared" ca="1" si="8"/>
        <v/>
      </c>
      <c r="M37" s="127" t="str">
        <f t="shared" ca="1" si="9"/>
        <v/>
      </c>
      <c r="N37" s="125" t="str">
        <f t="shared" ca="1" si="10"/>
        <v/>
      </c>
      <c r="O37" s="126" t="str">
        <f t="shared" ca="1" si="14"/>
        <v/>
      </c>
      <c r="P37" s="105" t="str">
        <f t="shared" ca="1" si="15"/>
        <v/>
      </c>
      <c r="Q37" s="124" t="str">
        <f t="shared" ca="1" si="16"/>
        <v/>
      </c>
    </row>
    <row r="38" spans="1:17" x14ac:dyDescent="0.2">
      <c r="A38" s="124" t="str">
        <f t="shared" ca="1" si="11"/>
        <v/>
      </c>
      <c r="B38" s="92" t="str">
        <f t="shared" ca="1" si="0"/>
        <v/>
      </c>
      <c r="C38" s="92" t="str">
        <f t="shared" ca="1" si="1"/>
        <v/>
      </c>
      <c r="D38" s="92" t="str">
        <f t="shared" ca="1" si="2"/>
        <v/>
      </c>
      <c r="E38" s="92" t="str">
        <f t="shared" ca="1" si="3"/>
        <v/>
      </c>
      <c r="F38" s="92" t="str">
        <f t="shared" ca="1" si="4"/>
        <v/>
      </c>
      <c r="G38" s="92" t="str">
        <f t="shared" ca="1" si="5"/>
        <v/>
      </c>
      <c r="H38" s="125" t="str">
        <f t="shared" ca="1" si="6"/>
        <v/>
      </c>
      <c r="I38" s="125" t="str">
        <f t="shared" ca="1" si="7"/>
        <v/>
      </c>
      <c r="J38" s="126" t="str">
        <f t="shared" ca="1" si="12"/>
        <v/>
      </c>
      <c r="K38" s="105" t="str">
        <f t="shared" ca="1" si="13"/>
        <v/>
      </c>
      <c r="L38" s="105" t="str">
        <f t="shared" ca="1" si="8"/>
        <v/>
      </c>
      <c r="M38" s="127" t="str">
        <f t="shared" ca="1" si="9"/>
        <v/>
      </c>
      <c r="N38" s="125" t="str">
        <f t="shared" ca="1" si="10"/>
        <v/>
      </c>
      <c r="O38" s="126" t="str">
        <f t="shared" ca="1" si="14"/>
        <v/>
      </c>
      <c r="P38" s="105" t="str">
        <f t="shared" ca="1" si="15"/>
        <v/>
      </c>
      <c r="Q38" s="124" t="str">
        <f t="shared" ca="1" si="16"/>
        <v/>
      </c>
    </row>
    <row r="39" spans="1:17" x14ac:dyDescent="0.2">
      <c r="A39" s="124" t="str">
        <f t="shared" ca="1" si="11"/>
        <v/>
      </c>
      <c r="B39" s="92" t="str">
        <f t="shared" ca="1" si="0"/>
        <v/>
      </c>
      <c r="C39" s="92" t="str">
        <f t="shared" ca="1" si="1"/>
        <v/>
      </c>
      <c r="D39" s="92" t="str">
        <f t="shared" ca="1" si="2"/>
        <v/>
      </c>
      <c r="E39" s="92" t="str">
        <f t="shared" ca="1" si="3"/>
        <v/>
      </c>
      <c r="F39" s="92" t="str">
        <f t="shared" ca="1" si="4"/>
        <v/>
      </c>
      <c r="G39" s="92" t="str">
        <f t="shared" ca="1" si="5"/>
        <v/>
      </c>
      <c r="H39" s="125" t="str">
        <f t="shared" ca="1" si="6"/>
        <v/>
      </c>
      <c r="I39" s="125" t="str">
        <f t="shared" ca="1" si="7"/>
        <v/>
      </c>
      <c r="J39" s="126" t="str">
        <f t="shared" ca="1" si="12"/>
        <v/>
      </c>
      <c r="K39" s="105" t="str">
        <f t="shared" ca="1" si="13"/>
        <v/>
      </c>
      <c r="L39" s="105" t="str">
        <f t="shared" ca="1" si="8"/>
        <v/>
      </c>
      <c r="M39" s="127" t="str">
        <f t="shared" ca="1" si="9"/>
        <v/>
      </c>
      <c r="N39" s="125" t="str">
        <f t="shared" ca="1" si="10"/>
        <v/>
      </c>
      <c r="O39" s="126" t="str">
        <f t="shared" ca="1" si="14"/>
        <v/>
      </c>
      <c r="P39" s="105" t="str">
        <f t="shared" ca="1" si="15"/>
        <v/>
      </c>
      <c r="Q39" s="124" t="str">
        <f t="shared" ca="1" si="16"/>
        <v/>
      </c>
    </row>
    <row r="40" spans="1:17" x14ac:dyDescent="0.2">
      <c r="A40" s="124" t="str">
        <f t="shared" ca="1" si="11"/>
        <v/>
      </c>
      <c r="B40" s="92" t="str">
        <f t="shared" ca="1" si="0"/>
        <v/>
      </c>
      <c r="C40" s="92" t="str">
        <f t="shared" ca="1" si="1"/>
        <v/>
      </c>
      <c r="D40" s="92" t="str">
        <f t="shared" ca="1" si="2"/>
        <v/>
      </c>
      <c r="E40" s="92" t="str">
        <f t="shared" ca="1" si="3"/>
        <v/>
      </c>
      <c r="F40" s="92" t="str">
        <f t="shared" ca="1" si="4"/>
        <v/>
      </c>
      <c r="G40" s="92" t="str">
        <f t="shared" ca="1" si="5"/>
        <v/>
      </c>
      <c r="H40" s="125" t="str">
        <f t="shared" ca="1" si="6"/>
        <v/>
      </c>
      <c r="I40" s="125" t="str">
        <f t="shared" ca="1" si="7"/>
        <v/>
      </c>
      <c r="J40" s="126" t="str">
        <f t="shared" ca="1" si="12"/>
        <v/>
      </c>
      <c r="K40" s="105" t="str">
        <f t="shared" ca="1" si="13"/>
        <v/>
      </c>
      <c r="L40" s="105" t="str">
        <f t="shared" ca="1" si="8"/>
        <v/>
      </c>
      <c r="M40" s="127" t="str">
        <f t="shared" ca="1" si="9"/>
        <v/>
      </c>
      <c r="N40" s="125" t="str">
        <f t="shared" ca="1" si="10"/>
        <v/>
      </c>
      <c r="O40" s="126" t="str">
        <f t="shared" ca="1" si="14"/>
        <v/>
      </c>
      <c r="P40" s="105" t="str">
        <f t="shared" ca="1" si="15"/>
        <v/>
      </c>
      <c r="Q40" s="124" t="str">
        <f t="shared" ca="1" si="16"/>
        <v/>
      </c>
    </row>
    <row r="41" spans="1:17" x14ac:dyDescent="0.2">
      <c r="A41" s="124" t="str">
        <f t="shared" ca="1" si="11"/>
        <v/>
      </c>
      <c r="B41" s="92" t="str">
        <f t="shared" ca="1" si="0"/>
        <v/>
      </c>
      <c r="C41" s="92" t="str">
        <f t="shared" ca="1" si="1"/>
        <v/>
      </c>
      <c r="D41" s="92" t="str">
        <f t="shared" ca="1" si="2"/>
        <v/>
      </c>
      <c r="E41" s="92" t="str">
        <f t="shared" ca="1" si="3"/>
        <v/>
      </c>
      <c r="F41" s="92" t="str">
        <f t="shared" ca="1" si="4"/>
        <v/>
      </c>
      <c r="G41" s="92" t="str">
        <f t="shared" ca="1" si="5"/>
        <v/>
      </c>
      <c r="H41" s="125" t="str">
        <f t="shared" ca="1" si="6"/>
        <v/>
      </c>
      <c r="I41" s="125" t="str">
        <f t="shared" ca="1" si="7"/>
        <v/>
      </c>
      <c r="J41" s="126" t="str">
        <f t="shared" ca="1" si="12"/>
        <v/>
      </c>
      <c r="K41" s="105" t="str">
        <f t="shared" ca="1" si="13"/>
        <v/>
      </c>
      <c r="L41" s="105" t="str">
        <f t="shared" ca="1" si="8"/>
        <v/>
      </c>
      <c r="M41" s="127" t="str">
        <f t="shared" ca="1" si="9"/>
        <v/>
      </c>
      <c r="N41" s="125" t="str">
        <f t="shared" ca="1" si="10"/>
        <v/>
      </c>
      <c r="O41" s="126" t="str">
        <f t="shared" ca="1" si="14"/>
        <v/>
      </c>
      <c r="P41" s="105" t="str">
        <f t="shared" ca="1" si="15"/>
        <v/>
      </c>
      <c r="Q41" s="124" t="str">
        <f t="shared" ca="1" si="16"/>
        <v/>
      </c>
    </row>
    <row r="42" spans="1:17" x14ac:dyDescent="0.2">
      <c r="A42" s="124" t="str">
        <f t="shared" ca="1" si="11"/>
        <v/>
      </c>
      <c r="B42" s="92" t="str">
        <f t="shared" ca="1" si="0"/>
        <v/>
      </c>
      <c r="C42" s="92" t="str">
        <f t="shared" ca="1" si="1"/>
        <v/>
      </c>
      <c r="D42" s="92" t="str">
        <f t="shared" ca="1" si="2"/>
        <v/>
      </c>
      <c r="E42" s="92" t="str">
        <f t="shared" ca="1" si="3"/>
        <v/>
      </c>
      <c r="F42" s="92" t="str">
        <f t="shared" ca="1" si="4"/>
        <v/>
      </c>
      <c r="G42" s="92" t="str">
        <f t="shared" ca="1" si="5"/>
        <v/>
      </c>
      <c r="H42" s="125" t="str">
        <f t="shared" ca="1" si="6"/>
        <v/>
      </c>
      <c r="I42" s="125" t="str">
        <f t="shared" ca="1" si="7"/>
        <v/>
      </c>
      <c r="J42" s="126" t="str">
        <f t="shared" ca="1" si="12"/>
        <v/>
      </c>
      <c r="K42" s="105" t="str">
        <f t="shared" ca="1" si="13"/>
        <v/>
      </c>
      <c r="L42" s="105" t="str">
        <f t="shared" ca="1" si="8"/>
        <v/>
      </c>
      <c r="M42" s="127" t="str">
        <f t="shared" ca="1" si="9"/>
        <v/>
      </c>
      <c r="N42" s="125" t="str">
        <f t="shared" ca="1" si="10"/>
        <v/>
      </c>
      <c r="O42" s="126" t="str">
        <f t="shared" ca="1" si="14"/>
        <v/>
      </c>
      <c r="P42" s="105" t="str">
        <f t="shared" ca="1" si="15"/>
        <v/>
      </c>
      <c r="Q42" s="124" t="str">
        <f t="shared" ca="1" si="16"/>
        <v/>
      </c>
    </row>
    <row r="43" spans="1:17" x14ac:dyDescent="0.2">
      <c r="A43" s="124" t="str">
        <f t="shared" ca="1" si="11"/>
        <v/>
      </c>
      <c r="B43" s="92" t="str">
        <f t="shared" ca="1" si="0"/>
        <v/>
      </c>
      <c r="C43" s="92" t="str">
        <f t="shared" ca="1" si="1"/>
        <v/>
      </c>
      <c r="D43" s="92" t="str">
        <f t="shared" ca="1" si="2"/>
        <v/>
      </c>
      <c r="E43" s="92" t="str">
        <f t="shared" ca="1" si="3"/>
        <v/>
      </c>
      <c r="F43" s="92" t="str">
        <f t="shared" ca="1" si="4"/>
        <v/>
      </c>
      <c r="G43" s="92" t="str">
        <f t="shared" ca="1" si="5"/>
        <v/>
      </c>
      <c r="H43" s="125" t="str">
        <f t="shared" ca="1" si="6"/>
        <v/>
      </c>
      <c r="I43" s="125" t="str">
        <f t="shared" ca="1" si="7"/>
        <v/>
      </c>
      <c r="J43" s="126" t="str">
        <f t="shared" ca="1" si="12"/>
        <v/>
      </c>
      <c r="K43" s="105" t="str">
        <f t="shared" ca="1" si="13"/>
        <v/>
      </c>
      <c r="L43" s="105" t="str">
        <f t="shared" ca="1" si="8"/>
        <v/>
      </c>
      <c r="M43" s="127" t="str">
        <f t="shared" ca="1" si="9"/>
        <v/>
      </c>
      <c r="N43" s="125" t="str">
        <f t="shared" ca="1" si="10"/>
        <v/>
      </c>
      <c r="O43" s="126" t="str">
        <f t="shared" ca="1" si="14"/>
        <v/>
      </c>
      <c r="P43" s="105" t="str">
        <f t="shared" ca="1" si="15"/>
        <v/>
      </c>
      <c r="Q43" s="124" t="str">
        <f t="shared" ca="1" si="16"/>
        <v/>
      </c>
    </row>
    <row r="44" spans="1:17" x14ac:dyDescent="0.2">
      <c r="A44" s="124" t="str">
        <f t="shared" ca="1" si="11"/>
        <v/>
      </c>
      <c r="B44" s="92" t="str">
        <f t="shared" ca="1" si="0"/>
        <v/>
      </c>
      <c r="C44" s="92" t="str">
        <f t="shared" ca="1" si="1"/>
        <v/>
      </c>
      <c r="D44" s="92" t="str">
        <f t="shared" ca="1" si="2"/>
        <v/>
      </c>
      <c r="E44" s="92" t="str">
        <f t="shared" ca="1" si="3"/>
        <v/>
      </c>
      <c r="F44" s="92" t="str">
        <f t="shared" ca="1" si="4"/>
        <v/>
      </c>
      <c r="G44" s="92" t="str">
        <f t="shared" ca="1" si="5"/>
        <v/>
      </c>
      <c r="H44" s="125" t="str">
        <f t="shared" ca="1" si="6"/>
        <v/>
      </c>
      <c r="I44" s="125" t="str">
        <f t="shared" ca="1" si="7"/>
        <v/>
      </c>
      <c r="J44" s="126" t="str">
        <f t="shared" ca="1" si="12"/>
        <v/>
      </c>
      <c r="K44" s="105" t="str">
        <f t="shared" ca="1" si="13"/>
        <v/>
      </c>
      <c r="L44" s="105" t="str">
        <f t="shared" ca="1" si="8"/>
        <v/>
      </c>
      <c r="M44" s="127" t="str">
        <f t="shared" ca="1" si="9"/>
        <v/>
      </c>
      <c r="N44" s="125" t="str">
        <f t="shared" ca="1" si="10"/>
        <v/>
      </c>
      <c r="O44" s="126" t="str">
        <f t="shared" ca="1" si="14"/>
        <v/>
      </c>
      <c r="P44" s="105" t="str">
        <f t="shared" ca="1" si="15"/>
        <v/>
      </c>
      <c r="Q44" s="124" t="str">
        <f t="shared" ca="1" si="16"/>
        <v/>
      </c>
    </row>
    <row r="45" spans="1:17" x14ac:dyDescent="0.2">
      <c r="A45" s="124" t="str">
        <f t="shared" ca="1" si="11"/>
        <v/>
      </c>
      <c r="B45" s="92" t="str">
        <f t="shared" ca="1" si="0"/>
        <v/>
      </c>
      <c r="C45" s="92" t="str">
        <f t="shared" ca="1" si="1"/>
        <v/>
      </c>
      <c r="D45" s="92" t="str">
        <f t="shared" ca="1" si="2"/>
        <v/>
      </c>
      <c r="E45" s="92" t="str">
        <f t="shared" ca="1" si="3"/>
        <v/>
      </c>
      <c r="F45" s="92" t="str">
        <f t="shared" ca="1" si="4"/>
        <v/>
      </c>
      <c r="G45" s="92" t="str">
        <f t="shared" ca="1" si="5"/>
        <v/>
      </c>
      <c r="H45" s="125" t="str">
        <f t="shared" ca="1" si="6"/>
        <v/>
      </c>
      <c r="I45" s="125" t="str">
        <f t="shared" ca="1" si="7"/>
        <v/>
      </c>
      <c r="J45" s="126" t="str">
        <f t="shared" ca="1" si="12"/>
        <v/>
      </c>
      <c r="K45" s="105" t="str">
        <f t="shared" ca="1" si="13"/>
        <v/>
      </c>
      <c r="L45" s="105" t="str">
        <f t="shared" ca="1" si="8"/>
        <v/>
      </c>
      <c r="M45" s="127" t="str">
        <f t="shared" ca="1" si="9"/>
        <v/>
      </c>
      <c r="N45" s="125" t="str">
        <f t="shared" ca="1" si="10"/>
        <v/>
      </c>
      <c r="O45" s="126" t="str">
        <f t="shared" ca="1" si="14"/>
        <v/>
      </c>
      <c r="P45" s="105" t="str">
        <f t="shared" ca="1" si="15"/>
        <v/>
      </c>
      <c r="Q45" s="124" t="str">
        <f t="shared" ca="1" si="16"/>
        <v/>
      </c>
    </row>
    <row r="46" spans="1:17" x14ac:dyDescent="0.2">
      <c r="A46" s="124" t="str">
        <f t="shared" ca="1" si="11"/>
        <v/>
      </c>
      <c r="B46" s="92" t="str">
        <f t="shared" ca="1" si="0"/>
        <v/>
      </c>
      <c r="C46" s="92" t="str">
        <f t="shared" ca="1" si="1"/>
        <v/>
      </c>
      <c r="D46" s="92" t="str">
        <f t="shared" ca="1" si="2"/>
        <v/>
      </c>
      <c r="E46" s="92" t="str">
        <f t="shared" ca="1" si="3"/>
        <v/>
      </c>
      <c r="F46" s="92" t="str">
        <f t="shared" ca="1" si="4"/>
        <v/>
      </c>
      <c r="G46" s="92" t="str">
        <f t="shared" ca="1" si="5"/>
        <v/>
      </c>
      <c r="H46" s="125" t="str">
        <f t="shared" ca="1" si="6"/>
        <v/>
      </c>
      <c r="I46" s="125" t="str">
        <f t="shared" ca="1" si="7"/>
        <v/>
      </c>
      <c r="J46" s="126" t="str">
        <f t="shared" ca="1" si="12"/>
        <v/>
      </c>
      <c r="K46" s="105" t="str">
        <f t="shared" ca="1" si="13"/>
        <v/>
      </c>
      <c r="L46" s="105" t="str">
        <f t="shared" ca="1" si="8"/>
        <v/>
      </c>
      <c r="M46" s="127" t="str">
        <f t="shared" ca="1" si="9"/>
        <v/>
      </c>
      <c r="N46" s="125" t="str">
        <f t="shared" ca="1" si="10"/>
        <v/>
      </c>
      <c r="O46" s="126" t="str">
        <f t="shared" ca="1" si="14"/>
        <v/>
      </c>
      <c r="P46" s="105" t="str">
        <f t="shared" ca="1" si="15"/>
        <v/>
      </c>
      <c r="Q46" s="124" t="str">
        <f t="shared" ca="1" si="16"/>
        <v/>
      </c>
    </row>
    <row r="47" spans="1:17" x14ac:dyDescent="0.2">
      <c r="A47" s="124" t="str">
        <f t="shared" ca="1" si="11"/>
        <v/>
      </c>
      <c r="B47" s="92" t="str">
        <f t="shared" ca="1" si="0"/>
        <v/>
      </c>
      <c r="C47" s="92" t="str">
        <f t="shared" ca="1" si="1"/>
        <v/>
      </c>
      <c r="D47" s="92" t="str">
        <f t="shared" ca="1" si="2"/>
        <v/>
      </c>
      <c r="E47" s="92" t="str">
        <f t="shared" ca="1" si="3"/>
        <v/>
      </c>
      <c r="F47" s="92" t="str">
        <f t="shared" ca="1" si="4"/>
        <v/>
      </c>
      <c r="G47" s="92" t="str">
        <f t="shared" ca="1" si="5"/>
        <v/>
      </c>
      <c r="H47" s="125" t="str">
        <f t="shared" ca="1" si="6"/>
        <v/>
      </c>
      <c r="I47" s="125" t="str">
        <f t="shared" ca="1" si="7"/>
        <v/>
      </c>
      <c r="J47" s="126" t="str">
        <f t="shared" ca="1" si="12"/>
        <v/>
      </c>
      <c r="K47" s="105" t="str">
        <f t="shared" ca="1" si="13"/>
        <v/>
      </c>
      <c r="L47" s="105" t="str">
        <f t="shared" ca="1" si="8"/>
        <v/>
      </c>
      <c r="M47" s="127" t="str">
        <f t="shared" ca="1" si="9"/>
        <v/>
      </c>
      <c r="N47" s="125" t="str">
        <f t="shared" ca="1" si="10"/>
        <v/>
      </c>
      <c r="O47" s="126" t="str">
        <f t="shared" ca="1" si="14"/>
        <v/>
      </c>
      <c r="P47" s="105" t="str">
        <f t="shared" ca="1" si="15"/>
        <v/>
      </c>
      <c r="Q47" s="124" t="str">
        <f t="shared" ca="1" si="16"/>
        <v/>
      </c>
    </row>
    <row r="48" spans="1:17" x14ac:dyDescent="0.2">
      <c r="A48" s="124" t="str">
        <f t="shared" ca="1" si="11"/>
        <v/>
      </c>
      <c r="B48" s="92" t="str">
        <f t="shared" ca="1" si="0"/>
        <v/>
      </c>
      <c r="C48" s="92" t="str">
        <f t="shared" ca="1" si="1"/>
        <v/>
      </c>
      <c r="D48" s="92" t="str">
        <f t="shared" ca="1" si="2"/>
        <v/>
      </c>
      <c r="E48" s="92" t="str">
        <f t="shared" ca="1" si="3"/>
        <v/>
      </c>
      <c r="F48" s="92" t="str">
        <f t="shared" ca="1" si="4"/>
        <v/>
      </c>
      <c r="G48" s="92" t="str">
        <f t="shared" ca="1" si="5"/>
        <v/>
      </c>
      <c r="H48" s="125" t="str">
        <f t="shared" ca="1" si="6"/>
        <v/>
      </c>
      <c r="I48" s="125" t="str">
        <f t="shared" ca="1" si="7"/>
        <v/>
      </c>
      <c r="J48" s="126" t="str">
        <f t="shared" ca="1" si="12"/>
        <v/>
      </c>
      <c r="K48" s="105" t="str">
        <f t="shared" ca="1" si="13"/>
        <v/>
      </c>
      <c r="L48" s="105" t="str">
        <f t="shared" ca="1" si="8"/>
        <v/>
      </c>
      <c r="M48" s="127" t="str">
        <f t="shared" ca="1" si="9"/>
        <v/>
      </c>
      <c r="N48" s="125" t="str">
        <f t="shared" ca="1" si="10"/>
        <v/>
      </c>
      <c r="O48" s="126" t="str">
        <f t="shared" ca="1" si="14"/>
        <v/>
      </c>
      <c r="P48" s="105" t="str">
        <f t="shared" ca="1" si="15"/>
        <v/>
      </c>
      <c r="Q48" s="124" t="str">
        <f t="shared" ca="1" si="16"/>
        <v/>
      </c>
    </row>
    <row r="49" spans="1:17" x14ac:dyDescent="0.2">
      <c r="A49" s="124" t="str">
        <f t="shared" ca="1" si="11"/>
        <v/>
      </c>
      <c r="B49" s="92" t="str">
        <f t="shared" ca="1" si="0"/>
        <v/>
      </c>
      <c r="C49" s="92" t="str">
        <f t="shared" ca="1" si="1"/>
        <v/>
      </c>
      <c r="D49" s="92" t="str">
        <f t="shared" ca="1" si="2"/>
        <v/>
      </c>
      <c r="E49" s="92" t="str">
        <f t="shared" ca="1" si="3"/>
        <v/>
      </c>
      <c r="F49" s="92" t="str">
        <f t="shared" ca="1" si="4"/>
        <v/>
      </c>
      <c r="G49" s="92" t="str">
        <f t="shared" ca="1" si="5"/>
        <v/>
      </c>
      <c r="H49" s="125" t="str">
        <f t="shared" ca="1" si="6"/>
        <v/>
      </c>
      <c r="I49" s="125" t="str">
        <f t="shared" ca="1" si="7"/>
        <v/>
      </c>
      <c r="J49" s="126" t="str">
        <f t="shared" ca="1" si="12"/>
        <v/>
      </c>
      <c r="K49" s="105" t="str">
        <f t="shared" ca="1" si="13"/>
        <v/>
      </c>
      <c r="L49" s="105" t="str">
        <f t="shared" ca="1" si="8"/>
        <v/>
      </c>
      <c r="M49" s="127" t="str">
        <f t="shared" ca="1" si="9"/>
        <v/>
      </c>
      <c r="N49" s="125" t="str">
        <f t="shared" ca="1" si="10"/>
        <v/>
      </c>
      <c r="O49" s="126" t="str">
        <f t="shared" ca="1" si="14"/>
        <v/>
      </c>
      <c r="P49" s="105" t="str">
        <f t="shared" ca="1" si="15"/>
        <v/>
      </c>
      <c r="Q49" s="124" t="str">
        <f t="shared" ca="1" si="16"/>
        <v/>
      </c>
    </row>
    <row r="50" spans="1:17" x14ac:dyDescent="0.2">
      <c r="A50" s="124" t="str">
        <f t="shared" ca="1" si="11"/>
        <v/>
      </c>
      <c r="B50" s="92" t="str">
        <f t="shared" ca="1" si="0"/>
        <v/>
      </c>
      <c r="C50" s="92" t="str">
        <f t="shared" ca="1" si="1"/>
        <v/>
      </c>
      <c r="D50" s="92" t="str">
        <f t="shared" ca="1" si="2"/>
        <v/>
      </c>
      <c r="E50" s="92" t="str">
        <f t="shared" ca="1" si="3"/>
        <v/>
      </c>
      <c r="F50" s="92" t="str">
        <f t="shared" ca="1" si="4"/>
        <v/>
      </c>
      <c r="G50" s="92" t="str">
        <f t="shared" ca="1" si="5"/>
        <v/>
      </c>
      <c r="H50" s="125" t="str">
        <f t="shared" ca="1" si="6"/>
        <v/>
      </c>
      <c r="I50" s="125" t="str">
        <f t="shared" ca="1" si="7"/>
        <v/>
      </c>
      <c r="J50" s="126" t="str">
        <f t="shared" ca="1" si="12"/>
        <v/>
      </c>
      <c r="K50" s="105" t="str">
        <f t="shared" ca="1" si="13"/>
        <v/>
      </c>
      <c r="L50" s="105" t="str">
        <f t="shared" ca="1" si="8"/>
        <v/>
      </c>
      <c r="M50" s="127" t="str">
        <f t="shared" ca="1" si="9"/>
        <v/>
      </c>
      <c r="N50" s="125" t="str">
        <f t="shared" ca="1" si="10"/>
        <v/>
      </c>
      <c r="O50" s="126" t="str">
        <f t="shared" ca="1" si="14"/>
        <v/>
      </c>
      <c r="P50" s="105" t="str">
        <f t="shared" ca="1" si="15"/>
        <v/>
      </c>
      <c r="Q50" s="124" t="str">
        <f t="shared" ca="1" si="16"/>
        <v/>
      </c>
    </row>
    <row r="51" spans="1:17" x14ac:dyDescent="0.2">
      <c r="A51" s="124" t="str">
        <f t="shared" ca="1" si="11"/>
        <v/>
      </c>
      <c r="B51" s="92" t="str">
        <f t="shared" ca="1" si="0"/>
        <v/>
      </c>
      <c r="C51" s="92" t="str">
        <f t="shared" ca="1" si="1"/>
        <v/>
      </c>
      <c r="D51" s="92" t="str">
        <f t="shared" ca="1" si="2"/>
        <v/>
      </c>
      <c r="E51" s="92" t="str">
        <f t="shared" ca="1" si="3"/>
        <v/>
      </c>
      <c r="F51" s="92" t="str">
        <f t="shared" ca="1" si="4"/>
        <v/>
      </c>
      <c r="G51" s="92" t="str">
        <f t="shared" ca="1" si="5"/>
        <v/>
      </c>
      <c r="H51" s="125" t="str">
        <f t="shared" ca="1" si="6"/>
        <v/>
      </c>
      <c r="I51" s="125" t="str">
        <f t="shared" ca="1" si="7"/>
        <v/>
      </c>
      <c r="J51" s="126" t="str">
        <f t="shared" ca="1" si="12"/>
        <v/>
      </c>
      <c r="K51" s="105" t="str">
        <f t="shared" ca="1" si="13"/>
        <v/>
      </c>
      <c r="L51" s="105" t="str">
        <f t="shared" ca="1" si="8"/>
        <v/>
      </c>
      <c r="M51" s="127" t="str">
        <f t="shared" ca="1" si="9"/>
        <v/>
      </c>
      <c r="N51" s="125" t="str">
        <f t="shared" ca="1" si="10"/>
        <v/>
      </c>
      <c r="O51" s="126" t="str">
        <f t="shared" ca="1" si="14"/>
        <v/>
      </c>
      <c r="P51" s="105" t="str">
        <f t="shared" ca="1" si="15"/>
        <v/>
      </c>
      <c r="Q51" s="124" t="str">
        <f t="shared" ca="1" si="16"/>
        <v/>
      </c>
    </row>
    <row r="52" spans="1:17" x14ac:dyDescent="0.2">
      <c r="A52" s="124" t="str">
        <f t="shared" ca="1" si="11"/>
        <v/>
      </c>
      <c r="B52" s="92" t="str">
        <f t="shared" ca="1" si="0"/>
        <v/>
      </c>
      <c r="C52" s="92" t="str">
        <f t="shared" ca="1" si="1"/>
        <v/>
      </c>
      <c r="D52" s="92" t="str">
        <f t="shared" ca="1" si="2"/>
        <v/>
      </c>
      <c r="E52" s="92" t="str">
        <f t="shared" ca="1" si="3"/>
        <v/>
      </c>
      <c r="F52" s="92" t="str">
        <f t="shared" ca="1" si="4"/>
        <v/>
      </c>
      <c r="G52" s="92" t="str">
        <f t="shared" ca="1" si="5"/>
        <v/>
      </c>
      <c r="H52" s="125" t="str">
        <f t="shared" ca="1" si="6"/>
        <v/>
      </c>
      <c r="I52" s="125" t="str">
        <f t="shared" ca="1" si="7"/>
        <v/>
      </c>
      <c r="J52" s="126" t="str">
        <f t="shared" ca="1" si="12"/>
        <v/>
      </c>
      <c r="K52" s="105" t="str">
        <f t="shared" ca="1" si="13"/>
        <v/>
      </c>
      <c r="L52" s="105" t="str">
        <f t="shared" ca="1" si="8"/>
        <v/>
      </c>
      <c r="M52" s="127" t="str">
        <f t="shared" ca="1" si="9"/>
        <v/>
      </c>
      <c r="N52" s="125" t="str">
        <f t="shared" ca="1" si="10"/>
        <v/>
      </c>
      <c r="O52" s="126" t="str">
        <f t="shared" ca="1" si="14"/>
        <v/>
      </c>
      <c r="P52" s="105" t="str">
        <f t="shared" ca="1" si="15"/>
        <v/>
      </c>
      <c r="Q52" s="124" t="str">
        <f t="shared" ca="1" si="16"/>
        <v/>
      </c>
    </row>
    <row r="53" spans="1:17" x14ac:dyDescent="0.2">
      <c r="A53" s="124" t="str">
        <f t="shared" ca="1" si="11"/>
        <v/>
      </c>
      <c r="B53" s="92" t="str">
        <f t="shared" ca="1" si="0"/>
        <v/>
      </c>
      <c r="C53" s="92" t="str">
        <f t="shared" ca="1" si="1"/>
        <v/>
      </c>
      <c r="D53" s="92" t="str">
        <f t="shared" ca="1" si="2"/>
        <v/>
      </c>
      <c r="E53" s="92" t="str">
        <f t="shared" ca="1" si="3"/>
        <v/>
      </c>
      <c r="F53" s="92" t="str">
        <f t="shared" ca="1" si="4"/>
        <v/>
      </c>
      <c r="G53" s="92" t="str">
        <f t="shared" ca="1" si="5"/>
        <v/>
      </c>
      <c r="H53" s="125" t="str">
        <f t="shared" ca="1" si="6"/>
        <v/>
      </c>
      <c r="I53" s="125" t="str">
        <f t="shared" ca="1" si="7"/>
        <v/>
      </c>
      <c r="J53" s="126" t="str">
        <f t="shared" ca="1" si="12"/>
        <v/>
      </c>
      <c r="K53" s="105" t="str">
        <f t="shared" ca="1" si="13"/>
        <v/>
      </c>
      <c r="L53" s="105" t="str">
        <f t="shared" ca="1" si="8"/>
        <v/>
      </c>
      <c r="M53" s="127" t="str">
        <f t="shared" ca="1" si="9"/>
        <v/>
      </c>
      <c r="N53" s="125" t="str">
        <f t="shared" ca="1" si="10"/>
        <v/>
      </c>
      <c r="O53" s="126" t="str">
        <f t="shared" ca="1" si="14"/>
        <v/>
      </c>
      <c r="P53" s="105" t="str">
        <f t="shared" ca="1" si="15"/>
        <v/>
      </c>
      <c r="Q53" s="124" t="str">
        <f t="shared" ca="1" si="16"/>
        <v/>
      </c>
    </row>
    <row r="54" spans="1:17" x14ac:dyDescent="0.2">
      <c r="A54" s="124" t="str">
        <f t="shared" ca="1" si="11"/>
        <v/>
      </c>
      <c r="B54" s="92" t="str">
        <f t="shared" ca="1" si="0"/>
        <v/>
      </c>
      <c r="C54" s="92" t="str">
        <f t="shared" ca="1" si="1"/>
        <v/>
      </c>
      <c r="D54" s="92" t="str">
        <f t="shared" ca="1" si="2"/>
        <v/>
      </c>
      <c r="E54" s="92" t="str">
        <f t="shared" ca="1" si="3"/>
        <v/>
      </c>
      <c r="F54" s="92" t="str">
        <f t="shared" ca="1" si="4"/>
        <v/>
      </c>
      <c r="G54" s="92" t="str">
        <f t="shared" ca="1" si="5"/>
        <v/>
      </c>
      <c r="H54" s="125" t="str">
        <f t="shared" ca="1" si="6"/>
        <v/>
      </c>
      <c r="I54" s="125" t="str">
        <f t="shared" ca="1" si="7"/>
        <v/>
      </c>
      <c r="J54" s="126" t="str">
        <f t="shared" ca="1" si="12"/>
        <v/>
      </c>
      <c r="K54" s="105" t="str">
        <f t="shared" ca="1" si="13"/>
        <v/>
      </c>
      <c r="L54" s="105" t="str">
        <f t="shared" ca="1" si="8"/>
        <v/>
      </c>
      <c r="M54" s="127" t="str">
        <f t="shared" ca="1" si="9"/>
        <v/>
      </c>
      <c r="N54" s="125" t="str">
        <f t="shared" ca="1" si="10"/>
        <v/>
      </c>
      <c r="O54" s="126" t="str">
        <f t="shared" ca="1" si="14"/>
        <v/>
      </c>
      <c r="P54" s="105" t="str">
        <f t="shared" ca="1" si="15"/>
        <v/>
      </c>
      <c r="Q54" s="124" t="str">
        <f t="shared" ca="1" si="16"/>
        <v/>
      </c>
    </row>
    <row r="55" spans="1:17" x14ac:dyDescent="0.2">
      <c r="A55" s="124" t="str">
        <f t="shared" ca="1" si="11"/>
        <v/>
      </c>
      <c r="B55" s="92" t="str">
        <f t="shared" ca="1" si="0"/>
        <v/>
      </c>
      <c r="C55" s="92" t="str">
        <f t="shared" ca="1" si="1"/>
        <v/>
      </c>
      <c r="D55" s="92" t="str">
        <f t="shared" ca="1" si="2"/>
        <v/>
      </c>
      <c r="E55" s="92" t="str">
        <f t="shared" ca="1" si="3"/>
        <v/>
      </c>
      <c r="F55" s="92" t="str">
        <f t="shared" ca="1" si="4"/>
        <v/>
      </c>
      <c r="G55" s="92" t="str">
        <f t="shared" ca="1" si="5"/>
        <v/>
      </c>
      <c r="H55" s="125" t="str">
        <f t="shared" ca="1" si="6"/>
        <v/>
      </c>
      <c r="I55" s="125" t="str">
        <f t="shared" ca="1" si="7"/>
        <v/>
      </c>
      <c r="J55" s="126" t="str">
        <f t="shared" ca="1" si="12"/>
        <v/>
      </c>
      <c r="K55" s="105" t="str">
        <f t="shared" ca="1" si="13"/>
        <v/>
      </c>
      <c r="L55" s="105" t="str">
        <f t="shared" ca="1" si="8"/>
        <v/>
      </c>
      <c r="M55" s="127" t="str">
        <f t="shared" ca="1" si="9"/>
        <v/>
      </c>
      <c r="N55" s="125" t="str">
        <f t="shared" ca="1" si="10"/>
        <v/>
      </c>
      <c r="O55" s="126" t="str">
        <f t="shared" ca="1" si="14"/>
        <v/>
      </c>
      <c r="P55" s="105" t="str">
        <f t="shared" ca="1" si="15"/>
        <v/>
      </c>
      <c r="Q55" s="124" t="str">
        <f t="shared" ca="1" si="16"/>
        <v/>
      </c>
    </row>
    <row r="56" spans="1:17" x14ac:dyDescent="0.2">
      <c r="A56" s="124" t="str">
        <f t="shared" ca="1" si="11"/>
        <v/>
      </c>
      <c r="B56" s="92" t="str">
        <f t="shared" ca="1" si="0"/>
        <v/>
      </c>
      <c r="C56" s="92" t="str">
        <f t="shared" ca="1" si="1"/>
        <v/>
      </c>
      <c r="D56" s="92" t="str">
        <f t="shared" ca="1" si="2"/>
        <v/>
      </c>
      <c r="E56" s="92" t="str">
        <f t="shared" ca="1" si="3"/>
        <v/>
      </c>
      <c r="F56" s="92" t="str">
        <f t="shared" ca="1" si="4"/>
        <v/>
      </c>
      <c r="G56" s="92" t="str">
        <f t="shared" ca="1" si="5"/>
        <v/>
      </c>
      <c r="H56" s="125" t="str">
        <f t="shared" ca="1" si="6"/>
        <v/>
      </c>
      <c r="I56" s="125" t="str">
        <f t="shared" ca="1" si="7"/>
        <v/>
      </c>
      <c r="J56" s="126" t="str">
        <f t="shared" ca="1" si="12"/>
        <v/>
      </c>
      <c r="K56" s="105" t="str">
        <f t="shared" ca="1" si="13"/>
        <v/>
      </c>
      <c r="L56" s="105" t="str">
        <f t="shared" ca="1" si="8"/>
        <v/>
      </c>
      <c r="M56" s="127" t="str">
        <f t="shared" ca="1" si="9"/>
        <v/>
      </c>
      <c r="N56" s="125" t="str">
        <f t="shared" ca="1" si="10"/>
        <v/>
      </c>
      <c r="O56" s="126" t="str">
        <f t="shared" ca="1" si="14"/>
        <v/>
      </c>
      <c r="P56" s="105" t="str">
        <f t="shared" ca="1" si="15"/>
        <v/>
      </c>
      <c r="Q56" s="124" t="str">
        <f t="shared" ca="1" si="16"/>
        <v/>
      </c>
    </row>
    <row r="57" spans="1:17" x14ac:dyDescent="0.2">
      <c r="A57" s="124" t="str">
        <f t="shared" ca="1" si="11"/>
        <v/>
      </c>
      <c r="B57" s="92" t="str">
        <f t="shared" ca="1" si="0"/>
        <v/>
      </c>
      <c r="C57" s="92" t="str">
        <f t="shared" ca="1" si="1"/>
        <v/>
      </c>
      <c r="D57" s="92" t="str">
        <f t="shared" ca="1" si="2"/>
        <v/>
      </c>
      <c r="E57" s="92" t="str">
        <f t="shared" ca="1" si="3"/>
        <v/>
      </c>
      <c r="F57" s="92" t="str">
        <f t="shared" ca="1" si="4"/>
        <v/>
      </c>
      <c r="G57" s="92" t="str">
        <f t="shared" ca="1" si="5"/>
        <v/>
      </c>
      <c r="H57" s="125" t="str">
        <f t="shared" ca="1" si="6"/>
        <v/>
      </c>
      <c r="I57" s="125" t="str">
        <f t="shared" ca="1" si="7"/>
        <v/>
      </c>
      <c r="J57" s="126" t="str">
        <f t="shared" ca="1" si="12"/>
        <v/>
      </c>
      <c r="K57" s="105" t="str">
        <f t="shared" ca="1" si="13"/>
        <v/>
      </c>
      <c r="L57" s="105" t="str">
        <f t="shared" ca="1" si="8"/>
        <v/>
      </c>
      <c r="M57" s="127" t="str">
        <f t="shared" ca="1" si="9"/>
        <v/>
      </c>
      <c r="N57" s="125" t="str">
        <f t="shared" ca="1" si="10"/>
        <v/>
      </c>
      <c r="O57" s="126" t="str">
        <f t="shared" ca="1" si="14"/>
        <v/>
      </c>
      <c r="P57" s="105" t="str">
        <f t="shared" ca="1" si="15"/>
        <v/>
      </c>
      <c r="Q57" s="124" t="str">
        <f t="shared" ca="1" si="16"/>
        <v/>
      </c>
    </row>
    <row r="58" spans="1:17" x14ac:dyDescent="0.2">
      <c r="A58" s="124" t="str">
        <f t="shared" ca="1" si="11"/>
        <v/>
      </c>
      <c r="B58" s="92" t="str">
        <f t="shared" ca="1" si="0"/>
        <v/>
      </c>
      <c r="C58" s="92" t="str">
        <f t="shared" ca="1" si="1"/>
        <v/>
      </c>
      <c r="D58" s="92" t="str">
        <f t="shared" ca="1" si="2"/>
        <v/>
      </c>
      <c r="E58" s="92" t="str">
        <f t="shared" ca="1" si="3"/>
        <v/>
      </c>
      <c r="F58" s="92" t="str">
        <f t="shared" ca="1" si="4"/>
        <v/>
      </c>
      <c r="G58" s="92" t="str">
        <f t="shared" ca="1" si="5"/>
        <v/>
      </c>
      <c r="H58" s="125" t="str">
        <f t="shared" ca="1" si="6"/>
        <v/>
      </c>
      <c r="I58" s="125" t="str">
        <f t="shared" ca="1" si="7"/>
        <v/>
      </c>
      <c r="J58" s="126" t="str">
        <f t="shared" ca="1" si="12"/>
        <v/>
      </c>
      <c r="K58" s="105" t="str">
        <f t="shared" ca="1" si="13"/>
        <v/>
      </c>
      <c r="L58" s="105" t="str">
        <f t="shared" ca="1" si="8"/>
        <v/>
      </c>
      <c r="M58" s="127" t="str">
        <f t="shared" ca="1" si="9"/>
        <v/>
      </c>
      <c r="N58" s="125" t="str">
        <f t="shared" ca="1" si="10"/>
        <v/>
      </c>
      <c r="O58" s="126" t="str">
        <f t="shared" ca="1" si="14"/>
        <v/>
      </c>
      <c r="P58" s="105" t="str">
        <f t="shared" ca="1" si="15"/>
        <v/>
      </c>
      <c r="Q58" s="124" t="str">
        <f t="shared" ca="1" si="16"/>
        <v/>
      </c>
    </row>
    <row r="59" spans="1:17" x14ac:dyDescent="0.2">
      <c r="A59" s="124" t="str">
        <f t="shared" ca="1" si="11"/>
        <v/>
      </c>
      <c r="B59" s="92" t="str">
        <f t="shared" ca="1" si="0"/>
        <v/>
      </c>
      <c r="C59" s="92" t="str">
        <f t="shared" ca="1" si="1"/>
        <v/>
      </c>
      <c r="D59" s="92" t="str">
        <f t="shared" ca="1" si="2"/>
        <v/>
      </c>
      <c r="E59" s="92" t="str">
        <f t="shared" ca="1" si="3"/>
        <v/>
      </c>
      <c r="F59" s="92" t="str">
        <f t="shared" ca="1" si="4"/>
        <v/>
      </c>
      <c r="G59" s="92" t="str">
        <f t="shared" ca="1" si="5"/>
        <v/>
      </c>
      <c r="H59" s="125" t="str">
        <f t="shared" ca="1" si="6"/>
        <v/>
      </c>
      <c r="I59" s="125" t="str">
        <f t="shared" ca="1" si="7"/>
        <v/>
      </c>
      <c r="J59" s="126" t="str">
        <f t="shared" ca="1" si="12"/>
        <v/>
      </c>
      <c r="K59" s="105" t="str">
        <f t="shared" ca="1" si="13"/>
        <v/>
      </c>
      <c r="L59" s="105" t="str">
        <f t="shared" ca="1" si="8"/>
        <v/>
      </c>
      <c r="M59" s="127" t="str">
        <f t="shared" ca="1" si="9"/>
        <v/>
      </c>
      <c r="N59" s="125" t="str">
        <f t="shared" ca="1" si="10"/>
        <v/>
      </c>
      <c r="O59" s="126" t="str">
        <f t="shared" ca="1" si="14"/>
        <v/>
      </c>
      <c r="P59" s="105" t="str">
        <f t="shared" ca="1" si="15"/>
        <v/>
      </c>
      <c r="Q59" s="124" t="str">
        <f t="shared" ca="1" si="16"/>
        <v/>
      </c>
    </row>
    <row r="60" spans="1:17" x14ac:dyDescent="0.2">
      <c r="A60" s="124" t="str">
        <f t="shared" ca="1" si="11"/>
        <v/>
      </c>
      <c r="B60" s="92" t="str">
        <f t="shared" ca="1" si="0"/>
        <v/>
      </c>
      <c r="C60" s="92" t="str">
        <f t="shared" ca="1" si="1"/>
        <v/>
      </c>
      <c r="D60" s="92" t="str">
        <f t="shared" ca="1" si="2"/>
        <v/>
      </c>
      <c r="E60" s="92" t="str">
        <f t="shared" ca="1" si="3"/>
        <v/>
      </c>
      <c r="F60" s="92" t="str">
        <f t="shared" ca="1" si="4"/>
        <v/>
      </c>
      <c r="G60" s="92" t="str">
        <f t="shared" ca="1" si="5"/>
        <v/>
      </c>
      <c r="H60" s="125" t="str">
        <f t="shared" ca="1" si="6"/>
        <v/>
      </c>
      <c r="I60" s="125" t="str">
        <f t="shared" ca="1" si="7"/>
        <v/>
      </c>
      <c r="J60" s="126" t="str">
        <f t="shared" ca="1" si="12"/>
        <v/>
      </c>
      <c r="K60" s="105" t="str">
        <f t="shared" ca="1" si="13"/>
        <v/>
      </c>
      <c r="L60" s="105" t="str">
        <f t="shared" ca="1" si="8"/>
        <v/>
      </c>
      <c r="M60" s="127" t="str">
        <f t="shared" ca="1" si="9"/>
        <v/>
      </c>
      <c r="N60" s="125" t="str">
        <f t="shared" ca="1" si="10"/>
        <v/>
      </c>
      <c r="O60" s="126" t="str">
        <f t="shared" ca="1" si="14"/>
        <v/>
      </c>
      <c r="P60" s="105" t="str">
        <f t="shared" ca="1" si="15"/>
        <v/>
      </c>
      <c r="Q60" s="124" t="str">
        <f t="shared" ca="1" si="16"/>
        <v/>
      </c>
    </row>
    <row r="61" spans="1:17" x14ac:dyDescent="0.2">
      <c r="A61" s="124" t="str">
        <f t="shared" ca="1" si="11"/>
        <v/>
      </c>
      <c r="B61" s="92" t="str">
        <f t="shared" ca="1" si="0"/>
        <v/>
      </c>
      <c r="C61" s="92" t="str">
        <f t="shared" ca="1" si="1"/>
        <v/>
      </c>
      <c r="D61" s="92" t="str">
        <f t="shared" ca="1" si="2"/>
        <v/>
      </c>
      <c r="E61" s="92" t="str">
        <f t="shared" ca="1" si="3"/>
        <v/>
      </c>
      <c r="F61" s="92" t="str">
        <f t="shared" ca="1" si="4"/>
        <v/>
      </c>
      <c r="G61" s="92" t="str">
        <f t="shared" ca="1" si="5"/>
        <v/>
      </c>
      <c r="H61" s="125" t="str">
        <f t="shared" ca="1" si="6"/>
        <v/>
      </c>
      <c r="I61" s="125" t="str">
        <f t="shared" ca="1" si="7"/>
        <v/>
      </c>
      <c r="J61" s="126" t="str">
        <f t="shared" ca="1" si="12"/>
        <v/>
      </c>
      <c r="K61" s="105" t="str">
        <f t="shared" ca="1" si="13"/>
        <v/>
      </c>
      <c r="L61" s="105" t="str">
        <f t="shared" ca="1" si="8"/>
        <v/>
      </c>
      <c r="M61" s="127" t="str">
        <f t="shared" ca="1" si="9"/>
        <v/>
      </c>
      <c r="N61" s="125" t="str">
        <f t="shared" ca="1" si="10"/>
        <v/>
      </c>
      <c r="O61" s="126" t="str">
        <f t="shared" ca="1" si="14"/>
        <v/>
      </c>
      <c r="P61" s="105" t="str">
        <f t="shared" ca="1" si="15"/>
        <v/>
      </c>
      <c r="Q61" s="124" t="str">
        <f t="shared" ca="1" si="16"/>
        <v/>
      </c>
    </row>
    <row r="62" spans="1:17" x14ac:dyDescent="0.2">
      <c r="A62" s="124" t="str">
        <f t="shared" ca="1" si="11"/>
        <v/>
      </c>
      <c r="B62" s="92" t="str">
        <f t="shared" ca="1" si="0"/>
        <v/>
      </c>
      <c r="C62" s="92" t="str">
        <f t="shared" ca="1" si="1"/>
        <v/>
      </c>
      <c r="D62" s="92" t="str">
        <f t="shared" ca="1" si="2"/>
        <v/>
      </c>
      <c r="E62" s="92" t="str">
        <f t="shared" ca="1" si="3"/>
        <v/>
      </c>
      <c r="F62" s="92" t="str">
        <f t="shared" ca="1" si="4"/>
        <v/>
      </c>
      <c r="G62" s="92" t="str">
        <f t="shared" ca="1" si="5"/>
        <v/>
      </c>
      <c r="H62" s="125" t="str">
        <f t="shared" ca="1" si="6"/>
        <v/>
      </c>
      <c r="I62" s="125" t="str">
        <f t="shared" ca="1" si="7"/>
        <v/>
      </c>
      <c r="J62" s="126" t="str">
        <f t="shared" ca="1" si="12"/>
        <v/>
      </c>
      <c r="K62" s="105" t="str">
        <f t="shared" ca="1" si="13"/>
        <v/>
      </c>
      <c r="L62" s="105" t="str">
        <f t="shared" ca="1" si="8"/>
        <v/>
      </c>
      <c r="M62" s="127" t="str">
        <f t="shared" ca="1" si="9"/>
        <v/>
      </c>
      <c r="N62" s="125" t="str">
        <f t="shared" ca="1" si="10"/>
        <v/>
      </c>
      <c r="O62" s="126" t="str">
        <f t="shared" ca="1" si="14"/>
        <v/>
      </c>
      <c r="P62" s="105" t="str">
        <f t="shared" ca="1" si="15"/>
        <v/>
      </c>
      <c r="Q62" s="124" t="str">
        <f t="shared" ca="1" si="16"/>
        <v/>
      </c>
    </row>
    <row r="63" spans="1:17" x14ac:dyDescent="0.2">
      <c r="A63" s="124" t="str">
        <f t="shared" ca="1" si="11"/>
        <v/>
      </c>
      <c r="B63" s="92" t="str">
        <f t="shared" ca="1" si="0"/>
        <v/>
      </c>
      <c r="C63" s="92" t="str">
        <f t="shared" ca="1" si="1"/>
        <v/>
      </c>
      <c r="D63" s="92" t="str">
        <f t="shared" ca="1" si="2"/>
        <v/>
      </c>
      <c r="E63" s="92" t="str">
        <f t="shared" ca="1" si="3"/>
        <v/>
      </c>
      <c r="F63" s="92" t="str">
        <f t="shared" ca="1" si="4"/>
        <v/>
      </c>
      <c r="G63" s="92" t="str">
        <f t="shared" ca="1" si="5"/>
        <v/>
      </c>
      <c r="H63" s="125" t="str">
        <f t="shared" ca="1" si="6"/>
        <v/>
      </c>
      <c r="I63" s="125" t="str">
        <f t="shared" ca="1" si="7"/>
        <v/>
      </c>
      <c r="J63" s="126" t="str">
        <f t="shared" ca="1" si="12"/>
        <v/>
      </c>
      <c r="K63" s="105" t="str">
        <f t="shared" ca="1" si="13"/>
        <v/>
      </c>
      <c r="L63" s="105" t="str">
        <f t="shared" ca="1" si="8"/>
        <v/>
      </c>
      <c r="M63" s="127" t="str">
        <f t="shared" ca="1" si="9"/>
        <v/>
      </c>
      <c r="N63" s="125" t="str">
        <f t="shared" ca="1" si="10"/>
        <v/>
      </c>
      <c r="O63" s="126" t="str">
        <f t="shared" ca="1" si="14"/>
        <v/>
      </c>
      <c r="P63" s="105" t="str">
        <f t="shared" ca="1" si="15"/>
        <v/>
      </c>
      <c r="Q63" s="124" t="str">
        <f t="shared" ca="1" si="16"/>
        <v/>
      </c>
    </row>
    <row r="64" spans="1:17" x14ac:dyDescent="0.2">
      <c r="A64" s="124" t="str">
        <f t="shared" ca="1" si="11"/>
        <v/>
      </c>
      <c r="B64" s="92" t="str">
        <f t="shared" ca="1" si="0"/>
        <v/>
      </c>
      <c r="C64" s="92" t="str">
        <f t="shared" ca="1" si="1"/>
        <v/>
      </c>
      <c r="D64" s="92" t="str">
        <f t="shared" ca="1" si="2"/>
        <v/>
      </c>
      <c r="E64" s="92" t="str">
        <f t="shared" ca="1" si="3"/>
        <v/>
      </c>
      <c r="F64" s="92" t="str">
        <f t="shared" ca="1" si="4"/>
        <v/>
      </c>
      <c r="G64" s="92" t="str">
        <f t="shared" ca="1" si="5"/>
        <v/>
      </c>
      <c r="H64" s="125" t="str">
        <f t="shared" ca="1" si="6"/>
        <v/>
      </c>
      <c r="I64" s="125" t="str">
        <f t="shared" ca="1" si="7"/>
        <v/>
      </c>
      <c r="J64" s="126" t="str">
        <f t="shared" ca="1" si="12"/>
        <v/>
      </c>
      <c r="K64" s="105" t="str">
        <f t="shared" ca="1" si="13"/>
        <v/>
      </c>
      <c r="L64" s="105" t="str">
        <f t="shared" ca="1" si="8"/>
        <v/>
      </c>
      <c r="M64" s="127" t="str">
        <f t="shared" ca="1" si="9"/>
        <v/>
      </c>
      <c r="N64" s="125" t="str">
        <f t="shared" ca="1" si="10"/>
        <v/>
      </c>
      <c r="O64" s="126" t="str">
        <f t="shared" ca="1" si="14"/>
        <v/>
      </c>
      <c r="P64" s="105" t="str">
        <f t="shared" ca="1" si="15"/>
        <v/>
      </c>
      <c r="Q64" s="124" t="str">
        <f t="shared" ca="1" si="16"/>
        <v/>
      </c>
    </row>
    <row r="65" spans="1:17" x14ac:dyDescent="0.2">
      <c r="A65" s="124" t="str">
        <f t="shared" ca="1" si="11"/>
        <v/>
      </c>
      <c r="B65" s="92" t="str">
        <f t="shared" ca="1" si="0"/>
        <v/>
      </c>
      <c r="C65" s="92" t="str">
        <f t="shared" ca="1" si="1"/>
        <v/>
      </c>
      <c r="D65" s="92" t="str">
        <f t="shared" ca="1" si="2"/>
        <v/>
      </c>
      <c r="E65" s="92" t="str">
        <f t="shared" ca="1" si="3"/>
        <v/>
      </c>
      <c r="F65" s="92" t="str">
        <f t="shared" ca="1" si="4"/>
        <v/>
      </c>
      <c r="G65" s="92" t="str">
        <f t="shared" ca="1" si="5"/>
        <v/>
      </c>
      <c r="H65" s="125" t="str">
        <f t="shared" ca="1" si="6"/>
        <v/>
      </c>
      <c r="I65" s="125" t="str">
        <f t="shared" ca="1" si="7"/>
        <v/>
      </c>
      <c r="J65" s="126" t="str">
        <f t="shared" ca="1" si="12"/>
        <v/>
      </c>
      <c r="K65" s="105" t="str">
        <f t="shared" ca="1" si="13"/>
        <v/>
      </c>
      <c r="L65" s="105" t="str">
        <f t="shared" ca="1" si="8"/>
        <v/>
      </c>
      <c r="M65" s="127" t="str">
        <f t="shared" ca="1" si="9"/>
        <v/>
      </c>
      <c r="N65" s="125" t="str">
        <f t="shared" ca="1" si="10"/>
        <v/>
      </c>
      <c r="O65" s="126" t="str">
        <f t="shared" ca="1" si="14"/>
        <v/>
      </c>
      <c r="P65" s="105" t="str">
        <f t="shared" ca="1" si="15"/>
        <v/>
      </c>
      <c r="Q65" s="124" t="str">
        <f t="shared" ca="1" si="16"/>
        <v/>
      </c>
    </row>
    <row r="66" spans="1:17" x14ac:dyDescent="0.2">
      <c r="A66" s="124" t="str">
        <f t="shared" ca="1" si="11"/>
        <v/>
      </c>
      <c r="B66" s="92" t="str">
        <f t="shared" ca="1" si="0"/>
        <v/>
      </c>
      <c r="C66" s="92" t="str">
        <f t="shared" ca="1" si="1"/>
        <v/>
      </c>
      <c r="D66" s="92" t="str">
        <f t="shared" ca="1" si="2"/>
        <v/>
      </c>
      <c r="E66" s="92" t="str">
        <f t="shared" ca="1" si="3"/>
        <v/>
      </c>
      <c r="F66" s="92" t="str">
        <f t="shared" ca="1" si="4"/>
        <v/>
      </c>
      <c r="G66" s="92" t="str">
        <f t="shared" ca="1" si="5"/>
        <v/>
      </c>
      <c r="H66" s="125" t="str">
        <f t="shared" ca="1" si="6"/>
        <v/>
      </c>
      <c r="I66" s="125" t="str">
        <f t="shared" ca="1" si="7"/>
        <v/>
      </c>
      <c r="J66" s="126" t="str">
        <f t="shared" ca="1" si="12"/>
        <v/>
      </c>
      <c r="K66" s="105" t="str">
        <f t="shared" ca="1" si="13"/>
        <v/>
      </c>
      <c r="L66" s="105" t="str">
        <f t="shared" ca="1" si="8"/>
        <v/>
      </c>
      <c r="M66" s="127" t="str">
        <f t="shared" ca="1" si="9"/>
        <v/>
      </c>
      <c r="N66" s="125" t="str">
        <f t="shared" ca="1" si="10"/>
        <v/>
      </c>
      <c r="O66" s="126" t="str">
        <f t="shared" ca="1" si="14"/>
        <v/>
      </c>
      <c r="P66" s="105" t="str">
        <f t="shared" ca="1" si="15"/>
        <v/>
      </c>
      <c r="Q66" s="124" t="str">
        <f t="shared" ca="1" si="16"/>
        <v/>
      </c>
    </row>
    <row r="67" spans="1:17" x14ac:dyDescent="0.2">
      <c r="A67" s="124" t="str">
        <f t="shared" ca="1" si="11"/>
        <v/>
      </c>
      <c r="B67" s="92" t="str">
        <f t="shared" ca="1" si="0"/>
        <v/>
      </c>
      <c r="C67" s="92" t="str">
        <f t="shared" ca="1" si="1"/>
        <v/>
      </c>
      <c r="D67" s="92" t="str">
        <f t="shared" ca="1" si="2"/>
        <v/>
      </c>
      <c r="E67" s="92" t="str">
        <f t="shared" ca="1" si="3"/>
        <v/>
      </c>
      <c r="F67" s="92" t="str">
        <f t="shared" ca="1" si="4"/>
        <v/>
      </c>
      <c r="G67" s="92" t="str">
        <f t="shared" ca="1" si="5"/>
        <v/>
      </c>
      <c r="H67" s="125" t="str">
        <f t="shared" ca="1" si="6"/>
        <v/>
      </c>
      <c r="I67" s="125" t="str">
        <f t="shared" ca="1" si="7"/>
        <v/>
      </c>
      <c r="J67" s="126" t="str">
        <f t="shared" ca="1" si="12"/>
        <v/>
      </c>
      <c r="K67" s="105" t="str">
        <f t="shared" ca="1" si="13"/>
        <v/>
      </c>
      <c r="L67" s="105" t="str">
        <f t="shared" ca="1" si="8"/>
        <v/>
      </c>
      <c r="M67" s="127" t="str">
        <f t="shared" ca="1" si="9"/>
        <v/>
      </c>
      <c r="N67" s="125" t="str">
        <f t="shared" ca="1" si="10"/>
        <v/>
      </c>
      <c r="O67" s="126" t="str">
        <f t="shared" ca="1" si="14"/>
        <v/>
      </c>
      <c r="P67" s="105" t="str">
        <f t="shared" ca="1" si="15"/>
        <v/>
      </c>
      <c r="Q67" s="124" t="str">
        <f t="shared" ca="1" si="16"/>
        <v/>
      </c>
    </row>
    <row r="68" spans="1:17" x14ac:dyDescent="0.2">
      <c r="A68" s="124" t="str">
        <f t="shared" ca="1" si="11"/>
        <v/>
      </c>
      <c r="B68" s="92" t="str">
        <f t="shared" ca="1" si="0"/>
        <v/>
      </c>
      <c r="C68" s="92" t="str">
        <f t="shared" ca="1" si="1"/>
        <v/>
      </c>
      <c r="D68" s="92" t="str">
        <f t="shared" ca="1" si="2"/>
        <v/>
      </c>
      <c r="E68" s="92" t="str">
        <f t="shared" ca="1" si="3"/>
        <v/>
      </c>
      <c r="F68" s="92" t="str">
        <f t="shared" ca="1" si="4"/>
        <v/>
      </c>
      <c r="G68" s="92" t="str">
        <f t="shared" ca="1" si="5"/>
        <v/>
      </c>
      <c r="H68" s="125" t="str">
        <f t="shared" ca="1" si="6"/>
        <v/>
      </c>
      <c r="I68" s="125" t="str">
        <f t="shared" ca="1" si="7"/>
        <v/>
      </c>
      <c r="J68" s="126" t="str">
        <f t="shared" ca="1" si="12"/>
        <v/>
      </c>
      <c r="K68" s="105" t="str">
        <f t="shared" ca="1" si="13"/>
        <v/>
      </c>
      <c r="L68" s="105" t="str">
        <f t="shared" ca="1" si="8"/>
        <v/>
      </c>
      <c r="M68" s="127" t="str">
        <f t="shared" ca="1" si="9"/>
        <v/>
      </c>
      <c r="N68" s="125" t="str">
        <f t="shared" ca="1" si="10"/>
        <v/>
      </c>
      <c r="O68" s="126" t="str">
        <f t="shared" ca="1" si="14"/>
        <v/>
      </c>
      <c r="P68" s="105" t="str">
        <f t="shared" ca="1" si="15"/>
        <v/>
      </c>
      <c r="Q68" s="124" t="str">
        <f t="shared" ca="1" si="16"/>
        <v/>
      </c>
    </row>
    <row r="69" spans="1:17" x14ac:dyDescent="0.2">
      <c r="A69" s="124" t="str">
        <f t="shared" ca="1" si="11"/>
        <v/>
      </c>
      <c r="B69" s="92" t="str">
        <f t="shared" ca="1" si="0"/>
        <v/>
      </c>
      <c r="C69" s="92" t="str">
        <f t="shared" ca="1" si="1"/>
        <v/>
      </c>
      <c r="D69" s="92" t="str">
        <f t="shared" ca="1" si="2"/>
        <v/>
      </c>
      <c r="E69" s="92" t="str">
        <f t="shared" ca="1" si="3"/>
        <v/>
      </c>
      <c r="F69" s="92" t="str">
        <f t="shared" ca="1" si="4"/>
        <v/>
      </c>
      <c r="G69" s="92" t="str">
        <f t="shared" ca="1" si="5"/>
        <v/>
      </c>
      <c r="H69" s="125" t="str">
        <f t="shared" ca="1" si="6"/>
        <v/>
      </c>
      <c r="I69" s="125" t="str">
        <f t="shared" ca="1" si="7"/>
        <v/>
      </c>
      <c r="J69" s="126" t="str">
        <f t="shared" ca="1" si="12"/>
        <v/>
      </c>
      <c r="K69" s="105" t="str">
        <f t="shared" ca="1" si="13"/>
        <v/>
      </c>
      <c r="L69" s="105" t="str">
        <f t="shared" ca="1" si="8"/>
        <v/>
      </c>
      <c r="M69" s="127" t="str">
        <f t="shared" ca="1" si="9"/>
        <v/>
      </c>
      <c r="N69" s="125" t="str">
        <f t="shared" ca="1" si="10"/>
        <v/>
      </c>
      <c r="O69" s="126" t="str">
        <f t="shared" ca="1" si="14"/>
        <v/>
      </c>
      <c r="P69" s="105" t="str">
        <f t="shared" ca="1" si="15"/>
        <v/>
      </c>
      <c r="Q69" s="124" t="str">
        <f t="shared" ca="1" si="16"/>
        <v/>
      </c>
    </row>
    <row r="70" spans="1:17" x14ac:dyDescent="0.2">
      <c r="A70" s="124" t="str">
        <f t="shared" ca="1" si="11"/>
        <v/>
      </c>
      <c r="B70" s="92" t="str">
        <f t="shared" ref="B70:B133" ca="1" si="17">IF($A70="","",INDEX(INDIRECT("ydn_raw!AL:AL"),MATCH($B$4,INDIRECT("ydn_raw!AL:AL"),0)+$A70))</f>
        <v/>
      </c>
      <c r="C70" s="92" t="str">
        <f t="shared" ref="C70:C133" ca="1" si="18">IF($A70="","",INDEX(INDIRECT("ydn_raw!AM:AM"),MATCH($B$4,INDIRECT("ydn_raw!AL:AL"),0)+$A70))</f>
        <v/>
      </c>
      <c r="D70" s="92" t="str">
        <f t="shared" ref="D70:D133" ca="1" si="19">IF($A70="","",INDEX(INDIRECT("ydn_raw!AO:AO"),MATCH($B$4,INDIRECT("ydn_raw!AL:AL"),0)+$A70))</f>
        <v/>
      </c>
      <c r="E70" s="92" t="str">
        <f t="shared" ref="E70:E133" ca="1" si="20">IF($A70="","",INDEX(INDIRECT("ydn_raw!AP:AP"),MATCH($B$4,INDIRECT("ydn_raw!AL:AL"),0)+$A70))</f>
        <v/>
      </c>
      <c r="F70" s="92" t="str">
        <f t="shared" ref="F70:F133" ca="1" si="21">IF($A70="","",INDEX(INDIRECT("ydn_raw!AQ:AQ"),MATCH($B$4,INDIRECT("ydn_raw!AL:AL"),0)+$A70))</f>
        <v/>
      </c>
      <c r="G70" s="92" t="str">
        <f t="shared" ref="G70:G133" ca="1" si="22">IF($A70="","",INDEX(INDIRECT("ydn_raw!AR:AR"),MATCH($B$4,INDIRECT("ydn_raw!AL:AL"),0)+$A70))</f>
        <v/>
      </c>
      <c r="H70" s="125" t="str">
        <f t="shared" ref="H70:H133" ca="1" si="23">IF($A70="","",INDEX(INDIRECT("ydn_raw!AU:AU"),MATCH($B$4,INDIRECT("ydn_raw!AL:AL"),0)+$A70))</f>
        <v/>
      </c>
      <c r="I70" s="125" t="str">
        <f t="shared" ref="I70:I133" ca="1" si="24">IF($A70="","",INDEX(INDIRECT("ydn_raw!AV:AV"),MATCH($B$4,INDIRECT("ydn_raw!AL:AL"),0)+$A70))</f>
        <v/>
      </c>
      <c r="J70" s="126" t="str">
        <f t="shared" ca="1" si="12"/>
        <v/>
      </c>
      <c r="K70" s="105" t="str">
        <f t="shared" ca="1" si="13"/>
        <v/>
      </c>
      <c r="L70" s="105" t="str">
        <f t="shared" ref="L70:L133" ca="1" si="25">IF($A70="","",INDEX(INDIRECT("ydn_raw!AX:AX"),MATCH($B$4,INDIRECT("ydn_raw!AL:AL"),0)+$A70))</f>
        <v/>
      </c>
      <c r="M70" s="127" t="str">
        <f t="shared" ref="M70:M133" ca="1" si="26">IF($A70="","",INDEX(INDIRECT("ydn_raw!AY:AY"),MATCH($B$4,INDIRECT("ydn_raw!AL:AL"),0)+$A70))</f>
        <v/>
      </c>
      <c r="N70" s="125" t="str">
        <f t="shared" ref="N70:N133" ca="1" si="27">IF($A70="","",INDEX(INDIRECT("ydn_raw!BA:BA"),MATCH($B$4,INDIRECT("ydn_raw!AL:AL"),0)+$A70))</f>
        <v/>
      </c>
      <c r="O70" s="126" t="str">
        <f t="shared" ca="1" si="14"/>
        <v/>
      </c>
      <c r="P70" s="105" t="str">
        <f t="shared" ca="1" si="15"/>
        <v/>
      </c>
      <c r="Q70" s="124" t="str">
        <f t="shared" ca="1" si="16"/>
        <v/>
      </c>
    </row>
    <row r="71" spans="1:17" x14ac:dyDescent="0.2">
      <c r="A71" s="124" t="str">
        <f t="shared" ref="A71:A134" ca="1" si="28">IF(ROW()-5&gt;$A$5,"",ROW()-5)</f>
        <v/>
      </c>
      <c r="B71" s="92" t="str">
        <f t="shared" ca="1" si="17"/>
        <v/>
      </c>
      <c r="C71" s="92" t="str">
        <f t="shared" ca="1" si="18"/>
        <v/>
      </c>
      <c r="D71" s="92" t="str">
        <f t="shared" ca="1" si="19"/>
        <v/>
      </c>
      <c r="E71" s="92" t="str">
        <f t="shared" ca="1" si="20"/>
        <v/>
      </c>
      <c r="F71" s="92" t="str">
        <f t="shared" ca="1" si="21"/>
        <v/>
      </c>
      <c r="G71" s="92" t="str">
        <f t="shared" ca="1" si="22"/>
        <v/>
      </c>
      <c r="H71" s="125" t="str">
        <f t="shared" ca="1" si="23"/>
        <v/>
      </c>
      <c r="I71" s="125" t="str">
        <f t="shared" ca="1" si="24"/>
        <v/>
      </c>
      <c r="J71" s="126" t="str">
        <f t="shared" ref="J71:J134" ca="1" si="29">IF($A71="","",IFERROR(I71/H71,""))</f>
        <v/>
      </c>
      <c r="K71" s="105" t="str">
        <f t="shared" ref="K71:K134" ca="1" si="30">IF($A71="","",IFERROR(L71/I71,""))</f>
        <v/>
      </c>
      <c r="L71" s="105" t="str">
        <f t="shared" ca="1" si="25"/>
        <v/>
      </c>
      <c r="M71" s="127" t="str">
        <f t="shared" ca="1" si="26"/>
        <v/>
      </c>
      <c r="N71" s="125" t="str">
        <f t="shared" ca="1" si="27"/>
        <v/>
      </c>
      <c r="O71" s="126" t="str">
        <f t="shared" ref="O71:O134" ca="1" si="31">IF($A71="","",IFERROR(N71/I71,""))</f>
        <v/>
      </c>
      <c r="P71" s="105" t="str">
        <f t="shared" ref="P71:P134" ca="1" si="32">IF($A71="","",IFERROR(L71/N71,""))</f>
        <v/>
      </c>
      <c r="Q71" s="124" t="str">
        <f t="shared" ref="Q71:Q134" ca="1" si="33">IF($A71="","",IF(N71&gt;0,IF(P71&gt;$P$5,"B","A"),IF(N71=0,IF(L71&gt;$P$5,"C","D"))))</f>
        <v/>
      </c>
    </row>
    <row r="72" spans="1:17" x14ac:dyDescent="0.2">
      <c r="A72" s="124" t="str">
        <f t="shared" ca="1" si="28"/>
        <v/>
      </c>
      <c r="B72" s="92" t="str">
        <f t="shared" ca="1" si="17"/>
        <v/>
      </c>
      <c r="C72" s="92" t="str">
        <f t="shared" ca="1" si="18"/>
        <v/>
      </c>
      <c r="D72" s="92" t="str">
        <f t="shared" ca="1" si="19"/>
        <v/>
      </c>
      <c r="E72" s="92" t="str">
        <f t="shared" ca="1" si="20"/>
        <v/>
      </c>
      <c r="F72" s="92" t="str">
        <f t="shared" ca="1" si="21"/>
        <v/>
      </c>
      <c r="G72" s="92" t="str">
        <f t="shared" ca="1" si="22"/>
        <v/>
      </c>
      <c r="H72" s="125" t="str">
        <f t="shared" ca="1" si="23"/>
        <v/>
      </c>
      <c r="I72" s="125" t="str">
        <f t="shared" ca="1" si="24"/>
        <v/>
      </c>
      <c r="J72" s="126" t="str">
        <f t="shared" ca="1" si="29"/>
        <v/>
      </c>
      <c r="K72" s="105" t="str">
        <f t="shared" ca="1" si="30"/>
        <v/>
      </c>
      <c r="L72" s="105" t="str">
        <f t="shared" ca="1" si="25"/>
        <v/>
      </c>
      <c r="M72" s="127" t="str">
        <f t="shared" ca="1" si="26"/>
        <v/>
      </c>
      <c r="N72" s="125" t="str">
        <f t="shared" ca="1" si="27"/>
        <v/>
      </c>
      <c r="O72" s="126" t="str">
        <f t="shared" ca="1" si="31"/>
        <v/>
      </c>
      <c r="P72" s="105" t="str">
        <f t="shared" ca="1" si="32"/>
        <v/>
      </c>
      <c r="Q72" s="124" t="str">
        <f t="shared" ca="1" si="33"/>
        <v/>
      </c>
    </row>
    <row r="73" spans="1:17" x14ac:dyDescent="0.2">
      <c r="A73" s="124" t="str">
        <f t="shared" ca="1" si="28"/>
        <v/>
      </c>
      <c r="B73" s="92" t="str">
        <f t="shared" ca="1" si="17"/>
        <v/>
      </c>
      <c r="C73" s="92" t="str">
        <f t="shared" ca="1" si="18"/>
        <v/>
      </c>
      <c r="D73" s="92" t="str">
        <f t="shared" ca="1" si="19"/>
        <v/>
      </c>
      <c r="E73" s="92" t="str">
        <f t="shared" ca="1" si="20"/>
        <v/>
      </c>
      <c r="F73" s="92" t="str">
        <f t="shared" ca="1" si="21"/>
        <v/>
      </c>
      <c r="G73" s="92" t="str">
        <f t="shared" ca="1" si="22"/>
        <v/>
      </c>
      <c r="H73" s="125" t="str">
        <f t="shared" ca="1" si="23"/>
        <v/>
      </c>
      <c r="I73" s="125" t="str">
        <f t="shared" ca="1" si="24"/>
        <v/>
      </c>
      <c r="J73" s="126" t="str">
        <f t="shared" ca="1" si="29"/>
        <v/>
      </c>
      <c r="K73" s="105" t="str">
        <f t="shared" ca="1" si="30"/>
        <v/>
      </c>
      <c r="L73" s="105" t="str">
        <f t="shared" ca="1" si="25"/>
        <v/>
      </c>
      <c r="M73" s="127" t="str">
        <f t="shared" ca="1" si="26"/>
        <v/>
      </c>
      <c r="N73" s="125" t="str">
        <f t="shared" ca="1" si="27"/>
        <v/>
      </c>
      <c r="O73" s="126" t="str">
        <f t="shared" ca="1" si="31"/>
        <v/>
      </c>
      <c r="P73" s="105" t="str">
        <f t="shared" ca="1" si="32"/>
        <v/>
      </c>
      <c r="Q73" s="124" t="str">
        <f t="shared" ca="1" si="33"/>
        <v/>
      </c>
    </row>
    <row r="74" spans="1:17" x14ac:dyDescent="0.2">
      <c r="A74" s="124" t="str">
        <f t="shared" ca="1" si="28"/>
        <v/>
      </c>
      <c r="B74" s="92" t="str">
        <f t="shared" ca="1" si="17"/>
        <v/>
      </c>
      <c r="C74" s="92" t="str">
        <f t="shared" ca="1" si="18"/>
        <v/>
      </c>
      <c r="D74" s="92" t="str">
        <f t="shared" ca="1" si="19"/>
        <v/>
      </c>
      <c r="E74" s="92" t="str">
        <f t="shared" ca="1" si="20"/>
        <v/>
      </c>
      <c r="F74" s="92" t="str">
        <f t="shared" ca="1" si="21"/>
        <v/>
      </c>
      <c r="G74" s="92" t="str">
        <f t="shared" ca="1" si="22"/>
        <v/>
      </c>
      <c r="H74" s="125" t="str">
        <f t="shared" ca="1" si="23"/>
        <v/>
      </c>
      <c r="I74" s="125" t="str">
        <f t="shared" ca="1" si="24"/>
        <v/>
      </c>
      <c r="J74" s="126" t="str">
        <f t="shared" ca="1" si="29"/>
        <v/>
      </c>
      <c r="K74" s="105" t="str">
        <f t="shared" ca="1" si="30"/>
        <v/>
      </c>
      <c r="L74" s="105" t="str">
        <f t="shared" ca="1" si="25"/>
        <v/>
      </c>
      <c r="M74" s="127" t="str">
        <f t="shared" ca="1" si="26"/>
        <v/>
      </c>
      <c r="N74" s="125" t="str">
        <f t="shared" ca="1" si="27"/>
        <v/>
      </c>
      <c r="O74" s="126" t="str">
        <f t="shared" ca="1" si="31"/>
        <v/>
      </c>
      <c r="P74" s="105" t="str">
        <f t="shared" ca="1" si="32"/>
        <v/>
      </c>
      <c r="Q74" s="124" t="str">
        <f t="shared" ca="1" si="33"/>
        <v/>
      </c>
    </row>
    <row r="75" spans="1:17" x14ac:dyDescent="0.2">
      <c r="A75" s="124" t="str">
        <f t="shared" ca="1" si="28"/>
        <v/>
      </c>
      <c r="B75" s="92" t="str">
        <f t="shared" ca="1" si="17"/>
        <v/>
      </c>
      <c r="C75" s="92" t="str">
        <f t="shared" ca="1" si="18"/>
        <v/>
      </c>
      <c r="D75" s="92" t="str">
        <f t="shared" ca="1" si="19"/>
        <v/>
      </c>
      <c r="E75" s="92" t="str">
        <f t="shared" ca="1" si="20"/>
        <v/>
      </c>
      <c r="F75" s="92" t="str">
        <f t="shared" ca="1" si="21"/>
        <v/>
      </c>
      <c r="G75" s="92" t="str">
        <f t="shared" ca="1" si="22"/>
        <v/>
      </c>
      <c r="H75" s="125" t="str">
        <f t="shared" ca="1" si="23"/>
        <v/>
      </c>
      <c r="I75" s="125" t="str">
        <f t="shared" ca="1" si="24"/>
        <v/>
      </c>
      <c r="J75" s="126" t="str">
        <f t="shared" ca="1" si="29"/>
        <v/>
      </c>
      <c r="K75" s="105" t="str">
        <f t="shared" ca="1" si="30"/>
        <v/>
      </c>
      <c r="L75" s="105" t="str">
        <f t="shared" ca="1" si="25"/>
        <v/>
      </c>
      <c r="M75" s="127" t="str">
        <f t="shared" ca="1" si="26"/>
        <v/>
      </c>
      <c r="N75" s="125" t="str">
        <f t="shared" ca="1" si="27"/>
        <v/>
      </c>
      <c r="O75" s="126" t="str">
        <f t="shared" ca="1" si="31"/>
        <v/>
      </c>
      <c r="P75" s="105" t="str">
        <f t="shared" ca="1" si="32"/>
        <v/>
      </c>
      <c r="Q75" s="124" t="str">
        <f t="shared" ca="1" si="33"/>
        <v/>
      </c>
    </row>
    <row r="76" spans="1:17" x14ac:dyDescent="0.2">
      <c r="A76" s="124" t="str">
        <f t="shared" ca="1" si="28"/>
        <v/>
      </c>
      <c r="B76" s="92" t="str">
        <f t="shared" ca="1" si="17"/>
        <v/>
      </c>
      <c r="C76" s="92" t="str">
        <f t="shared" ca="1" si="18"/>
        <v/>
      </c>
      <c r="D76" s="92" t="str">
        <f t="shared" ca="1" si="19"/>
        <v/>
      </c>
      <c r="E76" s="92" t="str">
        <f t="shared" ca="1" si="20"/>
        <v/>
      </c>
      <c r="F76" s="92" t="str">
        <f t="shared" ca="1" si="21"/>
        <v/>
      </c>
      <c r="G76" s="92" t="str">
        <f t="shared" ca="1" si="22"/>
        <v/>
      </c>
      <c r="H76" s="125" t="str">
        <f t="shared" ca="1" si="23"/>
        <v/>
      </c>
      <c r="I76" s="125" t="str">
        <f t="shared" ca="1" si="24"/>
        <v/>
      </c>
      <c r="J76" s="126" t="str">
        <f t="shared" ca="1" si="29"/>
        <v/>
      </c>
      <c r="K76" s="105" t="str">
        <f t="shared" ca="1" si="30"/>
        <v/>
      </c>
      <c r="L76" s="105" t="str">
        <f t="shared" ca="1" si="25"/>
        <v/>
      </c>
      <c r="M76" s="127" t="str">
        <f t="shared" ca="1" si="26"/>
        <v/>
      </c>
      <c r="N76" s="125" t="str">
        <f t="shared" ca="1" si="27"/>
        <v/>
      </c>
      <c r="O76" s="126" t="str">
        <f t="shared" ca="1" si="31"/>
        <v/>
      </c>
      <c r="P76" s="105" t="str">
        <f t="shared" ca="1" si="32"/>
        <v/>
      </c>
      <c r="Q76" s="124" t="str">
        <f t="shared" ca="1" si="33"/>
        <v/>
      </c>
    </row>
    <row r="77" spans="1:17" x14ac:dyDescent="0.2">
      <c r="A77" s="124" t="str">
        <f t="shared" ca="1" si="28"/>
        <v/>
      </c>
      <c r="B77" s="92" t="str">
        <f t="shared" ca="1" si="17"/>
        <v/>
      </c>
      <c r="C77" s="92" t="str">
        <f t="shared" ca="1" si="18"/>
        <v/>
      </c>
      <c r="D77" s="92" t="str">
        <f t="shared" ca="1" si="19"/>
        <v/>
      </c>
      <c r="E77" s="92" t="str">
        <f t="shared" ca="1" si="20"/>
        <v/>
      </c>
      <c r="F77" s="92" t="str">
        <f t="shared" ca="1" si="21"/>
        <v/>
      </c>
      <c r="G77" s="92" t="str">
        <f t="shared" ca="1" si="22"/>
        <v/>
      </c>
      <c r="H77" s="125" t="str">
        <f t="shared" ca="1" si="23"/>
        <v/>
      </c>
      <c r="I77" s="125" t="str">
        <f t="shared" ca="1" si="24"/>
        <v/>
      </c>
      <c r="J77" s="126" t="str">
        <f t="shared" ca="1" si="29"/>
        <v/>
      </c>
      <c r="K77" s="105" t="str">
        <f t="shared" ca="1" si="30"/>
        <v/>
      </c>
      <c r="L77" s="105" t="str">
        <f t="shared" ca="1" si="25"/>
        <v/>
      </c>
      <c r="M77" s="127" t="str">
        <f t="shared" ca="1" si="26"/>
        <v/>
      </c>
      <c r="N77" s="125" t="str">
        <f t="shared" ca="1" si="27"/>
        <v/>
      </c>
      <c r="O77" s="126" t="str">
        <f t="shared" ca="1" si="31"/>
        <v/>
      </c>
      <c r="P77" s="105" t="str">
        <f t="shared" ca="1" si="32"/>
        <v/>
      </c>
      <c r="Q77" s="124" t="str">
        <f t="shared" ca="1" si="33"/>
        <v/>
      </c>
    </row>
    <row r="78" spans="1:17" x14ac:dyDescent="0.2">
      <c r="A78" s="124" t="str">
        <f t="shared" ca="1" si="28"/>
        <v/>
      </c>
      <c r="B78" s="92" t="str">
        <f t="shared" ca="1" si="17"/>
        <v/>
      </c>
      <c r="C78" s="92" t="str">
        <f t="shared" ca="1" si="18"/>
        <v/>
      </c>
      <c r="D78" s="92" t="str">
        <f t="shared" ca="1" si="19"/>
        <v/>
      </c>
      <c r="E78" s="92" t="str">
        <f t="shared" ca="1" si="20"/>
        <v/>
      </c>
      <c r="F78" s="92" t="str">
        <f t="shared" ca="1" si="21"/>
        <v/>
      </c>
      <c r="G78" s="92" t="str">
        <f t="shared" ca="1" si="22"/>
        <v/>
      </c>
      <c r="H78" s="125" t="str">
        <f t="shared" ca="1" si="23"/>
        <v/>
      </c>
      <c r="I78" s="125" t="str">
        <f t="shared" ca="1" si="24"/>
        <v/>
      </c>
      <c r="J78" s="126" t="str">
        <f t="shared" ca="1" si="29"/>
        <v/>
      </c>
      <c r="K78" s="105" t="str">
        <f t="shared" ca="1" si="30"/>
        <v/>
      </c>
      <c r="L78" s="105" t="str">
        <f t="shared" ca="1" si="25"/>
        <v/>
      </c>
      <c r="M78" s="127" t="str">
        <f t="shared" ca="1" si="26"/>
        <v/>
      </c>
      <c r="N78" s="125" t="str">
        <f t="shared" ca="1" si="27"/>
        <v/>
      </c>
      <c r="O78" s="126" t="str">
        <f t="shared" ca="1" si="31"/>
        <v/>
      </c>
      <c r="P78" s="105" t="str">
        <f t="shared" ca="1" si="32"/>
        <v/>
      </c>
      <c r="Q78" s="124" t="str">
        <f t="shared" ca="1" si="33"/>
        <v/>
      </c>
    </row>
    <row r="79" spans="1:17" x14ac:dyDescent="0.2">
      <c r="A79" s="124" t="str">
        <f t="shared" ca="1" si="28"/>
        <v/>
      </c>
      <c r="B79" s="92" t="str">
        <f t="shared" ca="1" si="17"/>
        <v/>
      </c>
      <c r="C79" s="92" t="str">
        <f t="shared" ca="1" si="18"/>
        <v/>
      </c>
      <c r="D79" s="92" t="str">
        <f t="shared" ca="1" si="19"/>
        <v/>
      </c>
      <c r="E79" s="92" t="str">
        <f t="shared" ca="1" si="20"/>
        <v/>
      </c>
      <c r="F79" s="92" t="str">
        <f t="shared" ca="1" si="21"/>
        <v/>
      </c>
      <c r="G79" s="92" t="str">
        <f t="shared" ca="1" si="22"/>
        <v/>
      </c>
      <c r="H79" s="125" t="str">
        <f t="shared" ca="1" si="23"/>
        <v/>
      </c>
      <c r="I79" s="125" t="str">
        <f t="shared" ca="1" si="24"/>
        <v/>
      </c>
      <c r="J79" s="126" t="str">
        <f t="shared" ca="1" si="29"/>
        <v/>
      </c>
      <c r="K79" s="105" t="str">
        <f t="shared" ca="1" si="30"/>
        <v/>
      </c>
      <c r="L79" s="105" t="str">
        <f t="shared" ca="1" si="25"/>
        <v/>
      </c>
      <c r="M79" s="127" t="str">
        <f t="shared" ca="1" si="26"/>
        <v/>
      </c>
      <c r="N79" s="125" t="str">
        <f t="shared" ca="1" si="27"/>
        <v/>
      </c>
      <c r="O79" s="126" t="str">
        <f t="shared" ca="1" si="31"/>
        <v/>
      </c>
      <c r="P79" s="105" t="str">
        <f t="shared" ca="1" si="32"/>
        <v/>
      </c>
      <c r="Q79" s="124" t="str">
        <f t="shared" ca="1" si="33"/>
        <v/>
      </c>
    </row>
    <row r="80" spans="1:17" x14ac:dyDescent="0.2">
      <c r="A80" s="124" t="str">
        <f t="shared" ca="1" si="28"/>
        <v/>
      </c>
      <c r="B80" s="92" t="str">
        <f t="shared" ca="1" si="17"/>
        <v/>
      </c>
      <c r="C80" s="92" t="str">
        <f t="shared" ca="1" si="18"/>
        <v/>
      </c>
      <c r="D80" s="92" t="str">
        <f t="shared" ca="1" si="19"/>
        <v/>
      </c>
      <c r="E80" s="92" t="str">
        <f t="shared" ca="1" si="20"/>
        <v/>
      </c>
      <c r="F80" s="92" t="str">
        <f t="shared" ca="1" si="21"/>
        <v/>
      </c>
      <c r="G80" s="92" t="str">
        <f t="shared" ca="1" si="22"/>
        <v/>
      </c>
      <c r="H80" s="125" t="str">
        <f t="shared" ca="1" si="23"/>
        <v/>
      </c>
      <c r="I80" s="125" t="str">
        <f t="shared" ca="1" si="24"/>
        <v/>
      </c>
      <c r="J80" s="126" t="str">
        <f t="shared" ca="1" si="29"/>
        <v/>
      </c>
      <c r="K80" s="105" t="str">
        <f t="shared" ca="1" si="30"/>
        <v/>
      </c>
      <c r="L80" s="105" t="str">
        <f t="shared" ca="1" si="25"/>
        <v/>
      </c>
      <c r="M80" s="127" t="str">
        <f t="shared" ca="1" si="26"/>
        <v/>
      </c>
      <c r="N80" s="125" t="str">
        <f t="shared" ca="1" si="27"/>
        <v/>
      </c>
      <c r="O80" s="126" t="str">
        <f t="shared" ca="1" si="31"/>
        <v/>
      </c>
      <c r="P80" s="105" t="str">
        <f t="shared" ca="1" si="32"/>
        <v/>
      </c>
      <c r="Q80" s="124" t="str">
        <f t="shared" ca="1" si="33"/>
        <v/>
      </c>
    </row>
    <row r="81" spans="1:17" x14ac:dyDescent="0.2">
      <c r="A81" s="124" t="str">
        <f t="shared" ca="1" si="28"/>
        <v/>
      </c>
      <c r="B81" s="92" t="str">
        <f t="shared" ca="1" si="17"/>
        <v/>
      </c>
      <c r="C81" s="92" t="str">
        <f t="shared" ca="1" si="18"/>
        <v/>
      </c>
      <c r="D81" s="92" t="str">
        <f t="shared" ca="1" si="19"/>
        <v/>
      </c>
      <c r="E81" s="92" t="str">
        <f t="shared" ca="1" si="20"/>
        <v/>
      </c>
      <c r="F81" s="92" t="str">
        <f t="shared" ca="1" si="21"/>
        <v/>
      </c>
      <c r="G81" s="92" t="str">
        <f t="shared" ca="1" si="22"/>
        <v/>
      </c>
      <c r="H81" s="125" t="str">
        <f t="shared" ca="1" si="23"/>
        <v/>
      </c>
      <c r="I81" s="125" t="str">
        <f t="shared" ca="1" si="24"/>
        <v/>
      </c>
      <c r="J81" s="126" t="str">
        <f t="shared" ca="1" si="29"/>
        <v/>
      </c>
      <c r="K81" s="105" t="str">
        <f t="shared" ca="1" si="30"/>
        <v/>
      </c>
      <c r="L81" s="105" t="str">
        <f t="shared" ca="1" si="25"/>
        <v/>
      </c>
      <c r="M81" s="127" t="str">
        <f t="shared" ca="1" si="26"/>
        <v/>
      </c>
      <c r="N81" s="125" t="str">
        <f t="shared" ca="1" si="27"/>
        <v/>
      </c>
      <c r="O81" s="126" t="str">
        <f t="shared" ca="1" si="31"/>
        <v/>
      </c>
      <c r="P81" s="105" t="str">
        <f t="shared" ca="1" si="32"/>
        <v/>
      </c>
      <c r="Q81" s="124" t="str">
        <f t="shared" ca="1" si="33"/>
        <v/>
      </c>
    </row>
    <row r="82" spans="1:17" x14ac:dyDescent="0.2">
      <c r="A82" s="124" t="str">
        <f t="shared" ca="1" si="28"/>
        <v/>
      </c>
      <c r="B82" s="92" t="str">
        <f t="shared" ca="1" si="17"/>
        <v/>
      </c>
      <c r="C82" s="92" t="str">
        <f t="shared" ca="1" si="18"/>
        <v/>
      </c>
      <c r="D82" s="92" t="str">
        <f t="shared" ca="1" si="19"/>
        <v/>
      </c>
      <c r="E82" s="92" t="str">
        <f t="shared" ca="1" si="20"/>
        <v/>
      </c>
      <c r="F82" s="92" t="str">
        <f t="shared" ca="1" si="21"/>
        <v/>
      </c>
      <c r="G82" s="92" t="str">
        <f t="shared" ca="1" si="22"/>
        <v/>
      </c>
      <c r="H82" s="125" t="str">
        <f t="shared" ca="1" si="23"/>
        <v/>
      </c>
      <c r="I82" s="125" t="str">
        <f t="shared" ca="1" si="24"/>
        <v/>
      </c>
      <c r="J82" s="126" t="str">
        <f t="shared" ca="1" si="29"/>
        <v/>
      </c>
      <c r="K82" s="105" t="str">
        <f t="shared" ca="1" si="30"/>
        <v/>
      </c>
      <c r="L82" s="105" t="str">
        <f t="shared" ca="1" si="25"/>
        <v/>
      </c>
      <c r="M82" s="127" t="str">
        <f t="shared" ca="1" si="26"/>
        <v/>
      </c>
      <c r="N82" s="125" t="str">
        <f t="shared" ca="1" si="27"/>
        <v/>
      </c>
      <c r="O82" s="126" t="str">
        <f t="shared" ca="1" si="31"/>
        <v/>
      </c>
      <c r="P82" s="105" t="str">
        <f t="shared" ca="1" si="32"/>
        <v/>
      </c>
      <c r="Q82" s="124" t="str">
        <f t="shared" ca="1" si="33"/>
        <v/>
      </c>
    </row>
    <row r="83" spans="1:17" x14ac:dyDescent="0.2">
      <c r="A83" s="124" t="str">
        <f t="shared" ca="1" si="28"/>
        <v/>
      </c>
      <c r="B83" s="92" t="str">
        <f t="shared" ca="1" si="17"/>
        <v/>
      </c>
      <c r="C83" s="92" t="str">
        <f t="shared" ca="1" si="18"/>
        <v/>
      </c>
      <c r="D83" s="92" t="str">
        <f t="shared" ca="1" si="19"/>
        <v/>
      </c>
      <c r="E83" s="92" t="str">
        <f t="shared" ca="1" si="20"/>
        <v/>
      </c>
      <c r="F83" s="92" t="str">
        <f t="shared" ca="1" si="21"/>
        <v/>
      </c>
      <c r="G83" s="92" t="str">
        <f t="shared" ca="1" si="22"/>
        <v/>
      </c>
      <c r="H83" s="125" t="str">
        <f t="shared" ca="1" si="23"/>
        <v/>
      </c>
      <c r="I83" s="125" t="str">
        <f t="shared" ca="1" si="24"/>
        <v/>
      </c>
      <c r="J83" s="126" t="str">
        <f t="shared" ca="1" si="29"/>
        <v/>
      </c>
      <c r="K83" s="105" t="str">
        <f t="shared" ca="1" si="30"/>
        <v/>
      </c>
      <c r="L83" s="105" t="str">
        <f t="shared" ca="1" si="25"/>
        <v/>
      </c>
      <c r="M83" s="127" t="str">
        <f t="shared" ca="1" si="26"/>
        <v/>
      </c>
      <c r="N83" s="125" t="str">
        <f t="shared" ca="1" si="27"/>
        <v/>
      </c>
      <c r="O83" s="126" t="str">
        <f t="shared" ca="1" si="31"/>
        <v/>
      </c>
      <c r="P83" s="105" t="str">
        <f t="shared" ca="1" si="32"/>
        <v/>
      </c>
      <c r="Q83" s="124" t="str">
        <f t="shared" ca="1" si="33"/>
        <v/>
      </c>
    </row>
    <row r="84" spans="1:17" x14ac:dyDescent="0.2">
      <c r="A84" s="124" t="str">
        <f t="shared" ca="1" si="28"/>
        <v/>
      </c>
      <c r="B84" s="92" t="str">
        <f t="shared" ca="1" si="17"/>
        <v/>
      </c>
      <c r="C84" s="92" t="str">
        <f t="shared" ca="1" si="18"/>
        <v/>
      </c>
      <c r="D84" s="92" t="str">
        <f t="shared" ca="1" si="19"/>
        <v/>
      </c>
      <c r="E84" s="92" t="str">
        <f t="shared" ca="1" si="20"/>
        <v/>
      </c>
      <c r="F84" s="92" t="str">
        <f t="shared" ca="1" si="21"/>
        <v/>
      </c>
      <c r="G84" s="92" t="str">
        <f t="shared" ca="1" si="22"/>
        <v/>
      </c>
      <c r="H84" s="125" t="str">
        <f t="shared" ca="1" si="23"/>
        <v/>
      </c>
      <c r="I84" s="125" t="str">
        <f t="shared" ca="1" si="24"/>
        <v/>
      </c>
      <c r="J84" s="126" t="str">
        <f t="shared" ca="1" si="29"/>
        <v/>
      </c>
      <c r="K84" s="105" t="str">
        <f t="shared" ca="1" si="30"/>
        <v/>
      </c>
      <c r="L84" s="105" t="str">
        <f t="shared" ca="1" si="25"/>
        <v/>
      </c>
      <c r="M84" s="127" t="str">
        <f t="shared" ca="1" si="26"/>
        <v/>
      </c>
      <c r="N84" s="125" t="str">
        <f t="shared" ca="1" si="27"/>
        <v/>
      </c>
      <c r="O84" s="126" t="str">
        <f t="shared" ca="1" si="31"/>
        <v/>
      </c>
      <c r="P84" s="105" t="str">
        <f t="shared" ca="1" si="32"/>
        <v/>
      </c>
      <c r="Q84" s="124" t="str">
        <f t="shared" ca="1" si="33"/>
        <v/>
      </c>
    </row>
    <row r="85" spans="1:17" x14ac:dyDescent="0.2">
      <c r="A85" s="124" t="str">
        <f t="shared" ca="1" si="28"/>
        <v/>
      </c>
      <c r="B85" s="92" t="str">
        <f t="shared" ca="1" si="17"/>
        <v/>
      </c>
      <c r="C85" s="92" t="str">
        <f t="shared" ca="1" si="18"/>
        <v/>
      </c>
      <c r="D85" s="92" t="str">
        <f t="shared" ca="1" si="19"/>
        <v/>
      </c>
      <c r="E85" s="92" t="str">
        <f t="shared" ca="1" si="20"/>
        <v/>
      </c>
      <c r="F85" s="92" t="str">
        <f t="shared" ca="1" si="21"/>
        <v/>
      </c>
      <c r="G85" s="92" t="str">
        <f t="shared" ca="1" si="22"/>
        <v/>
      </c>
      <c r="H85" s="125" t="str">
        <f t="shared" ca="1" si="23"/>
        <v/>
      </c>
      <c r="I85" s="125" t="str">
        <f t="shared" ca="1" si="24"/>
        <v/>
      </c>
      <c r="J85" s="126" t="str">
        <f t="shared" ca="1" si="29"/>
        <v/>
      </c>
      <c r="K85" s="105" t="str">
        <f t="shared" ca="1" si="30"/>
        <v/>
      </c>
      <c r="L85" s="105" t="str">
        <f t="shared" ca="1" si="25"/>
        <v/>
      </c>
      <c r="M85" s="127" t="str">
        <f t="shared" ca="1" si="26"/>
        <v/>
      </c>
      <c r="N85" s="125" t="str">
        <f t="shared" ca="1" si="27"/>
        <v/>
      </c>
      <c r="O85" s="126" t="str">
        <f t="shared" ca="1" si="31"/>
        <v/>
      </c>
      <c r="P85" s="105" t="str">
        <f t="shared" ca="1" si="32"/>
        <v/>
      </c>
      <c r="Q85" s="124" t="str">
        <f t="shared" ca="1" si="33"/>
        <v/>
      </c>
    </row>
    <row r="86" spans="1:17" x14ac:dyDescent="0.2">
      <c r="A86" s="124" t="str">
        <f t="shared" ca="1" si="28"/>
        <v/>
      </c>
      <c r="B86" s="92" t="str">
        <f t="shared" ca="1" si="17"/>
        <v/>
      </c>
      <c r="C86" s="92" t="str">
        <f t="shared" ca="1" si="18"/>
        <v/>
      </c>
      <c r="D86" s="92" t="str">
        <f t="shared" ca="1" si="19"/>
        <v/>
      </c>
      <c r="E86" s="92" t="str">
        <f t="shared" ca="1" si="20"/>
        <v/>
      </c>
      <c r="F86" s="92" t="str">
        <f t="shared" ca="1" si="21"/>
        <v/>
      </c>
      <c r="G86" s="92" t="str">
        <f t="shared" ca="1" si="22"/>
        <v/>
      </c>
      <c r="H86" s="125" t="str">
        <f t="shared" ca="1" si="23"/>
        <v/>
      </c>
      <c r="I86" s="125" t="str">
        <f t="shared" ca="1" si="24"/>
        <v/>
      </c>
      <c r="J86" s="126" t="str">
        <f t="shared" ca="1" si="29"/>
        <v/>
      </c>
      <c r="K86" s="105" t="str">
        <f t="shared" ca="1" si="30"/>
        <v/>
      </c>
      <c r="L86" s="105" t="str">
        <f t="shared" ca="1" si="25"/>
        <v/>
      </c>
      <c r="M86" s="127" t="str">
        <f t="shared" ca="1" si="26"/>
        <v/>
      </c>
      <c r="N86" s="125" t="str">
        <f t="shared" ca="1" si="27"/>
        <v/>
      </c>
      <c r="O86" s="126" t="str">
        <f t="shared" ca="1" si="31"/>
        <v/>
      </c>
      <c r="P86" s="105" t="str">
        <f t="shared" ca="1" si="32"/>
        <v/>
      </c>
      <c r="Q86" s="124" t="str">
        <f t="shared" ca="1" si="33"/>
        <v/>
      </c>
    </row>
    <row r="87" spans="1:17" x14ac:dyDescent="0.2">
      <c r="A87" s="124" t="str">
        <f t="shared" ca="1" si="28"/>
        <v/>
      </c>
      <c r="B87" s="92" t="str">
        <f t="shared" ca="1" si="17"/>
        <v/>
      </c>
      <c r="C87" s="92" t="str">
        <f t="shared" ca="1" si="18"/>
        <v/>
      </c>
      <c r="D87" s="92" t="str">
        <f t="shared" ca="1" si="19"/>
        <v/>
      </c>
      <c r="E87" s="92" t="str">
        <f t="shared" ca="1" si="20"/>
        <v/>
      </c>
      <c r="F87" s="92" t="str">
        <f t="shared" ca="1" si="21"/>
        <v/>
      </c>
      <c r="G87" s="92" t="str">
        <f t="shared" ca="1" si="22"/>
        <v/>
      </c>
      <c r="H87" s="125" t="str">
        <f t="shared" ca="1" si="23"/>
        <v/>
      </c>
      <c r="I87" s="125" t="str">
        <f t="shared" ca="1" si="24"/>
        <v/>
      </c>
      <c r="J87" s="126" t="str">
        <f t="shared" ca="1" si="29"/>
        <v/>
      </c>
      <c r="K87" s="105" t="str">
        <f t="shared" ca="1" si="30"/>
        <v/>
      </c>
      <c r="L87" s="105" t="str">
        <f t="shared" ca="1" si="25"/>
        <v/>
      </c>
      <c r="M87" s="127" t="str">
        <f t="shared" ca="1" si="26"/>
        <v/>
      </c>
      <c r="N87" s="125" t="str">
        <f t="shared" ca="1" si="27"/>
        <v/>
      </c>
      <c r="O87" s="126" t="str">
        <f t="shared" ca="1" si="31"/>
        <v/>
      </c>
      <c r="P87" s="105" t="str">
        <f t="shared" ca="1" si="32"/>
        <v/>
      </c>
      <c r="Q87" s="124" t="str">
        <f t="shared" ca="1" si="33"/>
        <v/>
      </c>
    </row>
    <row r="88" spans="1:17" x14ac:dyDescent="0.2">
      <c r="A88" s="124" t="str">
        <f t="shared" ca="1" si="28"/>
        <v/>
      </c>
      <c r="B88" s="92" t="str">
        <f t="shared" ca="1" si="17"/>
        <v/>
      </c>
      <c r="C88" s="92" t="str">
        <f t="shared" ca="1" si="18"/>
        <v/>
      </c>
      <c r="D88" s="92" t="str">
        <f t="shared" ca="1" si="19"/>
        <v/>
      </c>
      <c r="E88" s="92" t="str">
        <f t="shared" ca="1" si="20"/>
        <v/>
      </c>
      <c r="F88" s="92" t="str">
        <f t="shared" ca="1" si="21"/>
        <v/>
      </c>
      <c r="G88" s="92" t="str">
        <f t="shared" ca="1" si="22"/>
        <v/>
      </c>
      <c r="H88" s="125" t="str">
        <f t="shared" ca="1" si="23"/>
        <v/>
      </c>
      <c r="I88" s="125" t="str">
        <f t="shared" ca="1" si="24"/>
        <v/>
      </c>
      <c r="J88" s="126" t="str">
        <f t="shared" ca="1" si="29"/>
        <v/>
      </c>
      <c r="K88" s="105" t="str">
        <f t="shared" ca="1" si="30"/>
        <v/>
      </c>
      <c r="L88" s="105" t="str">
        <f t="shared" ca="1" si="25"/>
        <v/>
      </c>
      <c r="M88" s="127" t="str">
        <f t="shared" ca="1" si="26"/>
        <v/>
      </c>
      <c r="N88" s="125" t="str">
        <f t="shared" ca="1" si="27"/>
        <v/>
      </c>
      <c r="O88" s="126" t="str">
        <f t="shared" ca="1" si="31"/>
        <v/>
      </c>
      <c r="P88" s="105" t="str">
        <f t="shared" ca="1" si="32"/>
        <v/>
      </c>
      <c r="Q88" s="124" t="str">
        <f t="shared" ca="1" si="33"/>
        <v/>
      </c>
    </row>
    <row r="89" spans="1:17" x14ac:dyDescent="0.2">
      <c r="A89" s="124" t="str">
        <f t="shared" ca="1" si="28"/>
        <v/>
      </c>
      <c r="B89" s="92" t="str">
        <f t="shared" ca="1" si="17"/>
        <v/>
      </c>
      <c r="C89" s="92" t="str">
        <f t="shared" ca="1" si="18"/>
        <v/>
      </c>
      <c r="D89" s="92" t="str">
        <f t="shared" ca="1" si="19"/>
        <v/>
      </c>
      <c r="E89" s="92" t="str">
        <f t="shared" ca="1" si="20"/>
        <v/>
      </c>
      <c r="F89" s="92" t="str">
        <f t="shared" ca="1" si="21"/>
        <v/>
      </c>
      <c r="G89" s="92" t="str">
        <f t="shared" ca="1" si="22"/>
        <v/>
      </c>
      <c r="H89" s="125" t="str">
        <f t="shared" ca="1" si="23"/>
        <v/>
      </c>
      <c r="I89" s="125" t="str">
        <f t="shared" ca="1" si="24"/>
        <v/>
      </c>
      <c r="J89" s="126" t="str">
        <f t="shared" ca="1" si="29"/>
        <v/>
      </c>
      <c r="K89" s="105" t="str">
        <f t="shared" ca="1" si="30"/>
        <v/>
      </c>
      <c r="L89" s="105" t="str">
        <f t="shared" ca="1" si="25"/>
        <v/>
      </c>
      <c r="M89" s="127" t="str">
        <f t="shared" ca="1" si="26"/>
        <v/>
      </c>
      <c r="N89" s="125" t="str">
        <f t="shared" ca="1" si="27"/>
        <v/>
      </c>
      <c r="O89" s="126" t="str">
        <f t="shared" ca="1" si="31"/>
        <v/>
      </c>
      <c r="P89" s="105" t="str">
        <f t="shared" ca="1" si="32"/>
        <v/>
      </c>
      <c r="Q89" s="124" t="str">
        <f t="shared" ca="1" si="33"/>
        <v/>
      </c>
    </row>
    <row r="90" spans="1:17" x14ac:dyDescent="0.2">
      <c r="A90" s="124" t="str">
        <f t="shared" ca="1" si="28"/>
        <v/>
      </c>
      <c r="B90" s="92" t="str">
        <f t="shared" ca="1" si="17"/>
        <v/>
      </c>
      <c r="C90" s="92" t="str">
        <f t="shared" ca="1" si="18"/>
        <v/>
      </c>
      <c r="D90" s="92" t="str">
        <f t="shared" ca="1" si="19"/>
        <v/>
      </c>
      <c r="E90" s="92" t="str">
        <f t="shared" ca="1" si="20"/>
        <v/>
      </c>
      <c r="F90" s="92" t="str">
        <f t="shared" ca="1" si="21"/>
        <v/>
      </c>
      <c r="G90" s="92" t="str">
        <f t="shared" ca="1" si="22"/>
        <v/>
      </c>
      <c r="H90" s="125" t="str">
        <f t="shared" ca="1" si="23"/>
        <v/>
      </c>
      <c r="I90" s="125" t="str">
        <f t="shared" ca="1" si="24"/>
        <v/>
      </c>
      <c r="J90" s="126" t="str">
        <f t="shared" ca="1" si="29"/>
        <v/>
      </c>
      <c r="K90" s="105" t="str">
        <f t="shared" ca="1" si="30"/>
        <v/>
      </c>
      <c r="L90" s="105" t="str">
        <f t="shared" ca="1" si="25"/>
        <v/>
      </c>
      <c r="M90" s="127" t="str">
        <f t="shared" ca="1" si="26"/>
        <v/>
      </c>
      <c r="N90" s="125" t="str">
        <f t="shared" ca="1" si="27"/>
        <v/>
      </c>
      <c r="O90" s="126" t="str">
        <f t="shared" ca="1" si="31"/>
        <v/>
      </c>
      <c r="P90" s="105" t="str">
        <f t="shared" ca="1" si="32"/>
        <v/>
      </c>
      <c r="Q90" s="124" t="str">
        <f t="shared" ca="1" si="33"/>
        <v/>
      </c>
    </row>
    <row r="91" spans="1:17" x14ac:dyDescent="0.2">
      <c r="A91" s="124" t="str">
        <f t="shared" ca="1" si="28"/>
        <v/>
      </c>
      <c r="B91" s="92" t="str">
        <f t="shared" ca="1" si="17"/>
        <v/>
      </c>
      <c r="C91" s="92" t="str">
        <f t="shared" ca="1" si="18"/>
        <v/>
      </c>
      <c r="D91" s="92" t="str">
        <f t="shared" ca="1" si="19"/>
        <v/>
      </c>
      <c r="E91" s="92" t="str">
        <f t="shared" ca="1" si="20"/>
        <v/>
      </c>
      <c r="F91" s="92" t="str">
        <f t="shared" ca="1" si="21"/>
        <v/>
      </c>
      <c r="G91" s="92" t="str">
        <f t="shared" ca="1" si="22"/>
        <v/>
      </c>
      <c r="H91" s="125" t="str">
        <f t="shared" ca="1" si="23"/>
        <v/>
      </c>
      <c r="I91" s="125" t="str">
        <f t="shared" ca="1" si="24"/>
        <v/>
      </c>
      <c r="J91" s="126" t="str">
        <f t="shared" ca="1" si="29"/>
        <v/>
      </c>
      <c r="K91" s="105" t="str">
        <f t="shared" ca="1" si="30"/>
        <v/>
      </c>
      <c r="L91" s="105" t="str">
        <f t="shared" ca="1" si="25"/>
        <v/>
      </c>
      <c r="M91" s="127" t="str">
        <f t="shared" ca="1" si="26"/>
        <v/>
      </c>
      <c r="N91" s="125" t="str">
        <f t="shared" ca="1" si="27"/>
        <v/>
      </c>
      <c r="O91" s="126" t="str">
        <f t="shared" ca="1" si="31"/>
        <v/>
      </c>
      <c r="P91" s="105" t="str">
        <f t="shared" ca="1" si="32"/>
        <v/>
      </c>
      <c r="Q91" s="124" t="str">
        <f t="shared" ca="1" si="33"/>
        <v/>
      </c>
    </row>
    <row r="92" spans="1:17" x14ac:dyDescent="0.2">
      <c r="A92" s="124" t="str">
        <f t="shared" ca="1" si="28"/>
        <v/>
      </c>
      <c r="B92" s="92" t="str">
        <f t="shared" ca="1" si="17"/>
        <v/>
      </c>
      <c r="C92" s="92" t="str">
        <f t="shared" ca="1" si="18"/>
        <v/>
      </c>
      <c r="D92" s="92" t="str">
        <f t="shared" ca="1" si="19"/>
        <v/>
      </c>
      <c r="E92" s="92" t="str">
        <f t="shared" ca="1" si="20"/>
        <v/>
      </c>
      <c r="F92" s="92" t="str">
        <f t="shared" ca="1" si="21"/>
        <v/>
      </c>
      <c r="G92" s="92" t="str">
        <f t="shared" ca="1" si="22"/>
        <v/>
      </c>
      <c r="H92" s="125" t="str">
        <f t="shared" ca="1" si="23"/>
        <v/>
      </c>
      <c r="I92" s="125" t="str">
        <f t="shared" ca="1" si="24"/>
        <v/>
      </c>
      <c r="J92" s="126" t="str">
        <f t="shared" ca="1" si="29"/>
        <v/>
      </c>
      <c r="K92" s="105" t="str">
        <f t="shared" ca="1" si="30"/>
        <v/>
      </c>
      <c r="L92" s="105" t="str">
        <f t="shared" ca="1" si="25"/>
        <v/>
      </c>
      <c r="M92" s="127" t="str">
        <f t="shared" ca="1" si="26"/>
        <v/>
      </c>
      <c r="N92" s="125" t="str">
        <f t="shared" ca="1" si="27"/>
        <v/>
      </c>
      <c r="O92" s="126" t="str">
        <f t="shared" ca="1" si="31"/>
        <v/>
      </c>
      <c r="P92" s="105" t="str">
        <f t="shared" ca="1" si="32"/>
        <v/>
      </c>
      <c r="Q92" s="124" t="str">
        <f t="shared" ca="1" si="33"/>
        <v/>
      </c>
    </row>
    <row r="93" spans="1:17" x14ac:dyDescent="0.2">
      <c r="A93" s="124" t="str">
        <f t="shared" ca="1" si="28"/>
        <v/>
      </c>
      <c r="B93" s="92" t="str">
        <f t="shared" ca="1" si="17"/>
        <v/>
      </c>
      <c r="C93" s="92" t="str">
        <f t="shared" ca="1" si="18"/>
        <v/>
      </c>
      <c r="D93" s="92" t="str">
        <f t="shared" ca="1" si="19"/>
        <v/>
      </c>
      <c r="E93" s="92" t="str">
        <f t="shared" ca="1" si="20"/>
        <v/>
      </c>
      <c r="F93" s="92" t="str">
        <f t="shared" ca="1" si="21"/>
        <v/>
      </c>
      <c r="G93" s="92" t="str">
        <f t="shared" ca="1" si="22"/>
        <v/>
      </c>
      <c r="H93" s="125" t="str">
        <f t="shared" ca="1" si="23"/>
        <v/>
      </c>
      <c r="I93" s="125" t="str">
        <f t="shared" ca="1" si="24"/>
        <v/>
      </c>
      <c r="J93" s="126" t="str">
        <f t="shared" ca="1" si="29"/>
        <v/>
      </c>
      <c r="K93" s="105" t="str">
        <f t="shared" ca="1" si="30"/>
        <v/>
      </c>
      <c r="L93" s="105" t="str">
        <f t="shared" ca="1" si="25"/>
        <v/>
      </c>
      <c r="M93" s="127" t="str">
        <f t="shared" ca="1" si="26"/>
        <v/>
      </c>
      <c r="N93" s="125" t="str">
        <f t="shared" ca="1" si="27"/>
        <v/>
      </c>
      <c r="O93" s="126" t="str">
        <f t="shared" ca="1" si="31"/>
        <v/>
      </c>
      <c r="P93" s="105" t="str">
        <f t="shared" ca="1" si="32"/>
        <v/>
      </c>
      <c r="Q93" s="124" t="str">
        <f t="shared" ca="1" si="33"/>
        <v/>
      </c>
    </row>
    <row r="94" spans="1:17" x14ac:dyDescent="0.2">
      <c r="A94" s="124" t="str">
        <f t="shared" ca="1" si="28"/>
        <v/>
      </c>
      <c r="B94" s="92" t="str">
        <f t="shared" ca="1" si="17"/>
        <v/>
      </c>
      <c r="C94" s="92" t="str">
        <f t="shared" ca="1" si="18"/>
        <v/>
      </c>
      <c r="D94" s="92" t="str">
        <f t="shared" ca="1" si="19"/>
        <v/>
      </c>
      <c r="E94" s="92" t="str">
        <f t="shared" ca="1" si="20"/>
        <v/>
      </c>
      <c r="F94" s="92" t="str">
        <f t="shared" ca="1" si="21"/>
        <v/>
      </c>
      <c r="G94" s="92" t="str">
        <f t="shared" ca="1" si="22"/>
        <v/>
      </c>
      <c r="H94" s="125" t="str">
        <f t="shared" ca="1" si="23"/>
        <v/>
      </c>
      <c r="I94" s="125" t="str">
        <f t="shared" ca="1" si="24"/>
        <v/>
      </c>
      <c r="J94" s="126" t="str">
        <f t="shared" ca="1" si="29"/>
        <v/>
      </c>
      <c r="K94" s="105" t="str">
        <f t="shared" ca="1" si="30"/>
        <v/>
      </c>
      <c r="L94" s="105" t="str">
        <f t="shared" ca="1" si="25"/>
        <v/>
      </c>
      <c r="M94" s="127" t="str">
        <f t="shared" ca="1" si="26"/>
        <v/>
      </c>
      <c r="N94" s="125" t="str">
        <f t="shared" ca="1" si="27"/>
        <v/>
      </c>
      <c r="O94" s="126" t="str">
        <f t="shared" ca="1" si="31"/>
        <v/>
      </c>
      <c r="P94" s="105" t="str">
        <f t="shared" ca="1" si="32"/>
        <v/>
      </c>
      <c r="Q94" s="124" t="str">
        <f t="shared" ca="1" si="33"/>
        <v/>
      </c>
    </row>
    <row r="95" spans="1:17" x14ac:dyDescent="0.2">
      <c r="A95" s="124" t="str">
        <f t="shared" ca="1" si="28"/>
        <v/>
      </c>
      <c r="B95" s="92" t="str">
        <f t="shared" ca="1" si="17"/>
        <v/>
      </c>
      <c r="C95" s="92" t="str">
        <f t="shared" ca="1" si="18"/>
        <v/>
      </c>
      <c r="D95" s="92" t="str">
        <f t="shared" ca="1" si="19"/>
        <v/>
      </c>
      <c r="E95" s="92" t="str">
        <f t="shared" ca="1" si="20"/>
        <v/>
      </c>
      <c r="F95" s="92" t="str">
        <f t="shared" ca="1" si="21"/>
        <v/>
      </c>
      <c r="G95" s="92" t="str">
        <f t="shared" ca="1" si="22"/>
        <v/>
      </c>
      <c r="H95" s="125" t="str">
        <f t="shared" ca="1" si="23"/>
        <v/>
      </c>
      <c r="I95" s="125" t="str">
        <f t="shared" ca="1" si="24"/>
        <v/>
      </c>
      <c r="J95" s="126" t="str">
        <f t="shared" ca="1" si="29"/>
        <v/>
      </c>
      <c r="K95" s="105" t="str">
        <f t="shared" ca="1" si="30"/>
        <v/>
      </c>
      <c r="L95" s="105" t="str">
        <f t="shared" ca="1" si="25"/>
        <v/>
      </c>
      <c r="M95" s="127" t="str">
        <f t="shared" ca="1" si="26"/>
        <v/>
      </c>
      <c r="N95" s="125" t="str">
        <f t="shared" ca="1" si="27"/>
        <v/>
      </c>
      <c r="O95" s="126" t="str">
        <f t="shared" ca="1" si="31"/>
        <v/>
      </c>
      <c r="P95" s="105" t="str">
        <f t="shared" ca="1" si="32"/>
        <v/>
      </c>
      <c r="Q95" s="124" t="str">
        <f t="shared" ca="1" si="33"/>
        <v/>
      </c>
    </row>
    <row r="96" spans="1:17" x14ac:dyDescent="0.2">
      <c r="A96" s="124" t="str">
        <f t="shared" ca="1" si="28"/>
        <v/>
      </c>
      <c r="B96" s="92" t="str">
        <f t="shared" ca="1" si="17"/>
        <v/>
      </c>
      <c r="C96" s="92" t="str">
        <f t="shared" ca="1" si="18"/>
        <v/>
      </c>
      <c r="D96" s="92" t="str">
        <f t="shared" ca="1" si="19"/>
        <v/>
      </c>
      <c r="E96" s="92" t="str">
        <f t="shared" ca="1" si="20"/>
        <v/>
      </c>
      <c r="F96" s="92" t="str">
        <f t="shared" ca="1" si="21"/>
        <v/>
      </c>
      <c r="G96" s="92" t="str">
        <f t="shared" ca="1" si="22"/>
        <v/>
      </c>
      <c r="H96" s="125" t="str">
        <f t="shared" ca="1" si="23"/>
        <v/>
      </c>
      <c r="I96" s="125" t="str">
        <f t="shared" ca="1" si="24"/>
        <v/>
      </c>
      <c r="J96" s="126" t="str">
        <f t="shared" ca="1" si="29"/>
        <v/>
      </c>
      <c r="K96" s="105" t="str">
        <f t="shared" ca="1" si="30"/>
        <v/>
      </c>
      <c r="L96" s="105" t="str">
        <f t="shared" ca="1" si="25"/>
        <v/>
      </c>
      <c r="M96" s="127" t="str">
        <f t="shared" ca="1" si="26"/>
        <v/>
      </c>
      <c r="N96" s="125" t="str">
        <f t="shared" ca="1" si="27"/>
        <v/>
      </c>
      <c r="O96" s="126" t="str">
        <f t="shared" ca="1" si="31"/>
        <v/>
      </c>
      <c r="P96" s="105" t="str">
        <f t="shared" ca="1" si="32"/>
        <v/>
      </c>
      <c r="Q96" s="124" t="str">
        <f t="shared" ca="1" si="33"/>
        <v/>
      </c>
    </row>
    <row r="97" spans="1:17" x14ac:dyDescent="0.2">
      <c r="A97" s="124" t="str">
        <f t="shared" ca="1" si="28"/>
        <v/>
      </c>
      <c r="B97" s="92" t="str">
        <f t="shared" ca="1" si="17"/>
        <v/>
      </c>
      <c r="C97" s="92" t="str">
        <f t="shared" ca="1" si="18"/>
        <v/>
      </c>
      <c r="D97" s="92" t="str">
        <f t="shared" ca="1" si="19"/>
        <v/>
      </c>
      <c r="E97" s="92" t="str">
        <f t="shared" ca="1" si="20"/>
        <v/>
      </c>
      <c r="F97" s="92" t="str">
        <f t="shared" ca="1" si="21"/>
        <v/>
      </c>
      <c r="G97" s="92" t="str">
        <f t="shared" ca="1" si="22"/>
        <v/>
      </c>
      <c r="H97" s="125" t="str">
        <f t="shared" ca="1" si="23"/>
        <v/>
      </c>
      <c r="I97" s="125" t="str">
        <f t="shared" ca="1" si="24"/>
        <v/>
      </c>
      <c r="J97" s="126" t="str">
        <f t="shared" ca="1" si="29"/>
        <v/>
      </c>
      <c r="K97" s="105" t="str">
        <f t="shared" ca="1" si="30"/>
        <v/>
      </c>
      <c r="L97" s="105" t="str">
        <f t="shared" ca="1" si="25"/>
        <v/>
      </c>
      <c r="M97" s="127" t="str">
        <f t="shared" ca="1" si="26"/>
        <v/>
      </c>
      <c r="N97" s="125" t="str">
        <f t="shared" ca="1" si="27"/>
        <v/>
      </c>
      <c r="O97" s="126" t="str">
        <f t="shared" ca="1" si="31"/>
        <v/>
      </c>
      <c r="P97" s="105" t="str">
        <f t="shared" ca="1" si="32"/>
        <v/>
      </c>
      <c r="Q97" s="124" t="str">
        <f t="shared" ca="1" si="33"/>
        <v/>
      </c>
    </row>
    <row r="98" spans="1:17" x14ac:dyDescent="0.2">
      <c r="A98" s="124" t="str">
        <f t="shared" ca="1" si="28"/>
        <v/>
      </c>
      <c r="B98" s="92" t="str">
        <f t="shared" ca="1" si="17"/>
        <v/>
      </c>
      <c r="C98" s="92" t="str">
        <f t="shared" ca="1" si="18"/>
        <v/>
      </c>
      <c r="D98" s="92" t="str">
        <f t="shared" ca="1" si="19"/>
        <v/>
      </c>
      <c r="E98" s="92" t="str">
        <f t="shared" ca="1" si="20"/>
        <v/>
      </c>
      <c r="F98" s="92" t="str">
        <f t="shared" ca="1" si="21"/>
        <v/>
      </c>
      <c r="G98" s="92" t="str">
        <f t="shared" ca="1" si="22"/>
        <v/>
      </c>
      <c r="H98" s="125" t="str">
        <f t="shared" ca="1" si="23"/>
        <v/>
      </c>
      <c r="I98" s="125" t="str">
        <f t="shared" ca="1" si="24"/>
        <v/>
      </c>
      <c r="J98" s="126" t="str">
        <f t="shared" ca="1" si="29"/>
        <v/>
      </c>
      <c r="K98" s="105" t="str">
        <f t="shared" ca="1" si="30"/>
        <v/>
      </c>
      <c r="L98" s="105" t="str">
        <f t="shared" ca="1" si="25"/>
        <v/>
      </c>
      <c r="M98" s="127" t="str">
        <f t="shared" ca="1" si="26"/>
        <v/>
      </c>
      <c r="N98" s="125" t="str">
        <f t="shared" ca="1" si="27"/>
        <v/>
      </c>
      <c r="O98" s="126" t="str">
        <f t="shared" ca="1" si="31"/>
        <v/>
      </c>
      <c r="P98" s="105" t="str">
        <f t="shared" ca="1" si="32"/>
        <v/>
      </c>
      <c r="Q98" s="124" t="str">
        <f t="shared" ca="1" si="33"/>
        <v/>
      </c>
    </row>
    <row r="99" spans="1:17" x14ac:dyDescent="0.2">
      <c r="A99" s="124" t="str">
        <f t="shared" ca="1" si="28"/>
        <v/>
      </c>
      <c r="B99" s="92" t="str">
        <f t="shared" ca="1" si="17"/>
        <v/>
      </c>
      <c r="C99" s="92" t="str">
        <f t="shared" ca="1" si="18"/>
        <v/>
      </c>
      <c r="D99" s="92" t="str">
        <f t="shared" ca="1" si="19"/>
        <v/>
      </c>
      <c r="E99" s="92" t="str">
        <f t="shared" ca="1" si="20"/>
        <v/>
      </c>
      <c r="F99" s="92" t="str">
        <f t="shared" ca="1" si="21"/>
        <v/>
      </c>
      <c r="G99" s="92" t="str">
        <f t="shared" ca="1" si="22"/>
        <v/>
      </c>
      <c r="H99" s="125" t="str">
        <f t="shared" ca="1" si="23"/>
        <v/>
      </c>
      <c r="I99" s="125" t="str">
        <f t="shared" ca="1" si="24"/>
        <v/>
      </c>
      <c r="J99" s="126" t="str">
        <f t="shared" ca="1" si="29"/>
        <v/>
      </c>
      <c r="K99" s="105" t="str">
        <f t="shared" ca="1" si="30"/>
        <v/>
      </c>
      <c r="L99" s="105" t="str">
        <f t="shared" ca="1" si="25"/>
        <v/>
      </c>
      <c r="M99" s="127" t="str">
        <f t="shared" ca="1" si="26"/>
        <v/>
      </c>
      <c r="N99" s="125" t="str">
        <f t="shared" ca="1" si="27"/>
        <v/>
      </c>
      <c r="O99" s="126" t="str">
        <f t="shared" ca="1" si="31"/>
        <v/>
      </c>
      <c r="P99" s="105" t="str">
        <f t="shared" ca="1" si="32"/>
        <v/>
      </c>
      <c r="Q99" s="124" t="str">
        <f t="shared" ca="1" si="33"/>
        <v/>
      </c>
    </row>
    <row r="100" spans="1:17" x14ac:dyDescent="0.2">
      <c r="A100" s="124" t="str">
        <f t="shared" ca="1" si="28"/>
        <v/>
      </c>
      <c r="B100" s="92" t="str">
        <f t="shared" ca="1" si="17"/>
        <v/>
      </c>
      <c r="C100" s="92" t="str">
        <f t="shared" ca="1" si="18"/>
        <v/>
      </c>
      <c r="D100" s="92" t="str">
        <f t="shared" ca="1" si="19"/>
        <v/>
      </c>
      <c r="E100" s="92" t="str">
        <f t="shared" ca="1" si="20"/>
        <v/>
      </c>
      <c r="F100" s="92" t="str">
        <f t="shared" ca="1" si="21"/>
        <v/>
      </c>
      <c r="G100" s="92" t="str">
        <f t="shared" ca="1" si="22"/>
        <v/>
      </c>
      <c r="H100" s="125" t="str">
        <f t="shared" ca="1" si="23"/>
        <v/>
      </c>
      <c r="I100" s="125" t="str">
        <f t="shared" ca="1" si="24"/>
        <v/>
      </c>
      <c r="J100" s="126" t="str">
        <f t="shared" ca="1" si="29"/>
        <v/>
      </c>
      <c r="K100" s="105" t="str">
        <f t="shared" ca="1" si="30"/>
        <v/>
      </c>
      <c r="L100" s="105" t="str">
        <f t="shared" ca="1" si="25"/>
        <v/>
      </c>
      <c r="M100" s="127" t="str">
        <f t="shared" ca="1" si="26"/>
        <v/>
      </c>
      <c r="N100" s="125" t="str">
        <f t="shared" ca="1" si="27"/>
        <v/>
      </c>
      <c r="O100" s="126" t="str">
        <f t="shared" ca="1" si="31"/>
        <v/>
      </c>
      <c r="P100" s="105" t="str">
        <f t="shared" ca="1" si="32"/>
        <v/>
      </c>
      <c r="Q100" s="124" t="str">
        <f t="shared" ca="1" si="33"/>
        <v/>
      </c>
    </row>
    <row r="101" spans="1:17" x14ac:dyDescent="0.2">
      <c r="A101" s="124" t="str">
        <f t="shared" ca="1" si="28"/>
        <v/>
      </c>
      <c r="B101" s="92" t="str">
        <f t="shared" ca="1" si="17"/>
        <v/>
      </c>
      <c r="C101" s="92" t="str">
        <f t="shared" ca="1" si="18"/>
        <v/>
      </c>
      <c r="D101" s="92" t="str">
        <f t="shared" ca="1" si="19"/>
        <v/>
      </c>
      <c r="E101" s="92" t="str">
        <f t="shared" ca="1" si="20"/>
        <v/>
      </c>
      <c r="F101" s="92" t="str">
        <f t="shared" ca="1" si="21"/>
        <v/>
      </c>
      <c r="G101" s="92" t="str">
        <f t="shared" ca="1" si="22"/>
        <v/>
      </c>
      <c r="H101" s="125" t="str">
        <f t="shared" ca="1" si="23"/>
        <v/>
      </c>
      <c r="I101" s="125" t="str">
        <f t="shared" ca="1" si="24"/>
        <v/>
      </c>
      <c r="J101" s="126" t="str">
        <f t="shared" ca="1" si="29"/>
        <v/>
      </c>
      <c r="K101" s="105" t="str">
        <f t="shared" ca="1" si="30"/>
        <v/>
      </c>
      <c r="L101" s="105" t="str">
        <f t="shared" ca="1" si="25"/>
        <v/>
      </c>
      <c r="M101" s="127" t="str">
        <f t="shared" ca="1" si="26"/>
        <v/>
      </c>
      <c r="N101" s="125" t="str">
        <f t="shared" ca="1" si="27"/>
        <v/>
      </c>
      <c r="O101" s="126" t="str">
        <f t="shared" ca="1" si="31"/>
        <v/>
      </c>
      <c r="P101" s="105" t="str">
        <f t="shared" ca="1" si="32"/>
        <v/>
      </c>
      <c r="Q101" s="124" t="str">
        <f t="shared" ca="1" si="33"/>
        <v/>
      </c>
    </row>
    <row r="102" spans="1:17" x14ac:dyDescent="0.2">
      <c r="A102" s="124" t="str">
        <f t="shared" ca="1" si="28"/>
        <v/>
      </c>
      <c r="B102" s="92" t="str">
        <f t="shared" ca="1" si="17"/>
        <v/>
      </c>
      <c r="C102" s="92" t="str">
        <f t="shared" ca="1" si="18"/>
        <v/>
      </c>
      <c r="D102" s="92" t="str">
        <f t="shared" ca="1" si="19"/>
        <v/>
      </c>
      <c r="E102" s="92" t="str">
        <f t="shared" ca="1" si="20"/>
        <v/>
      </c>
      <c r="F102" s="92" t="str">
        <f t="shared" ca="1" si="21"/>
        <v/>
      </c>
      <c r="G102" s="92" t="str">
        <f t="shared" ca="1" si="22"/>
        <v/>
      </c>
      <c r="H102" s="125" t="str">
        <f t="shared" ca="1" si="23"/>
        <v/>
      </c>
      <c r="I102" s="125" t="str">
        <f t="shared" ca="1" si="24"/>
        <v/>
      </c>
      <c r="J102" s="126" t="str">
        <f t="shared" ca="1" si="29"/>
        <v/>
      </c>
      <c r="K102" s="105" t="str">
        <f t="shared" ca="1" si="30"/>
        <v/>
      </c>
      <c r="L102" s="105" t="str">
        <f t="shared" ca="1" si="25"/>
        <v/>
      </c>
      <c r="M102" s="127" t="str">
        <f t="shared" ca="1" si="26"/>
        <v/>
      </c>
      <c r="N102" s="125" t="str">
        <f t="shared" ca="1" si="27"/>
        <v/>
      </c>
      <c r="O102" s="126" t="str">
        <f t="shared" ca="1" si="31"/>
        <v/>
      </c>
      <c r="P102" s="105" t="str">
        <f t="shared" ca="1" si="32"/>
        <v/>
      </c>
      <c r="Q102" s="124" t="str">
        <f t="shared" ca="1" si="33"/>
        <v/>
      </c>
    </row>
    <row r="103" spans="1:17" x14ac:dyDescent="0.2">
      <c r="A103" s="124" t="str">
        <f t="shared" ca="1" si="28"/>
        <v/>
      </c>
      <c r="B103" s="92" t="str">
        <f t="shared" ca="1" si="17"/>
        <v/>
      </c>
      <c r="C103" s="92" t="str">
        <f t="shared" ca="1" si="18"/>
        <v/>
      </c>
      <c r="D103" s="92" t="str">
        <f t="shared" ca="1" si="19"/>
        <v/>
      </c>
      <c r="E103" s="92" t="str">
        <f t="shared" ca="1" si="20"/>
        <v/>
      </c>
      <c r="F103" s="92" t="str">
        <f t="shared" ca="1" si="21"/>
        <v/>
      </c>
      <c r="G103" s="92" t="str">
        <f t="shared" ca="1" si="22"/>
        <v/>
      </c>
      <c r="H103" s="125" t="str">
        <f t="shared" ca="1" si="23"/>
        <v/>
      </c>
      <c r="I103" s="125" t="str">
        <f t="shared" ca="1" si="24"/>
        <v/>
      </c>
      <c r="J103" s="126" t="str">
        <f t="shared" ca="1" si="29"/>
        <v/>
      </c>
      <c r="K103" s="105" t="str">
        <f t="shared" ca="1" si="30"/>
        <v/>
      </c>
      <c r="L103" s="105" t="str">
        <f t="shared" ca="1" si="25"/>
        <v/>
      </c>
      <c r="M103" s="127" t="str">
        <f t="shared" ca="1" si="26"/>
        <v/>
      </c>
      <c r="N103" s="125" t="str">
        <f t="shared" ca="1" si="27"/>
        <v/>
      </c>
      <c r="O103" s="126" t="str">
        <f t="shared" ca="1" si="31"/>
        <v/>
      </c>
      <c r="P103" s="105" t="str">
        <f t="shared" ca="1" si="32"/>
        <v/>
      </c>
      <c r="Q103" s="124" t="str">
        <f t="shared" ca="1" si="33"/>
        <v/>
      </c>
    </row>
    <row r="104" spans="1:17" x14ac:dyDescent="0.2">
      <c r="A104" s="124" t="str">
        <f t="shared" ca="1" si="28"/>
        <v/>
      </c>
      <c r="B104" s="92" t="str">
        <f t="shared" ca="1" si="17"/>
        <v/>
      </c>
      <c r="C104" s="92" t="str">
        <f t="shared" ca="1" si="18"/>
        <v/>
      </c>
      <c r="D104" s="92" t="str">
        <f t="shared" ca="1" si="19"/>
        <v/>
      </c>
      <c r="E104" s="92" t="str">
        <f t="shared" ca="1" si="20"/>
        <v/>
      </c>
      <c r="F104" s="92" t="str">
        <f t="shared" ca="1" si="21"/>
        <v/>
      </c>
      <c r="G104" s="92" t="str">
        <f t="shared" ca="1" si="22"/>
        <v/>
      </c>
      <c r="H104" s="125" t="str">
        <f t="shared" ca="1" si="23"/>
        <v/>
      </c>
      <c r="I104" s="125" t="str">
        <f t="shared" ca="1" si="24"/>
        <v/>
      </c>
      <c r="J104" s="126" t="str">
        <f t="shared" ca="1" si="29"/>
        <v/>
      </c>
      <c r="K104" s="105" t="str">
        <f t="shared" ca="1" si="30"/>
        <v/>
      </c>
      <c r="L104" s="105" t="str">
        <f t="shared" ca="1" si="25"/>
        <v/>
      </c>
      <c r="M104" s="127" t="str">
        <f t="shared" ca="1" si="26"/>
        <v/>
      </c>
      <c r="N104" s="125" t="str">
        <f t="shared" ca="1" si="27"/>
        <v/>
      </c>
      <c r="O104" s="126" t="str">
        <f t="shared" ca="1" si="31"/>
        <v/>
      </c>
      <c r="P104" s="105" t="str">
        <f t="shared" ca="1" si="32"/>
        <v/>
      </c>
      <c r="Q104" s="124" t="str">
        <f t="shared" ca="1" si="33"/>
        <v/>
      </c>
    </row>
    <row r="105" spans="1:17" x14ac:dyDescent="0.2">
      <c r="A105" s="124" t="str">
        <f t="shared" ca="1" si="28"/>
        <v/>
      </c>
      <c r="B105" s="92" t="str">
        <f t="shared" ca="1" si="17"/>
        <v/>
      </c>
      <c r="C105" s="92" t="str">
        <f t="shared" ca="1" si="18"/>
        <v/>
      </c>
      <c r="D105" s="92" t="str">
        <f t="shared" ca="1" si="19"/>
        <v/>
      </c>
      <c r="E105" s="92" t="str">
        <f t="shared" ca="1" si="20"/>
        <v/>
      </c>
      <c r="F105" s="92" t="str">
        <f t="shared" ca="1" si="21"/>
        <v/>
      </c>
      <c r="G105" s="92" t="str">
        <f t="shared" ca="1" si="22"/>
        <v/>
      </c>
      <c r="H105" s="125" t="str">
        <f t="shared" ca="1" si="23"/>
        <v/>
      </c>
      <c r="I105" s="125" t="str">
        <f t="shared" ca="1" si="24"/>
        <v/>
      </c>
      <c r="J105" s="126" t="str">
        <f t="shared" ca="1" si="29"/>
        <v/>
      </c>
      <c r="K105" s="105" t="str">
        <f t="shared" ca="1" si="30"/>
        <v/>
      </c>
      <c r="L105" s="105" t="str">
        <f t="shared" ca="1" si="25"/>
        <v/>
      </c>
      <c r="M105" s="127" t="str">
        <f t="shared" ca="1" si="26"/>
        <v/>
      </c>
      <c r="N105" s="125" t="str">
        <f t="shared" ca="1" si="27"/>
        <v/>
      </c>
      <c r="O105" s="126" t="str">
        <f t="shared" ca="1" si="31"/>
        <v/>
      </c>
      <c r="P105" s="105" t="str">
        <f t="shared" ca="1" si="32"/>
        <v/>
      </c>
      <c r="Q105" s="124" t="str">
        <f t="shared" ca="1" si="33"/>
        <v/>
      </c>
    </row>
    <row r="106" spans="1:17" x14ac:dyDescent="0.2">
      <c r="A106" s="124" t="str">
        <f t="shared" ca="1" si="28"/>
        <v/>
      </c>
      <c r="B106" s="92" t="str">
        <f t="shared" ca="1" si="17"/>
        <v/>
      </c>
      <c r="C106" s="92" t="str">
        <f t="shared" ca="1" si="18"/>
        <v/>
      </c>
      <c r="D106" s="92" t="str">
        <f t="shared" ca="1" si="19"/>
        <v/>
      </c>
      <c r="E106" s="92" t="str">
        <f t="shared" ca="1" si="20"/>
        <v/>
      </c>
      <c r="F106" s="92" t="str">
        <f t="shared" ca="1" si="21"/>
        <v/>
      </c>
      <c r="G106" s="92" t="str">
        <f t="shared" ca="1" si="22"/>
        <v/>
      </c>
      <c r="H106" s="125" t="str">
        <f t="shared" ca="1" si="23"/>
        <v/>
      </c>
      <c r="I106" s="125" t="str">
        <f t="shared" ca="1" si="24"/>
        <v/>
      </c>
      <c r="J106" s="126" t="str">
        <f t="shared" ca="1" si="29"/>
        <v/>
      </c>
      <c r="K106" s="105" t="str">
        <f t="shared" ca="1" si="30"/>
        <v/>
      </c>
      <c r="L106" s="105" t="str">
        <f t="shared" ca="1" si="25"/>
        <v/>
      </c>
      <c r="M106" s="127" t="str">
        <f t="shared" ca="1" si="26"/>
        <v/>
      </c>
      <c r="N106" s="125" t="str">
        <f t="shared" ca="1" si="27"/>
        <v/>
      </c>
      <c r="O106" s="126" t="str">
        <f t="shared" ca="1" si="31"/>
        <v/>
      </c>
      <c r="P106" s="105" t="str">
        <f t="shared" ca="1" si="32"/>
        <v/>
      </c>
      <c r="Q106" s="124" t="str">
        <f t="shared" ca="1" si="33"/>
        <v/>
      </c>
    </row>
    <row r="107" spans="1:17" x14ac:dyDescent="0.2">
      <c r="A107" s="124" t="str">
        <f t="shared" ca="1" si="28"/>
        <v/>
      </c>
      <c r="B107" s="92" t="str">
        <f t="shared" ca="1" si="17"/>
        <v/>
      </c>
      <c r="C107" s="92" t="str">
        <f t="shared" ca="1" si="18"/>
        <v/>
      </c>
      <c r="D107" s="92" t="str">
        <f t="shared" ca="1" si="19"/>
        <v/>
      </c>
      <c r="E107" s="92" t="str">
        <f t="shared" ca="1" si="20"/>
        <v/>
      </c>
      <c r="F107" s="92" t="str">
        <f t="shared" ca="1" si="21"/>
        <v/>
      </c>
      <c r="G107" s="92" t="str">
        <f t="shared" ca="1" si="22"/>
        <v/>
      </c>
      <c r="H107" s="125" t="str">
        <f t="shared" ca="1" si="23"/>
        <v/>
      </c>
      <c r="I107" s="125" t="str">
        <f t="shared" ca="1" si="24"/>
        <v/>
      </c>
      <c r="J107" s="126" t="str">
        <f t="shared" ca="1" si="29"/>
        <v/>
      </c>
      <c r="K107" s="105" t="str">
        <f t="shared" ca="1" si="30"/>
        <v/>
      </c>
      <c r="L107" s="105" t="str">
        <f t="shared" ca="1" si="25"/>
        <v/>
      </c>
      <c r="M107" s="127" t="str">
        <f t="shared" ca="1" si="26"/>
        <v/>
      </c>
      <c r="N107" s="125" t="str">
        <f t="shared" ca="1" si="27"/>
        <v/>
      </c>
      <c r="O107" s="126" t="str">
        <f t="shared" ca="1" si="31"/>
        <v/>
      </c>
      <c r="P107" s="105" t="str">
        <f t="shared" ca="1" si="32"/>
        <v/>
      </c>
      <c r="Q107" s="124" t="str">
        <f t="shared" ca="1" si="33"/>
        <v/>
      </c>
    </row>
    <row r="108" spans="1:17" x14ac:dyDescent="0.2">
      <c r="A108" s="124" t="str">
        <f t="shared" ca="1" si="28"/>
        <v/>
      </c>
      <c r="B108" s="92" t="str">
        <f t="shared" ca="1" si="17"/>
        <v/>
      </c>
      <c r="C108" s="92" t="str">
        <f t="shared" ca="1" si="18"/>
        <v/>
      </c>
      <c r="D108" s="92" t="str">
        <f t="shared" ca="1" si="19"/>
        <v/>
      </c>
      <c r="E108" s="92" t="str">
        <f t="shared" ca="1" si="20"/>
        <v/>
      </c>
      <c r="F108" s="92" t="str">
        <f t="shared" ca="1" si="21"/>
        <v/>
      </c>
      <c r="G108" s="92" t="str">
        <f t="shared" ca="1" si="22"/>
        <v/>
      </c>
      <c r="H108" s="125" t="str">
        <f t="shared" ca="1" si="23"/>
        <v/>
      </c>
      <c r="I108" s="125" t="str">
        <f t="shared" ca="1" si="24"/>
        <v/>
      </c>
      <c r="J108" s="126" t="str">
        <f t="shared" ca="1" si="29"/>
        <v/>
      </c>
      <c r="K108" s="105" t="str">
        <f t="shared" ca="1" si="30"/>
        <v/>
      </c>
      <c r="L108" s="105" t="str">
        <f t="shared" ca="1" si="25"/>
        <v/>
      </c>
      <c r="M108" s="127" t="str">
        <f t="shared" ca="1" si="26"/>
        <v/>
      </c>
      <c r="N108" s="125" t="str">
        <f t="shared" ca="1" si="27"/>
        <v/>
      </c>
      <c r="O108" s="126" t="str">
        <f t="shared" ca="1" si="31"/>
        <v/>
      </c>
      <c r="P108" s="105" t="str">
        <f t="shared" ca="1" si="32"/>
        <v/>
      </c>
      <c r="Q108" s="124" t="str">
        <f t="shared" ca="1" si="33"/>
        <v/>
      </c>
    </row>
    <row r="109" spans="1:17" x14ac:dyDescent="0.2">
      <c r="A109" s="124" t="str">
        <f t="shared" ca="1" si="28"/>
        <v/>
      </c>
      <c r="B109" s="92" t="str">
        <f t="shared" ca="1" si="17"/>
        <v/>
      </c>
      <c r="C109" s="92" t="str">
        <f t="shared" ca="1" si="18"/>
        <v/>
      </c>
      <c r="D109" s="92" t="str">
        <f t="shared" ca="1" si="19"/>
        <v/>
      </c>
      <c r="E109" s="92" t="str">
        <f t="shared" ca="1" si="20"/>
        <v/>
      </c>
      <c r="F109" s="92" t="str">
        <f t="shared" ca="1" si="21"/>
        <v/>
      </c>
      <c r="G109" s="92" t="str">
        <f t="shared" ca="1" si="22"/>
        <v/>
      </c>
      <c r="H109" s="125" t="str">
        <f t="shared" ca="1" si="23"/>
        <v/>
      </c>
      <c r="I109" s="125" t="str">
        <f t="shared" ca="1" si="24"/>
        <v/>
      </c>
      <c r="J109" s="126" t="str">
        <f t="shared" ca="1" si="29"/>
        <v/>
      </c>
      <c r="K109" s="105" t="str">
        <f t="shared" ca="1" si="30"/>
        <v/>
      </c>
      <c r="L109" s="105" t="str">
        <f t="shared" ca="1" si="25"/>
        <v/>
      </c>
      <c r="M109" s="127" t="str">
        <f t="shared" ca="1" si="26"/>
        <v/>
      </c>
      <c r="N109" s="125" t="str">
        <f t="shared" ca="1" si="27"/>
        <v/>
      </c>
      <c r="O109" s="126" t="str">
        <f t="shared" ca="1" si="31"/>
        <v/>
      </c>
      <c r="P109" s="105" t="str">
        <f t="shared" ca="1" si="32"/>
        <v/>
      </c>
      <c r="Q109" s="124" t="str">
        <f t="shared" ca="1" si="33"/>
        <v/>
      </c>
    </row>
    <row r="110" spans="1:17" x14ac:dyDescent="0.2">
      <c r="A110" s="124" t="str">
        <f t="shared" ca="1" si="28"/>
        <v/>
      </c>
      <c r="B110" s="92" t="str">
        <f t="shared" ca="1" si="17"/>
        <v/>
      </c>
      <c r="C110" s="92" t="str">
        <f t="shared" ca="1" si="18"/>
        <v/>
      </c>
      <c r="D110" s="92" t="str">
        <f t="shared" ca="1" si="19"/>
        <v/>
      </c>
      <c r="E110" s="92" t="str">
        <f t="shared" ca="1" si="20"/>
        <v/>
      </c>
      <c r="F110" s="92" t="str">
        <f t="shared" ca="1" si="21"/>
        <v/>
      </c>
      <c r="G110" s="92" t="str">
        <f t="shared" ca="1" si="22"/>
        <v/>
      </c>
      <c r="H110" s="125" t="str">
        <f t="shared" ca="1" si="23"/>
        <v/>
      </c>
      <c r="I110" s="125" t="str">
        <f t="shared" ca="1" si="24"/>
        <v/>
      </c>
      <c r="J110" s="126" t="str">
        <f t="shared" ca="1" si="29"/>
        <v/>
      </c>
      <c r="K110" s="105" t="str">
        <f t="shared" ca="1" si="30"/>
        <v/>
      </c>
      <c r="L110" s="105" t="str">
        <f t="shared" ca="1" si="25"/>
        <v/>
      </c>
      <c r="M110" s="127" t="str">
        <f t="shared" ca="1" si="26"/>
        <v/>
      </c>
      <c r="N110" s="125" t="str">
        <f t="shared" ca="1" si="27"/>
        <v/>
      </c>
      <c r="O110" s="126" t="str">
        <f t="shared" ca="1" si="31"/>
        <v/>
      </c>
      <c r="P110" s="105" t="str">
        <f t="shared" ca="1" si="32"/>
        <v/>
      </c>
      <c r="Q110" s="124" t="str">
        <f t="shared" ca="1" si="33"/>
        <v/>
      </c>
    </row>
    <row r="111" spans="1:17" x14ac:dyDescent="0.2">
      <c r="A111" s="124" t="str">
        <f t="shared" ca="1" si="28"/>
        <v/>
      </c>
      <c r="B111" s="92" t="str">
        <f t="shared" ca="1" si="17"/>
        <v/>
      </c>
      <c r="C111" s="92" t="str">
        <f t="shared" ca="1" si="18"/>
        <v/>
      </c>
      <c r="D111" s="92" t="str">
        <f t="shared" ca="1" si="19"/>
        <v/>
      </c>
      <c r="E111" s="92" t="str">
        <f t="shared" ca="1" si="20"/>
        <v/>
      </c>
      <c r="F111" s="92" t="str">
        <f t="shared" ca="1" si="21"/>
        <v/>
      </c>
      <c r="G111" s="92" t="str">
        <f t="shared" ca="1" si="22"/>
        <v/>
      </c>
      <c r="H111" s="125" t="str">
        <f t="shared" ca="1" si="23"/>
        <v/>
      </c>
      <c r="I111" s="125" t="str">
        <f t="shared" ca="1" si="24"/>
        <v/>
      </c>
      <c r="J111" s="126" t="str">
        <f t="shared" ca="1" si="29"/>
        <v/>
      </c>
      <c r="K111" s="105" t="str">
        <f t="shared" ca="1" si="30"/>
        <v/>
      </c>
      <c r="L111" s="105" t="str">
        <f t="shared" ca="1" si="25"/>
        <v/>
      </c>
      <c r="M111" s="127" t="str">
        <f t="shared" ca="1" si="26"/>
        <v/>
      </c>
      <c r="N111" s="125" t="str">
        <f t="shared" ca="1" si="27"/>
        <v/>
      </c>
      <c r="O111" s="126" t="str">
        <f t="shared" ca="1" si="31"/>
        <v/>
      </c>
      <c r="P111" s="105" t="str">
        <f t="shared" ca="1" si="32"/>
        <v/>
      </c>
      <c r="Q111" s="124" t="str">
        <f t="shared" ca="1" si="33"/>
        <v/>
      </c>
    </row>
    <row r="112" spans="1:17" x14ac:dyDescent="0.2">
      <c r="A112" s="124" t="str">
        <f t="shared" ca="1" si="28"/>
        <v/>
      </c>
      <c r="B112" s="92" t="str">
        <f t="shared" ca="1" si="17"/>
        <v/>
      </c>
      <c r="C112" s="92" t="str">
        <f t="shared" ca="1" si="18"/>
        <v/>
      </c>
      <c r="D112" s="92" t="str">
        <f t="shared" ca="1" si="19"/>
        <v/>
      </c>
      <c r="E112" s="92" t="str">
        <f t="shared" ca="1" si="20"/>
        <v/>
      </c>
      <c r="F112" s="92" t="str">
        <f t="shared" ca="1" si="21"/>
        <v/>
      </c>
      <c r="G112" s="92" t="str">
        <f t="shared" ca="1" si="22"/>
        <v/>
      </c>
      <c r="H112" s="125" t="str">
        <f t="shared" ca="1" si="23"/>
        <v/>
      </c>
      <c r="I112" s="125" t="str">
        <f t="shared" ca="1" si="24"/>
        <v/>
      </c>
      <c r="J112" s="126" t="str">
        <f t="shared" ca="1" si="29"/>
        <v/>
      </c>
      <c r="K112" s="105" t="str">
        <f t="shared" ca="1" si="30"/>
        <v/>
      </c>
      <c r="L112" s="105" t="str">
        <f t="shared" ca="1" si="25"/>
        <v/>
      </c>
      <c r="M112" s="127" t="str">
        <f t="shared" ca="1" si="26"/>
        <v/>
      </c>
      <c r="N112" s="125" t="str">
        <f t="shared" ca="1" si="27"/>
        <v/>
      </c>
      <c r="O112" s="126" t="str">
        <f t="shared" ca="1" si="31"/>
        <v/>
      </c>
      <c r="P112" s="105" t="str">
        <f t="shared" ca="1" si="32"/>
        <v/>
      </c>
      <c r="Q112" s="124" t="str">
        <f t="shared" ca="1" si="33"/>
        <v/>
      </c>
    </row>
    <row r="113" spans="1:17" x14ac:dyDescent="0.2">
      <c r="A113" s="124" t="str">
        <f t="shared" ca="1" si="28"/>
        <v/>
      </c>
      <c r="B113" s="92" t="str">
        <f t="shared" ca="1" si="17"/>
        <v/>
      </c>
      <c r="C113" s="92" t="str">
        <f t="shared" ca="1" si="18"/>
        <v/>
      </c>
      <c r="D113" s="92" t="str">
        <f t="shared" ca="1" si="19"/>
        <v/>
      </c>
      <c r="E113" s="92" t="str">
        <f t="shared" ca="1" si="20"/>
        <v/>
      </c>
      <c r="F113" s="92" t="str">
        <f t="shared" ca="1" si="21"/>
        <v/>
      </c>
      <c r="G113" s="92" t="str">
        <f t="shared" ca="1" si="22"/>
        <v/>
      </c>
      <c r="H113" s="125" t="str">
        <f t="shared" ca="1" si="23"/>
        <v/>
      </c>
      <c r="I113" s="125" t="str">
        <f t="shared" ca="1" si="24"/>
        <v/>
      </c>
      <c r="J113" s="126" t="str">
        <f t="shared" ca="1" si="29"/>
        <v/>
      </c>
      <c r="K113" s="105" t="str">
        <f t="shared" ca="1" si="30"/>
        <v/>
      </c>
      <c r="L113" s="105" t="str">
        <f t="shared" ca="1" si="25"/>
        <v/>
      </c>
      <c r="M113" s="127" t="str">
        <f t="shared" ca="1" si="26"/>
        <v/>
      </c>
      <c r="N113" s="125" t="str">
        <f t="shared" ca="1" si="27"/>
        <v/>
      </c>
      <c r="O113" s="126" t="str">
        <f t="shared" ca="1" si="31"/>
        <v/>
      </c>
      <c r="P113" s="105" t="str">
        <f t="shared" ca="1" si="32"/>
        <v/>
      </c>
      <c r="Q113" s="124" t="str">
        <f t="shared" ca="1" si="33"/>
        <v/>
      </c>
    </row>
    <row r="114" spans="1:17" x14ac:dyDescent="0.2">
      <c r="A114" s="124" t="str">
        <f t="shared" ca="1" si="28"/>
        <v/>
      </c>
      <c r="B114" s="92" t="str">
        <f t="shared" ca="1" si="17"/>
        <v/>
      </c>
      <c r="C114" s="92" t="str">
        <f t="shared" ca="1" si="18"/>
        <v/>
      </c>
      <c r="D114" s="92" t="str">
        <f t="shared" ca="1" si="19"/>
        <v/>
      </c>
      <c r="E114" s="92" t="str">
        <f t="shared" ca="1" si="20"/>
        <v/>
      </c>
      <c r="F114" s="92" t="str">
        <f t="shared" ca="1" si="21"/>
        <v/>
      </c>
      <c r="G114" s="92" t="str">
        <f t="shared" ca="1" si="22"/>
        <v/>
      </c>
      <c r="H114" s="125" t="str">
        <f t="shared" ca="1" si="23"/>
        <v/>
      </c>
      <c r="I114" s="125" t="str">
        <f t="shared" ca="1" si="24"/>
        <v/>
      </c>
      <c r="J114" s="126" t="str">
        <f t="shared" ca="1" si="29"/>
        <v/>
      </c>
      <c r="K114" s="105" t="str">
        <f t="shared" ca="1" si="30"/>
        <v/>
      </c>
      <c r="L114" s="105" t="str">
        <f t="shared" ca="1" si="25"/>
        <v/>
      </c>
      <c r="M114" s="127" t="str">
        <f t="shared" ca="1" si="26"/>
        <v/>
      </c>
      <c r="N114" s="125" t="str">
        <f t="shared" ca="1" si="27"/>
        <v/>
      </c>
      <c r="O114" s="126" t="str">
        <f t="shared" ca="1" si="31"/>
        <v/>
      </c>
      <c r="P114" s="105" t="str">
        <f t="shared" ca="1" si="32"/>
        <v/>
      </c>
      <c r="Q114" s="124" t="str">
        <f t="shared" ca="1" si="33"/>
        <v/>
      </c>
    </row>
    <row r="115" spans="1:17" x14ac:dyDescent="0.2">
      <c r="A115" s="124" t="str">
        <f t="shared" ca="1" si="28"/>
        <v/>
      </c>
      <c r="B115" s="92" t="str">
        <f t="shared" ca="1" si="17"/>
        <v/>
      </c>
      <c r="C115" s="92" t="str">
        <f t="shared" ca="1" si="18"/>
        <v/>
      </c>
      <c r="D115" s="92" t="str">
        <f t="shared" ca="1" si="19"/>
        <v/>
      </c>
      <c r="E115" s="92" t="str">
        <f t="shared" ca="1" si="20"/>
        <v/>
      </c>
      <c r="F115" s="92" t="str">
        <f t="shared" ca="1" si="21"/>
        <v/>
      </c>
      <c r="G115" s="92" t="str">
        <f t="shared" ca="1" si="22"/>
        <v/>
      </c>
      <c r="H115" s="125" t="str">
        <f t="shared" ca="1" si="23"/>
        <v/>
      </c>
      <c r="I115" s="125" t="str">
        <f t="shared" ca="1" si="24"/>
        <v/>
      </c>
      <c r="J115" s="126" t="str">
        <f t="shared" ca="1" si="29"/>
        <v/>
      </c>
      <c r="K115" s="105" t="str">
        <f t="shared" ca="1" si="30"/>
        <v/>
      </c>
      <c r="L115" s="105" t="str">
        <f t="shared" ca="1" si="25"/>
        <v/>
      </c>
      <c r="M115" s="127" t="str">
        <f t="shared" ca="1" si="26"/>
        <v/>
      </c>
      <c r="N115" s="125" t="str">
        <f t="shared" ca="1" si="27"/>
        <v/>
      </c>
      <c r="O115" s="126" t="str">
        <f t="shared" ca="1" si="31"/>
        <v/>
      </c>
      <c r="P115" s="105" t="str">
        <f t="shared" ca="1" si="32"/>
        <v/>
      </c>
      <c r="Q115" s="124" t="str">
        <f t="shared" ca="1" si="33"/>
        <v/>
      </c>
    </row>
    <row r="116" spans="1:17" x14ac:dyDescent="0.2">
      <c r="A116" s="124" t="str">
        <f t="shared" ca="1" si="28"/>
        <v/>
      </c>
      <c r="B116" s="92" t="str">
        <f t="shared" ca="1" si="17"/>
        <v/>
      </c>
      <c r="C116" s="92" t="str">
        <f t="shared" ca="1" si="18"/>
        <v/>
      </c>
      <c r="D116" s="92" t="str">
        <f t="shared" ca="1" si="19"/>
        <v/>
      </c>
      <c r="E116" s="92" t="str">
        <f t="shared" ca="1" si="20"/>
        <v/>
      </c>
      <c r="F116" s="92" t="str">
        <f t="shared" ca="1" si="21"/>
        <v/>
      </c>
      <c r="G116" s="92" t="str">
        <f t="shared" ca="1" si="22"/>
        <v/>
      </c>
      <c r="H116" s="125" t="str">
        <f t="shared" ca="1" si="23"/>
        <v/>
      </c>
      <c r="I116" s="125" t="str">
        <f t="shared" ca="1" si="24"/>
        <v/>
      </c>
      <c r="J116" s="126" t="str">
        <f t="shared" ca="1" si="29"/>
        <v/>
      </c>
      <c r="K116" s="105" t="str">
        <f t="shared" ca="1" si="30"/>
        <v/>
      </c>
      <c r="L116" s="105" t="str">
        <f t="shared" ca="1" si="25"/>
        <v/>
      </c>
      <c r="M116" s="127" t="str">
        <f t="shared" ca="1" si="26"/>
        <v/>
      </c>
      <c r="N116" s="125" t="str">
        <f t="shared" ca="1" si="27"/>
        <v/>
      </c>
      <c r="O116" s="126" t="str">
        <f t="shared" ca="1" si="31"/>
        <v/>
      </c>
      <c r="P116" s="105" t="str">
        <f t="shared" ca="1" si="32"/>
        <v/>
      </c>
      <c r="Q116" s="124" t="str">
        <f t="shared" ca="1" si="33"/>
        <v/>
      </c>
    </row>
    <row r="117" spans="1:17" x14ac:dyDescent="0.2">
      <c r="A117" s="124" t="str">
        <f t="shared" ca="1" si="28"/>
        <v/>
      </c>
      <c r="B117" s="92" t="str">
        <f t="shared" ca="1" si="17"/>
        <v/>
      </c>
      <c r="C117" s="92" t="str">
        <f t="shared" ca="1" si="18"/>
        <v/>
      </c>
      <c r="D117" s="92" t="str">
        <f t="shared" ca="1" si="19"/>
        <v/>
      </c>
      <c r="E117" s="92" t="str">
        <f t="shared" ca="1" si="20"/>
        <v/>
      </c>
      <c r="F117" s="92" t="str">
        <f t="shared" ca="1" si="21"/>
        <v/>
      </c>
      <c r="G117" s="92" t="str">
        <f t="shared" ca="1" si="22"/>
        <v/>
      </c>
      <c r="H117" s="125" t="str">
        <f t="shared" ca="1" si="23"/>
        <v/>
      </c>
      <c r="I117" s="125" t="str">
        <f t="shared" ca="1" si="24"/>
        <v/>
      </c>
      <c r="J117" s="126" t="str">
        <f t="shared" ca="1" si="29"/>
        <v/>
      </c>
      <c r="K117" s="105" t="str">
        <f t="shared" ca="1" si="30"/>
        <v/>
      </c>
      <c r="L117" s="105" t="str">
        <f t="shared" ca="1" si="25"/>
        <v/>
      </c>
      <c r="M117" s="127" t="str">
        <f t="shared" ca="1" si="26"/>
        <v/>
      </c>
      <c r="N117" s="125" t="str">
        <f t="shared" ca="1" si="27"/>
        <v/>
      </c>
      <c r="O117" s="126" t="str">
        <f t="shared" ca="1" si="31"/>
        <v/>
      </c>
      <c r="P117" s="105" t="str">
        <f t="shared" ca="1" si="32"/>
        <v/>
      </c>
      <c r="Q117" s="124" t="str">
        <f t="shared" ca="1" si="33"/>
        <v/>
      </c>
    </row>
    <row r="118" spans="1:17" x14ac:dyDescent="0.2">
      <c r="A118" s="124" t="str">
        <f t="shared" ca="1" si="28"/>
        <v/>
      </c>
      <c r="B118" s="92" t="str">
        <f t="shared" ca="1" si="17"/>
        <v/>
      </c>
      <c r="C118" s="92" t="str">
        <f t="shared" ca="1" si="18"/>
        <v/>
      </c>
      <c r="D118" s="92" t="str">
        <f t="shared" ca="1" si="19"/>
        <v/>
      </c>
      <c r="E118" s="92" t="str">
        <f t="shared" ca="1" si="20"/>
        <v/>
      </c>
      <c r="F118" s="92" t="str">
        <f t="shared" ca="1" si="21"/>
        <v/>
      </c>
      <c r="G118" s="92" t="str">
        <f t="shared" ca="1" si="22"/>
        <v/>
      </c>
      <c r="H118" s="125" t="str">
        <f t="shared" ca="1" si="23"/>
        <v/>
      </c>
      <c r="I118" s="125" t="str">
        <f t="shared" ca="1" si="24"/>
        <v/>
      </c>
      <c r="J118" s="126" t="str">
        <f t="shared" ca="1" si="29"/>
        <v/>
      </c>
      <c r="K118" s="105" t="str">
        <f t="shared" ca="1" si="30"/>
        <v/>
      </c>
      <c r="L118" s="105" t="str">
        <f t="shared" ca="1" si="25"/>
        <v/>
      </c>
      <c r="M118" s="127" t="str">
        <f t="shared" ca="1" si="26"/>
        <v/>
      </c>
      <c r="N118" s="125" t="str">
        <f t="shared" ca="1" si="27"/>
        <v/>
      </c>
      <c r="O118" s="126" t="str">
        <f t="shared" ca="1" si="31"/>
        <v/>
      </c>
      <c r="P118" s="105" t="str">
        <f t="shared" ca="1" si="32"/>
        <v/>
      </c>
      <c r="Q118" s="124" t="str">
        <f t="shared" ca="1" si="33"/>
        <v/>
      </c>
    </row>
    <row r="119" spans="1:17" x14ac:dyDescent="0.2">
      <c r="A119" s="124" t="str">
        <f t="shared" ca="1" si="28"/>
        <v/>
      </c>
      <c r="B119" s="92" t="str">
        <f t="shared" ca="1" si="17"/>
        <v/>
      </c>
      <c r="C119" s="92" t="str">
        <f t="shared" ca="1" si="18"/>
        <v/>
      </c>
      <c r="D119" s="92" t="str">
        <f t="shared" ca="1" si="19"/>
        <v/>
      </c>
      <c r="E119" s="92" t="str">
        <f t="shared" ca="1" si="20"/>
        <v/>
      </c>
      <c r="F119" s="92" t="str">
        <f t="shared" ca="1" si="21"/>
        <v/>
      </c>
      <c r="G119" s="92" t="str">
        <f t="shared" ca="1" si="22"/>
        <v/>
      </c>
      <c r="H119" s="125" t="str">
        <f t="shared" ca="1" si="23"/>
        <v/>
      </c>
      <c r="I119" s="125" t="str">
        <f t="shared" ca="1" si="24"/>
        <v/>
      </c>
      <c r="J119" s="126" t="str">
        <f t="shared" ca="1" si="29"/>
        <v/>
      </c>
      <c r="K119" s="105" t="str">
        <f t="shared" ca="1" si="30"/>
        <v/>
      </c>
      <c r="L119" s="105" t="str">
        <f t="shared" ca="1" si="25"/>
        <v/>
      </c>
      <c r="M119" s="127" t="str">
        <f t="shared" ca="1" si="26"/>
        <v/>
      </c>
      <c r="N119" s="125" t="str">
        <f t="shared" ca="1" si="27"/>
        <v/>
      </c>
      <c r="O119" s="126" t="str">
        <f t="shared" ca="1" si="31"/>
        <v/>
      </c>
      <c r="P119" s="105" t="str">
        <f t="shared" ca="1" si="32"/>
        <v/>
      </c>
      <c r="Q119" s="124" t="str">
        <f t="shared" ca="1" si="33"/>
        <v/>
      </c>
    </row>
    <row r="120" spans="1:17" x14ac:dyDescent="0.2">
      <c r="A120" s="124" t="str">
        <f t="shared" ca="1" si="28"/>
        <v/>
      </c>
      <c r="B120" s="92" t="str">
        <f t="shared" ca="1" si="17"/>
        <v/>
      </c>
      <c r="C120" s="92" t="str">
        <f t="shared" ca="1" si="18"/>
        <v/>
      </c>
      <c r="D120" s="92" t="str">
        <f t="shared" ca="1" si="19"/>
        <v/>
      </c>
      <c r="E120" s="92" t="str">
        <f t="shared" ca="1" si="20"/>
        <v/>
      </c>
      <c r="F120" s="92" t="str">
        <f t="shared" ca="1" si="21"/>
        <v/>
      </c>
      <c r="G120" s="92" t="str">
        <f t="shared" ca="1" si="22"/>
        <v/>
      </c>
      <c r="H120" s="125" t="str">
        <f t="shared" ca="1" si="23"/>
        <v/>
      </c>
      <c r="I120" s="125" t="str">
        <f t="shared" ca="1" si="24"/>
        <v/>
      </c>
      <c r="J120" s="126" t="str">
        <f t="shared" ca="1" si="29"/>
        <v/>
      </c>
      <c r="K120" s="105" t="str">
        <f t="shared" ca="1" si="30"/>
        <v/>
      </c>
      <c r="L120" s="105" t="str">
        <f t="shared" ca="1" si="25"/>
        <v/>
      </c>
      <c r="M120" s="127" t="str">
        <f t="shared" ca="1" si="26"/>
        <v/>
      </c>
      <c r="N120" s="125" t="str">
        <f t="shared" ca="1" si="27"/>
        <v/>
      </c>
      <c r="O120" s="126" t="str">
        <f t="shared" ca="1" si="31"/>
        <v/>
      </c>
      <c r="P120" s="105" t="str">
        <f t="shared" ca="1" si="32"/>
        <v/>
      </c>
      <c r="Q120" s="124" t="str">
        <f t="shared" ca="1" si="33"/>
        <v/>
      </c>
    </row>
    <row r="121" spans="1:17" x14ac:dyDescent="0.2">
      <c r="A121" s="124" t="str">
        <f t="shared" ca="1" si="28"/>
        <v/>
      </c>
      <c r="B121" s="92" t="str">
        <f t="shared" ca="1" si="17"/>
        <v/>
      </c>
      <c r="C121" s="92" t="str">
        <f t="shared" ca="1" si="18"/>
        <v/>
      </c>
      <c r="D121" s="92" t="str">
        <f t="shared" ca="1" si="19"/>
        <v/>
      </c>
      <c r="E121" s="92" t="str">
        <f t="shared" ca="1" si="20"/>
        <v/>
      </c>
      <c r="F121" s="92" t="str">
        <f t="shared" ca="1" si="21"/>
        <v/>
      </c>
      <c r="G121" s="92" t="str">
        <f t="shared" ca="1" si="22"/>
        <v/>
      </c>
      <c r="H121" s="125" t="str">
        <f t="shared" ca="1" si="23"/>
        <v/>
      </c>
      <c r="I121" s="125" t="str">
        <f t="shared" ca="1" si="24"/>
        <v/>
      </c>
      <c r="J121" s="126" t="str">
        <f t="shared" ca="1" si="29"/>
        <v/>
      </c>
      <c r="K121" s="105" t="str">
        <f t="shared" ca="1" si="30"/>
        <v/>
      </c>
      <c r="L121" s="105" t="str">
        <f t="shared" ca="1" si="25"/>
        <v/>
      </c>
      <c r="M121" s="127" t="str">
        <f t="shared" ca="1" si="26"/>
        <v/>
      </c>
      <c r="N121" s="125" t="str">
        <f t="shared" ca="1" si="27"/>
        <v/>
      </c>
      <c r="O121" s="126" t="str">
        <f t="shared" ca="1" si="31"/>
        <v/>
      </c>
      <c r="P121" s="105" t="str">
        <f t="shared" ca="1" si="32"/>
        <v/>
      </c>
      <c r="Q121" s="124" t="str">
        <f t="shared" ca="1" si="33"/>
        <v/>
      </c>
    </row>
    <row r="122" spans="1:17" x14ac:dyDescent="0.2">
      <c r="A122" s="124" t="str">
        <f t="shared" ca="1" si="28"/>
        <v/>
      </c>
      <c r="B122" s="92" t="str">
        <f t="shared" ca="1" si="17"/>
        <v/>
      </c>
      <c r="C122" s="92" t="str">
        <f t="shared" ca="1" si="18"/>
        <v/>
      </c>
      <c r="D122" s="92" t="str">
        <f t="shared" ca="1" si="19"/>
        <v/>
      </c>
      <c r="E122" s="92" t="str">
        <f t="shared" ca="1" si="20"/>
        <v/>
      </c>
      <c r="F122" s="92" t="str">
        <f t="shared" ca="1" si="21"/>
        <v/>
      </c>
      <c r="G122" s="92" t="str">
        <f t="shared" ca="1" si="22"/>
        <v/>
      </c>
      <c r="H122" s="125" t="str">
        <f t="shared" ca="1" si="23"/>
        <v/>
      </c>
      <c r="I122" s="125" t="str">
        <f t="shared" ca="1" si="24"/>
        <v/>
      </c>
      <c r="J122" s="126" t="str">
        <f t="shared" ca="1" si="29"/>
        <v/>
      </c>
      <c r="K122" s="105" t="str">
        <f t="shared" ca="1" si="30"/>
        <v/>
      </c>
      <c r="L122" s="105" t="str">
        <f t="shared" ca="1" si="25"/>
        <v/>
      </c>
      <c r="M122" s="127" t="str">
        <f t="shared" ca="1" si="26"/>
        <v/>
      </c>
      <c r="N122" s="125" t="str">
        <f t="shared" ca="1" si="27"/>
        <v/>
      </c>
      <c r="O122" s="126" t="str">
        <f t="shared" ca="1" si="31"/>
        <v/>
      </c>
      <c r="P122" s="105" t="str">
        <f t="shared" ca="1" si="32"/>
        <v/>
      </c>
      <c r="Q122" s="124" t="str">
        <f t="shared" ca="1" si="33"/>
        <v/>
      </c>
    </row>
    <row r="123" spans="1:17" x14ac:dyDescent="0.2">
      <c r="A123" s="124" t="str">
        <f t="shared" ca="1" si="28"/>
        <v/>
      </c>
      <c r="B123" s="92" t="str">
        <f t="shared" ca="1" si="17"/>
        <v/>
      </c>
      <c r="C123" s="92" t="str">
        <f t="shared" ca="1" si="18"/>
        <v/>
      </c>
      <c r="D123" s="92" t="str">
        <f t="shared" ca="1" si="19"/>
        <v/>
      </c>
      <c r="E123" s="92" t="str">
        <f t="shared" ca="1" si="20"/>
        <v/>
      </c>
      <c r="F123" s="92" t="str">
        <f t="shared" ca="1" si="21"/>
        <v/>
      </c>
      <c r="G123" s="92" t="str">
        <f t="shared" ca="1" si="22"/>
        <v/>
      </c>
      <c r="H123" s="125" t="str">
        <f t="shared" ca="1" si="23"/>
        <v/>
      </c>
      <c r="I123" s="125" t="str">
        <f t="shared" ca="1" si="24"/>
        <v/>
      </c>
      <c r="J123" s="126" t="str">
        <f t="shared" ca="1" si="29"/>
        <v/>
      </c>
      <c r="K123" s="105" t="str">
        <f t="shared" ca="1" si="30"/>
        <v/>
      </c>
      <c r="L123" s="105" t="str">
        <f t="shared" ca="1" si="25"/>
        <v/>
      </c>
      <c r="M123" s="127" t="str">
        <f t="shared" ca="1" si="26"/>
        <v/>
      </c>
      <c r="N123" s="125" t="str">
        <f t="shared" ca="1" si="27"/>
        <v/>
      </c>
      <c r="O123" s="126" t="str">
        <f t="shared" ca="1" si="31"/>
        <v/>
      </c>
      <c r="P123" s="105" t="str">
        <f t="shared" ca="1" si="32"/>
        <v/>
      </c>
      <c r="Q123" s="124" t="str">
        <f t="shared" ca="1" si="33"/>
        <v/>
      </c>
    </row>
    <row r="124" spans="1:17" x14ac:dyDescent="0.2">
      <c r="A124" s="124" t="str">
        <f t="shared" ca="1" si="28"/>
        <v/>
      </c>
      <c r="B124" s="92" t="str">
        <f t="shared" ca="1" si="17"/>
        <v/>
      </c>
      <c r="C124" s="92" t="str">
        <f t="shared" ca="1" si="18"/>
        <v/>
      </c>
      <c r="D124" s="92" t="str">
        <f t="shared" ca="1" si="19"/>
        <v/>
      </c>
      <c r="E124" s="92" t="str">
        <f t="shared" ca="1" si="20"/>
        <v/>
      </c>
      <c r="F124" s="92" t="str">
        <f t="shared" ca="1" si="21"/>
        <v/>
      </c>
      <c r="G124" s="92" t="str">
        <f t="shared" ca="1" si="22"/>
        <v/>
      </c>
      <c r="H124" s="125" t="str">
        <f t="shared" ca="1" si="23"/>
        <v/>
      </c>
      <c r="I124" s="125" t="str">
        <f t="shared" ca="1" si="24"/>
        <v/>
      </c>
      <c r="J124" s="126" t="str">
        <f t="shared" ca="1" si="29"/>
        <v/>
      </c>
      <c r="K124" s="105" t="str">
        <f t="shared" ca="1" si="30"/>
        <v/>
      </c>
      <c r="L124" s="105" t="str">
        <f t="shared" ca="1" si="25"/>
        <v/>
      </c>
      <c r="M124" s="127" t="str">
        <f t="shared" ca="1" si="26"/>
        <v/>
      </c>
      <c r="N124" s="125" t="str">
        <f t="shared" ca="1" si="27"/>
        <v/>
      </c>
      <c r="O124" s="126" t="str">
        <f t="shared" ca="1" si="31"/>
        <v/>
      </c>
      <c r="P124" s="105" t="str">
        <f t="shared" ca="1" si="32"/>
        <v/>
      </c>
      <c r="Q124" s="124" t="str">
        <f t="shared" ca="1" si="33"/>
        <v/>
      </c>
    </row>
    <row r="125" spans="1:17" x14ac:dyDescent="0.2">
      <c r="A125" s="124" t="str">
        <f t="shared" ca="1" si="28"/>
        <v/>
      </c>
      <c r="B125" s="92" t="str">
        <f t="shared" ca="1" si="17"/>
        <v/>
      </c>
      <c r="C125" s="92" t="str">
        <f t="shared" ca="1" si="18"/>
        <v/>
      </c>
      <c r="D125" s="92" t="str">
        <f t="shared" ca="1" si="19"/>
        <v/>
      </c>
      <c r="E125" s="92" t="str">
        <f t="shared" ca="1" si="20"/>
        <v/>
      </c>
      <c r="F125" s="92" t="str">
        <f t="shared" ca="1" si="21"/>
        <v/>
      </c>
      <c r="G125" s="92" t="str">
        <f t="shared" ca="1" si="22"/>
        <v/>
      </c>
      <c r="H125" s="125" t="str">
        <f t="shared" ca="1" si="23"/>
        <v/>
      </c>
      <c r="I125" s="125" t="str">
        <f t="shared" ca="1" si="24"/>
        <v/>
      </c>
      <c r="J125" s="126" t="str">
        <f t="shared" ca="1" si="29"/>
        <v/>
      </c>
      <c r="K125" s="105" t="str">
        <f t="shared" ca="1" si="30"/>
        <v/>
      </c>
      <c r="L125" s="105" t="str">
        <f t="shared" ca="1" si="25"/>
        <v/>
      </c>
      <c r="M125" s="127" t="str">
        <f t="shared" ca="1" si="26"/>
        <v/>
      </c>
      <c r="N125" s="125" t="str">
        <f t="shared" ca="1" si="27"/>
        <v/>
      </c>
      <c r="O125" s="126" t="str">
        <f t="shared" ca="1" si="31"/>
        <v/>
      </c>
      <c r="P125" s="105" t="str">
        <f t="shared" ca="1" si="32"/>
        <v/>
      </c>
      <c r="Q125" s="124" t="str">
        <f t="shared" ca="1" si="33"/>
        <v/>
      </c>
    </row>
    <row r="126" spans="1:17" x14ac:dyDescent="0.2">
      <c r="A126" s="124" t="str">
        <f t="shared" ca="1" si="28"/>
        <v/>
      </c>
      <c r="B126" s="92" t="str">
        <f t="shared" ca="1" si="17"/>
        <v/>
      </c>
      <c r="C126" s="92" t="str">
        <f t="shared" ca="1" si="18"/>
        <v/>
      </c>
      <c r="D126" s="92" t="str">
        <f t="shared" ca="1" si="19"/>
        <v/>
      </c>
      <c r="E126" s="92" t="str">
        <f t="shared" ca="1" si="20"/>
        <v/>
      </c>
      <c r="F126" s="92" t="str">
        <f t="shared" ca="1" si="21"/>
        <v/>
      </c>
      <c r="G126" s="92" t="str">
        <f t="shared" ca="1" si="22"/>
        <v/>
      </c>
      <c r="H126" s="125" t="str">
        <f t="shared" ca="1" si="23"/>
        <v/>
      </c>
      <c r="I126" s="125" t="str">
        <f t="shared" ca="1" si="24"/>
        <v/>
      </c>
      <c r="J126" s="126" t="str">
        <f t="shared" ca="1" si="29"/>
        <v/>
      </c>
      <c r="K126" s="105" t="str">
        <f t="shared" ca="1" si="30"/>
        <v/>
      </c>
      <c r="L126" s="105" t="str">
        <f t="shared" ca="1" si="25"/>
        <v/>
      </c>
      <c r="M126" s="127" t="str">
        <f t="shared" ca="1" si="26"/>
        <v/>
      </c>
      <c r="N126" s="125" t="str">
        <f t="shared" ca="1" si="27"/>
        <v/>
      </c>
      <c r="O126" s="126" t="str">
        <f t="shared" ca="1" si="31"/>
        <v/>
      </c>
      <c r="P126" s="105" t="str">
        <f t="shared" ca="1" si="32"/>
        <v/>
      </c>
      <c r="Q126" s="124" t="str">
        <f t="shared" ca="1" si="33"/>
        <v/>
      </c>
    </row>
    <row r="127" spans="1:17" x14ac:dyDescent="0.2">
      <c r="A127" s="124" t="str">
        <f t="shared" ca="1" si="28"/>
        <v/>
      </c>
      <c r="B127" s="92" t="str">
        <f t="shared" ca="1" si="17"/>
        <v/>
      </c>
      <c r="C127" s="92" t="str">
        <f t="shared" ca="1" si="18"/>
        <v/>
      </c>
      <c r="D127" s="92" t="str">
        <f t="shared" ca="1" si="19"/>
        <v/>
      </c>
      <c r="E127" s="92" t="str">
        <f t="shared" ca="1" si="20"/>
        <v/>
      </c>
      <c r="F127" s="92" t="str">
        <f t="shared" ca="1" si="21"/>
        <v/>
      </c>
      <c r="G127" s="92" t="str">
        <f t="shared" ca="1" si="22"/>
        <v/>
      </c>
      <c r="H127" s="125" t="str">
        <f t="shared" ca="1" si="23"/>
        <v/>
      </c>
      <c r="I127" s="125" t="str">
        <f t="shared" ca="1" si="24"/>
        <v/>
      </c>
      <c r="J127" s="126" t="str">
        <f t="shared" ca="1" si="29"/>
        <v/>
      </c>
      <c r="K127" s="105" t="str">
        <f t="shared" ca="1" si="30"/>
        <v/>
      </c>
      <c r="L127" s="105" t="str">
        <f t="shared" ca="1" si="25"/>
        <v/>
      </c>
      <c r="M127" s="127" t="str">
        <f t="shared" ca="1" si="26"/>
        <v/>
      </c>
      <c r="N127" s="125" t="str">
        <f t="shared" ca="1" si="27"/>
        <v/>
      </c>
      <c r="O127" s="126" t="str">
        <f t="shared" ca="1" si="31"/>
        <v/>
      </c>
      <c r="P127" s="105" t="str">
        <f t="shared" ca="1" si="32"/>
        <v/>
      </c>
      <c r="Q127" s="124" t="str">
        <f t="shared" ca="1" si="33"/>
        <v/>
      </c>
    </row>
    <row r="128" spans="1:17" x14ac:dyDescent="0.2">
      <c r="A128" s="124" t="str">
        <f t="shared" ca="1" si="28"/>
        <v/>
      </c>
      <c r="B128" s="92" t="str">
        <f t="shared" ca="1" si="17"/>
        <v/>
      </c>
      <c r="C128" s="92" t="str">
        <f t="shared" ca="1" si="18"/>
        <v/>
      </c>
      <c r="D128" s="92" t="str">
        <f t="shared" ca="1" si="19"/>
        <v/>
      </c>
      <c r="E128" s="92" t="str">
        <f t="shared" ca="1" si="20"/>
        <v/>
      </c>
      <c r="F128" s="92" t="str">
        <f t="shared" ca="1" si="21"/>
        <v/>
      </c>
      <c r="G128" s="92" t="str">
        <f t="shared" ca="1" si="22"/>
        <v/>
      </c>
      <c r="H128" s="125" t="str">
        <f t="shared" ca="1" si="23"/>
        <v/>
      </c>
      <c r="I128" s="125" t="str">
        <f t="shared" ca="1" si="24"/>
        <v/>
      </c>
      <c r="J128" s="126" t="str">
        <f t="shared" ca="1" si="29"/>
        <v/>
      </c>
      <c r="K128" s="105" t="str">
        <f t="shared" ca="1" si="30"/>
        <v/>
      </c>
      <c r="L128" s="105" t="str">
        <f t="shared" ca="1" si="25"/>
        <v/>
      </c>
      <c r="M128" s="127" t="str">
        <f t="shared" ca="1" si="26"/>
        <v/>
      </c>
      <c r="N128" s="125" t="str">
        <f t="shared" ca="1" si="27"/>
        <v/>
      </c>
      <c r="O128" s="126" t="str">
        <f t="shared" ca="1" si="31"/>
        <v/>
      </c>
      <c r="P128" s="105" t="str">
        <f t="shared" ca="1" si="32"/>
        <v/>
      </c>
      <c r="Q128" s="124" t="str">
        <f t="shared" ca="1" si="33"/>
        <v/>
      </c>
    </row>
    <row r="129" spans="1:17" x14ac:dyDescent="0.2">
      <c r="A129" s="124" t="str">
        <f t="shared" ca="1" si="28"/>
        <v/>
      </c>
      <c r="B129" s="92" t="str">
        <f t="shared" ca="1" si="17"/>
        <v/>
      </c>
      <c r="C129" s="92" t="str">
        <f t="shared" ca="1" si="18"/>
        <v/>
      </c>
      <c r="D129" s="92" t="str">
        <f t="shared" ca="1" si="19"/>
        <v/>
      </c>
      <c r="E129" s="92" t="str">
        <f t="shared" ca="1" si="20"/>
        <v/>
      </c>
      <c r="F129" s="92" t="str">
        <f t="shared" ca="1" si="21"/>
        <v/>
      </c>
      <c r="G129" s="92" t="str">
        <f t="shared" ca="1" si="22"/>
        <v/>
      </c>
      <c r="H129" s="125" t="str">
        <f t="shared" ca="1" si="23"/>
        <v/>
      </c>
      <c r="I129" s="125" t="str">
        <f t="shared" ca="1" si="24"/>
        <v/>
      </c>
      <c r="J129" s="126" t="str">
        <f t="shared" ca="1" si="29"/>
        <v/>
      </c>
      <c r="K129" s="105" t="str">
        <f t="shared" ca="1" si="30"/>
        <v/>
      </c>
      <c r="L129" s="105" t="str">
        <f t="shared" ca="1" si="25"/>
        <v/>
      </c>
      <c r="M129" s="127" t="str">
        <f t="shared" ca="1" si="26"/>
        <v/>
      </c>
      <c r="N129" s="125" t="str">
        <f t="shared" ca="1" si="27"/>
        <v/>
      </c>
      <c r="O129" s="126" t="str">
        <f t="shared" ca="1" si="31"/>
        <v/>
      </c>
      <c r="P129" s="105" t="str">
        <f t="shared" ca="1" si="32"/>
        <v/>
      </c>
      <c r="Q129" s="124" t="str">
        <f t="shared" ca="1" si="33"/>
        <v/>
      </c>
    </row>
    <row r="130" spans="1:17" x14ac:dyDescent="0.2">
      <c r="A130" s="124" t="str">
        <f t="shared" ca="1" si="28"/>
        <v/>
      </c>
      <c r="B130" s="92" t="str">
        <f t="shared" ca="1" si="17"/>
        <v/>
      </c>
      <c r="C130" s="92" t="str">
        <f t="shared" ca="1" si="18"/>
        <v/>
      </c>
      <c r="D130" s="92" t="str">
        <f t="shared" ca="1" si="19"/>
        <v/>
      </c>
      <c r="E130" s="92" t="str">
        <f t="shared" ca="1" si="20"/>
        <v/>
      </c>
      <c r="F130" s="92" t="str">
        <f t="shared" ca="1" si="21"/>
        <v/>
      </c>
      <c r="G130" s="92" t="str">
        <f t="shared" ca="1" si="22"/>
        <v/>
      </c>
      <c r="H130" s="125" t="str">
        <f t="shared" ca="1" si="23"/>
        <v/>
      </c>
      <c r="I130" s="125" t="str">
        <f t="shared" ca="1" si="24"/>
        <v/>
      </c>
      <c r="J130" s="126" t="str">
        <f t="shared" ca="1" si="29"/>
        <v/>
      </c>
      <c r="K130" s="105" t="str">
        <f t="shared" ca="1" si="30"/>
        <v/>
      </c>
      <c r="L130" s="105" t="str">
        <f t="shared" ca="1" si="25"/>
        <v/>
      </c>
      <c r="M130" s="127" t="str">
        <f t="shared" ca="1" si="26"/>
        <v/>
      </c>
      <c r="N130" s="125" t="str">
        <f t="shared" ca="1" si="27"/>
        <v/>
      </c>
      <c r="O130" s="126" t="str">
        <f t="shared" ca="1" si="31"/>
        <v/>
      </c>
      <c r="P130" s="105" t="str">
        <f t="shared" ca="1" si="32"/>
        <v/>
      </c>
      <c r="Q130" s="124" t="str">
        <f t="shared" ca="1" si="33"/>
        <v/>
      </c>
    </row>
    <row r="131" spans="1:17" x14ac:dyDescent="0.2">
      <c r="A131" s="124" t="str">
        <f t="shared" ca="1" si="28"/>
        <v/>
      </c>
      <c r="B131" s="92" t="str">
        <f t="shared" ca="1" si="17"/>
        <v/>
      </c>
      <c r="C131" s="92" t="str">
        <f t="shared" ca="1" si="18"/>
        <v/>
      </c>
      <c r="D131" s="92" t="str">
        <f t="shared" ca="1" si="19"/>
        <v/>
      </c>
      <c r="E131" s="92" t="str">
        <f t="shared" ca="1" si="20"/>
        <v/>
      </c>
      <c r="F131" s="92" t="str">
        <f t="shared" ca="1" si="21"/>
        <v/>
      </c>
      <c r="G131" s="92" t="str">
        <f t="shared" ca="1" si="22"/>
        <v/>
      </c>
      <c r="H131" s="125" t="str">
        <f t="shared" ca="1" si="23"/>
        <v/>
      </c>
      <c r="I131" s="125" t="str">
        <f t="shared" ca="1" si="24"/>
        <v/>
      </c>
      <c r="J131" s="126" t="str">
        <f t="shared" ca="1" si="29"/>
        <v/>
      </c>
      <c r="K131" s="105" t="str">
        <f t="shared" ca="1" si="30"/>
        <v/>
      </c>
      <c r="L131" s="105" t="str">
        <f t="shared" ca="1" si="25"/>
        <v/>
      </c>
      <c r="M131" s="127" t="str">
        <f t="shared" ca="1" si="26"/>
        <v/>
      </c>
      <c r="N131" s="125" t="str">
        <f t="shared" ca="1" si="27"/>
        <v/>
      </c>
      <c r="O131" s="126" t="str">
        <f t="shared" ca="1" si="31"/>
        <v/>
      </c>
      <c r="P131" s="105" t="str">
        <f t="shared" ca="1" si="32"/>
        <v/>
      </c>
      <c r="Q131" s="124" t="str">
        <f t="shared" ca="1" si="33"/>
        <v/>
      </c>
    </row>
    <row r="132" spans="1:17" x14ac:dyDescent="0.2">
      <c r="A132" s="124" t="str">
        <f t="shared" ca="1" si="28"/>
        <v/>
      </c>
      <c r="B132" s="92" t="str">
        <f t="shared" ca="1" si="17"/>
        <v/>
      </c>
      <c r="C132" s="92" t="str">
        <f t="shared" ca="1" si="18"/>
        <v/>
      </c>
      <c r="D132" s="92" t="str">
        <f t="shared" ca="1" si="19"/>
        <v/>
      </c>
      <c r="E132" s="92" t="str">
        <f t="shared" ca="1" si="20"/>
        <v/>
      </c>
      <c r="F132" s="92" t="str">
        <f t="shared" ca="1" si="21"/>
        <v/>
      </c>
      <c r="G132" s="92" t="str">
        <f t="shared" ca="1" si="22"/>
        <v/>
      </c>
      <c r="H132" s="125" t="str">
        <f t="shared" ca="1" si="23"/>
        <v/>
      </c>
      <c r="I132" s="125" t="str">
        <f t="shared" ca="1" si="24"/>
        <v/>
      </c>
      <c r="J132" s="126" t="str">
        <f t="shared" ca="1" si="29"/>
        <v/>
      </c>
      <c r="K132" s="105" t="str">
        <f t="shared" ca="1" si="30"/>
        <v/>
      </c>
      <c r="L132" s="105" t="str">
        <f t="shared" ca="1" si="25"/>
        <v/>
      </c>
      <c r="M132" s="127" t="str">
        <f t="shared" ca="1" si="26"/>
        <v/>
      </c>
      <c r="N132" s="125" t="str">
        <f t="shared" ca="1" si="27"/>
        <v/>
      </c>
      <c r="O132" s="126" t="str">
        <f t="shared" ca="1" si="31"/>
        <v/>
      </c>
      <c r="P132" s="105" t="str">
        <f t="shared" ca="1" si="32"/>
        <v/>
      </c>
      <c r="Q132" s="124" t="str">
        <f t="shared" ca="1" si="33"/>
        <v/>
      </c>
    </row>
    <row r="133" spans="1:17" x14ac:dyDescent="0.2">
      <c r="A133" s="124" t="str">
        <f t="shared" ca="1" si="28"/>
        <v/>
      </c>
      <c r="B133" s="92" t="str">
        <f t="shared" ca="1" si="17"/>
        <v/>
      </c>
      <c r="C133" s="92" t="str">
        <f t="shared" ca="1" si="18"/>
        <v/>
      </c>
      <c r="D133" s="92" t="str">
        <f t="shared" ca="1" si="19"/>
        <v/>
      </c>
      <c r="E133" s="92" t="str">
        <f t="shared" ca="1" si="20"/>
        <v/>
      </c>
      <c r="F133" s="92" t="str">
        <f t="shared" ca="1" si="21"/>
        <v/>
      </c>
      <c r="G133" s="92" t="str">
        <f t="shared" ca="1" si="22"/>
        <v/>
      </c>
      <c r="H133" s="125" t="str">
        <f t="shared" ca="1" si="23"/>
        <v/>
      </c>
      <c r="I133" s="125" t="str">
        <f t="shared" ca="1" si="24"/>
        <v/>
      </c>
      <c r="J133" s="126" t="str">
        <f t="shared" ca="1" si="29"/>
        <v/>
      </c>
      <c r="K133" s="105" t="str">
        <f t="shared" ca="1" si="30"/>
        <v/>
      </c>
      <c r="L133" s="105" t="str">
        <f t="shared" ca="1" si="25"/>
        <v/>
      </c>
      <c r="M133" s="127" t="str">
        <f t="shared" ca="1" si="26"/>
        <v/>
      </c>
      <c r="N133" s="125" t="str">
        <f t="shared" ca="1" si="27"/>
        <v/>
      </c>
      <c r="O133" s="126" t="str">
        <f t="shared" ca="1" si="31"/>
        <v/>
      </c>
      <c r="P133" s="105" t="str">
        <f t="shared" ca="1" si="32"/>
        <v/>
      </c>
      <c r="Q133" s="124" t="str">
        <f t="shared" ca="1" si="33"/>
        <v/>
      </c>
    </row>
    <row r="134" spans="1:17" x14ac:dyDescent="0.2">
      <c r="A134" s="124" t="str">
        <f t="shared" ca="1" si="28"/>
        <v/>
      </c>
      <c r="B134" s="92" t="str">
        <f t="shared" ref="B134:B197" ca="1" si="34">IF($A134="","",INDEX(INDIRECT("ydn_raw!AL:AL"),MATCH($B$4,INDIRECT("ydn_raw!AL:AL"),0)+$A134))</f>
        <v/>
      </c>
      <c r="C134" s="92" t="str">
        <f t="shared" ref="C134:C197" ca="1" si="35">IF($A134="","",INDEX(INDIRECT("ydn_raw!AM:AM"),MATCH($B$4,INDIRECT("ydn_raw!AL:AL"),0)+$A134))</f>
        <v/>
      </c>
      <c r="D134" s="92" t="str">
        <f t="shared" ref="D134:D197" ca="1" si="36">IF($A134="","",INDEX(INDIRECT("ydn_raw!AO:AO"),MATCH($B$4,INDIRECT("ydn_raw!AL:AL"),0)+$A134))</f>
        <v/>
      </c>
      <c r="E134" s="92" t="str">
        <f t="shared" ref="E134:E197" ca="1" si="37">IF($A134="","",INDEX(INDIRECT("ydn_raw!AP:AP"),MATCH($B$4,INDIRECT("ydn_raw!AL:AL"),0)+$A134))</f>
        <v/>
      </c>
      <c r="F134" s="92" t="str">
        <f t="shared" ref="F134:F197" ca="1" si="38">IF($A134="","",INDEX(INDIRECT("ydn_raw!AQ:AQ"),MATCH($B$4,INDIRECT("ydn_raw!AL:AL"),0)+$A134))</f>
        <v/>
      </c>
      <c r="G134" s="92" t="str">
        <f t="shared" ref="G134:G197" ca="1" si="39">IF($A134="","",INDEX(INDIRECT("ydn_raw!AR:AR"),MATCH($B$4,INDIRECT("ydn_raw!AL:AL"),0)+$A134))</f>
        <v/>
      </c>
      <c r="H134" s="125" t="str">
        <f t="shared" ref="H134:H197" ca="1" si="40">IF($A134="","",INDEX(INDIRECT("ydn_raw!AU:AU"),MATCH($B$4,INDIRECT("ydn_raw!AL:AL"),0)+$A134))</f>
        <v/>
      </c>
      <c r="I134" s="125" t="str">
        <f t="shared" ref="I134:I197" ca="1" si="41">IF($A134="","",INDEX(INDIRECT("ydn_raw!AV:AV"),MATCH($B$4,INDIRECT("ydn_raw!AL:AL"),0)+$A134))</f>
        <v/>
      </c>
      <c r="J134" s="126" t="str">
        <f t="shared" ca="1" si="29"/>
        <v/>
      </c>
      <c r="K134" s="105" t="str">
        <f t="shared" ca="1" si="30"/>
        <v/>
      </c>
      <c r="L134" s="105" t="str">
        <f t="shared" ref="L134:L197" ca="1" si="42">IF($A134="","",INDEX(INDIRECT("ydn_raw!AX:AX"),MATCH($B$4,INDIRECT("ydn_raw!AL:AL"),0)+$A134))</f>
        <v/>
      </c>
      <c r="M134" s="127" t="str">
        <f t="shared" ref="M134:M197" ca="1" si="43">IF($A134="","",INDEX(INDIRECT("ydn_raw!AY:AY"),MATCH($B$4,INDIRECT("ydn_raw!AL:AL"),0)+$A134))</f>
        <v/>
      </c>
      <c r="N134" s="125" t="str">
        <f t="shared" ref="N134:N197" ca="1" si="44">IF($A134="","",INDEX(INDIRECT("ydn_raw!BA:BA"),MATCH($B$4,INDIRECT("ydn_raw!AL:AL"),0)+$A134))</f>
        <v/>
      </c>
      <c r="O134" s="126" t="str">
        <f t="shared" ca="1" si="31"/>
        <v/>
      </c>
      <c r="P134" s="105" t="str">
        <f t="shared" ca="1" si="32"/>
        <v/>
      </c>
      <c r="Q134" s="124" t="str">
        <f t="shared" ca="1" si="33"/>
        <v/>
      </c>
    </row>
    <row r="135" spans="1:17" x14ac:dyDescent="0.2">
      <c r="A135" s="124" t="str">
        <f t="shared" ref="A135:A198" ca="1" si="45">IF(ROW()-5&gt;$A$5,"",ROW()-5)</f>
        <v/>
      </c>
      <c r="B135" s="92" t="str">
        <f t="shared" ca="1" si="34"/>
        <v/>
      </c>
      <c r="C135" s="92" t="str">
        <f t="shared" ca="1" si="35"/>
        <v/>
      </c>
      <c r="D135" s="92" t="str">
        <f t="shared" ca="1" si="36"/>
        <v/>
      </c>
      <c r="E135" s="92" t="str">
        <f t="shared" ca="1" si="37"/>
        <v/>
      </c>
      <c r="F135" s="92" t="str">
        <f t="shared" ca="1" si="38"/>
        <v/>
      </c>
      <c r="G135" s="92" t="str">
        <f t="shared" ca="1" si="39"/>
        <v/>
      </c>
      <c r="H135" s="125" t="str">
        <f t="shared" ca="1" si="40"/>
        <v/>
      </c>
      <c r="I135" s="125" t="str">
        <f t="shared" ca="1" si="41"/>
        <v/>
      </c>
      <c r="J135" s="126" t="str">
        <f t="shared" ref="J135:J198" ca="1" si="46">IF($A135="","",IFERROR(I135/H135,""))</f>
        <v/>
      </c>
      <c r="K135" s="105" t="str">
        <f t="shared" ref="K135:K198" ca="1" si="47">IF($A135="","",IFERROR(L135/I135,""))</f>
        <v/>
      </c>
      <c r="L135" s="105" t="str">
        <f t="shared" ca="1" si="42"/>
        <v/>
      </c>
      <c r="M135" s="127" t="str">
        <f t="shared" ca="1" si="43"/>
        <v/>
      </c>
      <c r="N135" s="125" t="str">
        <f t="shared" ca="1" si="44"/>
        <v/>
      </c>
      <c r="O135" s="126" t="str">
        <f t="shared" ref="O135:O198" ca="1" si="48">IF($A135="","",IFERROR(N135/I135,""))</f>
        <v/>
      </c>
      <c r="P135" s="105" t="str">
        <f t="shared" ref="P135:P198" ca="1" si="49">IF($A135="","",IFERROR(L135/N135,""))</f>
        <v/>
      </c>
      <c r="Q135" s="124" t="str">
        <f t="shared" ref="Q135:Q198" ca="1" si="50">IF($A135="","",IF(N135&gt;0,IF(P135&gt;$P$5,"B","A"),IF(N135=0,IF(L135&gt;$P$5,"C","D"))))</f>
        <v/>
      </c>
    </row>
    <row r="136" spans="1:17" x14ac:dyDescent="0.2">
      <c r="A136" s="124" t="str">
        <f t="shared" ca="1" si="45"/>
        <v/>
      </c>
      <c r="B136" s="92" t="str">
        <f t="shared" ca="1" si="34"/>
        <v/>
      </c>
      <c r="C136" s="92" t="str">
        <f t="shared" ca="1" si="35"/>
        <v/>
      </c>
      <c r="D136" s="92" t="str">
        <f t="shared" ca="1" si="36"/>
        <v/>
      </c>
      <c r="E136" s="92" t="str">
        <f t="shared" ca="1" si="37"/>
        <v/>
      </c>
      <c r="F136" s="92" t="str">
        <f t="shared" ca="1" si="38"/>
        <v/>
      </c>
      <c r="G136" s="92" t="str">
        <f t="shared" ca="1" si="39"/>
        <v/>
      </c>
      <c r="H136" s="125" t="str">
        <f t="shared" ca="1" si="40"/>
        <v/>
      </c>
      <c r="I136" s="125" t="str">
        <f t="shared" ca="1" si="41"/>
        <v/>
      </c>
      <c r="J136" s="126" t="str">
        <f t="shared" ca="1" si="46"/>
        <v/>
      </c>
      <c r="K136" s="105" t="str">
        <f t="shared" ca="1" si="47"/>
        <v/>
      </c>
      <c r="L136" s="105" t="str">
        <f t="shared" ca="1" si="42"/>
        <v/>
      </c>
      <c r="M136" s="127" t="str">
        <f t="shared" ca="1" si="43"/>
        <v/>
      </c>
      <c r="N136" s="125" t="str">
        <f t="shared" ca="1" si="44"/>
        <v/>
      </c>
      <c r="O136" s="126" t="str">
        <f t="shared" ca="1" si="48"/>
        <v/>
      </c>
      <c r="P136" s="105" t="str">
        <f t="shared" ca="1" si="49"/>
        <v/>
      </c>
      <c r="Q136" s="124" t="str">
        <f t="shared" ca="1" si="50"/>
        <v/>
      </c>
    </row>
    <row r="137" spans="1:17" x14ac:dyDescent="0.2">
      <c r="A137" s="124" t="str">
        <f t="shared" ca="1" si="45"/>
        <v/>
      </c>
      <c r="B137" s="92" t="str">
        <f t="shared" ca="1" si="34"/>
        <v/>
      </c>
      <c r="C137" s="92" t="str">
        <f t="shared" ca="1" si="35"/>
        <v/>
      </c>
      <c r="D137" s="92" t="str">
        <f t="shared" ca="1" si="36"/>
        <v/>
      </c>
      <c r="E137" s="92" t="str">
        <f t="shared" ca="1" si="37"/>
        <v/>
      </c>
      <c r="F137" s="92" t="str">
        <f t="shared" ca="1" si="38"/>
        <v/>
      </c>
      <c r="G137" s="92" t="str">
        <f t="shared" ca="1" si="39"/>
        <v/>
      </c>
      <c r="H137" s="125" t="str">
        <f t="shared" ca="1" si="40"/>
        <v/>
      </c>
      <c r="I137" s="125" t="str">
        <f t="shared" ca="1" si="41"/>
        <v/>
      </c>
      <c r="J137" s="126" t="str">
        <f t="shared" ca="1" si="46"/>
        <v/>
      </c>
      <c r="K137" s="105" t="str">
        <f t="shared" ca="1" si="47"/>
        <v/>
      </c>
      <c r="L137" s="105" t="str">
        <f t="shared" ca="1" si="42"/>
        <v/>
      </c>
      <c r="M137" s="127" t="str">
        <f t="shared" ca="1" si="43"/>
        <v/>
      </c>
      <c r="N137" s="125" t="str">
        <f t="shared" ca="1" si="44"/>
        <v/>
      </c>
      <c r="O137" s="126" t="str">
        <f t="shared" ca="1" si="48"/>
        <v/>
      </c>
      <c r="P137" s="105" t="str">
        <f t="shared" ca="1" si="49"/>
        <v/>
      </c>
      <c r="Q137" s="124" t="str">
        <f t="shared" ca="1" si="50"/>
        <v/>
      </c>
    </row>
    <row r="138" spans="1:17" x14ac:dyDescent="0.2">
      <c r="A138" s="124" t="str">
        <f t="shared" ca="1" si="45"/>
        <v/>
      </c>
      <c r="B138" s="92" t="str">
        <f t="shared" ca="1" si="34"/>
        <v/>
      </c>
      <c r="C138" s="92" t="str">
        <f t="shared" ca="1" si="35"/>
        <v/>
      </c>
      <c r="D138" s="92" t="str">
        <f t="shared" ca="1" si="36"/>
        <v/>
      </c>
      <c r="E138" s="92" t="str">
        <f t="shared" ca="1" si="37"/>
        <v/>
      </c>
      <c r="F138" s="92" t="str">
        <f t="shared" ca="1" si="38"/>
        <v/>
      </c>
      <c r="G138" s="92" t="str">
        <f t="shared" ca="1" si="39"/>
        <v/>
      </c>
      <c r="H138" s="125" t="str">
        <f t="shared" ca="1" si="40"/>
        <v/>
      </c>
      <c r="I138" s="125" t="str">
        <f t="shared" ca="1" si="41"/>
        <v/>
      </c>
      <c r="J138" s="126" t="str">
        <f t="shared" ca="1" si="46"/>
        <v/>
      </c>
      <c r="K138" s="105" t="str">
        <f t="shared" ca="1" si="47"/>
        <v/>
      </c>
      <c r="L138" s="105" t="str">
        <f t="shared" ca="1" si="42"/>
        <v/>
      </c>
      <c r="M138" s="127" t="str">
        <f t="shared" ca="1" si="43"/>
        <v/>
      </c>
      <c r="N138" s="125" t="str">
        <f t="shared" ca="1" si="44"/>
        <v/>
      </c>
      <c r="O138" s="126" t="str">
        <f t="shared" ca="1" si="48"/>
        <v/>
      </c>
      <c r="P138" s="105" t="str">
        <f t="shared" ca="1" si="49"/>
        <v/>
      </c>
      <c r="Q138" s="124" t="str">
        <f t="shared" ca="1" si="50"/>
        <v/>
      </c>
    </row>
    <row r="139" spans="1:17" x14ac:dyDescent="0.2">
      <c r="A139" s="124" t="str">
        <f t="shared" ca="1" si="45"/>
        <v/>
      </c>
      <c r="B139" s="92" t="str">
        <f t="shared" ca="1" si="34"/>
        <v/>
      </c>
      <c r="C139" s="92" t="str">
        <f t="shared" ca="1" si="35"/>
        <v/>
      </c>
      <c r="D139" s="92" t="str">
        <f t="shared" ca="1" si="36"/>
        <v/>
      </c>
      <c r="E139" s="92" t="str">
        <f t="shared" ca="1" si="37"/>
        <v/>
      </c>
      <c r="F139" s="92" t="str">
        <f t="shared" ca="1" si="38"/>
        <v/>
      </c>
      <c r="G139" s="92" t="str">
        <f t="shared" ca="1" si="39"/>
        <v/>
      </c>
      <c r="H139" s="125" t="str">
        <f t="shared" ca="1" si="40"/>
        <v/>
      </c>
      <c r="I139" s="125" t="str">
        <f t="shared" ca="1" si="41"/>
        <v/>
      </c>
      <c r="J139" s="126" t="str">
        <f t="shared" ca="1" si="46"/>
        <v/>
      </c>
      <c r="K139" s="105" t="str">
        <f t="shared" ca="1" si="47"/>
        <v/>
      </c>
      <c r="L139" s="105" t="str">
        <f t="shared" ca="1" si="42"/>
        <v/>
      </c>
      <c r="M139" s="127" t="str">
        <f t="shared" ca="1" si="43"/>
        <v/>
      </c>
      <c r="N139" s="125" t="str">
        <f t="shared" ca="1" si="44"/>
        <v/>
      </c>
      <c r="O139" s="126" t="str">
        <f t="shared" ca="1" si="48"/>
        <v/>
      </c>
      <c r="P139" s="105" t="str">
        <f t="shared" ca="1" si="49"/>
        <v/>
      </c>
      <c r="Q139" s="124" t="str">
        <f t="shared" ca="1" si="50"/>
        <v/>
      </c>
    </row>
    <row r="140" spans="1:17" x14ac:dyDescent="0.2">
      <c r="A140" s="124" t="str">
        <f t="shared" ca="1" si="45"/>
        <v/>
      </c>
      <c r="B140" s="92" t="str">
        <f t="shared" ca="1" si="34"/>
        <v/>
      </c>
      <c r="C140" s="92" t="str">
        <f t="shared" ca="1" si="35"/>
        <v/>
      </c>
      <c r="D140" s="92" t="str">
        <f t="shared" ca="1" si="36"/>
        <v/>
      </c>
      <c r="E140" s="92" t="str">
        <f t="shared" ca="1" si="37"/>
        <v/>
      </c>
      <c r="F140" s="92" t="str">
        <f t="shared" ca="1" si="38"/>
        <v/>
      </c>
      <c r="G140" s="92" t="str">
        <f t="shared" ca="1" si="39"/>
        <v/>
      </c>
      <c r="H140" s="125" t="str">
        <f t="shared" ca="1" si="40"/>
        <v/>
      </c>
      <c r="I140" s="125" t="str">
        <f t="shared" ca="1" si="41"/>
        <v/>
      </c>
      <c r="J140" s="126" t="str">
        <f t="shared" ca="1" si="46"/>
        <v/>
      </c>
      <c r="K140" s="105" t="str">
        <f t="shared" ca="1" si="47"/>
        <v/>
      </c>
      <c r="L140" s="105" t="str">
        <f t="shared" ca="1" si="42"/>
        <v/>
      </c>
      <c r="M140" s="127" t="str">
        <f t="shared" ca="1" si="43"/>
        <v/>
      </c>
      <c r="N140" s="125" t="str">
        <f t="shared" ca="1" si="44"/>
        <v/>
      </c>
      <c r="O140" s="126" t="str">
        <f t="shared" ca="1" si="48"/>
        <v/>
      </c>
      <c r="P140" s="105" t="str">
        <f t="shared" ca="1" si="49"/>
        <v/>
      </c>
      <c r="Q140" s="124" t="str">
        <f t="shared" ca="1" si="50"/>
        <v/>
      </c>
    </row>
    <row r="141" spans="1:17" x14ac:dyDescent="0.2">
      <c r="A141" s="124" t="str">
        <f t="shared" ca="1" si="45"/>
        <v/>
      </c>
      <c r="B141" s="92" t="str">
        <f t="shared" ca="1" si="34"/>
        <v/>
      </c>
      <c r="C141" s="92" t="str">
        <f t="shared" ca="1" si="35"/>
        <v/>
      </c>
      <c r="D141" s="92" t="str">
        <f t="shared" ca="1" si="36"/>
        <v/>
      </c>
      <c r="E141" s="92" t="str">
        <f t="shared" ca="1" si="37"/>
        <v/>
      </c>
      <c r="F141" s="92" t="str">
        <f t="shared" ca="1" si="38"/>
        <v/>
      </c>
      <c r="G141" s="92" t="str">
        <f t="shared" ca="1" si="39"/>
        <v/>
      </c>
      <c r="H141" s="125" t="str">
        <f t="shared" ca="1" si="40"/>
        <v/>
      </c>
      <c r="I141" s="125" t="str">
        <f t="shared" ca="1" si="41"/>
        <v/>
      </c>
      <c r="J141" s="126" t="str">
        <f t="shared" ca="1" si="46"/>
        <v/>
      </c>
      <c r="K141" s="105" t="str">
        <f t="shared" ca="1" si="47"/>
        <v/>
      </c>
      <c r="L141" s="105" t="str">
        <f t="shared" ca="1" si="42"/>
        <v/>
      </c>
      <c r="M141" s="127" t="str">
        <f t="shared" ca="1" si="43"/>
        <v/>
      </c>
      <c r="N141" s="125" t="str">
        <f t="shared" ca="1" si="44"/>
        <v/>
      </c>
      <c r="O141" s="126" t="str">
        <f t="shared" ca="1" si="48"/>
        <v/>
      </c>
      <c r="P141" s="105" t="str">
        <f t="shared" ca="1" si="49"/>
        <v/>
      </c>
      <c r="Q141" s="124" t="str">
        <f t="shared" ca="1" si="50"/>
        <v/>
      </c>
    </row>
    <row r="142" spans="1:17" x14ac:dyDescent="0.2">
      <c r="A142" s="124" t="str">
        <f t="shared" ca="1" si="45"/>
        <v/>
      </c>
      <c r="B142" s="92" t="str">
        <f t="shared" ca="1" si="34"/>
        <v/>
      </c>
      <c r="C142" s="92" t="str">
        <f t="shared" ca="1" si="35"/>
        <v/>
      </c>
      <c r="D142" s="92" t="str">
        <f t="shared" ca="1" si="36"/>
        <v/>
      </c>
      <c r="E142" s="92" t="str">
        <f t="shared" ca="1" si="37"/>
        <v/>
      </c>
      <c r="F142" s="92" t="str">
        <f t="shared" ca="1" si="38"/>
        <v/>
      </c>
      <c r="G142" s="92" t="str">
        <f t="shared" ca="1" si="39"/>
        <v/>
      </c>
      <c r="H142" s="125" t="str">
        <f t="shared" ca="1" si="40"/>
        <v/>
      </c>
      <c r="I142" s="125" t="str">
        <f t="shared" ca="1" si="41"/>
        <v/>
      </c>
      <c r="J142" s="126" t="str">
        <f t="shared" ca="1" si="46"/>
        <v/>
      </c>
      <c r="K142" s="105" t="str">
        <f t="shared" ca="1" si="47"/>
        <v/>
      </c>
      <c r="L142" s="105" t="str">
        <f t="shared" ca="1" si="42"/>
        <v/>
      </c>
      <c r="M142" s="127" t="str">
        <f t="shared" ca="1" si="43"/>
        <v/>
      </c>
      <c r="N142" s="125" t="str">
        <f t="shared" ca="1" si="44"/>
        <v/>
      </c>
      <c r="O142" s="126" t="str">
        <f t="shared" ca="1" si="48"/>
        <v/>
      </c>
      <c r="P142" s="105" t="str">
        <f t="shared" ca="1" si="49"/>
        <v/>
      </c>
      <c r="Q142" s="124" t="str">
        <f t="shared" ca="1" si="50"/>
        <v/>
      </c>
    </row>
    <row r="143" spans="1:17" x14ac:dyDescent="0.2">
      <c r="A143" s="124" t="str">
        <f t="shared" ca="1" si="45"/>
        <v/>
      </c>
      <c r="B143" s="92" t="str">
        <f t="shared" ca="1" si="34"/>
        <v/>
      </c>
      <c r="C143" s="92" t="str">
        <f t="shared" ca="1" si="35"/>
        <v/>
      </c>
      <c r="D143" s="92" t="str">
        <f t="shared" ca="1" si="36"/>
        <v/>
      </c>
      <c r="E143" s="92" t="str">
        <f t="shared" ca="1" si="37"/>
        <v/>
      </c>
      <c r="F143" s="92" t="str">
        <f t="shared" ca="1" si="38"/>
        <v/>
      </c>
      <c r="G143" s="92" t="str">
        <f t="shared" ca="1" si="39"/>
        <v/>
      </c>
      <c r="H143" s="125" t="str">
        <f t="shared" ca="1" si="40"/>
        <v/>
      </c>
      <c r="I143" s="125" t="str">
        <f t="shared" ca="1" si="41"/>
        <v/>
      </c>
      <c r="J143" s="126" t="str">
        <f t="shared" ca="1" si="46"/>
        <v/>
      </c>
      <c r="K143" s="105" t="str">
        <f t="shared" ca="1" si="47"/>
        <v/>
      </c>
      <c r="L143" s="105" t="str">
        <f t="shared" ca="1" si="42"/>
        <v/>
      </c>
      <c r="M143" s="127" t="str">
        <f t="shared" ca="1" si="43"/>
        <v/>
      </c>
      <c r="N143" s="125" t="str">
        <f t="shared" ca="1" si="44"/>
        <v/>
      </c>
      <c r="O143" s="126" t="str">
        <f t="shared" ca="1" si="48"/>
        <v/>
      </c>
      <c r="P143" s="105" t="str">
        <f t="shared" ca="1" si="49"/>
        <v/>
      </c>
      <c r="Q143" s="124" t="str">
        <f t="shared" ca="1" si="50"/>
        <v/>
      </c>
    </row>
    <row r="144" spans="1:17" x14ac:dyDescent="0.2">
      <c r="A144" s="124" t="str">
        <f t="shared" ca="1" si="45"/>
        <v/>
      </c>
      <c r="B144" s="92" t="str">
        <f t="shared" ca="1" si="34"/>
        <v/>
      </c>
      <c r="C144" s="92" t="str">
        <f t="shared" ca="1" si="35"/>
        <v/>
      </c>
      <c r="D144" s="92" t="str">
        <f t="shared" ca="1" si="36"/>
        <v/>
      </c>
      <c r="E144" s="92" t="str">
        <f t="shared" ca="1" si="37"/>
        <v/>
      </c>
      <c r="F144" s="92" t="str">
        <f t="shared" ca="1" si="38"/>
        <v/>
      </c>
      <c r="G144" s="92" t="str">
        <f t="shared" ca="1" si="39"/>
        <v/>
      </c>
      <c r="H144" s="125" t="str">
        <f t="shared" ca="1" si="40"/>
        <v/>
      </c>
      <c r="I144" s="125" t="str">
        <f t="shared" ca="1" si="41"/>
        <v/>
      </c>
      <c r="J144" s="126" t="str">
        <f t="shared" ca="1" si="46"/>
        <v/>
      </c>
      <c r="K144" s="105" t="str">
        <f t="shared" ca="1" si="47"/>
        <v/>
      </c>
      <c r="L144" s="105" t="str">
        <f t="shared" ca="1" si="42"/>
        <v/>
      </c>
      <c r="M144" s="127" t="str">
        <f t="shared" ca="1" si="43"/>
        <v/>
      </c>
      <c r="N144" s="125" t="str">
        <f t="shared" ca="1" si="44"/>
        <v/>
      </c>
      <c r="O144" s="126" t="str">
        <f t="shared" ca="1" si="48"/>
        <v/>
      </c>
      <c r="P144" s="105" t="str">
        <f t="shared" ca="1" si="49"/>
        <v/>
      </c>
      <c r="Q144" s="124" t="str">
        <f t="shared" ca="1" si="50"/>
        <v/>
      </c>
    </row>
    <row r="145" spans="1:17" x14ac:dyDescent="0.2">
      <c r="A145" s="124" t="str">
        <f t="shared" ca="1" si="45"/>
        <v/>
      </c>
      <c r="B145" s="92" t="str">
        <f t="shared" ca="1" si="34"/>
        <v/>
      </c>
      <c r="C145" s="92" t="str">
        <f t="shared" ca="1" si="35"/>
        <v/>
      </c>
      <c r="D145" s="92" t="str">
        <f t="shared" ca="1" si="36"/>
        <v/>
      </c>
      <c r="E145" s="92" t="str">
        <f t="shared" ca="1" si="37"/>
        <v/>
      </c>
      <c r="F145" s="92" t="str">
        <f t="shared" ca="1" si="38"/>
        <v/>
      </c>
      <c r="G145" s="92" t="str">
        <f t="shared" ca="1" si="39"/>
        <v/>
      </c>
      <c r="H145" s="125" t="str">
        <f t="shared" ca="1" si="40"/>
        <v/>
      </c>
      <c r="I145" s="125" t="str">
        <f t="shared" ca="1" si="41"/>
        <v/>
      </c>
      <c r="J145" s="126" t="str">
        <f t="shared" ca="1" si="46"/>
        <v/>
      </c>
      <c r="K145" s="105" t="str">
        <f t="shared" ca="1" si="47"/>
        <v/>
      </c>
      <c r="L145" s="105" t="str">
        <f t="shared" ca="1" si="42"/>
        <v/>
      </c>
      <c r="M145" s="127" t="str">
        <f t="shared" ca="1" si="43"/>
        <v/>
      </c>
      <c r="N145" s="125" t="str">
        <f t="shared" ca="1" si="44"/>
        <v/>
      </c>
      <c r="O145" s="126" t="str">
        <f t="shared" ca="1" si="48"/>
        <v/>
      </c>
      <c r="P145" s="105" t="str">
        <f t="shared" ca="1" si="49"/>
        <v/>
      </c>
      <c r="Q145" s="124" t="str">
        <f t="shared" ca="1" si="50"/>
        <v/>
      </c>
    </row>
    <row r="146" spans="1:17" x14ac:dyDescent="0.2">
      <c r="A146" s="124" t="str">
        <f t="shared" ca="1" si="45"/>
        <v/>
      </c>
      <c r="B146" s="92" t="str">
        <f t="shared" ca="1" si="34"/>
        <v/>
      </c>
      <c r="C146" s="92" t="str">
        <f t="shared" ca="1" si="35"/>
        <v/>
      </c>
      <c r="D146" s="92" t="str">
        <f t="shared" ca="1" si="36"/>
        <v/>
      </c>
      <c r="E146" s="92" t="str">
        <f t="shared" ca="1" si="37"/>
        <v/>
      </c>
      <c r="F146" s="92" t="str">
        <f t="shared" ca="1" si="38"/>
        <v/>
      </c>
      <c r="G146" s="92" t="str">
        <f t="shared" ca="1" si="39"/>
        <v/>
      </c>
      <c r="H146" s="125" t="str">
        <f t="shared" ca="1" si="40"/>
        <v/>
      </c>
      <c r="I146" s="125" t="str">
        <f t="shared" ca="1" si="41"/>
        <v/>
      </c>
      <c r="J146" s="126" t="str">
        <f t="shared" ca="1" si="46"/>
        <v/>
      </c>
      <c r="K146" s="105" t="str">
        <f t="shared" ca="1" si="47"/>
        <v/>
      </c>
      <c r="L146" s="105" t="str">
        <f t="shared" ca="1" si="42"/>
        <v/>
      </c>
      <c r="M146" s="127" t="str">
        <f t="shared" ca="1" si="43"/>
        <v/>
      </c>
      <c r="N146" s="125" t="str">
        <f t="shared" ca="1" si="44"/>
        <v/>
      </c>
      <c r="O146" s="126" t="str">
        <f t="shared" ca="1" si="48"/>
        <v/>
      </c>
      <c r="P146" s="105" t="str">
        <f t="shared" ca="1" si="49"/>
        <v/>
      </c>
      <c r="Q146" s="124" t="str">
        <f t="shared" ca="1" si="50"/>
        <v/>
      </c>
    </row>
    <row r="147" spans="1:17" x14ac:dyDescent="0.2">
      <c r="A147" s="124" t="str">
        <f t="shared" ca="1" si="45"/>
        <v/>
      </c>
      <c r="B147" s="92" t="str">
        <f t="shared" ca="1" si="34"/>
        <v/>
      </c>
      <c r="C147" s="92" t="str">
        <f t="shared" ca="1" si="35"/>
        <v/>
      </c>
      <c r="D147" s="92" t="str">
        <f t="shared" ca="1" si="36"/>
        <v/>
      </c>
      <c r="E147" s="92" t="str">
        <f t="shared" ca="1" si="37"/>
        <v/>
      </c>
      <c r="F147" s="92" t="str">
        <f t="shared" ca="1" si="38"/>
        <v/>
      </c>
      <c r="G147" s="92" t="str">
        <f t="shared" ca="1" si="39"/>
        <v/>
      </c>
      <c r="H147" s="125" t="str">
        <f t="shared" ca="1" si="40"/>
        <v/>
      </c>
      <c r="I147" s="125" t="str">
        <f t="shared" ca="1" si="41"/>
        <v/>
      </c>
      <c r="J147" s="126" t="str">
        <f t="shared" ca="1" si="46"/>
        <v/>
      </c>
      <c r="K147" s="105" t="str">
        <f t="shared" ca="1" si="47"/>
        <v/>
      </c>
      <c r="L147" s="105" t="str">
        <f t="shared" ca="1" si="42"/>
        <v/>
      </c>
      <c r="M147" s="127" t="str">
        <f t="shared" ca="1" si="43"/>
        <v/>
      </c>
      <c r="N147" s="125" t="str">
        <f t="shared" ca="1" si="44"/>
        <v/>
      </c>
      <c r="O147" s="126" t="str">
        <f t="shared" ca="1" si="48"/>
        <v/>
      </c>
      <c r="P147" s="105" t="str">
        <f t="shared" ca="1" si="49"/>
        <v/>
      </c>
      <c r="Q147" s="124" t="str">
        <f t="shared" ca="1" si="50"/>
        <v/>
      </c>
    </row>
    <row r="148" spans="1:17" x14ac:dyDescent="0.2">
      <c r="A148" s="124" t="str">
        <f t="shared" ca="1" si="45"/>
        <v/>
      </c>
      <c r="B148" s="92" t="str">
        <f t="shared" ca="1" si="34"/>
        <v/>
      </c>
      <c r="C148" s="92" t="str">
        <f t="shared" ca="1" si="35"/>
        <v/>
      </c>
      <c r="D148" s="92" t="str">
        <f t="shared" ca="1" si="36"/>
        <v/>
      </c>
      <c r="E148" s="92" t="str">
        <f t="shared" ca="1" si="37"/>
        <v/>
      </c>
      <c r="F148" s="92" t="str">
        <f t="shared" ca="1" si="38"/>
        <v/>
      </c>
      <c r="G148" s="92" t="str">
        <f t="shared" ca="1" si="39"/>
        <v/>
      </c>
      <c r="H148" s="125" t="str">
        <f t="shared" ca="1" si="40"/>
        <v/>
      </c>
      <c r="I148" s="125" t="str">
        <f t="shared" ca="1" si="41"/>
        <v/>
      </c>
      <c r="J148" s="126" t="str">
        <f t="shared" ca="1" si="46"/>
        <v/>
      </c>
      <c r="K148" s="105" t="str">
        <f t="shared" ca="1" si="47"/>
        <v/>
      </c>
      <c r="L148" s="105" t="str">
        <f t="shared" ca="1" si="42"/>
        <v/>
      </c>
      <c r="M148" s="127" t="str">
        <f t="shared" ca="1" si="43"/>
        <v/>
      </c>
      <c r="N148" s="125" t="str">
        <f t="shared" ca="1" si="44"/>
        <v/>
      </c>
      <c r="O148" s="126" t="str">
        <f t="shared" ca="1" si="48"/>
        <v/>
      </c>
      <c r="P148" s="105" t="str">
        <f t="shared" ca="1" si="49"/>
        <v/>
      </c>
      <c r="Q148" s="124" t="str">
        <f t="shared" ca="1" si="50"/>
        <v/>
      </c>
    </row>
    <row r="149" spans="1:17" x14ac:dyDescent="0.2">
      <c r="A149" s="124" t="str">
        <f t="shared" ca="1" si="45"/>
        <v/>
      </c>
      <c r="B149" s="92" t="str">
        <f t="shared" ca="1" si="34"/>
        <v/>
      </c>
      <c r="C149" s="92" t="str">
        <f t="shared" ca="1" si="35"/>
        <v/>
      </c>
      <c r="D149" s="92" t="str">
        <f t="shared" ca="1" si="36"/>
        <v/>
      </c>
      <c r="E149" s="92" t="str">
        <f t="shared" ca="1" si="37"/>
        <v/>
      </c>
      <c r="F149" s="92" t="str">
        <f t="shared" ca="1" si="38"/>
        <v/>
      </c>
      <c r="G149" s="92" t="str">
        <f t="shared" ca="1" si="39"/>
        <v/>
      </c>
      <c r="H149" s="125" t="str">
        <f t="shared" ca="1" si="40"/>
        <v/>
      </c>
      <c r="I149" s="125" t="str">
        <f t="shared" ca="1" si="41"/>
        <v/>
      </c>
      <c r="J149" s="126" t="str">
        <f t="shared" ca="1" si="46"/>
        <v/>
      </c>
      <c r="K149" s="105" t="str">
        <f t="shared" ca="1" si="47"/>
        <v/>
      </c>
      <c r="L149" s="105" t="str">
        <f t="shared" ca="1" si="42"/>
        <v/>
      </c>
      <c r="M149" s="127" t="str">
        <f t="shared" ca="1" si="43"/>
        <v/>
      </c>
      <c r="N149" s="125" t="str">
        <f t="shared" ca="1" si="44"/>
        <v/>
      </c>
      <c r="O149" s="126" t="str">
        <f t="shared" ca="1" si="48"/>
        <v/>
      </c>
      <c r="P149" s="105" t="str">
        <f t="shared" ca="1" si="49"/>
        <v/>
      </c>
      <c r="Q149" s="124" t="str">
        <f t="shared" ca="1" si="50"/>
        <v/>
      </c>
    </row>
    <row r="150" spans="1:17" x14ac:dyDescent="0.2">
      <c r="A150" s="124" t="str">
        <f t="shared" ca="1" si="45"/>
        <v/>
      </c>
      <c r="B150" s="92" t="str">
        <f t="shared" ca="1" si="34"/>
        <v/>
      </c>
      <c r="C150" s="92" t="str">
        <f t="shared" ca="1" si="35"/>
        <v/>
      </c>
      <c r="D150" s="92" t="str">
        <f t="shared" ca="1" si="36"/>
        <v/>
      </c>
      <c r="E150" s="92" t="str">
        <f t="shared" ca="1" si="37"/>
        <v/>
      </c>
      <c r="F150" s="92" t="str">
        <f t="shared" ca="1" si="38"/>
        <v/>
      </c>
      <c r="G150" s="92" t="str">
        <f t="shared" ca="1" si="39"/>
        <v/>
      </c>
      <c r="H150" s="125" t="str">
        <f t="shared" ca="1" si="40"/>
        <v/>
      </c>
      <c r="I150" s="125" t="str">
        <f t="shared" ca="1" si="41"/>
        <v/>
      </c>
      <c r="J150" s="126" t="str">
        <f t="shared" ca="1" si="46"/>
        <v/>
      </c>
      <c r="K150" s="105" t="str">
        <f t="shared" ca="1" si="47"/>
        <v/>
      </c>
      <c r="L150" s="105" t="str">
        <f t="shared" ca="1" si="42"/>
        <v/>
      </c>
      <c r="M150" s="127" t="str">
        <f t="shared" ca="1" si="43"/>
        <v/>
      </c>
      <c r="N150" s="125" t="str">
        <f t="shared" ca="1" si="44"/>
        <v/>
      </c>
      <c r="O150" s="126" t="str">
        <f t="shared" ca="1" si="48"/>
        <v/>
      </c>
      <c r="P150" s="105" t="str">
        <f t="shared" ca="1" si="49"/>
        <v/>
      </c>
      <c r="Q150" s="124" t="str">
        <f t="shared" ca="1" si="50"/>
        <v/>
      </c>
    </row>
    <row r="151" spans="1:17" x14ac:dyDescent="0.2">
      <c r="A151" s="124" t="str">
        <f t="shared" ca="1" si="45"/>
        <v/>
      </c>
      <c r="B151" s="92" t="str">
        <f t="shared" ca="1" si="34"/>
        <v/>
      </c>
      <c r="C151" s="92" t="str">
        <f t="shared" ca="1" si="35"/>
        <v/>
      </c>
      <c r="D151" s="92" t="str">
        <f t="shared" ca="1" si="36"/>
        <v/>
      </c>
      <c r="E151" s="92" t="str">
        <f t="shared" ca="1" si="37"/>
        <v/>
      </c>
      <c r="F151" s="92" t="str">
        <f t="shared" ca="1" si="38"/>
        <v/>
      </c>
      <c r="G151" s="92" t="str">
        <f t="shared" ca="1" si="39"/>
        <v/>
      </c>
      <c r="H151" s="125" t="str">
        <f t="shared" ca="1" si="40"/>
        <v/>
      </c>
      <c r="I151" s="125" t="str">
        <f t="shared" ca="1" si="41"/>
        <v/>
      </c>
      <c r="J151" s="126" t="str">
        <f t="shared" ca="1" si="46"/>
        <v/>
      </c>
      <c r="K151" s="105" t="str">
        <f t="shared" ca="1" si="47"/>
        <v/>
      </c>
      <c r="L151" s="105" t="str">
        <f t="shared" ca="1" si="42"/>
        <v/>
      </c>
      <c r="M151" s="127" t="str">
        <f t="shared" ca="1" si="43"/>
        <v/>
      </c>
      <c r="N151" s="125" t="str">
        <f t="shared" ca="1" si="44"/>
        <v/>
      </c>
      <c r="O151" s="126" t="str">
        <f t="shared" ca="1" si="48"/>
        <v/>
      </c>
      <c r="P151" s="105" t="str">
        <f t="shared" ca="1" si="49"/>
        <v/>
      </c>
      <c r="Q151" s="124" t="str">
        <f t="shared" ca="1" si="50"/>
        <v/>
      </c>
    </row>
    <row r="152" spans="1:17" x14ac:dyDescent="0.2">
      <c r="A152" s="124" t="str">
        <f t="shared" ca="1" si="45"/>
        <v/>
      </c>
      <c r="B152" s="92" t="str">
        <f t="shared" ca="1" si="34"/>
        <v/>
      </c>
      <c r="C152" s="92" t="str">
        <f t="shared" ca="1" si="35"/>
        <v/>
      </c>
      <c r="D152" s="92" t="str">
        <f t="shared" ca="1" si="36"/>
        <v/>
      </c>
      <c r="E152" s="92" t="str">
        <f t="shared" ca="1" si="37"/>
        <v/>
      </c>
      <c r="F152" s="92" t="str">
        <f t="shared" ca="1" si="38"/>
        <v/>
      </c>
      <c r="G152" s="92" t="str">
        <f t="shared" ca="1" si="39"/>
        <v/>
      </c>
      <c r="H152" s="125" t="str">
        <f t="shared" ca="1" si="40"/>
        <v/>
      </c>
      <c r="I152" s="125" t="str">
        <f t="shared" ca="1" si="41"/>
        <v/>
      </c>
      <c r="J152" s="126" t="str">
        <f t="shared" ca="1" si="46"/>
        <v/>
      </c>
      <c r="K152" s="105" t="str">
        <f t="shared" ca="1" si="47"/>
        <v/>
      </c>
      <c r="L152" s="105" t="str">
        <f t="shared" ca="1" si="42"/>
        <v/>
      </c>
      <c r="M152" s="127" t="str">
        <f t="shared" ca="1" si="43"/>
        <v/>
      </c>
      <c r="N152" s="125" t="str">
        <f t="shared" ca="1" si="44"/>
        <v/>
      </c>
      <c r="O152" s="126" t="str">
        <f t="shared" ca="1" si="48"/>
        <v/>
      </c>
      <c r="P152" s="105" t="str">
        <f t="shared" ca="1" si="49"/>
        <v/>
      </c>
      <c r="Q152" s="124" t="str">
        <f t="shared" ca="1" si="50"/>
        <v/>
      </c>
    </row>
    <row r="153" spans="1:17" x14ac:dyDescent="0.2">
      <c r="A153" s="124" t="str">
        <f t="shared" ca="1" si="45"/>
        <v/>
      </c>
      <c r="B153" s="92" t="str">
        <f t="shared" ca="1" si="34"/>
        <v/>
      </c>
      <c r="C153" s="92" t="str">
        <f t="shared" ca="1" si="35"/>
        <v/>
      </c>
      <c r="D153" s="92" t="str">
        <f t="shared" ca="1" si="36"/>
        <v/>
      </c>
      <c r="E153" s="92" t="str">
        <f t="shared" ca="1" si="37"/>
        <v/>
      </c>
      <c r="F153" s="92" t="str">
        <f t="shared" ca="1" si="38"/>
        <v/>
      </c>
      <c r="G153" s="92" t="str">
        <f t="shared" ca="1" si="39"/>
        <v/>
      </c>
      <c r="H153" s="125" t="str">
        <f t="shared" ca="1" si="40"/>
        <v/>
      </c>
      <c r="I153" s="125" t="str">
        <f t="shared" ca="1" si="41"/>
        <v/>
      </c>
      <c r="J153" s="126" t="str">
        <f t="shared" ca="1" si="46"/>
        <v/>
      </c>
      <c r="K153" s="105" t="str">
        <f t="shared" ca="1" si="47"/>
        <v/>
      </c>
      <c r="L153" s="105" t="str">
        <f t="shared" ca="1" si="42"/>
        <v/>
      </c>
      <c r="M153" s="127" t="str">
        <f t="shared" ca="1" si="43"/>
        <v/>
      </c>
      <c r="N153" s="125" t="str">
        <f t="shared" ca="1" si="44"/>
        <v/>
      </c>
      <c r="O153" s="126" t="str">
        <f t="shared" ca="1" si="48"/>
        <v/>
      </c>
      <c r="P153" s="105" t="str">
        <f t="shared" ca="1" si="49"/>
        <v/>
      </c>
      <c r="Q153" s="124" t="str">
        <f t="shared" ca="1" si="50"/>
        <v/>
      </c>
    </row>
    <row r="154" spans="1:17" x14ac:dyDescent="0.2">
      <c r="A154" s="124" t="str">
        <f t="shared" ca="1" si="45"/>
        <v/>
      </c>
      <c r="B154" s="92" t="str">
        <f t="shared" ca="1" si="34"/>
        <v/>
      </c>
      <c r="C154" s="92" t="str">
        <f t="shared" ca="1" si="35"/>
        <v/>
      </c>
      <c r="D154" s="92" t="str">
        <f t="shared" ca="1" si="36"/>
        <v/>
      </c>
      <c r="E154" s="92" t="str">
        <f t="shared" ca="1" si="37"/>
        <v/>
      </c>
      <c r="F154" s="92" t="str">
        <f t="shared" ca="1" si="38"/>
        <v/>
      </c>
      <c r="G154" s="92" t="str">
        <f t="shared" ca="1" si="39"/>
        <v/>
      </c>
      <c r="H154" s="125" t="str">
        <f t="shared" ca="1" si="40"/>
        <v/>
      </c>
      <c r="I154" s="125" t="str">
        <f t="shared" ca="1" si="41"/>
        <v/>
      </c>
      <c r="J154" s="126" t="str">
        <f t="shared" ca="1" si="46"/>
        <v/>
      </c>
      <c r="K154" s="105" t="str">
        <f t="shared" ca="1" si="47"/>
        <v/>
      </c>
      <c r="L154" s="105" t="str">
        <f t="shared" ca="1" si="42"/>
        <v/>
      </c>
      <c r="M154" s="127" t="str">
        <f t="shared" ca="1" si="43"/>
        <v/>
      </c>
      <c r="N154" s="125" t="str">
        <f t="shared" ca="1" si="44"/>
        <v/>
      </c>
      <c r="O154" s="126" t="str">
        <f t="shared" ca="1" si="48"/>
        <v/>
      </c>
      <c r="P154" s="105" t="str">
        <f t="shared" ca="1" si="49"/>
        <v/>
      </c>
      <c r="Q154" s="124" t="str">
        <f t="shared" ca="1" si="50"/>
        <v/>
      </c>
    </row>
    <row r="155" spans="1:17" x14ac:dyDescent="0.2">
      <c r="A155" s="124" t="str">
        <f t="shared" ca="1" si="45"/>
        <v/>
      </c>
      <c r="B155" s="92" t="str">
        <f t="shared" ca="1" si="34"/>
        <v/>
      </c>
      <c r="C155" s="92" t="str">
        <f t="shared" ca="1" si="35"/>
        <v/>
      </c>
      <c r="D155" s="92" t="str">
        <f t="shared" ca="1" si="36"/>
        <v/>
      </c>
      <c r="E155" s="92" t="str">
        <f t="shared" ca="1" si="37"/>
        <v/>
      </c>
      <c r="F155" s="92" t="str">
        <f t="shared" ca="1" si="38"/>
        <v/>
      </c>
      <c r="G155" s="92" t="str">
        <f t="shared" ca="1" si="39"/>
        <v/>
      </c>
      <c r="H155" s="125" t="str">
        <f t="shared" ca="1" si="40"/>
        <v/>
      </c>
      <c r="I155" s="125" t="str">
        <f t="shared" ca="1" si="41"/>
        <v/>
      </c>
      <c r="J155" s="126" t="str">
        <f t="shared" ca="1" si="46"/>
        <v/>
      </c>
      <c r="K155" s="105" t="str">
        <f t="shared" ca="1" si="47"/>
        <v/>
      </c>
      <c r="L155" s="105" t="str">
        <f t="shared" ca="1" si="42"/>
        <v/>
      </c>
      <c r="M155" s="127" t="str">
        <f t="shared" ca="1" si="43"/>
        <v/>
      </c>
      <c r="N155" s="125" t="str">
        <f t="shared" ca="1" si="44"/>
        <v/>
      </c>
      <c r="O155" s="126" t="str">
        <f t="shared" ca="1" si="48"/>
        <v/>
      </c>
      <c r="P155" s="105" t="str">
        <f t="shared" ca="1" si="49"/>
        <v/>
      </c>
      <c r="Q155" s="124" t="str">
        <f t="shared" ca="1" si="50"/>
        <v/>
      </c>
    </row>
    <row r="156" spans="1:17" x14ac:dyDescent="0.2">
      <c r="A156" s="124" t="str">
        <f t="shared" ca="1" si="45"/>
        <v/>
      </c>
      <c r="B156" s="92" t="str">
        <f t="shared" ca="1" si="34"/>
        <v/>
      </c>
      <c r="C156" s="92" t="str">
        <f t="shared" ca="1" si="35"/>
        <v/>
      </c>
      <c r="D156" s="92" t="str">
        <f t="shared" ca="1" si="36"/>
        <v/>
      </c>
      <c r="E156" s="92" t="str">
        <f t="shared" ca="1" si="37"/>
        <v/>
      </c>
      <c r="F156" s="92" t="str">
        <f t="shared" ca="1" si="38"/>
        <v/>
      </c>
      <c r="G156" s="92" t="str">
        <f t="shared" ca="1" si="39"/>
        <v/>
      </c>
      <c r="H156" s="125" t="str">
        <f t="shared" ca="1" si="40"/>
        <v/>
      </c>
      <c r="I156" s="125" t="str">
        <f t="shared" ca="1" si="41"/>
        <v/>
      </c>
      <c r="J156" s="126" t="str">
        <f t="shared" ca="1" si="46"/>
        <v/>
      </c>
      <c r="K156" s="105" t="str">
        <f t="shared" ca="1" si="47"/>
        <v/>
      </c>
      <c r="L156" s="105" t="str">
        <f t="shared" ca="1" si="42"/>
        <v/>
      </c>
      <c r="M156" s="127" t="str">
        <f t="shared" ca="1" si="43"/>
        <v/>
      </c>
      <c r="N156" s="125" t="str">
        <f t="shared" ca="1" si="44"/>
        <v/>
      </c>
      <c r="O156" s="126" t="str">
        <f t="shared" ca="1" si="48"/>
        <v/>
      </c>
      <c r="P156" s="105" t="str">
        <f t="shared" ca="1" si="49"/>
        <v/>
      </c>
      <c r="Q156" s="124" t="str">
        <f t="shared" ca="1" si="50"/>
        <v/>
      </c>
    </row>
    <row r="157" spans="1:17" x14ac:dyDescent="0.2">
      <c r="A157" s="124" t="str">
        <f t="shared" ca="1" si="45"/>
        <v/>
      </c>
      <c r="B157" s="92" t="str">
        <f t="shared" ca="1" si="34"/>
        <v/>
      </c>
      <c r="C157" s="92" t="str">
        <f t="shared" ca="1" si="35"/>
        <v/>
      </c>
      <c r="D157" s="92" t="str">
        <f t="shared" ca="1" si="36"/>
        <v/>
      </c>
      <c r="E157" s="92" t="str">
        <f t="shared" ca="1" si="37"/>
        <v/>
      </c>
      <c r="F157" s="92" t="str">
        <f t="shared" ca="1" si="38"/>
        <v/>
      </c>
      <c r="G157" s="92" t="str">
        <f t="shared" ca="1" si="39"/>
        <v/>
      </c>
      <c r="H157" s="125" t="str">
        <f t="shared" ca="1" si="40"/>
        <v/>
      </c>
      <c r="I157" s="125" t="str">
        <f t="shared" ca="1" si="41"/>
        <v/>
      </c>
      <c r="J157" s="126" t="str">
        <f t="shared" ca="1" si="46"/>
        <v/>
      </c>
      <c r="K157" s="105" t="str">
        <f t="shared" ca="1" si="47"/>
        <v/>
      </c>
      <c r="L157" s="105" t="str">
        <f t="shared" ca="1" si="42"/>
        <v/>
      </c>
      <c r="M157" s="127" t="str">
        <f t="shared" ca="1" si="43"/>
        <v/>
      </c>
      <c r="N157" s="125" t="str">
        <f t="shared" ca="1" si="44"/>
        <v/>
      </c>
      <c r="O157" s="126" t="str">
        <f t="shared" ca="1" si="48"/>
        <v/>
      </c>
      <c r="P157" s="105" t="str">
        <f t="shared" ca="1" si="49"/>
        <v/>
      </c>
      <c r="Q157" s="124" t="str">
        <f t="shared" ca="1" si="50"/>
        <v/>
      </c>
    </row>
    <row r="158" spans="1:17" x14ac:dyDescent="0.2">
      <c r="A158" s="124" t="str">
        <f t="shared" ca="1" si="45"/>
        <v/>
      </c>
      <c r="B158" s="92" t="str">
        <f t="shared" ca="1" si="34"/>
        <v/>
      </c>
      <c r="C158" s="92" t="str">
        <f t="shared" ca="1" si="35"/>
        <v/>
      </c>
      <c r="D158" s="92" t="str">
        <f t="shared" ca="1" si="36"/>
        <v/>
      </c>
      <c r="E158" s="92" t="str">
        <f t="shared" ca="1" si="37"/>
        <v/>
      </c>
      <c r="F158" s="92" t="str">
        <f t="shared" ca="1" si="38"/>
        <v/>
      </c>
      <c r="G158" s="92" t="str">
        <f t="shared" ca="1" si="39"/>
        <v/>
      </c>
      <c r="H158" s="125" t="str">
        <f t="shared" ca="1" si="40"/>
        <v/>
      </c>
      <c r="I158" s="125" t="str">
        <f t="shared" ca="1" si="41"/>
        <v/>
      </c>
      <c r="J158" s="126" t="str">
        <f t="shared" ca="1" si="46"/>
        <v/>
      </c>
      <c r="K158" s="105" t="str">
        <f t="shared" ca="1" si="47"/>
        <v/>
      </c>
      <c r="L158" s="105" t="str">
        <f t="shared" ca="1" si="42"/>
        <v/>
      </c>
      <c r="M158" s="127" t="str">
        <f t="shared" ca="1" si="43"/>
        <v/>
      </c>
      <c r="N158" s="125" t="str">
        <f t="shared" ca="1" si="44"/>
        <v/>
      </c>
      <c r="O158" s="126" t="str">
        <f t="shared" ca="1" si="48"/>
        <v/>
      </c>
      <c r="P158" s="105" t="str">
        <f t="shared" ca="1" si="49"/>
        <v/>
      </c>
      <c r="Q158" s="124" t="str">
        <f t="shared" ca="1" si="50"/>
        <v/>
      </c>
    </row>
    <row r="159" spans="1:17" x14ac:dyDescent="0.2">
      <c r="A159" s="124" t="str">
        <f t="shared" ca="1" si="45"/>
        <v/>
      </c>
      <c r="B159" s="92" t="str">
        <f t="shared" ca="1" si="34"/>
        <v/>
      </c>
      <c r="C159" s="92" t="str">
        <f t="shared" ca="1" si="35"/>
        <v/>
      </c>
      <c r="D159" s="92" t="str">
        <f t="shared" ca="1" si="36"/>
        <v/>
      </c>
      <c r="E159" s="92" t="str">
        <f t="shared" ca="1" si="37"/>
        <v/>
      </c>
      <c r="F159" s="92" t="str">
        <f t="shared" ca="1" si="38"/>
        <v/>
      </c>
      <c r="G159" s="92" t="str">
        <f t="shared" ca="1" si="39"/>
        <v/>
      </c>
      <c r="H159" s="125" t="str">
        <f t="shared" ca="1" si="40"/>
        <v/>
      </c>
      <c r="I159" s="125" t="str">
        <f t="shared" ca="1" si="41"/>
        <v/>
      </c>
      <c r="J159" s="126" t="str">
        <f t="shared" ca="1" si="46"/>
        <v/>
      </c>
      <c r="K159" s="105" t="str">
        <f t="shared" ca="1" si="47"/>
        <v/>
      </c>
      <c r="L159" s="105" t="str">
        <f t="shared" ca="1" si="42"/>
        <v/>
      </c>
      <c r="M159" s="127" t="str">
        <f t="shared" ca="1" si="43"/>
        <v/>
      </c>
      <c r="N159" s="125" t="str">
        <f t="shared" ca="1" si="44"/>
        <v/>
      </c>
      <c r="O159" s="126" t="str">
        <f t="shared" ca="1" si="48"/>
        <v/>
      </c>
      <c r="P159" s="105" t="str">
        <f t="shared" ca="1" si="49"/>
        <v/>
      </c>
      <c r="Q159" s="124" t="str">
        <f t="shared" ca="1" si="50"/>
        <v/>
      </c>
    </row>
    <row r="160" spans="1:17" x14ac:dyDescent="0.2">
      <c r="A160" s="124" t="str">
        <f t="shared" ca="1" si="45"/>
        <v/>
      </c>
      <c r="B160" s="92" t="str">
        <f t="shared" ca="1" si="34"/>
        <v/>
      </c>
      <c r="C160" s="92" t="str">
        <f t="shared" ca="1" si="35"/>
        <v/>
      </c>
      <c r="D160" s="92" t="str">
        <f t="shared" ca="1" si="36"/>
        <v/>
      </c>
      <c r="E160" s="92" t="str">
        <f t="shared" ca="1" si="37"/>
        <v/>
      </c>
      <c r="F160" s="92" t="str">
        <f t="shared" ca="1" si="38"/>
        <v/>
      </c>
      <c r="G160" s="92" t="str">
        <f t="shared" ca="1" si="39"/>
        <v/>
      </c>
      <c r="H160" s="125" t="str">
        <f t="shared" ca="1" si="40"/>
        <v/>
      </c>
      <c r="I160" s="125" t="str">
        <f t="shared" ca="1" si="41"/>
        <v/>
      </c>
      <c r="J160" s="126" t="str">
        <f t="shared" ca="1" si="46"/>
        <v/>
      </c>
      <c r="K160" s="105" t="str">
        <f t="shared" ca="1" si="47"/>
        <v/>
      </c>
      <c r="L160" s="105" t="str">
        <f t="shared" ca="1" si="42"/>
        <v/>
      </c>
      <c r="M160" s="127" t="str">
        <f t="shared" ca="1" si="43"/>
        <v/>
      </c>
      <c r="N160" s="125" t="str">
        <f t="shared" ca="1" si="44"/>
        <v/>
      </c>
      <c r="O160" s="126" t="str">
        <f t="shared" ca="1" si="48"/>
        <v/>
      </c>
      <c r="P160" s="105" t="str">
        <f t="shared" ca="1" si="49"/>
        <v/>
      </c>
      <c r="Q160" s="124" t="str">
        <f t="shared" ca="1" si="50"/>
        <v/>
      </c>
    </row>
    <row r="161" spans="1:17" x14ac:dyDescent="0.2">
      <c r="A161" s="124" t="str">
        <f t="shared" ca="1" si="45"/>
        <v/>
      </c>
      <c r="B161" s="92" t="str">
        <f t="shared" ca="1" si="34"/>
        <v/>
      </c>
      <c r="C161" s="92" t="str">
        <f t="shared" ca="1" si="35"/>
        <v/>
      </c>
      <c r="D161" s="92" t="str">
        <f t="shared" ca="1" si="36"/>
        <v/>
      </c>
      <c r="E161" s="92" t="str">
        <f t="shared" ca="1" si="37"/>
        <v/>
      </c>
      <c r="F161" s="92" t="str">
        <f t="shared" ca="1" si="38"/>
        <v/>
      </c>
      <c r="G161" s="92" t="str">
        <f t="shared" ca="1" si="39"/>
        <v/>
      </c>
      <c r="H161" s="125" t="str">
        <f t="shared" ca="1" si="40"/>
        <v/>
      </c>
      <c r="I161" s="125" t="str">
        <f t="shared" ca="1" si="41"/>
        <v/>
      </c>
      <c r="J161" s="126" t="str">
        <f t="shared" ca="1" si="46"/>
        <v/>
      </c>
      <c r="K161" s="105" t="str">
        <f t="shared" ca="1" si="47"/>
        <v/>
      </c>
      <c r="L161" s="105" t="str">
        <f t="shared" ca="1" si="42"/>
        <v/>
      </c>
      <c r="M161" s="127" t="str">
        <f t="shared" ca="1" si="43"/>
        <v/>
      </c>
      <c r="N161" s="125" t="str">
        <f t="shared" ca="1" si="44"/>
        <v/>
      </c>
      <c r="O161" s="126" t="str">
        <f t="shared" ca="1" si="48"/>
        <v/>
      </c>
      <c r="P161" s="105" t="str">
        <f t="shared" ca="1" si="49"/>
        <v/>
      </c>
      <c r="Q161" s="124" t="str">
        <f t="shared" ca="1" si="50"/>
        <v/>
      </c>
    </row>
    <row r="162" spans="1:17" x14ac:dyDescent="0.2">
      <c r="A162" s="124" t="str">
        <f t="shared" ca="1" si="45"/>
        <v/>
      </c>
      <c r="B162" s="92" t="str">
        <f t="shared" ca="1" si="34"/>
        <v/>
      </c>
      <c r="C162" s="92" t="str">
        <f t="shared" ca="1" si="35"/>
        <v/>
      </c>
      <c r="D162" s="92" t="str">
        <f t="shared" ca="1" si="36"/>
        <v/>
      </c>
      <c r="E162" s="92" t="str">
        <f t="shared" ca="1" si="37"/>
        <v/>
      </c>
      <c r="F162" s="92" t="str">
        <f t="shared" ca="1" si="38"/>
        <v/>
      </c>
      <c r="G162" s="92" t="str">
        <f t="shared" ca="1" si="39"/>
        <v/>
      </c>
      <c r="H162" s="125" t="str">
        <f t="shared" ca="1" si="40"/>
        <v/>
      </c>
      <c r="I162" s="125" t="str">
        <f t="shared" ca="1" si="41"/>
        <v/>
      </c>
      <c r="J162" s="126" t="str">
        <f t="shared" ca="1" si="46"/>
        <v/>
      </c>
      <c r="K162" s="105" t="str">
        <f t="shared" ca="1" si="47"/>
        <v/>
      </c>
      <c r="L162" s="105" t="str">
        <f t="shared" ca="1" si="42"/>
        <v/>
      </c>
      <c r="M162" s="127" t="str">
        <f t="shared" ca="1" si="43"/>
        <v/>
      </c>
      <c r="N162" s="125" t="str">
        <f t="shared" ca="1" si="44"/>
        <v/>
      </c>
      <c r="O162" s="126" t="str">
        <f t="shared" ca="1" si="48"/>
        <v/>
      </c>
      <c r="P162" s="105" t="str">
        <f t="shared" ca="1" si="49"/>
        <v/>
      </c>
      <c r="Q162" s="124" t="str">
        <f t="shared" ca="1" si="50"/>
        <v/>
      </c>
    </row>
    <row r="163" spans="1:17" x14ac:dyDescent="0.2">
      <c r="A163" s="124" t="str">
        <f t="shared" ca="1" si="45"/>
        <v/>
      </c>
      <c r="B163" s="92" t="str">
        <f t="shared" ca="1" si="34"/>
        <v/>
      </c>
      <c r="C163" s="92" t="str">
        <f t="shared" ca="1" si="35"/>
        <v/>
      </c>
      <c r="D163" s="92" t="str">
        <f t="shared" ca="1" si="36"/>
        <v/>
      </c>
      <c r="E163" s="92" t="str">
        <f t="shared" ca="1" si="37"/>
        <v/>
      </c>
      <c r="F163" s="92" t="str">
        <f t="shared" ca="1" si="38"/>
        <v/>
      </c>
      <c r="G163" s="92" t="str">
        <f t="shared" ca="1" si="39"/>
        <v/>
      </c>
      <c r="H163" s="125" t="str">
        <f t="shared" ca="1" si="40"/>
        <v/>
      </c>
      <c r="I163" s="125" t="str">
        <f t="shared" ca="1" si="41"/>
        <v/>
      </c>
      <c r="J163" s="126" t="str">
        <f t="shared" ca="1" si="46"/>
        <v/>
      </c>
      <c r="K163" s="105" t="str">
        <f t="shared" ca="1" si="47"/>
        <v/>
      </c>
      <c r="L163" s="105" t="str">
        <f t="shared" ca="1" si="42"/>
        <v/>
      </c>
      <c r="M163" s="127" t="str">
        <f t="shared" ca="1" si="43"/>
        <v/>
      </c>
      <c r="N163" s="125" t="str">
        <f t="shared" ca="1" si="44"/>
        <v/>
      </c>
      <c r="O163" s="126" t="str">
        <f t="shared" ca="1" si="48"/>
        <v/>
      </c>
      <c r="P163" s="105" t="str">
        <f t="shared" ca="1" si="49"/>
        <v/>
      </c>
      <c r="Q163" s="124" t="str">
        <f t="shared" ca="1" si="50"/>
        <v/>
      </c>
    </row>
    <row r="164" spans="1:17" x14ac:dyDescent="0.2">
      <c r="A164" s="124" t="str">
        <f t="shared" ca="1" si="45"/>
        <v/>
      </c>
      <c r="B164" s="92" t="str">
        <f t="shared" ca="1" si="34"/>
        <v/>
      </c>
      <c r="C164" s="92" t="str">
        <f t="shared" ca="1" si="35"/>
        <v/>
      </c>
      <c r="D164" s="92" t="str">
        <f t="shared" ca="1" si="36"/>
        <v/>
      </c>
      <c r="E164" s="92" t="str">
        <f t="shared" ca="1" si="37"/>
        <v/>
      </c>
      <c r="F164" s="92" t="str">
        <f t="shared" ca="1" si="38"/>
        <v/>
      </c>
      <c r="G164" s="92" t="str">
        <f t="shared" ca="1" si="39"/>
        <v/>
      </c>
      <c r="H164" s="125" t="str">
        <f t="shared" ca="1" si="40"/>
        <v/>
      </c>
      <c r="I164" s="125" t="str">
        <f t="shared" ca="1" si="41"/>
        <v/>
      </c>
      <c r="J164" s="126" t="str">
        <f t="shared" ca="1" si="46"/>
        <v/>
      </c>
      <c r="K164" s="105" t="str">
        <f t="shared" ca="1" si="47"/>
        <v/>
      </c>
      <c r="L164" s="105" t="str">
        <f t="shared" ca="1" si="42"/>
        <v/>
      </c>
      <c r="M164" s="127" t="str">
        <f t="shared" ca="1" si="43"/>
        <v/>
      </c>
      <c r="N164" s="125" t="str">
        <f t="shared" ca="1" si="44"/>
        <v/>
      </c>
      <c r="O164" s="126" t="str">
        <f t="shared" ca="1" si="48"/>
        <v/>
      </c>
      <c r="P164" s="105" t="str">
        <f t="shared" ca="1" si="49"/>
        <v/>
      </c>
      <c r="Q164" s="124" t="str">
        <f t="shared" ca="1" si="50"/>
        <v/>
      </c>
    </row>
    <row r="165" spans="1:17" x14ac:dyDescent="0.2">
      <c r="A165" s="124" t="str">
        <f t="shared" ca="1" si="45"/>
        <v/>
      </c>
      <c r="B165" s="92" t="str">
        <f t="shared" ca="1" si="34"/>
        <v/>
      </c>
      <c r="C165" s="92" t="str">
        <f t="shared" ca="1" si="35"/>
        <v/>
      </c>
      <c r="D165" s="92" t="str">
        <f t="shared" ca="1" si="36"/>
        <v/>
      </c>
      <c r="E165" s="92" t="str">
        <f t="shared" ca="1" si="37"/>
        <v/>
      </c>
      <c r="F165" s="92" t="str">
        <f t="shared" ca="1" si="38"/>
        <v/>
      </c>
      <c r="G165" s="92" t="str">
        <f t="shared" ca="1" si="39"/>
        <v/>
      </c>
      <c r="H165" s="125" t="str">
        <f t="shared" ca="1" si="40"/>
        <v/>
      </c>
      <c r="I165" s="125" t="str">
        <f t="shared" ca="1" si="41"/>
        <v/>
      </c>
      <c r="J165" s="126" t="str">
        <f t="shared" ca="1" si="46"/>
        <v/>
      </c>
      <c r="K165" s="105" t="str">
        <f t="shared" ca="1" si="47"/>
        <v/>
      </c>
      <c r="L165" s="105" t="str">
        <f t="shared" ca="1" si="42"/>
        <v/>
      </c>
      <c r="M165" s="127" t="str">
        <f t="shared" ca="1" si="43"/>
        <v/>
      </c>
      <c r="N165" s="125" t="str">
        <f t="shared" ca="1" si="44"/>
        <v/>
      </c>
      <c r="O165" s="126" t="str">
        <f t="shared" ca="1" si="48"/>
        <v/>
      </c>
      <c r="P165" s="105" t="str">
        <f t="shared" ca="1" si="49"/>
        <v/>
      </c>
      <c r="Q165" s="124" t="str">
        <f t="shared" ca="1" si="50"/>
        <v/>
      </c>
    </row>
    <row r="166" spans="1:17" x14ac:dyDescent="0.2">
      <c r="A166" s="124" t="str">
        <f t="shared" ca="1" si="45"/>
        <v/>
      </c>
      <c r="B166" s="92" t="str">
        <f t="shared" ca="1" si="34"/>
        <v/>
      </c>
      <c r="C166" s="92" t="str">
        <f t="shared" ca="1" si="35"/>
        <v/>
      </c>
      <c r="D166" s="92" t="str">
        <f t="shared" ca="1" si="36"/>
        <v/>
      </c>
      <c r="E166" s="92" t="str">
        <f t="shared" ca="1" si="37"/>
        <v/>
      </c>
      <c r="F166" s="92" t="str">
        <f t="shared" ca="1" si="38"/>
        <v/>
      </c>
      <c r="G166" s="92" t="str">
        <f t="shared" ca="1" si="39"/>
        <v/>
      </c>
      <c r="H166" s="125" t="str">
        <f t="shared" ca="1" si="40"/>
        <v/>
      </c>
      <c r="I166" s="125" t="str">
        <f t="shared" ca="1" si="41"/>
        <v/>
      </c>
      <c r="J166" s="126" t="str">
        <f t="shared" ca="1" si="46"/>
        <v/>
      </c>
      <c r="K166" s="105" t="str">
        <f t="shared" ca="1" si="47"/>
        <v/>
      </c>
      <c r="L166" s="105" t="str">
        <f t="shared" ca="1" si="42"/>
        <v/>
      </c>
      <c r="M166" s="127" t="str">
        <f t="shared" ca="1" si="43"/>
        <v/>
      </c>
      <c r="N166" s="125" t="str">
        <f t="shared" ca="1" si="44"/>
        <v/>
      </c>
      <c r="O166" s="126" t="str">
        <f t="shared" ca="1" si="48"/>
        <v/>
      </c>
      <c r="P166" s="105" t="str">
        <f t="shared" ca="1" si="49"/>
        <v/>
      </c>
      <c r="Q166" s="124" t="str">
        <f t="shared" ca="1" si="50"/>
        <v/>
      </c>
    </row>
    <row r="167" spans="1:17" x14ac:dyDescent="0.2">
      <c r="A167" s="124" t="str">
        <f t="shared" ca="1" si="45"/>
        <v/>
      </c>
      <c r="B167" s="92" t="str">
        <f t="shared" ca="1" si="34"/>
        <v/>
      </c>
      <c r="C167" s="92" t="str">
        <f t="shared" ca="1" si="35"/>
        <v/>
      </c>
      <c r="D167" s="92" t="str">
        <f t="shared" ca="1" si="36"/>
        <v/>
      </c>
      <c r="E167" s="92" t="str">
        <f t="shared" ca="1" si="37"/>
        <v/>
      </c>
      <c r="F167" s="92" t="str">
        <f t="shared" ca="1" si="38"/>
        <v/>
      </c>
      <c r="G167" s="92" t="str">
        <f t="shared" ca="1" si="39"/>
        <v/>
      </c>
      <c r="H167" s="125" t="str">
        <f t="shared" ca="1" si="40"/>
        <v/>
      </c>
      <c r="I167" s="125" t="str">
        <f t="shared" ca="1" si="41"/>
        <v/>
      </c>
      <c r="J167" s="126" t="str">
        <f t="shared" ca="1" si="46"/>
        <v/>
      </c>
      <c r="K167" s="105" t="str">
        <f t="shared" ca="1" si="47"/>
        <v/>
      </c>
      <c r="L167" s="105" t="str">
        <f t="shared" ca="1" si="42"/>
        <v/>
      </c>
      <c r="M167" s="127" t="str">
        <f t="shared" ca="1" si="43"/>
        <v/>
      </c>
      <c r="N167" s="125" t="str">
        <f t="shared" ca="1" si="44"/>
        <v/>
      </c>
      <c r="O167" s="126" t="str">
        <f t="shared" ca="1" si="48"/>
        <v/>
      </c>
      <c r="P167" s="105" t="str">
        <f t="shared" ca="1" si="49"/>
        <v/>
      </c>
      <c r="Q167" s="124" t="str">
        <f t="shared" ca="1" si="50"/>
        <v/>
      </c>
    </row>
    <row r="168" spans="1:17" x14ac:dyDescent="0.2">
      <c r="A168" s="124" t="str">
        <f t="shared" ca="1" si="45"/>
        <v/>
      </c>
      <c r="B168" s="92" t="str">
        <f t="shared" ca="1" si="34"/>
        <v/>
      </c>
      <c r="C168" s="92" t="str">
        <f t="shared" ca="1" si="35"/>
        <v/>
      </c>
      <c r="D168" s="92" t="str">
        <f t="shared" ca="1" si="36"/>
        <v/>
      </c>
      <c r="E168" s="92" t="str">
        <f t="shared" ca="1" si="37"/>
        <v/>
      </c>
      <c r="F168" s="92" t="str">
        <f t="shared" ca="1" si="38"/>
        <v/>
      </c>
      <c r="G168" s="92" t="str">
        <f t="shared" ca="1" si="39"/>
        <v/>
      </c>
      <c r="H168" s="125" t="str">
        <f t="shared" ca="1" si="40"/>
        <v/>
      </c>
      <c r="I168" s="125" t="str">
        <f t="shared" ca="1" si="41"/>
        <v/>
      </c>
      <c r="J168" s="126" t="str">
        <f t="shared" ca="1" si="46"/>
        <v/>
      </c>
      <c r="K168" s="105" t="str">
        <f t="shared" ca="1" si="47"/>
        <v/>
      </c>
      <c r="L168" s="105" t="str">
        <f t="shared" ca="1" si="42"/>
        <v/>
      </c>
      <c r="M168" s="127" t="str">
        <f t="shared" ca="1" si="43"/>
        <v/>
      </c>
      <c r="N168" s="125" t="str">
        <f t="shared" ca="1" si="44"/>
        <v/>
      </c>
      <c r="O168" s="126" t="str">
        <f t="shared" ca="1" si="48"/>
        <v/>
      </c>
      <c r="P168" s="105" t="str">
        <f t="shared" ca="1" si="49"/>
        <v/>
      </c>
      <c r="Q168" s="124" t="str">
        <f t="shared" ca="1" si="50"/>
        <v/>
      </c>
    </row>
    <row r="169" spans="1:17" x14ac:dyDescent="0.2">
      <c r="A169" s="124" t="str">
        <f t="shared" ca="1" si="45"/>
        <v/>
      </c>
      <c r="B169" s="92" t="str">
        <f t="shared" ca="1" si="34"/>
        <v/>
      </c>
      <c r="C169" s="92" t="str">
        <f t="shared" ca="1" si="35"/>
        <v/>
      </c>
      <c r="D169" s="92" t="str">
        <f t="shared" ca="1" si="36"/>
        <v/>
      </c>
      <c r="E169" s="92" t="str">
        <f t="shared" ca="1" si="37"/>
        <v/>
      </c>
      <c r="F169" s="92" t="str">
        <f t="shared" ca="1" si="38"/>
        <v/>
      </c>
      <c r="G169" s="92" t="str">
        <f t="shared" ca="1" si="39"/>
        <v/>
      </c>
      <c r="H169" s="125" t="str">
        <f t="shared" ca="1" si="40"/>
        <v/>
      </c>
      <c r="I169" s="125" t="str">
        <f t="shared" ca="1" si="41"/>
        <v/>
      </c>
      <c r="J169" s="126" t="str">
        <f t="shared" ca="1" si="46"/>
        <v/>
      </c>
      <c r="K169" s="105" t="str">
        <f t="shared" ca="1" si="47"/>
        <v/>
      </c>
      <c r="L169" s="105" t="str">
        <f t="shared" ca="1" si="42"/>
        <v/>
      </c>
      <c r="M169" s="127" t="str">
        <f t="shared" ca="1" si="43"/>
        <v/>
      </c>
      <c r="N169" s="125" t="str">
        <f t="shared" ca="1" si="44"/>
        <v/>
      </c>
      <c r="O169" s="126" t="str">
        <f t="shared" ca="1" si="48"/>
        <v/>
      </c>
      <c r="P169" s="105" t="str">
        <f t="shared" ca="1" si="49"/>
        <v/>
      </c>
      <c r="Q169" s="124" t="str">
        <f t="shared" ca="1" si="50"/>
        <v/>
      </c>
    </row>
    <row r="170" spans="1:17" x14ac:dyDescent="0.2">
      <c r="A170" s="124" t="str">
        <f t="shared" ca="1" si="45"/>
        <v/>
      </c>
      <c r="B170" s="92" t="str">
        <f t="shared" ca="1" si="34"/>
        <v/>
      </c>
      <c r="C170" s="92" t="str">
        <f t="shared" ca="1" si="35"/>
        <v/>
      </c>
      <c r="D170" s="92" t="str">
        <f t="shared" ca="1" si="36"/>
        <v/>
      </c>
      <c r="E170" s="92" t="str">
        <f t="shared" ca="1" si="37"/>
        <v/>
      </c>
      <c r="F170" s="92" t="str">
        <f t="shared" ca="1" si="38"/>
        <v/>
      </c>
      <c r="G170" s="92" t="str">
        <f t="shared" ca="1" si="39"/>
        <v/>
      </c>
      <c r="H170" s="125" t="str">
        <f t="shared" ca="1" si="40"/>
        <v/>
      </c>
      <c r="I170" s="125" t="str">
        <f t="shared" ca="1" si="41"/>
        <v/>
      </c>
      <c r="J170" s="126" t="str">
        <f t="shared" ca="1" si="46"/>
        <v/>
      </c>
      <c r="K170" s="105" t="str">
        <f t="shared" ca="1" si="47"/>
        <v/>
      </c>
      <c r="L170" s="105" t="str">
        <f t="shared" ca="1" si="42"/>
        <v/>
      </c>
      <c r="M170" s="127" t="str">
        <f t="shared" ca="1" si="43"/>
        <v/>
      </c>
      <c r="N170" s="125" t="str">
        <f t="shared" ca="1" si="44"/>
        <v/>
      </c>
      <c r="O170" s="126" t="str">
        <f t="shared" ca="1" si="48"/>
        <v/>
      </c>
      <c r="P170" s="105" t="str">
        <f t="shared" ca="1" si="49"/>
        <v/>
      </c>
      <c r="Q170" s="124" t="str">
        <f t="shared" ca="1" si="50"/>
        <v/>
      </c>
    </row>
    <row r="171" spans="1:17" x14ac:dyDescent="0.2">
      <c r="A171" s="124" t="str">
        <f t="shared" ca="1" si="45"/>
        <v/>
      </c>
      <c r="B171" s="92" t="str">
        <f t="shared" ca="1" si="34"/>
        <v/>
      </c>
      <c r="C171" s="92" t="str">
        <f t="shared" ca="1" si="35"/>
        <v/>
      </c>
      <c r="D171" s="92" t="str">
        <f t="shared" ca="1" si="36"/>
        <v/>
      </c>
      <c r="E171" s="92" t="str">
        <f t="shared" ca="1" si="37"/>
        <v/>
      </c>
      <c r="F171" s="92" t="str">
        <f t="shared" ca="1" si="38"/>
        <v/>
      </c>
      <c r="G171" s="92" t="str">
        <f t="shared" ca="1" si="39"/>
        <v/>
      </c>
      <c r="H171" s="125" t="str">
        <f t="shared" ca="1" si="40"/>
        <v/>
      </c>
      <c r="I171" s="125" t="str">
        <f t="shared" ca="1" si="41"/>
        <v/>
      </c>
      <c r="J171" s="126" t="str">
        <f t="shared" ca="1" si="46"/>
        <v/>
      </c>
      <c r="K171" s="105" t="str">
        <f t="shared" ca="1" si="47"/>
        <v/>
      </c>
      <c r="L171" s="105" t="str">
        <f t="shared" ca="1" si="42"/>
        <v/>
      </c>
      <c r="M171" s="127" t="str">
        <f t="shared" ca="1" si="43"/>
        <v/>
      </c>
      <c r="N171" s="125" t="str">
        <f t="shared" ca="1" si="44"/>
        <v/>
      </c>
      <c r="O171" s="126" t="str">
        <f t="shared" ca="1" si="48"/>
        <v/>
      </c>
      <c r="P171" s="105" t="str">
        <f t="shared" ca="1" si="49"/>
        <v/>
      </c>
      <c r="Q171" s="124" t="str">
        <f t="shared" ca="1" si="50"/>
        <v/>
      </c>
    </row>
    <row r="172" spans="1:17" x14ac:dyDescent="0.2">
      <c r="A172" s="124" t="str">
        <f t="shared" ca="1" si="45"/>
        <v/>
      </c>
      <c r="B172" s="92" t="str">
        <f t="shared" ca="1" si="34"/>
        <v/>
      </c>
      <c r="C172" s="92" t="str">
        <f t="shared" ca="1" si="35"/>
        <v/>
      </c>
      <c r="D172" s="92" t="str">
        <f t="shared" ca="1" si="36"/>
        <v/>
      </c>
      <c r="E172" s="92" t="str">
        <f t="shared" ca="1" si="37"/>
        <v/>
      </c>
      <c r="F172" s="92" t="str">
        <f t="shared" ca="1" si="38"/>
        <v/>
      </c>
      <c r="G172" s="92" t="str">
        <f t="shared" ca="1" si="39"/>
        <v/>
      </c>
      <c r="H172" s="125" t="str">
        <f t="shared" ca="1" si="40"/>
        <v/>
      </c>
      <c r="I172" s="125" t="str">
        <f t="shared" ca="1" si="41"/>
        <v/>
      </c>
      <c r="J172" s="126" t="str">
        <f t="shared" ca="1" si="46"/>
        <v/>
      </c>
      <c r="K172" s="105" t="str">
        <f t="shared" ca="1" si="47"/>
        <v/>
      </c>
      <c r="L172" s="105" t="str">
        <f t="shared" ca="1" si="42"/>
        <v/>
      </c>
      <c r="M172" s="127" t="str">
        <f t="shared" ca="1" si="43"/>
        <v/>
      </c>
      <c r="N172" s="125" t="str">
        <f t="shared" ca="1" si="44"/>
        <v/>
      </c>
      <c r="O172" s="126" t="str">
        <f t="shared" ca="1" si="48"/>
        <v/>
      </c>
      <c r="P172" s="105" t="str">
        <f t="shared" ca="1" si="49"/>
        <v/>
      </c>
      <c r="Q172" s="124" t="str">
        <f t="shared" ca="1" si="50"/>
        <v/>
      </c>
    </row>
    <row r="173" spans="1:17" x14ac:dyDescent="0.2">
      <c r="A173" s="124" t="str">
        <f t="shared" ca="1" si="45"/>
        <v/>
      </c>
      <c r="B173" s="92" t="str">
        <f t="shared" ca="1" si="34"/>
        <v/>
      </c>
      <c r="C173" s="92" t="str">
        <f t="shared" ca="1" si="35"/>
        <v/>
      </c>
      <c r="D173" s="92" t="str">
        <f t="shared" ca="1" si="36"/>
        <v/>
      </c>
      <c r="E173" s="92" t="str">
        <f t="shared" ca="1" si="37"/>
        <v/>
      </c>
      <c r="F173" s="92" t="str">
        <f t="shared" ca="1" si="38"/>
        <v/>
      </c>
      <c r="G173" s="92" t="str">
        <f t="shared" ca="1" si="39"/>
        <v/>
      </c>
      <c r="H173" s="125" t="str">
        <f t="shared" ca="1" si="40"/>
        <v/>
      </c>
      <c r="I173" s="125" t="str">
        <f t="shared" ca="1" si="41"/>
        <v/>
      </c>
      <c r="J173" s="126" t="str">
        <f t="shared" ca="1" si="46"/>
        <v/>
      </c>
      <c r="K173" s="105" t="str">
        <f t="shared" ca="1" si="47"/>
        <v/>
      </c>
      <c r="L173" s="105" t="str">
        <f t="shared" ca="1" si="42"/>
        <v/>
      </c>
      <c r="M173" s="127" t="str">
        <f t="shared" ca="1" si="43"/>
        <v/>
      </c>
      <c r="N173" s="125" t="str">
        <f t="shared" ca="1" si="44"/>
        <v/>
      </c>
      <c r="O173" s="126" t="str">
        <f t="shared" ca="1" si="48"/>
        <v/>
      </c>
      <c r="P173" s="105" t="str">
        <f t="shared" ca="1" si="49"/>
        <v/>
      </c>
      <c r="Q173" s="124" t="str">
        <f t="shared" ca="1" si="50"/>
        <v/>
      </c>
    </row>
    <row r="174" spans="1:17" x14ac:dyDescent="0.2">
      <c r="A174" s="124" t="str">
        <f t="shared" ca="1" si="45"/>
        <v/>
      </c>
      <c r="B174" s="92" t="str">
        <f t="shared" ca="1" si="34"/>
        <v/>
      </c>
      <c r="C174" s="92" t="str">
        <f t="shared" ca="1" si="35"/>
        <v/>
      </c>
      <c r="D174" s="92" t="str">
        <f t="shared" ca="1" si="36"/>
        <v/>
      </c>
      <c r="E174" s="92" t="str">
        <f t="shared" ca="1" si="37"/>
        <v/>
      </c>
      <c r="F174" s="92" t="str">
        <f t="shared" ca="1" si="38"/>
        <v/>
      </c>
      <c r="G174" s="92" t="str">
        <f t="shared" ca="1" si="39"/>
        <v/>
      </c>
      <c r="H174" s="125" t="str">
        <f t="shared" ca="1" si="40"/>
        <v/>
      </c>
      <c r="I174" s="125" t="str">
        <f t="shared" ca="1" si="41"/>
        <v/>
      </c>
      <c r="J174" s="126" t="str">
        <f t="shared" ca="1" si="46"/>
        <v/>
      </c>
      <c r="K174" s="105" t="str">
        <f t="shared" ca="1" si="47"/>
        <v/>
      </c>
      <c r="L174" s="105" t="str">
        <f t="shared" ca="1" si="42"/>
        <v/>
      </c>
      <c r="M174" s="127" t="str">
        <f t="shared" ca="1" si="43"/>
        <v/>
      </c>
      <c r="N174" s="125" t="str">
        <f t="shared" ca="1" si="44"/>
        <v/>
      </c>
      <c r="O174" s="126" t="str">
        <f t="shared" ca="1" si="48"/>
        <v/>
      </c>
      <c r="P174" s="105" t="str">
        <f t="shared" ca="1" si="49"/>
        <v/>
      </c>
      <c r="Q174" s="124" t="str">
        <f t="shared" ca="1" si="50"/>
        <v/>
      </c>
    </row>
    <row r="175" spans="1:17" x14ac:dyDescent="0.2">
      <c r="A175" s="124" t="str">
        <f t="shared" ca="1" si="45"/>
        <v/>
      </c>
      <c r="B175" s="92" t="str">
        <f t="shared" ca="1" si="34"/>
        <v/>
      </c>
      <c r="C175" s="92" t="str">
        <f t="shared" ca="1" si="35"/>
        <v/>
      </c>
      <c r="D175" s="92" t="str">
        <f t="shared" ca="1" si="36"/>
        <v/>
      </c>
      <c r="E175" s="92" t="str">
        <f t="shared" ca="1" si="37"/>
        <v/>
      </c>
      <c r="F175" s="92" t="str">
        <f t="shared" ca="1" si="38"/>
        <v/>
      </c>
      <c r="G175" s="92" t="str">
        <f t="shared" ca="1" si="39"/>
        <v/>
      </c>
      <c r="H175" s="125" t="str">
        <f t="shared" ca="1" si="40"/>
        <v/>
      </c>
      <c r="I175" s="125" t="str">
        <f t="shared" ca="1" si="41"/>
        <v/>
      </c>
      <c r="J175" s="126" t="str">
        <f t="shared" ca="1" si="46"/>
        <v/>
      </c>
      <c r="K175" s="105" t="str">
        <f t="shared" ca="1" si="47"/>
        <v/>
      </c>
      <c r="L175" s="105" t="str">
        <f t="shared" ca="1" si="42"/>
        <v/>
      </c>
      <c r="M175" s="127" t="str">
        <f t="shared" ca="1" si="43"/>
        <v/>
      </c>
      <c r="N175" s="125" t="str">
        <f t="shared" ca="1" si="44"/>
        <v/>
      </c>
      <c r="O175" s="126" t="str">
        <f t="shared" ca="1" si="48"/>
        <v/>
      </c>
      <c r="P175" s="105" t="str">
        <f t="shared" ca="1" si="49"/>
        <v/>
      </c>
      <c r="Q175" s="124" t="str">
        <f t="shared" ca="1" si="50"/>
        <v/>
      </c>
    </row>
    <row r="176" spans="1:17" x14ac:dyDescent="0.2">
      <c r="A176" s="124" t="str">
        <f t="shared" ca="1" si="45"/>
        <v/>
      </c>
      <c r="B176" s="92" t="str">
        <f t="shared" ca="1" si="34"/>
        <v/>
      </c>
      <c r="C176" s="92" t="str">
        <f t="shared" ca="1" si="35"/>
        <v/>
      </c>
      <c r="D176" s="92" t="str">
        <f t="shared" ca="1" si="36"/>
        <v/>
      </c>
      <c r="E176" s="92" t="str">
        <f t="shared" ca="1" si="37"/>
        <v/>
      </c>
      <c r="F176" s="92" t="str">
        <f t="shared" ca="1" si="38"/>
        <v/>
      </c>
      <c r="G176" s="92" t="str">
        <f t="shared" ca="1" si="39"/>
        <v/>
      </c>
      <c r="H176" s="125" t="str">
        <f t="shared" ca="1" si="40"/>
        <v/>
      </c>
      <c r="I176" s="125" t="str">
        <f t="shared" ca="1" si="41"/>
        <v/>
      </c>
      <c r="J176" s="126" t="str">
        <f t="shared" ca="1" si="46"/>
        <v/>
      </c>
      <c r="K176" s="105" t="str">
        <f t="shared" ca="1" si="47"/>
        <v/>
      </c>
      <c r="L176" s="105" t="str">
        <f t="shared" ca="1" si="42"/>
        <v/>
      </c>
      <c r="M176" s="127" t="str">
        <f t="shared" ca="1" si="43"/>
        <v/>
      </c>
      <c r="N176" s="125" t="str">
        <f t="shared" ca="1" si="44"/>
        <v/>
      </c>
      <c r="O176" s="126" t="str">
        <f t="shared" ca="1" si="48"/>
        <v/>
      </c>
      <c r="P176" s="105" t="str">
        <f t="shared" ca="1" si="49"/>
        <v/>
      </c>
      <c r="Q176" s="124" t="str">
        <f t="shared" ca="1" si="50"/>
        <v/>
      </c>
    </row>
    <row r="177" spans="1:17" x14ac:dyDescent="0.2">
      <c r="A177" s="124" t="str">
        <f t="shared" ca="1" si="45"/>
        <v/>
      </c>
      <c r="B177" s="92" t="str">
        <f t="shared" ca="1" si="34"/>
        <v/>
      </c>
      <c r="C177" s="92" t="str">
        <f t="shared" ca="1" si="35"/>
        <v/>
      </c>
      <c r="D177" s="92" t="str">
        <f t="shared" ca="1" si="36"/>
        <v/>
      </c>
      <c r="E177" s="92" t="str">
        <f t="shared" ca="1" si="37"/>
        <v/>
      </c>
      <c r="F177" s="92" t="str">
        <f t="shared" ca="1" si="38"/>
        <v/>
      </c>
      <c r="G177" s="92" t="str">
        <f t="shared" ca="1" si="39"/>
        <v/>
      </c>
      <c r="H177" s="125" t="str">
        <f t="shared" ca="1" si="40"/>
        <v/>
      </c>
      <c r="I177" s="125" t="str">
        <f t="shared" ca="1" si="41"/>
        <v/>
      </c>
      <c r="J177" s="126" t="str">
        <f t="shared" ca="1" si="46"/>
        <v/>
      </c>
      <c r="K177" s="105" t="str">
        <f t="shared" ca="1" si="47"/>
        <v/>
      </c>
      <c r="L177" s="105" t="str">
        <f t="shared" ca="1" si="42"/>
        <v/>
      </c>
      <c r="M177" s="127" t="str">
        <f t="shared" ca="1" si="43"/>
        <v/>
      </c>
      <c r="N177" s="125" t="str">
        <f t="shared" ca="1" si="44"/>
        <v/>
      </c>
      <c r="O177" s="126" t="str">
        <f t="shared" ca="1" si="48"/>
        <v/>
      </c>
      <c r="P177" s="105" t="str">
        <f t="shared" ca="1" si="49"/>
        <v/>
      </c>
      <c r="Q177" s="124" t="str">
        <f t="shared" ca="1" si="50"/>
        <v/>
      </c>
    </row>
    <row r="178" spans="1:17" x14ac:dyDescent="0.2">
      <c r="A178" s="124" t="str">
        <f t="shared" ca="1" si="45"/>
        <v/>
      </c>
      <c r="B178" s="92" t="str">
        <f t="shared" ca="1" si="34"/>
        <v/>
      </c>
      <c r="C178" s="92" t="str">
        <f t="shared" ca="1" si="35"/>
        <v/>
      </c>
      <c r="D178" s="92" t="str">
        <f t="shared" ca="1" si="36"/>
        <v/>
      </c>
      <c r="E178" s="92" t="str">
        <f t="shared" ca="1" si="37"/>
        <v/>
      </c>
      <c r="F178" s="92" t="str">
        <f t="shared" ca="1" si="38"/>
        <v/>
      </c>
      <c r="G178" s="92" t="str">
        <f t="shared" ca="1" si="39"/>
        <v/>
      </c>
      <c r="H178" s="125" t="str">
        <f t="shared" ca="1" si="40"/>
        <v/>
      </c>
      <c r="I178" s="125" t="str">
        <f t="shared" ca="1" si="41"/>
        <v/>
      </c>
      <c r="J178" s="126" t="str">
        <f t="shared" ca="1" si="46"/>
        <v/>
      </c>
      <c r="K178" s="105" t="str">
        <f t="shared" ca="1" si="47"/>
        <v/>
      </c>
      <c r="L178" s="105" t="str">
        <f t="shared" ca="1" si="42"/>
        <v/>
      </c>
      <c r="M178" s="127" t="str">
        <f t="shared" ca="1" si="43"/>
        <v/>
      </c>
      <c r="N178" s="125" t="str">
        <f t="shared" ca="1" si="44"/>
        <v/>
      </c>
      <c r="O178" s="126" t="str">
        <f t="shared" ca="1" si="48"/>
        <v/>
      </c>
      <c r="P178" s="105" t="str">
        <f t="shared" ca="1" si="49"/>
        <v/>
      </c>
      <c r="Q178" s="124" t="str">
        <f t="shared" ca="1" si="50"/>
        <v/>
      </c>
    </row>
    <row r="179" spans="1:17" x14ac:dyDescent="0.2">
      <c r="A179" s="124" t="str">
        <f t="shared" ca="1" si="45"/>
        <v/>
      </c>
      <c r="B179" s="92" t="str">
        <f t="shared" ca="1" si="34"/>
        <v/>
      </c>
      <c r="C179" s="92" t="str">
        <f t="shared" ca="1" si="35"/>
        <v/>
      </c>
      <c r="D179" s="92" t="str">
        <f t="shared" ca="1" si="36"/>
        <v/>
      </c>
      <c r="E179" s="92" t="str">
        <f t="shared" ca="1" si="37"/>
        <v/>
      </c>
      <c r="F179" s="92" t="str">
        <f t="shared" ca="1" si="38"/>
        <v/>
      </c>
      <c r="G179" s="92" t="str">
        <f t="shared" ca="1" si="39"/>
        <v/>
      </c>
      <c r="H179" s="125" t="str">
        <f t="shared" ca="1" si="40"/>
        <v/>
      </c>
      <c r="I179" s="125" t="str">
        <f t="shared" ca="1" si="41"/>
        <v/>
      </c>
      <c r="J179" s="126" t="str">
        <f t="shared" ca="1" si="46"/>
        <v/>
      </c>
      <c r="K179" s="105" t="str">
        <f t="shared" ca="1" si="47"/>
        <v/>
      </c>
      <c r="L179" s="105" t="str">
        <f t="shared" ca="1" si="42"/>
        <v/>
      </c>
      <c r="M179" s="127" t="str">
        <f t="shared" ca="1" si="43"/>
        <v/>
      </c>
      <c r="N179" s="125" t="str">
        <f t="shared" ca="1" si="44"/>
        <v/>
      </c>
      <c r="O179" s="126" t="str">
        <f t="shared" ca="1" si="48"/>
        <v/>
      </c>
      <c r="P179" s="105" t="str">
        <f t="shared" ca="1" si="49"/>
        <v/>
      </c>
      <c r="Q179" s="124" t="str">
        <f t="shared" ca="1" si="50"/>
        <v/>
      </c>
    </row>
    <row r="180" spans="1:17" x14ac:dyDescent="0.2">
      <c r="A180" s="124" t="str">
        <f t="shared" ca="1" si="45"/>
        <v/>
      </c>
      <c r="B180" s="92" t="str">
        <f t="shared" ca="1" si="34"/>
        <v/>
      </c>
      <c r="C180" s="92" t="str">
        <f t="shared" ca="1" si="35"/>
        <v/>
      </c>
      <c r="D180" s="92" t="str">
        <f t="shared" ca="1" si="36"/>
        <v/>
      </c>
      <c r="E180" s="92" t="str">
        <f t="shared" ca="1" si="37"/>
        <v/>
      </c>
      <c r="F180" s="92" t="str">
        <f t="shared" ca="1" si="38"/>
        <v/>
      </c>
      <c r="G180" s="92" t="str">
        <f t="shared" ca="1" si="39"/>
        <v/>
      </c>
      <c r="H180" s="125" t="str">
        <f t="shared" ca="1" si="40"/>
        <v/>
      </c>
      <c r="I180" s="125" t="str">
        <f t="shared" ca="1" si="41"/>
        <v/>
      </c>
      <c r="J180" s="126" t="str">
        <f t="shared" ca="1" si="46"/>
        <v/>
      </c>
      <c r="K180" s="105" t="str">
        <f t="shared" ca="1" si="47"/>
        <v/>
      </c>
      <c r="L180" s="105" t="str">
        <f t="shared" ca="1" si="42"/>
        <v/>
      </c>
      <c r="M180" s="127" t="str">
        <f t="shared" ca="1" si="43"/>
        <v/>
      </c>
      <c r="N180" s="125" t="str">
        <f t="shared" ca="1" si="44"/>
        <v/>
      </c>
      <c r="O180" s="126" t="str">
        <f t="shared" ca="1" si="48"/>
        <v/>
      </c>
      <c r="P180" s="105" t="str">
        <f t="shared" ca="1" si="49"/>
        <v/>
      </c>
      <c r="Q180" s="124" t="str">
        <f t="shared" ca="1" si="50"/>
        <v/>
      </c>
    </row>
    <row r="181" spans="1:17" x14ac:dyDescent="0.2">
      <c r="A181" s="124" t="str">
        <f t="shared" ca="1" si="45"/>
        <v/>
      </c>
      <c r="B181" s="92" t="str">
        <f t="shared" ca="1" si="34"/>
        <v/>
      </c>
      <c r="C181" s="92" t="str">
        <f t="shared" ca="1" si="35"/>
        <v/>
      </c>
      <c r="D181" s="92" t="str">
        <f t="shared" ca="1" si="36"/>
        <v/>
      </c>
      <c r="E181" s="92" t="str">
        <f t="shared" ca="1" si="37"/>
        <v/>
      </c>
      <c r="F181" s="92" t="str">
        <f t="shared" ca="1" si="38"/>
        <v/>
      </c>
      <c r="G181" s="92" t="str">
        <f t="shared" ca="1" si="39"/>
        <v/>
      </c>
      <c r="H181" s="125" t="str">
        <f t="shared" ca="1" si="40"/>
        <v/>
      </c>
      <c r="I181" s="125" t="str">
        <f t="shared" ca="1" si="41"/>
        <v/>
      </c>
      <c r="J181" s="126" t="str">
        <f t="shared" ca="1" si="46"/>
        <v/>
      </c>
      <c r="K181" s="105" t="str">
        <f t="shared" ca="1" si="47"/>
        <v/>
      </c>
      <c r="L181" s="105" t="str">
        <f t="shared" ca="1" si="42"/>
        <v/>
      </c>
      <c r="M181" s="127" t="str">
        <f t="shared" ca="1" si="43"/>
        <v/>
      </c>
      <c r="N181" s="125" t="str">
        <f t="shared" ca="1" si="44"/>
        <v/>
      </c>
      <c r="O181" s="126" t="str">
        <f t="shared" ca="1" si="48"/>
        <v/>
      </c>
      <c r="P181" s="105" t="str">
        <f t="shared" ca="1" si="49"/>
        <v/>
      </c>
      <c r="Q181" s="124" t="str">
        <f t="shared" ca="1" si="50"/>
        <v/>
      </c>
    </row>
    <row r="182" spans="1:17" x14ac:dyDescent="0.2">
      <c r="A182" s="124" t="str">
        <f t="shared" ca="1" si="45"/>
        <v/>
      </c>
      <c r="B182" s="92" t="str">
        <f t="shared" ca="1" si="34"/>
        <v/>
      </c>
      <c r="C182" s="92" t="str">
        <f t="shared" ca="1" si="35"/>
        <v/>
      </c>
      <c r="D182" s="92" t="str">
        <f t="shared" ca="1" si="36"/>
        <v/>
      </c>
      <c r="E182" s="92" t="str">
        <f t="shared" ca="1" si="37"/>
        <v/>
      </c>
      <c r="F182" s="92" t="str">
        <f t="shared" ca="1" si="38"/>
        <v/>
      </c>
      <c r="G182" s="92" t="str">
        <f t="shared" ca="1" si="39"/>
        <v/>
      </c>
      <c r="H182" s="125" t="str">
        <f t="shared" ca="1" si="40"/>
        <v/>
      </c>
      <c r="I182" s="125" t="str">
        <f t="shared" ca="1" si="41"/>
        <v/>
      </c>
      <c r="J182" s="126" t="str">
        <f t="shared" ca="1" si="46"/>
        <v/>
      </c>
      <c r="K182" s="105" t="str">
        <f t="shared" ca="1" si="47"/>
        <v/>
      </c>
      <c r="L182" s="105" t="str">
        <f t="shared" ca="1" si="42"/>
        <v/>
      </c>
      <c r="M182" s="127" t="str">
        <f t="shared" ca="1" si="43"/>
        <v/>
      </c>
      <c r="N182" s="125" t="str">
        <f t="shared" ca="1" si="44"/>
        <v/>
      </c>
      <c r="O182" s="126" t="str">
        <f t="shared" ca="1" si="48"/>
        <v/>
      </c>
      <c r="P182" s="105" t="str">
        <f t="shared" ca="1" si="49"/>
        <v/>
      </c>
      <c r="Q182" s="124" t="str">
        <f t="shared" ca="1" si="50"/>
        <v/>
      </c>
    </row>
    <row r="183" spans="1:17" x14ac:dyDescent="0.2">
      <c r="A183" s="124" t="str">
        <f t="shared" ca="1" si="45"/>
        <v/>
      </c>
      <c r="B183" s="92" t="str">
        <f t="shared" ca="1" si="34"/>
        <v/>
      </c>
      <c r="C183" s="92" t="str">
        <f t="shared" ca="1" si="35"/>
        <v/>
      </c>
      <c r="D183" s="92" t="str">
        <f t="shared" ca="1" si="36"/>
        <v/>
      </c>
      <c r="E183" s="92" t="str">
        <f t="shared" ca="1" si="37"/>
        <v/>
      </c>
      <c r="F183" s="92" t="str">
        <f t="shared" ca="1" si="38"/>
        <v/>
      </c>
      <c r="G183" s="92" t="str">
        <f t="shared" ca="1" si="39"/>
        <v/>
      </c>
      <c r="H183" s="125" t="str">
        <f t="shared" ca="1" si="40"/>
        <v/>
      </c>
      <c r="I183" s="125" t="str">
        <f t="shared" ca="1" si="41"/>
        <v/>
      </c>
      <c r="J183" s="126" t="str">
        <f t="shared" ca="1" si="46"/>
        <v/>
      </c>
      <c r="K183" s="105" t="str">
        <f t="shared" ca="1" si="47"/>
        <v/>
      </c>
      <c r="L183" s="105" t="str">
        <f t="shared" ca="1" si="42"/>
        <v/>
      </c>
      <c r="M183" s="127" t="str">
        <f t="shared" ca="1" si="43"/>
        <v/>
      </c>
      <c r="N183" s="125" t="str">
        <f t="shared" ca="1" si="44"/>
        <v/>
      </c>
      <c r="O183" s="126" t="str">
        <f t="shared" ca="1" si="48"/>
        <v/>
      </c>
      <c r="P183" s="105" t="str">
        <f t="shared" ca="1" si="49"/>
        <v/>
      </c>
      <c r="Q183" s="124" t="str">
        <f t="shared" ca="1" si="50"/>
        <v/>
      </c>
    </row>
    <row r="184" spans="1:17" x14ac:dyDescent="0.2">
      <c r="A184" s="124" t="str">
        <f t="shared" ca="1" si="45"/>
        <v/>
      </c>
      <c r="B184" s="92" t="str">
        <f t="shared" ca="1" si="34"/>
        <v/>
      </c>
      <c r="C184" s="92" t="str">
        <f t="shared" ca="1" si="35"/>
        <v/>
      </c>
      <c r="D184" s="92" t="str">
        <f t="shared" ca="1" si="36"/>
        <v/>
      </c>
      <c r="E184" s="92" t="str">
        <f t="shared" ca="1" si="37"/>
        <v/>
      </c>
      <c r="F184" s="92" t="str">
        <f t="shared" ca="1" si="38"/>
        <v/>
      </c>
      <c r="G184" s="92" t="str">
        <f t="shared" ca="1" si="39"/>
        <v/>
      </c>
      <c r="H184" s="125" t="str">
        <f t="shared" ca="1" si="40"/>
        <v/>
      </c>
      <c r="I184" s="125" t="str">
        <f t="shared" ca="1" si="41"/>
        <v/>
      </c>
      <c r="J184" s="126" t="str">
        <f t="shared" ca="1" si="46"/>
        <v/>
      </c>
      <c r="K184" s="105" t="str">
        <f t="shared" ca="1" si="47"/>
        <v/>
      </c>
      <c r="L184" s="105" t="str">
        <f t="shared" ca="1" si="42"/>
        <v/>
      </c>
      <c r="M184" s="127" t="str">
        <f t="shared" ca="1" si="43"/>
        <v/>
      </c>
      <c r="N184" s="125" t="str">
        <f t="shared" ca="1" si="44"/>
        <v/>
      </c>
      <c r="O184" s="126" t="str">
        <f t="shared" ca="1" si="48"/>
        <v/>
      </c>
      <c r="P184" s="105" t="str">
        <f t="shared" ca="1" si="49"/>
        <v/>
      </c>
      <c r="Q184" s="124" t="str">
        <f t="shared" ca="1" si="50"/>
        <v/>
      </c>
    </row>
    <row r="185" spans="1:17" x14ac:dyDescent="0.2">
      <c r="A185" s="124" t="str">
        <f t="shared" ca="1" si="45"/>
        <v/>
      </c>
      <c r="B185" s="92" t="str">
        <f t="shared" ca="1" si="34"/>
        <v/>
      </c>
      <c r="C185" s="92" t="str">
        <f t="shared" ca="1" si="35"/>
        <v/>
      </c>
      <c r="D185" s="92" t="str">
        <f t="shared" ca="1" si="36"/>
        <v/>
      </c>
      <c r="E185" s="92" t="str">
        <f t="shared" ca="1" si="37"/>
        <v/>
      </c>
      <c r="F185" s="92" t="str">
        <f t="shared" ca="1" si="38"/>
        <v/>
      </c>
      <c r="G185" s="92" t="str">
        <f t="shared" ca="1" si="39"/>
        <v/>
      </c>
      <c r="H185" s="125" t="str">
        <f t="shared" ca="1" si="40"/>
        <v/>
      </c>
      <c r="I185" s="125" t="str">
        <f t="shared" ca="1" si="41"/>
        <v/>
      </c>
      <c r="J185" s="126" t="str">
        <f t="shared" ca="1" si="46"/>
        <v/>
      </c>
      <c r="K185" s="105" t="str">
        <f t="shared" ca="1" si="47"/>
        <v/>
      </c>
      <c r="L185" s="105" t="str">
        <f t="shared" ca="1" si="42"/>
        <v/>
      </c>
      <c r="M185" s="127" t="str">
        <f t="shared" ca="1" si="43"/>
        <v/>
      </c>
      <c r="N185" s="125" t="str">
        <f t="shared" ca="1" si="44"/>
        <v/>
      </c>
      <c r="O185" s="126" t="str">
        <f t="shared" ca="1" si="48"/>
        <v/>
      </c>
      <c r="P185" s="105" t="str">
        <f t="shared" ca="1" si="49"/>
        <v/>
      </c>
      <c r="Q185" s="124" t="str">
        <f t="shared" ca="1" si="50"/>
        <v/>
      </c>
    </row>
    <row r="186" spans="1:17" x14ac:dyDescent="0.2">
      <c r="A186" s="124" t="str">
        <f t="shared" ca="1" si="45"/>
        <v/>
      </c>
      <c r="B186" s="92" t="str">
        <f t="shared" ca="1" si="34"/>
        <v/>
      </c>
      <c r="C186" s="92" t="str">
        <f t="shared" ca="1" si="35"/>
        <v/>
      </c>
      <c r="D186" s="92" t="str">
        <f t="shared" ca="1" si="36"/>
        <v/>
      </c>
      <c r="E186" s="92" t="str">
        <f t="shared" ca="1" si="37"/>
        <v/>
      </c>
      <c r="F186" s="92" t="str">
        <f t="shared" ca="1" si="38"/>
        <v/>
      </c>
      <c r="G186" s="92" t="str">
        <f t="shared" ca="1" si="39"/>
        <v/>
      </c>
      <c r="H186" s="125" t="str">
        <f t="shared" ca="1" si="40"/>
        <v/>
      </c>
      <c r="I186" s="125" t="str">
        <f t="shared" ca="1" si="41"/>
        <v/>
      </c>
      <c r="J186" s="126" t="str">
        <f t="shared" ca="1" si="46"/>
        <v/>
      </c>
      <c r="K186" s="105" t="str">
        <f t="shared" ca="1" si="47"/>
        <v/>
      </c>
      <c r="L186" s="105" t="str">
        <f t="shared" ca="1" si="42"/>
        <v/>
      </c>
      <c r="M186" s="127" t="str">
        <f t="shared" ca="1" si="43"/>
        <v/>
      </c>
      <c r="N186" s="125" t="str">
        <f t="shared" ca="1" si="44"/>
        <v/>
      </c>
      <c r="O186" s="126" t="str">
        <f t="shared" ca="1" si="48"/>
        <v/>
      </c>
      <c r="P186" s="105" t="str">
        <f t="shared" ca="1" si="49"/>
        <v/>
      </c>
      <c r="Q186" s="124" t="str">
        <f t="shared" ca="1" si="50"/>
        <v/>
      </c>
    </row>
    <row r="187" spans="1:17" x14ac:dyDescent="0.2">
      <c r="A187" s="124" t="str">
        <f t="shared" ca="1" si="45"/>
        <v/>
      </c>
      <c r="B187" s="92" t="str">
        <f t="shared" ca="1" si="34"/>
        <v/>
      </c>
      <c r="C187" s="92" t="str">
        <f t="shared" ca="1" si="35"/>
        <v/>
      </c>
      <c r="D187" s="92" t="str">
        <f t="shared" ca="1" si="36"/>
        <v/>
      </c>
      <c r="E187" s="92" t="str">
        <f t="shared" ca="1" si="37"/>
        <v/>
      </c>
      <c r="F187" s="92" t="str">
        <f t="shared" ca="1" si="38"/>
        <v/>
      </c>
      <c r="G187" s="92" t="str">
        <f t="shared" ca="1" si="39"/>
        <v/>
      </c>
      <c r="H187" s="125" t="str">
        <f t="shared" ca="1" si="40"/>
        <v/>
      </c>
      <c r="I187" s="125" t="str">
        <f t="shared" ca="1" si="41"/>
        <v/>
      </c>
      <c r="J187" s="126" t="str">
        <f t="shared" ca="1" si="46"/>
        <v/>
      </c>
      <c r="K187" s="105" t="str">
        <f t="shared" ca="1" si="47"/>
        <v/>
      </c>
      <c r="L187" s="105" t="str">
        <f t="shared" ca="1" si="42"/>
        <v/>
      </c>
      <c r="M187" s="127" t="str">
        <f t="shared" ca="1" si="43"/>
        <v/>
      </c>
      <c r="N187" s="125" t="str">
        <f t="shared" ca="1" si="44"/>
        <v/>
      </c>
      <c r="O187" s="126" t="str">
        <f t="shared" ca="1" si="48"/>
        <v/>
      </c>
      <c r="P187" s="105" t="str">
        <f t="shared" ca="1" si="49"/>
        <v/>
      </c>
      <c r="Q187" s="124" t="str">
        <f t="shared" ca="1" si="50"/>
        <v/>
      </c>
    </row>
    <row r="188" spans="1:17" x14ac:dyDescent="0.2">
      <c r="A188" s="124" t="str">
        <f t="shared" ca="1" si="45"/>
        <v/>
      </c>
      <c r="B188" s="92" t="str">
        <f t="shared" ca="1" si="34"/>
        <v/>
      </c>
      <c r="C188" s="92" t="str">
        <f t="shared" ca="1" si="35"/>
        <v/>
      </c>
      <c r="D188" s="92" t="str">
        <f t="shared" ca="1" si="36"/>
        <v/>
      </c>
      <c r="E188" s="92" t="str">
        <f t="shared" ca="1" si="37"/>
        <v/>
      </c>
      <c r="F188" s="92" t="str">
        <f t="shared" ca="1" si="38"/>
        <v/>
      </c>
      <c r="G188" s="92" t="str">
        <f t="shared" ca="1" si="39"/>
        <v/>
      </c>
      <c r="H188" s="125" t="str">
        <f t="shared" ca="1" si="40"/>
        <v/>
      </c>
      <c r="I188" s="125" t="str">
        <f t="shared" ca="1" si="41"/>
        <v/>
      </c>
      <c r="J188" s="126" t="str">
        <f t="shared" ca="1" si="46"/>
        <v/>
      </c>
      <c r="K188" s="105" t="str">
        <f t="shared" ca="1" si="47"/>
        <v/>
      </c>
      <c r="L188" s="105" t="str">
        <f t="shared" ca="1" si="42"/>
        <v/>
      </c>
      <c r="M188" s="127" t="str">
        <f t="shared" ca="1" si="43"/>
        <v/>
      </c>
      <c r="N188" s="125" t="str">
        <f t="shared" ca="1" si="44"/>
        <v/>
      </c>
      <c r="O188" s="126" t="str">
        <f t="shared" ca="1" si="48"/>
        <v/>
      </c>
      <c r="P188" s="105" t="str">
        <f t="shared" ca="1" si="49"/>
        <v/>
      </c>
      <c r="Q188" s="124" t="str">
        <f t="shared" ca="1" si="50"/>
        <v/>
      </c>
    </row>
    <row r="189" spans="1:17" x14ac:dyDescent="0.2">
      <c r="A189" s="124" t="str">
        <f t="shared" ca="1" si="45"/>
        <v/>
      </c>
      <c r="B189" s="92" t="str">
        <f t="shared" ca="1" si="34"/>
        <v/>
      </c>
      <c r="C189" s="92" t="str">
        <f t="shared" ca="1" si="35"/>
        <v/>
      </c>
      <c r="D189" s="92" t="str">
        <f t="shared" ca="1" si="36"/>
        <v/>
      </c>
      <c r="E189" s="92" t="str">
        <f t="shared" ca="1" si="37"/>
        <v/>
      </c>
      <c r="F189" s="92" t="str">
        <f t="shared" ca="1" si="38"/>
        <v/>
      </c>
      <c r="G189" s="92" t="str">
        <f t="shared" ca="1" si="39"/>
        <v/>
      </c>
      <c r="H189" s="125" t="str">
        <f t="shared" ca="1" si="40"/>
        <v/>
      </c>
      <c r="I189" s="125" t="str">
        <f t="shared" ca="1" si="41"/>
        <v/>
      </c>
      <c r="J189" s="126" t="str">
        <f t="shared" ca="1" si="46"/>
        <v/>
      </c>
      <c r="K189" s="105" t="str">
        <f t="shared" ca="1" si="47"/>
        <v/>
      </c>
      <c r="L189" s="105" t="str">
        <f t="shared" ca="1" si="42"/>
        <v/>
      </c>
      <c r="M189" s="127" t="str">
        <f t="shared" ca="1" si="43"/>
        <v/>
      </c>
      <c r="N189" s="125" t="str">
        <f t="shared" ca="1" si="44"/>
        <v/>
      </c>
      <c r="O189" s="126" t="str">
        <f t="shared" ca="1" si="48"/>
        <v/>
      </c>
      <c r="P189" s="105" t="str">
        <f t="shared" ca="1" si="49"/>
        <v/>
      </c>
      <c r="Q189" s="124" t="str">
        <f t="shared" ca="1" si="50"/>
        <v/>
      </c>
    </row>
    <row r="190" spans="1:17" x14ac:dyDescent="0.2">
      <c r="A190" s="124" t="str">
        <f t="shared" ca="1" si="45"/>
        <v/>
      </c>
      <c r="B190" s="92" t="str">
        <f t="shared" ca="1" si="34"/>
        <v/>
      </c>
      <c r="C190" s="92" t="str">
        <f t="shared" ca="1" si="35"/>
        <v/>
      </c>
      <c r="D190" s="92" t="str">
        <f t="shared" ca="1" si="36"/>
        <v/>
      </c>
      <c r="E190" s="92" t="str">
        <f t="shared" ca="1" si="37"/>
        <v/>
      </c>
      <c r="F190" s="92" t="str">
        <f t="shared" ca="1" si="38"/>
        <v/>
      </c>
      <c r="G190" s="92" t="str">
        <f t="shared" ca="1" si="39"/>
        <v/>
      </c>
      <c r="H190" s="125" t="str">
        <f t="shared" ca="1" si="40"/>
        <v/>
      </c>
      <c r="I190" s="125" t="str">
        <f t="shared" ca="1" si="41"/>
        <v/>
      </c>
      <c r="J190" s="126" t="str">
        <f t="shared" ca="1" si="46"/>
        <v/>
      </c>
      <c r="K190" s="105" t="str">
        <f t="shared" ca="1" si="47"/>
        <v/>
      </c>
      <c r="L190" s="105" t="str">
        <f t="shared" ca="1" si="42"/>
        <v/>
      </c>
      <c r="M190" s="127" t="str">
        <f t="shared" ca="1" si="43"/>
        <v/>
      </c>
      <c r="N190" s="125" t="str">
        <f t="shared" ca="1" si="44"/>
        <v/>
      </c>
      <c r="O190" s="126" t="str">
        <f t="shared" ca="1" si="48"/>
        <v/>
      </c>
      <c r="P190" s="105" t="str">
        <f t="shared" ca="1" si="49"/>
        <v/>
      </c>
      <c r="Q190" s="124" t="str">
        <f t="shared" ca="1" si="50"/>
        <v/>
      </c>
    </row>
    <row r="191" spans="1:17" x14ac:dyDescent="0.2">
      <c r="A191" s="124" t="str">
        <f t="shared" ca="1" si="45"/>
        <v/>
      </c>
      <c r="B191" s="92" t="str">
        <f t="shared" ca="1" si="34"/>
        <v/>
      </c>
      <c r="C191" s="92" t="str">
        <f t="shared" ca="1" si="35"/>
        <v/>
      </c>
      <c r="D191" s="92" t="str">
        <f t="shared" ca="1" si="36"/>
        <v/>
      </c>
      <c r="E191" s="92" t="str">
        <f t="shared" ca="1" si="37"/>
        <v/>
      </c>
      <c r="F191" s="92" t="str">
        <f t="shared" ca="1" si="38"/>
        <v/>
      </c>
      <c r="G191" s="92" t="str">
        <f t="shared" ca="1" si="39"/>
        <v/>
      </c>
      <c r="H191" s="125" t="str">
        <f t="shared" ca="1" si="40"/>
        <v/>
      </c>
      <c r="I191" s="125" t="str">
        <f t="shared" ca="1" si="41"/>
        <v/>
      </c>
      <c r="J191" s="126" t="str">
        <f t="shared" ca="1" si="46"/>
        <v/>
      </c>
      <c r="K191" s="105" t="str">
        <f t="shared" ca="1" si="47"/>
        <v/>
      </c>
      <c r="L191" s="105" t="str">
        <f t="shared" ca="1" si="42"/>
        <v/>
      </c>
      <c r="M191" s="127" t="str">
        <f t="shared" ca="1" si="43"/>
        <v/>
      </c>
      <c r="N191" s="125" t="str">
        <f t="shared" ca="1" si="44"/>
        <v/>
      </c>
      <c r="O191" s="126" t="str">
        <f t="shared" ca="1" si="48"/>
        <v/>
      </c>
      <c r="P191" s="105" t="str">
        <f t="shared" ca="1" si="49"/>
        <v/>
      </c>
      <c r="Q191" s="124" t="str">
        <f t="shared" ca="1" si="50"/>
        <v/>
      </c>
    </row>
    <row r="192" spans="1:17" x14ac:dyDescent="0.2">
      <c r="A192" s="124" t="str">
        <f t="shared" ca="1" si="45"/>
        <v/>
      </c>
      <c r="B192" s="92" t="str">
        <f t="shared" ca="1" si="34"/>
        <v/>
      </c>
      <c r="C192" s="92" t="str">
        <f t="shared" ca="1" si="35"/>
        <v/>
      </c>
      <c r="D192" s="92" t="str">
        <f t="shared" ca="1" si="36"/>
        <v/>
      </c>
      <c r="E192" s="92" t="str">
        <f t="shared" ca="1" si="37"/>
        <v/>
      </c>
      <c r="F192" s="92" t="str">
        <f t="shared" ca="1" si="38"/>
        <v/>
      </c>
      <c r="G192" s="92" t="str">
        <f t="shared" ca="1" si="39"/>
        <v/>
      </c>
      <c r="H192" s="125" t="str">
        <f t="shared" ca="1" si="40"/>
        <v/>
      </c>
      <c r="I192" s="125" t="str">
        <f t="shared" ca="1" si="41"/>
        <v/>
      </c>
      <c r="J192" s="126" t="str">
        <f t="shared" ca="1" si="46"/>
        <v/>
      </c>
      <c r="K192" s="105" t="str">
        <f t="shared" ca="1" si="47"/>
        <v/>
      </c>
      <c r="L192" s="105" t="str">
        <f t="shared" ca="1" si="42"/>
        <v/>
      </c>
      <c r="M192" s="127" t="str">
        <f t="shared" ca="1" si="43"/>
        <v/>
      </c>
      <c r="N192" s="125" t="str">
        <f t="shared" ca="1" si="44"/>
        <v/>
      </c>
      <c r="O192" s="126" t="str">
        <f t="shared" ca="1" si="48"/>
        <v/>
      </c>
      <c r="P192" s="105" t="str">
        <f t="shared" ca="1" si="49"/>
        <v/>
      </c>
      <c r="Q192" s="124" t="str">
        <f t="shared" ca="1" si="50"/>
        <v/>
      </c>
    </row>
    <row r="193" spans="1:17" x14ac:dyDescent="0.2">
      <c r="A193" s="124" t="str">
        <f t="shared" ca="1" si="45"/>
        <v/>
      </c>
      <c r="B193" s="92" t="str">
        <f t="shared" ca="1" si="34"/>
        <v/>
      </c>
      <c r="C193" s="92" t="str">
        <f t="shared" ca="1" si="35"/>
        <v/>
      </c>
      <c r="D193" s="92" t="str">
        <f t="shared" ca="1" si="36"/>
        <v/>
      </c>
      <c r="E193" s="92" t="str">
        <f t="shared" ca="1" si="37"/>
        <v/>
      </c>
      <c r="F193" s="92" t="str">
        <f t="shared" ca="1" si="38"/>
        <v/>
      </c>
      <c r="G193" s="92" t="str">
        <f t="shared" ca="1" si="39"/>
        <v/>
      </c>
      <c r="H193" s="125" t="str">
        <f t="shared" ca="1" si="40"/>
        <v/>
      </c>
      <c r="I193" s="125" t="str">
        <f t="shared" ca="1" si="41"/>
        <v/>
      </c>
      <c r="J193" s="126" t="str">
        <f t="shared" ca="1" si="46"/>
        <v/>
      </c>
      <c r="K193" s="105" t="str">
        <f t="shared" ca="1" si="47"/>
        <v/>
      </c>
      <c r="L193" s="105" t="str">
        <f t="shared" ca="1" si="42"/>
        <v/>
      </c>
      <c r="M193" s="127" t="str">
        <f t="shared" ca="1" si="43"/>
        <v/>
      </c>
      <c r="N193" s="125" t="str">
        <f t="shared" ca="1" si="44"/>
        <v/>
      </c>
      <c r="O193" s="126" t="str">
        <f t="shared" ca="1" si="48"/>
        <v/>
      </c>
      <c r="P193" s="105" t="str">
        <f t="shared" ca="1" si="49"/>
        <v/>
      </c>
      <c r="Q193" s="124" t="str">
        <f t="shared" ca="1" si="50"/>
        <v/>
      </c>
    </row>
    <row r="194" spans="1:17" x14ac:dyDescent="0.2">
      <c r="A194" s="124" t="str">
        <f t="shared" ca="1" si="45"/>
        <v/>
      </c>
      <c r="B194" s="92" t="str">
        <f t="shared" ca="1" si="34"/>
        <v/>
      </c>
      <c r="C194" s="92" t="str">
        <f t="shared" ca="1" si="35"/>
        <v/>
      </c>
      <c r="D194" s="92" t="str">
        <f t="shared" ca="1" si="36"/>
        <v/>
      </c>
      <c r="E194" s="92" t="str">
        <f t="shared" ca="1" si="37"/>
        <v/>
      </c>
      <c r="F194" s="92" t="str">
        <f t="shared" ca="1" si="38"/>
        <v/>
      </c>
      <c r="G194" s="92" t="str">
        <f t="shared" ca="1" si="39"/>
        <v/>
      </c>
      <c r="H194" s="125" t="str">
        <f t="shared" ca="1" si="40"/>
        <v/>
      </c>
      <c r="I194" s="125" t="str">
        <f t="shared" ca="1" si="41"/>
        <v/>
      </c>
      <c r="J194" s="126" t="str">
        <f t="shared" ca="1" si="46"/>
        <v/>
      </c>
      <c r="K194" s="105" t="str">
        <f t="shared" ca="1" si="47"/>
        <v/>
      </c>
      <c r="L194" s="105" t="str">
        <f t="shared" ca="1" si="42"/>
        <v/>
      </c>
      <c r="M194" s="127" t="str">
        <f t="shared" ca="1" si="43"/>
        <v/>
      </c>
      <c r="N194" s="125" t="str">
        <f t="shared" ca="1" si="44"/>
        <v/>
      </c>
      <c r="O194" s="126" t="str">
        <f t="shared" ca="1" si="48"/>
        <v/>
      </c>
      <c r="P194" s="105" t="str">
        <f t="shared" ca="1" si="49"/>
        <v/>
      </c>
      <c r="Q194" s="124" t="str">
        <f t="shared" ca="1" si="50"/>
        <v/>
      </c>
    </row>
    <row r="195" spans="1:17" x14ac:dyDescent="0.2">
      <c r="A195" s="124" t="str">
        <f t="shared" ca="1" si="45"/>
        <v/>
      </c>
      <c r="B195" s="92" t="str">
        <f t="shared" ca="1" si="34"/>
        <v/>
      </c>
      <c r="C195" s="92" t="str">
        <f t="shared" ca="1" si="35"/>
        <v/>
      </c>
      <c r="D195" s="92" t="str">
        <f t="shared" ca="1" si="36"/>
        <v/>
      </c>
      <c r="E195" s="92" t="str">
        <f t="shared" ca="1" si="37"/>
        <v/>
      </c>
      <c r="F195" s="92" t="str">
        <f t="shared" ca="1" si="38"/>
        <v/>
      </c>
      <c r="G195" s="92" t="str">
        <f t="shared" ca="1" si="39"/>
        <v/>
      </c>
      <c r="H195" s="125" t="str">
        <f t="shared" ca="1" si="40"/>
        <v/>
      </c>
      <c r="I195" s="125" t="str">
        <f t="shared" ca="1" si="41"/>
        <v/>
      </c>
      <c r="J195" s="126" t="str">
        <f t="shared" ca="1" si="46"/>
        <v/>
      </c>
      <c r="K195" s="105" t="str">
        <f t="shared" ca="1" si="47"/>
        <v/>
      </c>
      <c r="L195" s="105" t="str">
        <f t="shared" ca="1" si="42"/>
        <v/>
      </c>
      <c r="M195" s="127" t="str">
        <f t="shared" ca="1" si="43"/>
        <v/>
      </c>
      <c r="N195" s="125" t="str">
        <f t="shared" ca="1" si="44"/>
        <v/>
      </c>
      <c r="O195" s="126" t="str">
        <f t="shared" ca="1" si="48"/>
        <v/>
      </c>
      <c r="P195" s="105" t="str">
        <f t="shared" ca="1" si="49"/>
        <v/>
      </c>
      <c r="Q195" s="124" t="str">
        <f t="shared" ca="1" si="50"/>
        <v/>
      </c>
    </row>
    <row r="196" spans="1:17" x14ac:dyDescent="0.2">
      <c r="A196" s="124" t="str">
        <f t="shared" ca="1" si="45"/>
        <v/>
      </c>
      <c r="B196" s="92" t="str">
        <f t="shared" ca="1" si="34"/>
        <v/>
      </c>
      <c r="C196" s="92" t="str">
        <f t="shared" ca="1" si="35"/>
        <v/>
      </c>
      <c r="D196" s="92" t="str">
        <f t="shared" ca="1" si="36"/>
        <v/>
      </c>
      <c r="E196" s="92" t="str">
        <f t="shared" ca="1" si="37"/>
        <v/>
      </c>
      <c r="F196" s="92" t="str">
        <f t="shared" ca="1" si="38"/>
        <v/>
      </c>
      <c r="G196" s="92" t="str">
        <f t="shared" ca="1" si="39"/>
        <v/>
      </c>
      <c r="H196" s="125" t="str">
        <f t="shared" ca="1" si="40"/>
        <v/>
      </c>
      <c r="I196" s="125" t="str">
        <f t="shared" ca="1" si="41"/>
        <v/>
      </c>
      <c r="J196" s="126" t="str">
        <f t="shared" ca="1" si="46"/>
        <v/>
      </c>
      <c r="K196" s="105" t="str">
        <f t="shared" ca="1" si="47"/>
        <v/>
      </c>
      <c r="L196" s="105" t="str">
        <f t="shared" ca="1" si="42"/>
        <v/>
      </c>
      <c r="M196" s="127" t="str">
        <f t="shared" ca="1" si="43"/>
        <v/>
      </c>
      <c r="N196" s="125" t="str">
        <f t="shared" ca="1" si="44"/>
        <v/>
      </c>
      <c r="O196" s="126" t="str">
        <f t="shared" ca="1" si="48"/>
        <v/>
      </c>
      <c r="P196" s="105" t="str">
        <f t="shared" ca="1" si="49"/>
        <v/>
      </c>
      <c r="Q196" s="124" t="str">
        <f t="shared" ca="1" si="50"/>
        <v/>
      </c>
    </row>
    <row r="197" spans="1:17" x14ac:dyDescent="0.2">
      <c r="A197" s="124" t="str">
        <f t="shared" ca="1" si="45"/>
        <v/>
      </c>
      <c r="B197" s="92" t="str">
        <f t="shared" ca="1" si="34"/>
        <v/>
      </c>
      <c r="C197" s="92" t="str">
        <f t="shared" ca="1" si="35"/>
        <v/>
      </c>
      <c r="D197" s="92" t="str">
        <f t="shared" ca="1" si="36"/>
        <v/>
      </c>
      <c r="E197" s="92" t="str">
        <f t="shared" ca="1" si="37"/>
        <v/>
      </c>
      <c r="F197" s="92" t="str">
        <f t="shared" ca="1" si="38"/>
        <v/>
      </c>
      <c r="G197" s="92" t="str">
        <f t="shared" ca="1" si="39"/>
        <v/>
      </c>
      <c r="H197" s="125" t="str">
        <f t="shared" ca="1" si="40"/>
        <v/>
      </c>
      <c r="I197" s="125" t="str">
        <f t="shared" ca="1" si="41"/>
        <v/>
      </c>
      <c r="J197" s="126" t="str">
        <f t="shared" ca="1" si="46"/>
        <v/>
      </c>
      <c r="K197" s="105" t="str">
        <f t="shared" ca="1" si="47"/>
        <v/>
      </c>
      <c r="L197" s="105" t="str">
        <f t="shared" ca="1" si="42"/>
        <v/>
      </c>
      <c r="M197" s="127" t="str">
        <f t="shared" ca="1" si="43"/>
        <v/>
      </c>
      <c r="N197" s="125" t="str">
        <f t="shared" ca="1" si="44"/>
        <v/>
      </c>
      <c r="O197" s="126" t="str">
        <f t="shared" ca="1" si="48"/>
        <v/>
      </c>
      <c r="P197" s="105" t="str">
        <f t="shared" ca="1" si="49"/>
        <v/>
      </c>
      <c r="Q197" s="124" t="str">
        <f t="shared" ca="1" si="50"/>
        <v/>
      </c>
    </row>
    <row r="198" spans="1:17" x14ac:dyDescent="0.2">
      <c r="A198" s="124" t="str">
        <f t="shared" ca="1" si="45"/>
        <v/>
      </c>
      <c r="B198" s="92" t="str">
        <f t="shared" ref="B198:B205" ca="1" si="51">IF($A198="","",INDEX(INDIRECT("ydn_raw!AL:AL"),MATCH($B$4,INDIRECT("ydn_raw!AL:AL"),0)+$A198))</f>
        <v/>
      </c>
      <c r="C198" s="92" t="str">
        <f t="shared" ref="C198:C205" ca="1" si="52">IF($A198="","",INDEX(INDIRECT("ydn_raw!AM:AM"),MATCH($B$4,INDIRECT("ydn_raw!AL:AL"),0)+$A198))</f>
        <v/>
      </c>
      <c r="D198" s="92" t="str">
        <f t="shared" ref="D198:D205" ca="1" si="53">IF($A198="","",INDEX(INDIRECT("ydn_raw!AO:AO"),MATCH($B$4,INDIRECT("ydn_raw!AL:AL"),0)+$A198))</f>
        <v/>
      </c>
      <c r="E198" s="92" t="str">
        <f t="shared" ref="E198:E205" ca="1" si="54">IF($A198="","",INDEX(INDIRECT("ydn_raw!AP:AP"),MATCH($B$4,INDIRECT("ydn_raw!AL:AL"),0)+$A198))</f>
        <v/>
      </c>
      <c r="F198" s="92" t="str">
        <f t="shared" ref="F198:F205" ca="1" si="55">IF($A198="","",INDEX(INDIRECT("ydn_raw!AQ:AQ"),MATCH($B$4,INDIRECT("ydn_raw!AL:AL"),0)+$A198))</f>
        <v/>
      </c>
      <c r="G198" s="92" t="str">
        <f t="shared" ref="G198:G205" ca="1" si="56">IF($A198="","",INDEX(INDIRECT("ydn_raw!AR:AR"),MATCH($B$4,INDIRECT("ydn_raw!AL:AL"),0)+$A198))</f>
        <v/>
      </c>
      <c r="H198" s="125" t="str">
        <f t="shared" ref="H198:H205" ca="1" si="57">IF($A198="","",INDEX(INDIRECT("ydn_raw!AU:AU"),MATCH($B$4,INDIRECT("ydn_raw!AL:AL"),0)+$A198))</f>
        <v/>
      </c>
      <c r="I198" s="125" t="str">
        <f t="shared" ref="I198:I205" ca="1" si="58">IF($A198="","",INDEX(INDIRECT("ydn_raw!AV:AV"),MATCH($B$4,INDIRECT("ydn_raw!AL:AL"),0)+$A198))</f>
        <v/>
      </c>
      <c r="J198" s="126" t="str">
        <f t="shared" ca="1" si="46"/>
        <v/>
      </c>
      <c r="K198" s="105" t="str">
        <f t="shared" ca="1" si="47"/>
        <v/>
      </c>
      <c r="L198" s="105" t="str">
        <f t="shared" ref="L198:L205" ca="1" si="59">IF($A198="","",INDEX(INDIRECT("ydn_raw!AX:AX"),MATCH($B$4,INDIRECT("ydn_raw!AL:AL"),0)+$A198))</f>
        <v/>
      </c>
      <c r="M198" s="127" t="str">
        <f t="shared" ref="M198:M205" ca="1" si="60">IF($A198="","",INDEX(INDIRECT("ydn_raw!AY:AY"),MATCH($B$4,INDIRECT("ydn_raw!AL:AL"),0)+$A198))</f>
        <v/>
      </c>
      <c r="N198" s="125" t="str">
        <f t="shared" ref="N198:N205" ca="1" si="61">IF($A198="","",INDEX(INDIRECT("ydn_raw!BA:BA"),MATCH($B$4,INDIRECT("ydn_raw!AL:AL"),0)+$A198))</f>
        <v/>
      </c>
      <c r="O198" s="126" t="str">
        <f t="shared" ca="1" si="48"/>
        <v/>
      </c>
      <c r="P198" s="105" t="str">
        <f t="shared" ca="1" si="49"/>
        <v/>
      </c>
      <c r="Q198" s="124" t="str">
        <f t="shared" ca="1" si="50"/>
        <v/>
      </c>
    </row>
    <row r="199" spans="1:17" x14ac:dyDescent="0.2">
      <c r="A199" s="124" t="str">
        <f t="shared" ref="A199:A205" ca="1" si="62">IF(ROW()-5&gt;$A$5,"",ROW()-5)</f>
        <v/>
      </c>
      <c r="B199" s="92" t="str">
        <f t="shared" ca="1" si="51"/>
        <v/>
      </c>
      <c r="C199" s="92" t="str">
        <f t="shared" ca="1" si="52"/>
        <v/>
      </c>
      <c r="D199" s="92" t="str">
        <f t="shared" ca="1" si="53"/>
        <v/>
      </c>
      <c r="E199" s="92" t="str">
        <f t="shared" ca="1" si="54"/>
        <v/>
      </c>
      <c r="F199" s="92" t="str">
        <f t="shared" ca="1" si="55"/>
        <v/>
      </c>
      <c r="G199" s="92" t="str">
        <f t="shared" ca="1" si="56"/>
        <v/>
      </c>
      <c r="H199" s="125" t="str">
        <f t="shared" ca="1" si="57"/>
        <v/>
      </c>
      <c r="I199" s="125" t="str">
        <f t="shared" ca="1" si="58"/>
        <v/>
      </c>
      <c r="J199" s="126" t="str">
        <f t="shared" ref="J199:J205" ca="1" si="63">IF($A199="","",IFERROR(I199/H199,""))</f>
        <v/>
      </c>
      <c r="K199" s="105" t="str">
        <f t="shared" ref="K199:K205" ca="1" si="64">IF($A199="","",IFERROR(L199/I199,""))</f>
        <v/>
      </c>
      <c r="L199" s="105" t="str">
        <f t="shared" ca="1" si="59"/>
        <v/>
      </c>
      <c r="M199" s="127" t="str">
        <f t="shared" ca="1" si="60"/>
        <v/>
      </c>
      <c r="N199" s="125" t="str">
        <f t="shared" ca="1" si="61"/>
        <v/>
      </c>
      <c r="O199" s="126" t="str">
        <f t="shared" ref="O199:O205" ca="1" si="65">IF($A199="","",IFERROR(N199/I199,""))</f>
        <v/>
      </c>
      <c r="P199" s="105" t="str">
        <f t="shared" ref="P199:P205" ca="1" si="66">IF($A199="","",IFERROR(L199/N199,""))</f>
        <v/>
      </c>
      <c r="Q199" s="124" t="str">
        <f t="shared" ref="Q199:Q205" ca="1" si="67">IF($A199="","",IF(N199&gt;0,IF(P199&gt;$P$5,"B","A"),IF(N199=0,IF(L199&gt;$P$5,"C","D"))))</f>
        <v/>
      </c>
    </row>
    <row r="200" spans="1:17" x14ac:dyDescent="0.2">
      <c r="A200" s="124" t="str">
        <f t="shared" ca="1" si="62"/>
        <v/>
      </c>
      <c r="B200" s="92" t="str">
        <f t="shared" ca="1" si="51"/>
        <v/>
      </c>
      <c r="C200" s="92" t="str">
        <f t="shared" ca="1" si="52"/>
        <v/>
      </c>
      <c r="D200" s="92" t="str">
        <f t="shared" ca="1" si="53"/>
        <v/>
      </c>
      <c r="E200" s="92" t="str">
        <f t="shared" ca="1" si="54"/>
        <v/>
      </c>
      <c r="F200" s="92" t="str">
        <f t="shared" ca="1" si="55"/>
        <v/>
      </c>
      <c r="G200" s="92" t="str">
        <f t="shared" ca="1" si="56"/>
        <v/>
      </c>
      <c r="H200" s="125" t="str">
        <f t="shared" ca="1" si="57"/>
        <v/>
      </c>
      <c r="I200" s="125" t="str">
        <f t="shared" ca="1" si="58"/>
        <v/>
      </c>
      <c r="J200" s="126" t="str">
        <f t="shared" ca="1" si="63"/>
        <v/>
      </c>
      <c r="K200" s="105" t="str">
        <f t="shared" ca="1" si="64"/>
        <v/>
      </c>
      <c r="L200" s="105" t="str">
        <f t="shared" ca="1" si="59"/>
        <v/>
      </c>
      <c r="M200" s="127" t="str">
        <f t="shared" ca="1" si="60"/>
        <v/>
      </c>
      <c r="N200" s="125" t="str">
        <f t="shared" ca="1" si="61"/>
        <v/>
      </c>
      <c r="O200" s="126" t="str">
        <f t="shared" ca="1" si="65"/>
        <v/>
      </c>
      <c r="P200" s="105" t="str">
        <f t="shared" ca="1" si="66"/>
        <v/>
      </c>
      <c r="Q200" s="124" t="str">
        <f t="shared" ca="1" si="67"/>
        <v/>
      </c>
    </row>
    <row r="201" spans="1:17" x14ac:dyDescent="0.2">
      <c r="A201" s="124" t="str">
        <f t="shared" ca="1" si="62"/>
        <v/>
      </c>
      <c r="B201" s="92" t="str">
        <f t="shared" ca="1" si="51"/>
        <v/>
      </c>
      <c r="C201" s="92" t="str">
        <f t="shared" ca="1" si="52"/>
        <v/>
      </c>
      <c r="D201" s="92" t="str">
        <f t="shared" ca="1" si="53"/>
        <v/>
      </c>
      <c r="E201" s="92" t="str">
        <f t="shared" ca="1" si="54"/>
        <v/>
      </c>
      <c r="F201" s="92" t="str">
        <f t="shared" ca="1" si="55"/>
        <v/>
      </c>
      <c r="G201" s="92" t="str">
        <f t="shared" ca="1" si="56"/>
        <v/>
      </c>
      <c r="H201" s="125" t="str">
        <f t="shared" ca="1" si="57"/>
        <v/>
      </c>
      <c r="I201" s="125" t="str">
        <f t="shared" ca="1" si="58"/>
        <v/>
      </c>
      <c r="J201" s="126" t="str">
        <f t="shared" ca="1" si="63"/>
        <v/>
      </c>
      <c r="K201" s="105" t="str">
        <f t="shared" ca="1" si="64"/>
        <v/>
      </c>
      <c r="L201" s="105" t="str">
        <f t="shared" ca="1" si="59"/>
        <v/>
      </c>
      <c r="M201" s="127" t="str">
        <f t="shared" ca="1" si="60"/>
        <v/>
      </c>
      <c r="N201" s="125" t="str">
        <f t="shared" ca="1" si="61"/>
        <v/>
      </c>
      <c r="O201" s="126" t="str">
        <f t="shared" ca="1" si="65"/>
        <v/>
      </c>
      <c r="P201" s="105" t="str">
        <f t="shared" ca="1" si="66"/>
        <v/>
      </c>
      <c r="Q201" s="124" t="str">
        <f t="shared" ca="1" si="67"/>
        <v/>
      </c>
    </row>
    <row r="202" spans="1:17" x14ac:dyDescent="0.2">
      <c r="A202" s="124" t="str">
        <f t="shared" ca="1" si="62"/>
        <v/>
      </c>
      <c r="B202" s="92" t="str">
        <f t="shared" ca="1" si="51"/>
        <v/>
      </c>
      <c r="C202" s="92" t="str">
        <f t="shared" ca="1" si="52"/>
        <v/>
      </c>
      <c r="D202" s="92" t="str">
        <f t="shared" ca="1" si="53"/>
        <v/>
      </c>
      <c r="E202" s="92" t="str">
        <f t="shared" ca="1" si="54"/>
        <v/>
      </c>
      <c r="F202" s="92" t="str">
        <f t="shared" ca="1" si="55"/>
        <v/>
      </c>
      <c r="G202" s="92" t="str">
        <f t="shared" ca="1" si="56"/>
        <v/>
      </c>
      <c r="H202" s="125" t="str">
        <f t="shared" ca="1" si="57"/>
        <v/>
      </c>
      <c r="I202" s="125" t="str">
        <f t="shared" ca="1" si="58"/>
        <v/>
      </c>
      <c r="J202" s="126" t="str">
        <f t="shared" ca="1" si="63"/>
        <v/>
      </c>
      <c r="K202" s="105" t="str">
        <f t="shared" ca="1" si="64"/>
        <v/>
      </c>
      <c r="L202" s="105" t="str">
        <f t="shared" ca="1" si="59"/>
        <v/>
      </c>
      <c r="M202" s="127" t="str">
        <f t="shared" ca="1" si="60"/>
        <v/>
      </c>
      <c r="N202" s="125" t="str">
        <f t="shared" ca="1" si="61"/>
        <v/>
      </c>
      <c r="O202" s="126" t="str">
        <f t="shared" ca="1" si="65"/>
        <v/>
      </c>
      <c r="P202" s="105" t="str">
        <f t="shared" ca="1" si="66"/>
        <v/>
      </c>
      <c r="Q202" s="124" t="str">
        <f t="shared" ca="1" si="67"/>
        <v/>
      </c>
    </row>
    <row r="203" spans="1:17" x14ac:dyDescent="0.2">
      <c r="A203" s="124" t="str">
        <f t="shared" ca="1" si="62"/>
        <v/>
      </c>
      <c r="B203" s="92" t="str">
        <f t="shared" ca="1" si="51"/>
        <v/>
      </c>
      <c r="C203" s="92" t="str">
        <f t="shared" ca="1" si="52"/>
        <v/>
      </c>
      <c r="D203" s="92" t="str">
        <f t="shared" ca="1" si="53"/>
        <v/>
      </c>
      <c r="E203" s="92" t="str">
        <f t="shared" ca="1" si="54"/>
        <v/>
      </c>
      <c r="F203" s="92" t="str">
        <f t="shared" ca="1" si="55"/>
        <v/>
      </c>
      <c r="G203" s="92" t="str">
        <f t="shared" ca="1" si="56"/>
        <v/>
      </c>
      <c r="H203" s="125" t="str">
        <f t="shared" ca="1" si="57"/>
        <v/>
      </c>
      <c r="I203" s="125" t="str">
        <f t="shared" ca="1" si="58"/>
        <v/>
      </c>
      <c r="J203" s="126" t="str">
        <f t="shared" ca="1" si="63"/>
        <v/>
      </c>
      <c r="K203" s="105" t="str">
        <f t="shared" ca="1" si="64"/>
        <v/>
      </c>
      <c r="L203" s="105" t="str">
        <f t="shared" ca="1" si="59"/>
        <v/>
      </c>
      <c r="M203" s="127" t="str">
        <f t="shared" ca="1" si="60"/>
        <v/>
      </c>
      <c r="N203" s="125" t="str">
        <f t="shared" ca="1" si="61"/>
        <v/>
      </c>
      <c r="O203" s="126" t="str">
        <f t="shared" ca="1" si="65"/>
        <v/>
      </c>
      <c r="P203" s="105" t="str">
        <f t="shared" ca="1" si="66"/>
        <v/>
      </c>
      <c r="Q203" s="124" t="str">
        <f t="shared" ca="1" si="67"/>
        <v/>
      </c>
    </row>
    <row r="204" spans="1:17" x14ac:dyDescent="0.2">
      <c r="A204" s="124" t="str">
        <f t="shared" ca="1" si="62"/>
        <v/>
      </c>
      <c r="B204" s="92" t="str">
        <f t="shared" ca="1" si="51"/>
        <v/>
      </c>
      <c r="C204" s="92" t="str">
        <f t="shared" ca="1" si="52"/>
        <v/>
      </c>
      <c r="D204" s="92" t="str">
        <f t="shared" ca="1" si="53"/>
        <v/>
      </c>
      <c r="E204" s="92" t="str">
        <f t="shared" ca="1" si="54"/>
        <v/>
      </c>
      <c r="F204" s="92" t="str">
        <f t="shared" ca="1" si="55"/>
        <v/>
      </c>
      <c r="G204" s="92" t="str">
        <f t="shared" ca="1" si="56"/>
        <v/>
      </c>
      <c r="H204" s="125" t="str">
        <f t="shared" ca="1" si="57"/>
        <v/>
      </c>
      <c r="I204" s="125" t="str">
        <f t="shared" ca="1" si="58"/>
        <v/>
      </c>
      <c r="J204" s="126" t="str">
        <f t="shared" ca="1" si="63"/>
        <v/>
      </c>
      <c r="K204" s="105" t="str">
        <f t="shared" ca="1" si="64"/>
        <v/>
      </c>
      <c r="L204" s="105" t="str">
        <f t="shared" ca="1" si="59"/>
        <v/>
      </c>
      <c r="M204" s="127" t="str">
        <f t="shared" ca="1" si="60"/>
        <v/>
      </c>
      <c r="N204" s="125" t="str">
        <f t="shared" ca="1" si="61"/>
        <v/>
      </c>
      <c r="O204" s="126" t="str">
        <f t="shared" ca="1" si="65"/>
        <v/>
      </c>
      <c r="P204" s="105" t="str">
        <f t="shared" ca="1" si="66"/>
        <v/>
      </c>
      <c r="Q204" s="124" t="str">
        <f t="shared" ca="1" si="67"/>
        <v/>
      </c>
    </row>
    <row r="205" spans="1:17" x14ac:dyDescent="0.2">
      <c r="A205" s="124" t="str">
        <f t="shared" ca="1" si="62"/>
        <v/>
      </c>
      <c r="B205" s="92" t="str">
        <f t="shared" ca="1" si="51"/>
        <v/>
      </c>
      <c r="C205" s="92" t="str">
        <f t="shared" ca="1" si="52"/>
        <v/>
      </c>
      <c r="D205" s="92" t="str">
        <f t="shared" ca="1" si="53"/>
        <v/>
      </c>
      <c r="E205" s="92" t="str">
        <f t="shared" ca="1" si="54"/>
        <v/>
      </c>
      <c r="F205" s="92" t="str">
        <f t="shared" ca="1" si="55"/>
        <v/>
      </c>
      <c r="G205" s="92" t="str">
        <f t="shared" ca="1" si="56"/>
        <v/>
      </c>
      <c r="H205" s="125" t="str">
        <f t="shared" ca="1" si="57"/>
        <v/>
      </c>
      <c r="I205" s="125" t="str">
        <f t="shared" ca="1" si="58"/>
        <v/>
      </c>
      <c r="J205" s="126" t="str">
        <f t="shared" ca="1" si="63"/>
        <v/>
      </c>
      <c r="K205" s="105" t="str">
        <f t="shared" ca="1" si="64"/>
        <v/>
      </c>
      <c r="L205" s="105" t="str">
        <f t="shared" ca="1" si="59"/>
        <v/>
      </c>
      <c r="M205" s="127" t="str">
        <f t="shared" ca="1" si="60"/>
        <v/>
      </c>
      <c r="N205" s="125" t="str">
        <f t="shared" ca="1" si="61"/>
        <v/>
      </c>
      <c r="O205" s="126" t="str">
        <f t="shared" ca="1" si="65"/>
        <v/>
      </c>
      <c r="P205" s="105" t="str">
        <f t="shared" ca="1" si="66"/>
        <v/>
      </c>
      <c r="Q205" s="124" t="str">
        <f t="shared" ca="1" si="67"/>
        <v/>
      </c>
    </row>
  </sheetData>
  <mergeCells count="1">
    <mergeCell ref="A1:Q1"/>
  </mergeCells>
  <phoneticPr fontId="3"/>
  <conditionalFormatting sqref="A6:Q205">
    <cfRule type="expression" dxfId="23" priority="2">
      <formula>OR($A6:$Q6&lt;&gt;"")</formula>
    </cfRule>
  </conditionalFormatting>
  <conditionalFormatting sqref="A6:Q205">
    <cfRule type="expression" dxfId="22"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rowBreaks count="1" manualBreakCount="1">
    <brk id="55"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N205"/>
  <sheetViews>
    <sheetView showGridLines="0" view="pageBreakPreview" zoomScale="50" zoomScaleNormal="80" zoomScaleSheetLayoutView="50" zoomScalePageLayoutView="50" workbookViewId="0">
      <selection sqref="A1:N1"/>
    </sheetView>
  </sheetViews>
  <sheetFormatPr defaultColWidth="9" defaultRowHeight="17.5" x14ac:dyDescent="0.2"/>
  <cols>
    <col min="1" max="1" width="7.36328125" style="1" bestFit="1" customWidth="1"/>
    <col min="2" max="2" width="36.36328125" style="1" customWidth="1"/>
    <col min="3" max="3" width="40.6328125" style="1" customWidth="1"/>
    <col min="4" max="4" width="40.6328125" style="1" hidden="1" customWidth="1"/>
    <col min="5" max="14" width="18.6328125" style="1" customWidth="1"/>
    <col min="15" max="16384" width="9" style="1"/>
  </cols>
  <sheetData>
    <row r="1" spans="1:14" ht="40.5" customHeight="1" x14ac:dyDescent="0.2">
      <c r="A1" s="248">
        <v>44287</v>
      </c>
      <c r="B1" s="248"/>
      <c r="C1" s="248"/>
      <c r="D1" s="248"/>
      <c r="E1" s="248"/>
      <c r="F1" s="248"/>
      <c r="G1" s="248"/>
      <c r="H1" s="248"/>
      <c r="I1" s="248"/>
      <c r="J1" s="248"/>
      <c r="K1" s="248"/>
      <c r="L1" s="248"/>
      <c r="M1" s="248"/>
      <c r="N1" s="248"/>
    </row>
    <row r="2" spans="1:14" x14ac:dyDescent="0.2">
      <c r="N2" s="139" t="s">
        <v>203</v>
      </c>
    </row>
    <row r="4" spans="1:14" x14ac:dyDescent="0.2">
      <c r="A4" s="90" t="s">
        <v>147</v>
      </c>
      <c r="B4" s="90" t="s">
        <v>200</v>
      </c>
      <c r="C4" s="90" t="s">
        <v>153</v>
      </c>
      <c r="D4" s="90" t="s">
        <v>201</v>
      </c>
      <c r="E4" s="90" t="s">
        <v>24</v>
      </c>
      <c r="F4" s="90" t="s">
        <v>25</v>
      </c>
      <c r="G4" s="90" t="s">
        <v>26</v>
      </c>
      <c r="H4" s="90" t="s">
        <v>27</v>
      </c>
      <c r="I4" s="90" t="s">
        <v>28</v>
      </c>
      <c r="J4" s="90" t="s">
        <v>149</v>
      </c>
      <c r="K4" s="90" t="s">
        <v>29</v>
      </c>
      <c r="L4" s="90" t="s">
        <v>30</v>
      </c>
      <c r="M4" s="90" t="s">
        <v>31</v>
      </c>
      <c r="N4" s="90" t="s">
        <v>150</v>
      </c>
    </row>
    <row r="5" spans="1:14" x14ac:dyDescent="0.2">
      <c r="A5" s="110">
        <f ca="1">MATCH("",INDIRECT("ydn_raw!CS:CS"),-1)-MATCH("タイトル",INDIRECT("ydn_raw!CS:CS"),0)</f>
        <v>0</v>
      </c>
      <c r="B5" s="111"/>
      <c r="C5" s="111"/>
      <c r="D5" s="111" t="s">
        <v>202</v>
      </c>
      <c r="E5" s="112" t="str">
        <f ca="1">ydn!D6</f>
        <v/>
      </c>
      <c r="F5" s="112" t="str">
        <f ca="1">ydn!F6</f>
        <v/>
      </c>
      <c r="G5" s="113" t="str">
        <f ca="1">IFERROR(F5/E5,"")</f>
        <v/>
      </c>
      <c r="H5" s="114" t="str">
        <f ca="1">IFERROR(I5/F5,"")</f>
        <v/>
      </c>
      <c r="I5" s="115" t="str">
        <f ca="1">ydn!L6</f>
        <v/>
      </c>
      <c r="J5" s="116" t="str">
        <f ca="1">IFERROR(VLOOKUP(TEXT($A1,"yyyy/mm"),INDIRECT("ydn_raw!B:J"),6,0),"")</f>
        <v/>
      </c>
      <c r="K5" s="112" t="str">
        <f ca="1">ydn!N6</f>
        <v/>
      </c>
      <c r="L5" s="113" t="str">
        <f ca="1">IFERROR(K5/F5,"")</f>
        <v/>
      </c>
      <c r="M5" s="114" t="str">
        <f ca="1">IFERROR(I5/K5,"")</f>
        <v/>
      </c>
      <c r="N5" s="111" t="s">
        <v>151</v>
      </c>
    </row>
    <row r="6" spans="1:14" ht="187" customHeight="1" x14ac:dyDescent="0.2">
      <c r="A6" s="124" t="str">
        <f ca="1">IF(ROW()-5&gt;$A$5,"",ROW()-5)</f>
        <v/>
      </c>
      <c r="B6" s="92"/>
      <c r="C6" s="92" t="str">
        <f t="shared" ref="C6:C20" ca="1" si="0">IF($A6="","",INDEX(INDIRECT("ydn_raw!CS:CS"),MATCH($C$4,INDIRECT("ydn_raw!CS:CS"),0)+$A6))</f>
        <v/>
      </c>
      <c r="D6" s="92" t="str">
        <f t="shared" ref="D6:D20" ca="1" si="1">IF($A6="","",INDEX(INDIRECT("ydn_raw!CT:CT"),MATCH($C$4,INDIRECT("ydn_raw!CS:CS"),0)+$A6))</f>
        <v/>
      </c>
      <c r="E6" s="125" t="str">
        <f t="shared" ref="E6:E20" ca="1" si="2">IF($A6="","",INDEX(INDIRECT("ydn_raw!CV:CV"),MATCH($C$4,INDIRECT("ydn_raw!CS:CS"),0)+$A6))</f>
        <v/>
      </c>
      <c r="F6" s="125" t="str">
        <f t="shared" ref="F6:F20" ca="1" si="3">IF($A6="","",INDEX(INDIRECT("ydn_raw!CW:CW"),MATCH($C$4,INDIRECT("ydn_raw!CS:CS"),0)+$A6))</f>
        <v/>
      </c>
      <c r="G6" s="126" t="str">
        <f ca="1">IF($A6="","",IFERROR(F6/E6,""))</f>
        <v/>
      </c>
      <c r="H6" s="105" t="str">
        <f ca="1">IF($A6="","",IFERROR(I6/F6,""))</f>
        <v/>
      </c>
      <c r="I6" s="105" t="str">
        <f t="shared" ref="I6:I20" ca="1" si="4">IF($A6="","",INDEX(INDIRECT("ydn_raw!CY:CY"),MATCH($C$4,INDIRECT("ydn_raw!CS:CS"),0)+$A6))</f>
        <v/>
      </c>
      <c r="J6" s="127" t="str">
        <f t="shared" ref="J6:J20" ca="1" si="5">IF($A6="","",INDEX(INDIRECT("ydn_raw!CZ:CZ"),MATCH($C$4,INDIRECT("ydn_raw!CS:CS"),0)+$A6))</f>
        <v/>
      </c>
      <c r="K6" s="125" t="str">
        <f t="shared" ref="K6:K20" ca="1" si="6">IF($A6="","",INDEX(INDIRECT("ydn_raw!DB:DB"),MATCH($C$4,INDIRECT("ydn_raw!CS:CS"),0)+$A6))</f>
        <v/>
      </c>
      <c r="L6" s="126" t="str">
        <f ca="1">IF($A6="","",IFERROR(K6/F6,""))</f>
        <v/>
      </c>
      <c r="M6" s="105" t="str">
        <f ca="1">IF($A6="","",IFERROR(I6/K6,""))</f>
        <v/>
      </c>
      <c r="N6" s="124" t="str">
        <f t="shared" ref="N6:N20" ca="1" si="7">IF($A6="","",IF(K6&gt;0,IF(M6&gt;$M$5,"B","A"),IF(K6=0,IF(I6&gt;$M$5,"C","D"))))</f>
        <v/>
      </c>
    </row>
    <row r="7" spans="1:14" ht="187" customHeight="1" x14ac:dyDescent="0.2">
      <c r="A7" s="124" t="str">
        <f t="shared" ref="A7:A20" ca="1" si="8">IF(ROW()-5&gt;$A$5,"",ROW()-5)</f>
        <v/>
      </c>
      <c r="B7" s="92"/>
      <c r="C7" s="92" t="str">
        <f t="shared" ca="1" si="0"/>
        <v/>
      </c>
      <c r="D7" s="92" t="str">
        <f t="shared" ca="1" si="1"/>
        <v/>
      </c>
      <c r="E7" s="125" t="str">
        <f t="shared" ca="1" si="2"/>
        <v/>
      </c>
      <c r="F7" s="125" t="str">
        <f t="shared" ca="1" si="3"/>
        <v/>
      </c>
      <c r="G7" s="126" t="str">
        <f t="shared" ref="G7:G20" ca="1" si="9">IF($A7="","",IFERROR(F7/E7,""))</f>
        <v/>
      </c>
      <c r="H7" s="105" t="str">
        <f t="shared" ref="H7:H20" ca="1" si="10">IF($A7="","",IFERROR(I7/F7,""))</f>
        <v/>
      </c>
      <c r="I7" s="105" t="str">
        <f t="shared" ca="1" si="4"/>
        <v/>
      </c>
      <c r="J7" s="127" t="str">
        <f t="shared" ca="1" si="5"/>
        <v/>
      </c>
      <c r="K7" s="125" t="str">
        <f t="shared" ca="1" si="6"/>
        <v/>
      </c>
      <c r="L7" s="126" t="str">
        <f t="shared" ref="L7:L20" ca="1" si="11">IF($A7="","",IFERROR(K7/F7,""))</f>
        <v/>
      </c>
      <c r="M7" s="105" t="str">
        <f t="shared" ref="M7:M20" ca="1" si="12">IF($A7="","",IFERROR(I7/K7,""))</f>
        <v/>
      </c>
      <c r="N7" s="124" t="str">
        <f t="shared" ca="1" si="7"/>
        <v/>
      </c>
    </row>
    <row r="8" spans="1:14" ht="187" customHeight="1" x14ac:dyDescent="0.2">
      <c r="A8" s="124" t="str">
        <f t="shared" ca="1" si="8"/>
        <v/>
      </c>
      <c r="B8" s="92"/>
      <c r="C8" s="92" t="str">
        <f t="shared" ca="1" si="0"/>
        <v/>
      </c>
      <c r="D8" s="92" t="str">
        <f t="shared" ca="1" si="1"/>
        <v/>
      </c>
      <c r="E8" s="125" t="str">
        <f t="shared" ca="1" si="2"/>
        <v/>
      </c>
      <c r="F8" s="125" t="str">
        <f t="shared" ca="1" si="3"/>
        <v/>
      </c>
      <c r="G8" s="126" t="str">
        <f t="shared" ca="1" si="9"/>
        <v/>
      </c>
      <c r="H8" s="105" t="str">
        <f t="shared" ca="1" si="10"/>
        <v/>
      </c>
      <c r="I8" s="105" t="str">
        <f t="shared" ca="1" si="4"/>
        <v/>
      </c>
      <c r="J8" s="127" t="str">
        <f t="shared" ca="1" si="5"/>
        <v/>
      </c>
      <c r="K8" s="125" t="str">
        <f t="shared" ca="1" si="6"/>
        <v/>
      </c>
      <c r="L8" s="126" t="str">
        <f t="shared" ca="1" si="11"/>
        <v/>
      </c>
      <c r="M8" s="105" t="str">
        <f t="shared" ca="1" si="12"/>
        <v/>
      </c>
      <c r="N8" s="124" t="str">
        <f t="shared" ca="1" si="7"/>
        <v/>
      </c>
    </row>
    <row r="9" spans="1:14" ht="187" customHeight="1" x14ac:dyDescent="0.2">
      <c r="A9" s="124" t="str">
        <f t="shared" ca="1" si="8"/>
        <v/>
      </c>
      <c r="B9" s="92"/>
      <c r="C9" s="92" t="str">
        <f t="shared" ca="1" si="0"/>
        <v/>
      </c>
      <c r="D9" s="92" t="str">
        <f t="shared" ca="1" si="1"/>
        <v/>
      </c>
      <c r="E9" s="125" t="str">
        <f t="shared" ca="1" si="2"/>
        <v/>
      </c>
      <c r="F9" s="125" t="str">
        <f t="shared" ca="1" si="3"/>
        <v/>
      </c>
      <c r="G9" s="126" t="str">
        <f t="shared" ca="1" si="9"/>
        <v/>
      </c>
      <c r="H9" s="105" t="str">
        <f t="shared" ca="1" si="10"/>
        <v/>
      </c>
      <c r="I9" s="105" t="str">
        <f t="shared" ca="1" si="4"/>
        <v/>
      </c>
      <c r="J9" s="127" t="str">
        <f t="shared" ca="1" si="5"/>
        <v/>
      </c>
      <c r="K9" s="125" t="str">
        <f t="shared" ca="1" si="6"/>
        <v/>
      </c>
      <c r="L9" s="126" t="str">
        <f t="shared" ca="1" si="11"/>
        <v/>
      </c>
      <c r="M9" s="105" t="str">
        <f t="shared" ca="1" si="12"/>
        <v/>
      </c>
      <c r="N9" s="124" t="str">
        <f t="shared" ca="1" si="7"/>
        <v/>
      </c>
    </row>
    <row r="10" spans="1:14" ht="187" customHeight="1" x14ac:dyDescent="0.2">
      <c r="A10" s="124" t="str">
        <f t="shared" ca="1" si="8"/>
        <v/>
      </c>
      <c r="B10" s="92"/>
      <c r="C10" s="92" t="str">
        <f t="shared" ca="1" si="0"/>
        <v/>
      </c>
      <c r="D10" s="92" t="str">
        <f t="shared" ca="1" si="1"/>
        <v/>
      </c>
      <c r="E10" s="125" t="str">
        <f t="shared" ca="1" si="2"/>
        <v/>
      </c>
      <c r="F10" s="125" t="str">
        <f t="shared" ca="1" si="3"/>
        <v/>
      </c>
      <c r="G10" s="126" t="str">
        <f t="shared" ca="1" si="9"/>
        <v/>
      </c>
      <c r="H10" s="105" t="str">
        <f t="shared" ca="1" si="10"/>
        <v/>
      </c>
      <c r="I10" s="105" t="str">
        <f t="shared" ca="1" si="4"/>
        <v/>
      </c>
      <c r="J10" s="127" t="str">
        <f t="shared" ca="1" si="5"/>
        <v/>
      </c>
      <c r="K10" s="125" t="str">
        <f t="shared" ca="1" si="6"/>
        <v/>
      </c>
      <c r="L10" s="126" t="str">
        <f t="shared" ca="1" si="11"/>
        <v/>
      </c>
      <c r="M10" s="105" t="str">
        <f t="shared" ca="1" si="12"/>
        <v/>
      </c>
      <c r="N10" s="124" t="str">
        <f t="shared" ca="1" si="7"/>
        <v/>
      </c>
    </row>
    <row r="11" spans="1:14" ht="187" customHeight="1" x14ac:dyDescent="0.2">
      <c r="A11" s="124" t="str">
        <f t="shared" ca="1" si="8"/>
        <v/>
      </c>
      <c r="B11" s="92"/>
      <c r="C11" s="92" t="str">
        <f t="shared" ca="1" si="0"/>
        <v/>
      </c>
      <c r="D11" s="92" t="str">
        <f t="shared" ca="1" si="1"/>
        <v/>
      </c>
      <c r="E11" s="125" t="str">
        <f t="shared" ca="1" si="2"/>
        <v/>
      </c>
      <c r="F11" s="125" t="str">
        <f t="shared" ca="1" si="3"/>
        <v/>
      </c>
      <c r="G11" s="126" t="str">
        <f t="shared" ca="1" si="9"/>
        <v/>
      </c>
      <c r="H11" s="105" t="str">
        <f t="shared" ca="1" si="10"/>
        <v/>
      </c>
      <c r="I11" s="105" t="str">
        <f t="shared" ca="1" si="4"/>
        <v/>
      </c>
      <c r="J11" s="127" t="str">
        <f t="shared" ca="1" si="5"/>
        <v/>
      </c>
      <c r="K11" s="125" t="str">
        <f t="shared" ca="1" si="6"/>
        <v/>
      </c>
      <c r="L11" s="126" t="str">
        <f t="shared" ca="1" si="11"/>
        <v/>
      </c>
      <c r="M11" s="105" t="str">
        <f t="shared" ca="1" si="12"/>
        <v/>
      </c>
      <c r="N11" s="124" t="str">
        <f t="shared" ca="1" si="7"/>
        <v/>
      </c>
    </row>
    <row r="12" spans="1:14" ht="187" customHeight="1" x14ac:dyDescent="0.2">
      <c r="A12" s="124" t="str">
        <f t="shared" ca="1" si="8"/>
        <v/>
      </c>
      <c r="B12" s="92"/>
      <c r="C12" s="92" t="str">
        <f t="shared" ca="1" si="0"/>
        <v/>
      </c>
      <c r="D12" s="92" t="str">
        <f t="shared" ca="1" si="1"/>
        <v/>
      </c>
      <c r="E12" s="125" t="str">
        <f t="shared" ca="1" si="2"/>
        <v/>
      </c>
      <c r="F12" s="125" t="str">
        <f t="shared" ca="1" si="3"/>
        <v/>
      </c>
      <c r="G12" s="126" t="str">
        <f t="shared" ca="1" si="9"/>
        <v/>
      </c>
      <c r="H12" s="105" t="str">
        <f t="shared" ca="1" si="10"/>
        <v/>
      </c>
      <c r="I12" s="105" t="str">
        <f t="shared" ca="1" si="4"/>
        <v/>
      </c>
      <c r="J12" s="127" t="str">
        <f t="shared" ca="1" si="5"/>
        <v/>
      </c>
      <c r="K12" s="125" t="str">
        <f t="shared" ca="1" si="6"/>
        <v/>
      </c>
      <c r="L12" s="126" t="str">
        <f t="shared" ca="1" si="11"/>
        <v/>
      </c>
      <c r="M12" s="105" t="str">
        <f t="shared" ca="1" si="12"/>
        <v/>
      </c>
      <c r="N12" s="124" t="str">
        <f t="shared" ca="1" si="7"/>
        <v/>
      </c>
    </row>
    <row r="13" spans="1:14" ht="187" customHeight="1" x14ac:dyDescent="0.2">
      <c r="A13" s="124" t="str">
        <f t="shared" ca="1" si="8"/>
        <v/>
      </c>
      <c r="B13" s="92"/>
      <c r="C13" s="92" t="str">
        <f t="shared" ca="1" si="0"/>
        <v/>
      </c>
      <c r="D13" s="92" t="str">
        <f t="shared" ca="1" si="1"/>
        <v/>
      </c>
      <c r="E13" s="125" t="str">
        <f t="shared" ca="1" si="2"/>
        <v/>
      </c>
      <c r="F13" s="125" t="str">
        <f t="shared" ca="1" si="3"/>
        <v/>
      </c>
      <c r="G13" s="126" t="str">
        <f t="shared" ca="1" si="9"/>
        <v/>
      </c>
      <c r="H13" s="105" t="str">
        <f t="shared" ca="1" si="10"/>
        <v/>
      </c>
      <c r="I13" s="105" t="str">
        <f t="shared" ca="1" si="4"/>
        <v/>
      </c>
      <c r="J13" s="127" t="str">
        <f t="shared" ca="1" si="5"/>
        <v/>
      </c>
      <c r="K13" s="125" t="str">
        <f t="shared" ca="1" si="6"/>
        <v/>
      </c>
      <c r="L13" s="126" t="str">
        <f t="shared" ca="1" si="11"/>
        <v/>
      </c>
      <c r="M13" s="105" t="str">
        <f t="shared" ca="1" si="12"/>
        <v/>
      </c>
      <c r="N13" s="124" t="str">
        <f t="shared" ca="1" si="7"/>
        <v/>
      </c>
    </row>
    <row r="14" spans="1:14" ht="187" customHeight="1" x14ac:dyDescent="0.2">
      <c r="A14" s="124" t="str">
        <f t="shared" ca="1" si="8"/>
        <v/>
      </c>
      <c r="B14" s="92"/>
      <c r="C14" s="92" t="str">
        <f t="shared" ca="1" si="0"/>
        <v/>
      </c>
      <c r="D14" s="92" t="str">
        <f t="shared" ca="1" si="1"/>
        <v/>
      </c>
      <c r="E14" s="125" t="str">
        <f t="shared" ca="1" si="2"/>
        <v/>
      </c>
      <c r="F14" s="125" t="str">
        <f t="shared" ca="1" si="3"/>
        <v/>
      </c>
      <c r="G14" s="126" t="str">
        <f t="shared" ca="1" si="9"/>
        <v/>
      </c>
      <c r="H14" s="105" t="str">
        <f t="shared" ca="1" si="10"/>
        <v/>
      </c>
      <c r="I14" s="105" t="str">
        <f t="shared" ca="1" si="4"/>
        <v/>
      </c>
      <c r="J14" s="127" t="str">
        <f t="shared" ca="1" si="5"/>
        <v/>
      </c>
      <c r="K14" s="125" t="str">
        <f t="shared" ca="1" si="6"/>
        <v/>
      </c>
      <c r="L14" s="126" t="str">
        <f t="shared" ca="1" si="11"/>
        <v/>
      </c>
      <c r="M14" s="105" t="str">
        <f t="shared" ca="1" si="12"/>
        <v/>
      </c>
      <c r="N14" s="124" t="str">
        <f t="shared" ca="1" si="7"/>
        <v/>
      </c>
    </row>
    <row r="15" spans="1:14" ht="187" customHeight="1" x14ac:dyDescent="0.2">
      <c r="A15" s="124" t="str">
        <f t="shared" ca="1" si="8"/>
        <v/>
      </c>
      <c r="B15" s="92"/>
      <c r="C15" s="92" t="str">
        <f t="shared" ca="1" si="0"/>
        <v/>
      </c>
      <c r="D15" s="92" t="str">
        <f t="shared" ca="1" si="1"/>
        <v/>
      </c>
      <c r="E15" s="125" t="str">
        <f t="shared" ca="1" si="2"/>
        <v/>
      </c>
      <c r="F15" s="125" t="str">
        <f t="shared" ca="1" si="3"/>
        <v/>
      </c>
      <c r="G15" s="126" t="str">
        <f t="shared" ca="1" si="9"/>
        <v/>
      </c>
      <c r="H15" s="105" t="str">
        <f t="shared" ca="1" si="10"/>
        <v/>
      </c>
      <c r="I15" s="105" t="str">
        <f t="shared" ca="1" si="4"/>
        <v/>
      </c>
      <c r="J15" s="127" t="str">
        <f t="shared" ca="1" si="5"/>
        <v/>
      </c>
      <c r="K15" s="125" t="str">
        <f t="shared" ca="1" si="6"/>
        <v/>
      </c>
      <c r="L15" s="126" t="str">
        <f t="shared" ca="1" si="11"/>
        <v/>
      </c>
      <c r="M15" s="105" t="str">
        <f t="shared" ca="1" si="12"/>
        <v/>
      </c>
      <c r="N15" s="124" t="str">
        <f t="shared" ca="1" si="7"/>
        <v/>
      </c>
    </row>
    <row r="16" spans="1:14" ht="187" customHeight="1" x14ac:dyDescent="0.2">
      <c r="A16" s="124" t="str">
        <f t="shared" ca="1" si="8"/>
        <v/>
      </c>
      <c r="B16" s="92"/>
      <c r="C16" s="92" t="str">
        <f t="shared" ca="1" si="0"/>
        <v/>
      </c>
      <c r="D16" s="92" t="str">
        <f t="shared" ca="1" si="1"/>
        <v/>
      </c>
      <c r="E16" s="125" t="str">
        <f t="shared" ca="1" si="2"/>
        <v/>
      </c>
      <c r="F16" s="125" t="str">
        <f t="shared" ca="1" si="3"/>
        <v/>
      </c>
      <c r="G16" s="126" t="str">
        <f t="shared" ca="1" si="9"/>
        <v/>
      </c>
      <c r="H16" s="105" t="str">
        <f t="shared" ca="1" si="10"/>
        <v/>
      </c>
      <c r="I16" s="105" t="str">
        <f t="shared" ca="1" si="4"/>
        <v/>
      </c>
      <c r="J16" s="127" t="str">
        <f t="shared" ca="1" si="5"/>
        <v/>
      </c>
      <c r="K16" s="125" t="str">
        <f t="shared" ca="1" si="6"/>
        <v/>
      </c>
      <c r="L16" s="126" t="str">
        <f t="shared" ca="1" si="11"/>
        <v/>
      </c>
      <c r="M16" s="105" t="str">
        <f t="shared" ca="1" si="12"/>
        <v/>
      </c>
      <c r="N16" s="124" t="str">
        <f t="shared" ca="1" si="7"/>
        <v/>
      </c>
    </row>
    <row r="17" spans="1:14" ht="187" customHeight="1" x14ac:dyDescent="0.2">
      <c r="A17" s="124" t="str">
        <f t="shared" ca="1" si="8"/>
        <v/>
      </c>
      <c r="B17" s="92"/>
      <c r="C17" s="92" t="str">
        <f t="shared" ca="1" si="0"/>
        <v/>
      </c>
      <c r="D17" s="92" t="str">
        <f t="shared" ca="1" si="1"/>
        <v/>
      </c>
      <c r="E17" s="125" t="str">
        <f t="shared" ca="1" si="2"/>
        <v/>
      </c>
      <c r="F17" s="125" t="str">
        <f t="shared" ca="1" si="3"/>
        <v/>
      </c>
      <c r="G17" s="126" t="str">
        <f t="shared" ca="1" si="9"/>
        <v/>
      </c>
      <c r="H17" s="105" t="str">
        <f t="shared" ca="1" si="10"/>
        <v/>
      </c>
      <c r="I17" s="105" t="str">
        <f t="shared" ca="1" si="4"/>
        <v/>
      </c>
      <c r="J17" s="127" t="str">
        <f t="shared" ca="1" si="5"/>
        <v/>
      </c>
      <c r="K17" s="125" t="str">
        <f t="shared" ca="1" si="6"/>
        <v/>
      </c>
      <c r="L17" s="126" t="str">
        <f t="shared" ca="1" si="11"/>
        <v/>
      </c>
      <c r="M17" s="105" t="str">
        <f t="shared" ca="1" si="12"/>
        <v/>
      </c>
      <c r="N17" s="124" t="str">
        <f t="shared" ca="1" si="7"/>
        <v/>
      </c>
    </row>
    <row r="18" spans="1:14" ht="187" customHeight="1" x14ac:dyDescent="0.2">
      <c r="A18" s="124" t="str">
        <f t="shared" ca="1" si="8"/>
        <v/>
      </c>
      <c r="B18" s="92"/>
      <c r="C18" s="92" t="str">
        <f t="shared" ca="1" si="0"/>
        <v/>
      </c>
      <c r="D18" s="92" t="str">
        <f t="shared" ca="1" si="1"/>
        <v/>
      </c>
      <c r="E18" s="125" t="str">
        <f t="shared" ca="1" si="2"/>
        <v/>
      </c>
      <c r="F18" s="125" t="str">
        <f t="shared" ca="1" si="3"/>
        <v/>
      </c>
      <c r="G18" s="126" t="str">
        <f t="shared" ca="1" si="9"/>
        <v/>
      </c>
      <c r="H18" s="105" t="str">
        <f t="shared" ca="1" si="10"/>
        <v/>
      </c>
      <c r="I18" s="105" t="str">
        <f t="shared" ca="1" si="4"/>
        <v/>
      </c>
      <c r="J18" s="127" t="str">
        <f t="shared" ca="1" si="5"/>
        <v/>
      </c>
      <c r="K18" s="125" t="str">
        <f t="shared" ca="1" si="6"/>
        <v/>
      </c>
      <c r="L18" s="126" t="str">
        <f t="shared" ca="1" si="11"/>
        <v/>
      </c>
      <c r="M18" s="105" t="str">
        <f t="shared" ca="1" si="12"/>
        <v/>
      </c>
      <c r="N18" s="124" t="str">
        <f t="shared" ca="1" si="7"/>
        <v/>
      </c>
    </row>
    <row r="19" spans="1:14" ht="187" customHeight="1" x14ac:dyDescent="0.2">
      <c r="A19" s="124" t="str">
        <f t="shared" ca="1" si="8"/>
        <v/>
      </c>
      <c r="B19" s="92"/>
      <c r="C19" s="92" t="str">
        <f t="shared" ca="1" si="0"/>
        <v/>
      </c>
      <c r="D19" s="92" t="str">
        <f t="shared" ca="1" si="1"/>
        <v/>
      </c>
      <c r="E19" s="125" t="str">
        <f t="shared" ca="1" si="2"/>
        <v/>
      </c>
      <c r="F19" s="125" t="str">
        <f t="shared" ca="1" si="3"/>
        <v/>
      </c>
      <c r="G19" s="126" t="str">
        <f t="shared" ca="1" si="9"/>
        <v/>
      </c>
      <c r="H19" s="105" t="str">
        <f t="shared" ca="1" si="10"/>
        <v/>
      </c>
      <c r="I19" s="105" t="str">
        <f t="shared" ca="1" si="4"/>
        <v/>
      </c>
      <c r="J19" s="127" t="str">
        <f t="shared" ca="1" si="5"/>
        <v/>
      </c>
      <c r="K19" s="125" t="str">
        <f t="shared" ca="1" si="6"/>
        <v/>
      </c>
      <c r="L19" s="126" t="str">
        <f t="shared" ca="1" si="11"/>
        <v/>
      </c>
      <c r="M19" s="105" t="str">
        <f t="shared" ca="1" si="12"/>
        <v/>
      </c>
      <c r="N19" s="124" t="str">
        <f t="shared" ca="1" si="7"/>
        <v/>
      </c>
    </row>
    <row r="20" spans="1:14" ht="187" customHeight="1" x14ac:dyDescent="0.2">
      <c r="A20" s="124" t="str">
        <f t="shared" ca="1" si="8"/>
        <v/>
      </c>
      <c r="B20" s="92"/>
      <c r="C20" s="92" t="str">
        <f t="shared" ca="1" si="0"/>
        <v/>
      </c>
      <c r="D20" s="92" t="str">
        <f t="shared" ca="1" si="1"/>
        <v/>
      </c>
      <c r="E20" s="125" t="str">
        <f t="shared" ca="1" si="2"/>
        <v/>
      </c>
      <c r="F20" s="125" t="str">
        <f t="shared" ca="1" si="3"/>
        <v/>
      </c>
      <c r="G20" s="126" t="str">
        <f t="shared" ca="1" si="9"/>
        <v/>
      </c>
      <c r="H20" s="105" t="str">
        <f t="shared" ca="1" si="10"/>
        <v/>
      </c>
      <c r="I20" s="105" t="str">
        <f t="shared" ca="1" si="4"/>
        <v/>
      </c>
      <c r="J20" s="127" t="str">
        <f t="shared" ca="1" si="5"/>
        <v/>
      </c>
      <c r="K20" s="125" t="str">
        <f t="shared" ca="1" si="6"/>
        <v/>
      </c>
      <c r="L20" s="126" t="str">
        <f t="shared" ca="1" si="11"/>
        <v/>
      </c>
      <c r="M20" s="105" t="str">
        <f t="shared" ca="1" si="12"/>
        <v/>
      </c>
      <c r="N20" s="124" t="str">
        <f t="shared" ca="1" si="7"/>
        <v/>
      </c>
    </row>
    <row r="21" spans="1:14" x14ac:dyDescent="0.2">
      <c r="A21" s="124"/>
      <c r="B21" s="92"/>
      <c r="C21" s="92"/>
      <c r="D21" s="92"/>
      <c r="E21" s="125"/>
      <c r="F21" s="125"/>
      <c r="G21" s="126"/>
      <c r="H21" s="105"/>
      <c r="I21" s="105"/>
      <c r="J21" s="127"/>
      <c r="K21" s="125"/>
      <c r="L21" s="126"/>
      <c r="M21" s="105"/>
      <c r="N21" s="124"/>
    </row>
    <row r="22" spans="1:14" x14ac:dyDescent="0.2">
      <c r="A22" s="124"/>
      <c r="B22" s="92"/>
      <c r="C22" s="92"/>
      <c r="D22" s="92"/>
      <c r="E22" s="125"/>
      <c r="F22" s="125"/>
      <c r="G22" s="126"/>
      <c r="H22" s="105"/>
      <c r="I22" s="105"/>
      <c r="J22" s="127"/>
      <c r="K22" s="125"/>
      <c r="L22" s="126"/>
      <c r="M22" s="105"/>
      <c r="N22" s="124"/>
    </row>
    <row r="23" spans="1:14" x14ac:dyDescent="0.2">
      <c r="A23" s="124"/>
      <c r="B23" s="92"/>
      <c r="C23" s="92"/>
      <c r="D23" s="92"/>
      <c r="E23" s="125"/>
      <c r="F23" s="125"/>
      <c r="G23" s="126"/>
      <c r="H23" s="105"/>
      <c r="I23" s="105"/>
      <c r="J23" s="127"/>
      <c r="K23" s="125"/>
      <c r="L23" s="126"/>
      <c r="M23" s="105"/>
      <c r="N23" s="124"/>
    </row>
    <row r="24" spans="1:14" x14ac:dyDescent="0.2">
      <c r="A24" s="124"/>
      <c r="B24" s="92"/>
      <c r="C24" s="92"/>
      <c r="D24" s="92"/>
      <c r="E24" s="125"/>
      <c r="F24" s="125"/>
      <c r="G24" s="126"/>
      <c r="H24" s="105"/>
      <c r="I24" s="105"/>
      <c r="J24" s="127"/>
      <c r="K24" s="125"/>
      <c r="L24" s="126"/>
      <c r="M24" s="105"/>
      <c r="N24" s="124"/>
    </row>
    <row r="25" spans="1:14" x14ac:dyDescent="0.2">
      <c r="A25" s="124"/>
      <c r="B25" s="92"/>
      <c r="C25" s="92"/>
      <c r="D25" s="92"/>
      <c r="E25" s="125"/>
      <c r="F25" s="125"/>
      <c r="G25" s="126"/>
      <c r="H25" s="105"/>
      <c r="I25" s="105"/>
      <c r="J25" s="127"/>
      <c r="K25" s="125"/>
      <c r="L25" s="126"/>
      <c r="M25" s="105"/>
      <c r="N25" s="124"/>
    </row>
    <row r="26" spans="1:14" x14ac:dyDescent="0.2">
      <c r="A26" s="124"/>
      <c r="B26" s="92"/>
      <c r="C26" s="92"/>
      <c r="D26" s="92"/>
      <c r="E26" s="125"/>
      <c r="F26" s="125"/>
      <c r="G26" s="126"/>
      <c r="H26" s="105"/>
      <c r="I26" s="105"/>
      <c r="J26" s="127"/>
      <c r="K26" s="125"/>
      <c r="L26" s="126"/>
      <c r="M26" s="105"/>
      <c r="N26" s="124"/>
    </row>
    <row r="27" spans="1:14" x14ac:dyDescent="0.2">
      <c r="A27" s="124"/>
      <c r="B27" s="92"/>
      <c r="C27" s="92"/>
      <c r="D27" s="92"/>
      <c r="E27" s="125"/>
      <c r="F27" s="125"/>
      <c r="G27" s="126"/>
      <c r="H27" s="105"/>
      <c r="I27" s="105"/>
      <c r="J27" s="127"/>
      <c r="K27" s="125"/>
      <c r="L27" s="126"/>
      <c r="M27" s="105"/>
      <c r="N27" s="124"/>
    </row>
    <row r="28" spans="1:14" x14ac:dyDescent="0.2">
      <c r="A28" s="124"/>
      <c r="B28" s="92"/>
      <c r="C28" s="92"/>
      <c r="D28" s="92"/>
      <c r="E28" s="125"/>
      <c r="F28" s="125"/>
      <c r="G28" s="126"/>
      <c r="H28" s="105"/>
      <c r="I28" s="105"/>
      <c r="J28" s="127"/>
      <c r="K28" s="125"/>
      <c r="L28" s="126"/>
      <c r="M28" s="105"/>
      <c r="N28" s="124"/>
    </row>
    <row r="29" spans="1:14" x14ac:dyDescent="0.2">
      <c r="A29" s="124"/>
      <c r="B29" s="92"/>
      <c r="C29" s="92"/>
      <c r="D29" s="92"/>
      <c r="E29" s="125"/>
      <c r="F29" s="125"/>
      <c r="G29" s="126"/>
      <c r="H29" s="105"/>
      <c r="I29" s="105"/>
      <c r="J29" s="127"/>
      <c r="K29" s="125"/>
      <c r="L29" s="126"/>
      <c r="M29" s="105"/>
      <c r="N29" s="124"/>
    </row>
    <row r="30" spans="1:14" x14ac:dyDescent="0.2">
      <c r="A30" s="124"/>
      <c r="B30" s="92"/>
      <c r="C30" s="92"/>
      <c r="D30" s="92"/>
      <c r="E30" s="125"/>
      <c r="F30" s="125"/>
      <c r="G30" s="126"/>
      <c r="H30" s="105"/>
      <c r="I30" s="105"/>
      <c r="J30" s="127"/>
      <c r="K30" s="125"/>
      <c r="L30" s="126"/>
      <c r="M30" s="105"/>
      <c r="N30" s="124"/>
    </row>
    <row r="31" spans="1:14" x14ac:dyDescent="0.2">
      <c r="A31" s="124"/>
      <c r="B31" s="92"/>
      <c r="C31" s="92"/>
      <c r="D31" s="92"/>
      <c r="E31" s="125"/>
      <c r="F31" s="125"/>
      <c r="G31" s="126"/>
      <c r="H31" s="105"/>
      <c r="I31" s="105"/>
      <c r="J31" s="127"/>
      <c r="K31" s="125"/>
      <c r="L31" s="126"/>
      <c r="M31" s="105"/>
      <c r="N31" s="124"/>
    </row>
    <row r="32" spans="1:14" x14ac:dyDescent="0.2">
      <c r="A32" s="124"/>
      <c r="B32" s="92"/>
      <c r="C32" s="92"/>
      <c r="D32" s="92"/>
      <c r="E32" s="125"/>
      <c r="F32" s="125"/>
      <c r="G32" s="126"/>
      <c r="H32" s="105"/>
      <c r="I32" s="105"/>
      <c r="J32" s="127"/>
      <c r="K32" s="125"/>
      <c r="L32" s="126"/>
      <c r="M32" s="105"/>
      <c r="N32" s="124"/>
    </row>
    <row r="33" spans="1:14" x14ac:dyDescent="0.2">
      <c r="A33" s="124"/>
      <c r="B33" s="92"/>
      <c r="C33" s="92"/>
      <c r="D33" s="92"/>
      <c r="E33" s="125"/>
      <c r="F33" s="125"/>
      <c r="G33" s="126"/>
      <c r="H33" s="105"/>
      <c r="I33" s="105"/>
      <c r="J33" s="127"/>
      <c r="K33" s="125"/>
      <c r="L33" s="126"/>
      <c r="M33" s="105"/>
      <c r="N33" s="124"/>
    </row>
    <row r="34" spans="1:14" x14ac:dyDescent="0.2">
      <c r="A34" s="124"/>
      <c r="B34" s="92"/>
      <c r="C34" s="92"/>
      <c r="D34" s="92"/>
      <c r="E34" s="125"/>
      <c r="F34" s="125"/>
      <c r="G34" s="126"/>
      <c r="H34" s="105"/>
      <c r="I34" s="105"/>
      <c r="J34" s="127"/>
      <c r="K34" s="125"/>
      <c r="L34" s="126"/>
      <c r="M34" s="105"/>
      <c r="N34" s="124"/>
    </row>
    <row r="35" spans="1:14" x14ac:dyDescent="0.2">
      <c r="A35" s="124"/>
      <c r="B35" s="92"/>
      <c r="C35" s="92"/>
      <c r="D35" s="92"/>
      <c r="E35" s="125"/>
      <c r="F35" s="125"/>
      <c r="G35" s="126"/>
      <c r="H35" s="105"/>
      <c r="I35" s="105"/>
      <c r="J35" s="127"/>
      <c r="K35" s="125"/>
      <c r="L35" s="126"/>
      <c r="M35" s="105"/>
      <c r="N35" s="124"/>
    </row>
    <row r="36" spans="1:14" x14ac:dyDescent="0.2">
      <c r="A36" s="124"/>
      <c r="B36" s="92"/>
      <c r="C36" s="92"/>
      <c r="D36" s="92"/>
      <c r="E36" s="125"/>
      <c r="F36" s="125"/>
      <c r="G36" s="126"/>
      <c r="H36" s="105"/>
      <c r="I36" s="105"/>
      <c r="J36" s="127"/>
      <c r="K36" s="125"/>
      <c r="L36" s="126"/>
      <c r="M36" s="105"/>
      <c r="N36" s="124"/>
    </row>
    <row r="37" spans="1:14" x14ac:dyDescent="0.2">
      <c r="A37" s="124"/>
      <c r="B37" s="92"/>
      <c r="C37" s="92"/>
      <c r="D37" s="92"/>
      <c r="E37" s="125"/>
      <c r="F37" s="125"/>
      <c r="G37" s="126"/>
      <c r="H37" s="105"/>
      <c r="I37" s="105"/>
      <c r="J37" s="127"/>
      <c r="K37" s="125"/>
      <c r="L37" s="126"/>
      <c r="M37" s="105"/>
      <c r="N37" s="124"/>
    </row>
    <row r="38" spans="1:14" x14ac:dyDescent="0.2">
      <c r="A38" s="124"/>
      <c r="B38" s="92"/>
      <c r="C38" s="92"/>
      <c r="D38" s="92"/>
      <c r="E38" s="125"/>
      <c r="F38" s="125"/>
      <c r="G38" s="126"/>
      <c r="H38" s="105"/>
      <c r="I38" s="105"/>
      <c r="J38" s="127"/>
      <c r="K38" s="125"/>
      <c r="L38" s="126"/>
      <c r="M38" s="105"/>
      <c r="N38" s="124"/>
    </row>
    <row r="39" spans="1:14" x14ac:dyDescent="0.2">
      <c r="A39" s="124"/>
      <c r="B39" s="92"/>
      <c r="C39" s="92"/>
      <c r="D39" s="92"/>
      <c r="E39" s="125"/>
      <c r="F39" s="125"/>
      <c r="G39" s="126"/>
      <c r="H39" s="105"/>
      <c r="I39" s="105"/>
      <c r="J39" s="127"/>
      <c r="K39" s="125"/>
      <c r="L39" s="126"/>
      <c r="M39" s="105"/>
      <c r="N39" s="124"/>
    </row>
    <row r="40" spans="1:14" x14ac:dyDescent="0.2">
      <c r="A40" s="124"/>
      <c r="B40" s="92"/>
      <c r="C40" s="92"/>
      <c r="D40" s="92"/>
      <c r="E40" s="125"/>
      <c r="F40" s="125"/>
      <c r="G40" s="126"/>
      <c r="H40" s="105"/>
      <c r="I40" s="105"/>
      <c r="J40" s="127"/>
      <c r="K40" s="125"/>
      <c r="L40" s="126"/>
      <c r="M40" s="105"/>
      <c r="N40" s="124"/>
    </row>
    <row r="41" spans="1:14" x14ac:dyDescent="0.2">
      <c r="A41" s="124"/>
      <c r="B41" s="92"/>
      <c r="C41" s="92"/>
      <c r="D41" s="92"/>
      <c r="E41" s="125"/>
      <c r="F41" s="125"/>
      <c r="G41" s="126"/>
      <c r="H41" s="105"/>
      <c r="I41" s="105"/>
      <c r="J41" s="127"/>
      <c r="K41" s="125"/>
      <c r="L41" s="126"/>
      <c r="M41" s="105"/>
      <c r="N41" s="124"/>
    </row>
    <row r="42" spans="1:14" x14ac:dyDescent="0.2">
      <c r="A42" s="124"/>
      <c r="B42" s="92"/>
      <c r="C42" s="92"/>
      <c r="D42" s="92"/>
      <c r="E42" s="125"/>
      <c r="F42" s="125"/>
      <c r="G42" s="126"/>
      <c r="H42" s="105"/>
      <c r="I42" s="105"/>
      <c r="J42" s="127"/>
      <c r="K42" s="125"/>
      <c r="L42" s="126"/>
      <c r="M42" s="105"/>
      <c r="N42" s="124"/>
    </row>
    <row r="43" spans="1:14" x14ac:dyDescent="0.2">
      <c r="A43" s="124"/>
      <c r="B43" s="92"/>
      <c r="C43" s="92"/>
      <c r="D43" s="92"/>
      <c r="E43" s="125"/>
      <c r="F43" s="125"/>
      <c r="G43" s="126"/>
      <c r="H43" s="105"/>
      <c r="I43" s="105"/>
      <c r="J43" s="127"/>
      <c r="K43" s="125"/>
      <c r="L43" s="126"/>
      <c r="M43" s="105"/>
      <c r="N43" s="124"/>
    </row>
    <row r="44" spans="1:14" x14ac:dyDescent="0.2">
      <c r="A44" s="124"/>
      <c r="B44" s="92"/>
      <c r="C44" s="92"/>
      <c r="D44" s="92"/>
      <c r="E44" s="125"/>
      <c r="F44" s="125"/>
      <c r="G44" s="126"/>
      <c r="H44" s="105"/>
      <c r="I44" s="105"/>
      <c r="J44" s="127"/>
      <c r="K44" s="125"/>
      <c r="L44" s="126"/>
      <c r="M44" s="105"/>
      <c r="N44" s="124"/>
    </row>
    <row r="45" spans="1:14" x14ac:dyDescent="0.2">
      <c r="A45" s="124"/>
      <c r="B45" s="92"/>
      <c r="C45" s="92"/>
      <c r="D45" s="92"/>
      <c r="E45" s="125"/>
      <c r="F45" s="125"/>
      <c r="G45" s="126"/>
      <c r="H45" s="105"/>
      <c r="I45" s="105"/>
      <c r="J45" s="127"/>
      <c r="K45" s="125"/>
      <c r="L45" s="126"/>
      <c r="M45" s="105"/>
      <c r="N45" s="124"/>
    </row>
    <row r="46" spans="1:14" x14ac:dyDescent="0.2">
      <c r="A46" s="124"/>
      <c r="B46" s="92"/>
      <c r="C46" s="92"/>
      <c r="D46" s="92"/>
      <c r="E46" s="125"/>
      <c r="F46" s="125"/>
      <c r="G46" s="126"/>
      <c r="H46" s="105"/>
      <c r="I46" s="105"/>
      <c r="J46" s="127"/>
      <c r="K46" s="125"/>
      <c r="L46" s="126"/>
      <c r="M46" s="105"/>
      <c r="N46" s="124"/>
    </row>
    <row r="47" spans="1:14" x14ac:dyDescent="0.2">
      <c r="A47" s="124"/>
      <c r="B47" s="92"/>
      <c r="C47" s="92"/>
      <c r="D47" s="92"/>
      <c r="E47" s="125"/>
      <c r="F47" s="125"/>
      <c r="G47" s="126"/>
      <c r="H47" s="105"/>
      <c r="I47" s="105"/>
      <c r="J47" s="127"/>
      <c r="K47" s="125"/>
      <c r="L47" s="126"/>
      <c r="M47" s="105"/>
      <c r="N47" s="124"/>
    </row>
    <row r="48" spans="1:14" x14ac:dyDescent="0.2">
      <c r="A48" s="124"/>
      <c r="B48" s="92"/>
      <c r="C48" s="92"/>
      <c r="D48" s="92"/>
      <c r="E48" s="125"/>
      <c r="F48" s="125"/>
      <c r="G48" s="126"/>
      <c r="H48" s="105"/>
      <c r="I48" s="105"/>
      <c r="J48" s="127"/>
      <c r="K48" s="125"/>
      <c r="L48" s="126"/>
      <c r="M48" s="105"/>
      <c r="N48" s="124"/>
    </row>
    <row r="49" spans="1:14" x14ac:dyDescent="0.2">
      <c r="A49" s="124"/>
      <c r="B49" s="92"/>
      <c r="C49" s="92"/>
      <c r="D49" s="92"/>
      <c r="E49" s="125"/>
      <c r="F49" s="125"/>
      <c r="G49" s="126"/>
      <c r="H49" s="105"/>
      <c r="I49" s="105"/>
      <c r="J49" s="127"/>
      <c r="K49" s="125"/>
      <c r="L49" s="126"/>
      <c r="M49" s="105"/>
      <c r="N49" s="124"/>
    </row>
    <row r="50" spans="1:14" x14ac:dyDescent="0.2">
      <c r="A50" s="124"/>
      <c r="B50" s="92"/>
      <c r="C50" s="92"/>
      <c r="D50" s="92"/>
      <c r="E50" s="125"/>
      <c r="F50" s="125"/>
      <c r="G50" s="126"/>
      <c r="H50" s="105"/>
      <c r="I50" s="105"/>
      <c r="J50" s="127"/>
      <c r="K50" s="125"/>
      <c r="L50" s="126"/>
      <c r="M50" s="105"/>
      <c r="N50" s="124"/>
    </row>
    <row r="51" spans="1:14" x14ac:dyDescent="0.2">
      <c r="A51" s="124"/>
      <c r="B51" s="92"/>
      <c r="C51" s="92"/>
      <c r="D51" s="92"/>
      <c r="E51" s="125"/>
      <c r="F51" s="125"/>
      <c r="G51" s="126"/>
      <c r="H51" s="105"/>
      <c r="I51" s="105"/>
      <c r="J51" s="127"/>
      <c r="K51" s="125"/>
      <c r="L51" s="126"/>
      <c r="M51" s="105"/>
      <c r="N51" s="124"/>
    </row>
    <row r="52" spans="1:14" x14ac:dyDescent="0.2">
      <c r="A52" s="124"/>
      <c r="B52" s="92"/>
      <c r="C52" s="92"/>
      <c r="D52" s="92"/>
      <c r="E52" s="125"/>
      <c r="F52" s="125"/>
      <c r="G52" s="126"/>
      <c r="H52" s="105"/>
      <c r="I52" s="105"/>
      <c r="J52" s="127"/>
      <c r="K52" s="125"/>
      <c r="L52" s="126"/>
      <c r="M52" s="105"/>
      <c r="N52" s="124"/>
    </row>
    <row r="53" spans="1:14" x14ac:dyDescent="0.2">
      <c r="A53" s="124"/>
      <c r="B53" s="92"/>
      <c r="C53" s="92"/>
      <c r="D53" s="92"/>
      <c r="E53" s="125"/>
      <c r="F53" s="125"/>
      <c r="G53" s="126"/>
      <c r="H53" s="105"/>
      <c r="I53" s="105"/>
      <c r="J53" s="127"/>
      <c r="K53" s="125"/>
      <c r="L53" s="126"/>
      <c r="M53" s="105"/>
      <c r="N53" s="124"/>
    </row>
    <row r="54" spans="1:14" x14ac:dyDescent="0.2">
      <c r="A54" s="124"/>
      <c r="B54" s="92"/>
      <c r="C54" s="92"/>
      <c r="D54" s="92"/>
      <c r="E54" s="125"/>
      <c r="F54" s="125"/>
      <c r="G54" s="126"/>
      <c r="H54" s="105"/>
      <c r="I54" s="105"/>
      <c r="J54" s="127"/>
      <c r="K54" s="125"/>
      <c r="L54" s="126"/>
      <c r="M54" s="105"/>
      <c r="N54" s="124"/>
    </row>
    <row r="55" spans="1:14" x14ac:dyDescent="0.2">
      <c r="A55" s="124"/>
      <c r="B55" s="92"/>
      <c r="C55" s="92"/>
      <c r="D55" s="92"/>
      <c r="E55" s="125"/>
      <c r="F55" s="125"/>
      <c r="G55" s="126"/>
      <c r="H55" s="105"/>
      <c r="I55" s="105"/>
      <c r="J55" s="127"/>
      <c r="K55" s="125"/>
      <c r="L55" s="126"/>
      <c r="M55" s="105"/>
      <c r="N55" s="124"/>
    </row>
    <row r="56" spans="1:14" x14ac:dyDescent="0.2">
      <c r="A56" s="124"/>
      <c r="B56" s="92"/>
      <c r="C56" s="92"/>
      <c r="D56" s="92"/>
      <c r="E56" s="125"/>
      <c r="F56" s="125"/>
      <c r="G56" s="126"/>
      <c r="H56" s="105"/>
      <c r="I56" s="105"/>
      <c r="J56" s="127"/>
      <c r="K56" s="125"/>
      <c r="L56" s="126"/>
      <c r="M56" s="105"/>
      <c r="N56" s="124"/>
    </row>
    <row r="57" spans="1:14" x14ac:dyDescent="0.2">
      <c r="A57" s="124"/>
      <c r="B57" s="92"/>
      <c r="C57" s="92"/>
      <c r="D57" s="92"/>
      <c r="E57" s="125"/>
      <c r="F57" s="125"/>
      <c r="G57" s="126"/>
      <c r="H57" s="105"/>
      <c r="I57" s="105"/>
      <c r="J57" s="127"/>
      <c r="K57" s="125"/>
      <c r="L57" s="126"/>
      <c r="M57" s="105"/>
      <c r="N57" s="124"/>
    </row>
    <row r="58" spans="1:14" x14ac:dyDescent="0.2">
      <c r="A58" s="124"/>
      <c r="B58" s="92"/>
      <c r="C58" s="92"/>
      <c r="D58" s="92"/>
      <c r="E58" s="125"/>
      <c r="F58" s="125"/>
      <c r="G58" s="126"/>
      <c r="H58" s="105"/>
      <c r="I58" s="105"/>
      <c r="J58" s="127"/>
      <c r="K58" s="125"/>
      <c r="L58" s="126"/>
      <c r="M58" s="105"/>
      <c r="N58" s="124"/>
    </row>
    <row r="59" spans="1:14" x14ac:dyDescent="0.2">
      <c r="A59" s="124"/>
      <c r="B59" s="92"/>
      <c r="C59" s="92"/>
      <c r="D59" s="92"/>
      <c r="E59" s="125"/>
      <c r="F59" s="125"/>
      <c r="G59" s="126"/>
      <c r="H59" s="105"/>
      <c r="I59" s="105"/>
      <c r="J59" s="127"/>
      <c r="K59" s="125"/>
      <c r="L59" s="126"/>
      <c r="M59" s="105"/>
      <c r="N59" s="124"/>
    </row>
    <row r="60" spans="1:14" x14ac:dyDescent="0.2">
      <c r="A60" s="124"/>
      <c r="B60" s="92"/>
      <c r="C60" s="92"/>
      <c r="D60" s="92"/>
      <c r="E60" s="125"/>
      <c r="F60" s="125"/>
      <c r="G60" s="126"/>
      <c r="H60" s="105"/>
      <c r="I60" s="105"/>
      <c r="J60" s="127"/>
      <c r="K60" s="125"/>
      <c r="L60" s="126"/>
      <c r="M60" s="105"/>
      <c r="N60" s="124"/>
    </row>
    <row r="61" spans="1:14" x14ac:dyDescent="0.2">
      <c r="A61" s="124"/>
      <c r="B61" s="92"/>
      <c r="C61" s="92"/>
      <c r="D61" s="92"/>
      <c r="E61" s="125"/>
      <c r="F61" s="125"/>
      <c r="G61" s="126"/>
      <c r="H61" s="105"/>
      <c r="I61" s="105"/>
      <c r="J61" s="127"/>
      <c r="K61" s="125"/>
      <c r="L61" s="126"/>
      <c r="M61" s="105"/>
      <c r="N61" s="124"/>
    </row>
    <row r="62" spans="1:14" x14ac:dyDescent="0.2">
      <c r="A62" s="124"/>
      <c r="B62" s="92"/>
      <c r="C62" s="92"/>
      <c r="D62" s="92"/>
      <c r="E62" s="125"/>
      <c r="F62" s="125"/>
      <c r="G62" s="126"/>
      <c r="H62" s="105"/>
      <c r="I62" s="105"/>
      <c r="J62" s="127"/>
      <c r="K62" s="125"/>
      <c r="L62" s="126"/>
      <c r="M62" s="105"/>
      <c r="N62" s="124"/>
    </row>
    <row r="63" spans="1:14" x14ac:dyDescent="0.2">
      <c r="A63" s="124"/>
      <c r="B63" s="92"/>
      <c r="C63" s="92"/>
      <c r="D63" s="92"/>
      <c r="E63" s="125"/>
      <c r="F63" s="125"/>
      <c r="G63" s="126"/>
      <c r="H63" s="105"/>
      <c r="I63" s="105"/>
      <c r="J63" s="127"/>
      <c r="K63" s="125"/>
      <c r="L63" s="126"/>
      <c r="M63" s="105"/>
      <c r="N63" s="124"/>
    </row>
    <row r="64" spans="1:14" x14ac:dyDescent="0.2">
      <c r="A64" s="124"/>
      <c r="B64" s="92"/>
      <c r="C64" s="92"/>
      <c r="D64" s="92"/>
      <c r="E64" s="125"/>
      <c r="F64" s="125"/>
      <c r="G64" s="126"/>
      <c r="H64" s="105"/>
      <c r="I64" s="105"/>
      <c r="J64" s="127"/>
      <c r="K64" s="125"/>
      <c r="L64" s="126"/>
      <c r="M64" s="105"/>
      <c r="N64" s="124"/>
    </row>
    <row r="65" spans="1:14" x14ac:dyDescent="0.2">
      <c r="A65" s="124"/>
      <c r="B65" s="92"/>
      <c r="C65" s="92"/>
      <c r="D65" s="92"/>
      <c r="E65" s="125"/>
      <c r="F65" s="125"/>
      <c r="G65" s="126"/>
      <c r="H65" s="105"/>
      <c r="I65" s="105"/>
      <c r="J65" s="127"/>
      <c r="K65" s="125"/>
      <c r="L65" s="126"/>
      <c r="M65" s="105"/>
      <c r="N65" s="124"/>
    </row>
    <row r="66" spans="1:14" x14ac:dyDescent="0.2">
      <c r="A66" s="124"/>
      <c r="B66" s="92"/>
      <c r="C66" s="92"/>
      <c r="D66" s="92"/>
      <c r="E66" s="125"/>
      <c r="F66" s="125"/>
      <c r="G66" s="126"/>
      <c r="H66" s="105"/>
      <c r="I66" s="105"/>
      <c r="J66" s="127"/>
      <c r="K66" s="125"/>
      <c r="L66" s="126"/>
      <c r="M66" s="105"/>
      <c r="N66" s="124"/>
    </row>
    <row r="67" spans="1:14" x14ac:dyDescent="0.2">
      <c r="A67" s="124"/>
      <c r="B67" s="92"/>
      <c r="C67" s="92"/>
      <c r="D67" s="92"/>
      <c r="E67" s="125"/>
      <c r="F67" s="125"/>
      <c r="G67" s="126"/>
      <c r="H67" s="105"/>
      <c r="I67" s="105"/>
      <c r="J67" s="127"/>
      <c r="K67" s="125"/>
      <c r="L67" s="126"/>
      <c r="M67" s="105"/>
      <c r="N67" s="124"/>
    </row>
    <row r="68" spans="1:14" x14ac:dyDescent="0.2">
      <c r="A68" s="124"/>
      <c r="B68" s="92"/>
      <c r="C68" s="92"/>
      <c r="D68" s="92"/>
      <c r="E68" s="125"/>
      <c r="F68" s="125"/>
      <c r="G68" s="126"/>
      <c r="H68" s="105"/>
      <c r="I68" s="105"/>
      <c r="J68" s="127"/>
      <c r="K68" s="125"/>
      <c r="L68" s="126"/>
      <c r="M68" s="105"/>
      <c r="N68" s="124"/>
    </row>
    <row r="69" spans="1:14" x14ac:dyDescent="0.2">
      <c r="A69" s="124"/>
      <c r="B69" s="92"/>
      <c r="C69" s="92"/>
      <c r="D69" s="92"/>
      <c r="E69" s="125"/>
      <c r="F69" s="125"/>
      <c r="G69" s="126"/>
      <c r="H69" s="105"/>
      <c r="I69" s="105"/>
      <c r="J69" s="127"/>
      <c r="K69" s="125"/>
      <c r="L69" s="126"/>
      <c r="M69" s="105"/>
      <c r="N69" s="124"/>
    </row>
    <row r="70" spans="1:14" x14ac:dyDescent="0.2">
      <c r="A70" s="124"/>
      <c r="B70" s="92"/>
      <c r="C70" s="92"/>
      <c r="D70" s="92"/>
      <c r="E70" s="125"/>
      <c r="F70" s="125"/>
      <c r="G70" s="126"/>
      <c r="H70" s="105"/>
      <c r="I70" s="105"/>
      <c r="J70" s="127"/>
      <c r="K70" s="125"/>
      <c r="L70" s="126"/>
      <c r="M70" s="105"/>
      <c r="N70" s="124"/>
    </row>
    <row r="71" spans="1:14" x14ac:dyDescent="0.2">
      <c r="A71" s="124"/>
      <c r="B71" s="92"/>
      <c r="C71" s="92"/>
      <c r="D71" s="92"/>
      <c r="E71" s="125"/>
      <c r="F71" s="125"/>
      <c r="G71" s="126"/>
      <c r="H71" s="105"/>
      <c r="I71" s="105"/>
      <c r="J71" s="127"/>
      <c r="K71" s="125"/>
      <c r="L71" s="126"/>
      <c r="M71" s="105"/>
      <c r="N71" s="124"/>
    </row>
    <row r="72" spans="1:14" x14ac:dyDescent="0.2">
      <c r="A72" s="124"/>
      <c r="B72" s="92"/>
      <c r="C72" s="92"/>
      <c r="D72" s="92"/>
      <c r="E72" s="125"/>
      <c r="F72" s="125"/>
      <c r="G72" s="126"/>
      <c r="H72" s="105"/>
      <c r="I72" s="105"/>
      <c r="J72" s="127"/>
      <c r="K72" s="125"/>
      <c r="L72" s="126"/>
      <c r="M72" s="105"/>
      <c r="N72" s="124"/>
    </row>
    <row r="73" spans="1:14" x14ac:dyDescent="0.2">
      <c r="A73" s="124"/>
      <c r="B73" s="92"/>
      <c r="C73" s="92"/>
      <c r="D73" s="92"/>
      <c r="E73" s="125"/>
      <c r="F73" s="125"/>
      <c r="G73" s="126"/>
      <c r="H73" s="105"/>
      <c r="I73" s="105"/>
      <c r="J73" s="127"/>
      <c r="K73" s="125"/>
      <c r="L73" s="126"/>
      <c r="M73" s="105"/>
      <c r="N73" s="124"/>
    </row>
    <row r="74" spans="1:14" x14ac:dyDescent="0.2">
      <c r="A74" s="124"/>
      <c r="B74" s="92"/>
      <c r="C74" s="92"/>
      <c r="D74" s="92"/>
      <c r="E74" s="125"/>
      <c r="F74" s="125"/>
      <c r="G74" s="126"/>
      <c r="H74" s="105"/>
      <c r="I74" s="105"/>
      <c r="J74" s="127"/>
      <c r="K74" s="125"/>
      <c r="L74" s="126"/>
      <c r="M74" s="105"/>
      <c r="N74" s="124"/>
    </row>
    <row r="75" spans="1:14" x14ac:dyDescent="0.2">
      <c r="A75" s="124"/>
      <c r="B75" s="92"/>
      <c r="C75" s="92"/>
      <c r="D75" s="92"/>
      <c r="E75" s="125"/>
      <c r="F75" s="125"/>
      <c r="G75" s="126"/>
      <c r="H75" s="105"/>
      <c r="I75" s="105"/>
      <c r="J75" s="127"/>
      <c r="K75" s="125"/>
      <c r="L75" s="126"/>
      <c r="M75" s="105"/>
      <c r="N75" s="124"/>
    </row>
    <row r="76" spans="1:14" x14ac:dyDescent="0.2">
      <c r="A76" s="124"/>
      <c r="B76" s="92"/>
      <c r="C76" s="92"/>
      <c r="D76" s="92"/>
      <c r="E76" s="125"/>
      <c r="F76" s="125"/>
      <c r="G76" s="126"/>
      <c r="H76" s="105"/>
      <c r="I76" s="105"/>
      <c r="J76" s="127"/>
      <c r="K76" s="125"/>
      <c r="L76" s="126"/>
      <c r="M76" s="105"/>
      <c r="N76" s="124"/>
    </row>
    <row r="77" spans="1:14" x14ac:dyDescent="0.2">
      <c r="A77" s="124"/>
      <c r="B77" s="92"/>
      <c r="C77" s="92"/>
      <c r="D77" s="92"/>
      <c r="E77" s="125"/>
      <c r="F77" s="125"/>
      <c r="G77" s="126"/>
      <c r="H77" s="105"/>
      <c r="I77" s="105"/>
      <c r="J77" s="127"/>
      <c r="K77" s="125"/>
      <c r="L77" s="126"/>
      <c r="M77" s="105"/>
      <c r="N77" s="124"/>
    </row>
    <row r="78" spans="1:14" x14ac:dyDescent="0.2">
      <c r="A78" s="124"/>
      <c r="B78" s="92"/>
      <c r="C78" s="92"/>
      <c r="D78" s="92"/>
      <c r="E78" s="125"/>
      <c r="F78" s="125"/>
      <c r="G78" s="126"/>
      <c r="H78" s="105"/>
      <c r="I78" s="105"/>
      <c r="J78" s="127"/>
      <c r="K78" s="125"/>
      <c r="L78" s="126"/>
      <c r="M78" s="105"/>
      <c r="N78" s="124"/>
    </row>
    <row r="79" spans="1:14" x14ac:dyDescent="0.2">
      <c r="A79" s="124"/>
      <c r="B79" s="92"/>
      <c r="C79" s="92"/>
      <c r="D79" s="92"/>
      <c r="E79" s="125"/>
      <c r="F79" s="125"/>
      <c r="G79" s="126"/>
      <c r="H79" s="105"/>
      <c r="I79" s="105"/>
      <c r="J79" s="127"/>
      <c r="K79" s="125"/>
      <c r="L79" s="126"/>
      <c r="M79" s="105"/>
      <c r="N79" s="124"/>
    </row>
    <row r="80" spans="1:14" x14ac:dyDescent="0.2">
      <c r="A80" s="124"/>
      <c r="B80" s="92"/>
      <c r="C80" s="92"/>
      <c r="D80" s="92"/>
      <c r="E80" s="125"/>
      <c r="F80" s="125"/>
      <c r="G80" s="126"/>
      <c r="H80" s="105"/>
      <c r="I80" s="105"/>
      <c r="J80" s="127"/>
      <c r="K80" s="125"/>
      <c r="L80" s="126"/>
      <c r="M80" s="105"/>
      <c r="N80" s="124"/>
    </row>
    <row r="81" spans="1:14" x14ac:dyDescent="0.2">
      <c r="A81" s="124"/>
      <c r="B81" s="92"/>
      <c r="C81" s="92"/>
      <c r="D81" s="92"/>
      <c r="E81" s="125"/>
      <c r="F81" s="125"/>
      <c r="G81" s="126"/>
      <c r="H81" s="105"/>
      <c r="I81" s="105"/>
      <c r="J81" s="127"/>
      <c r="K81" s="125"/>
      <c r="L81" s="126"/>
      <c r="M81" s="105"/>
      <c r="N81" s="124"/>
    </row>
    <row r="82" spans="1:14" x14ac:dyDescent="0.2">
      <c r="A82" s="124"/>
      <c r="B82" s="92"/>
      <c r="C82" s="92"/>
      <c r="D82" s="92"/>
      <c r="E82" s="125"/>
      <c r="F82" s="125"/>
      <c r="G82" s="126"/>
      <c r="H82" s="105"/>
      <c r="I82" s="105"/>
      <c r="J82" s="127"/>
      <c r="K82" s="125"/>
      <c r="L82" s="126"/>
      <c r="M82" s="105"/>
      <c r="N82" s="124"/>
    </row>
    <row r="83" spans="1:14" x14ac:dyDescent="0.2">
      <c r="A83" s="124"/>
      <c r="B83" s="92"/>
      <c r="C83" s="92"/>
      <c r="D83" s="92"/>
      <c r="E83" s="125"/>
      <c r="F83" s="125"/>
      <c r="G83" s="126"/>
      <c r="H83" s="105"/>
      <c r="I83" s="105"/>
      <c r="J83" s="127"/>
      <c r="K83" s="125"/>
      <c r="L83" s="126"/>
      <c r="M83" s="105"/>
      <c r="N83" s="124"/>
    </row>
    <row r="84" spans="1:14" x14ac:dyDescent="0.2">
      <c r="A84" s="124"/>
      <c r="B84" s="92"/>
      <c r="C84" s="92"/>
      <c r="D84" s="92"/>
      <c r="E84" s="125"/>
      <c r="F84" s="125"/>
      <c r="G84" s="126"/>
      <c r="H84" s="105"/>
      <c r="I84" s="105"/>
      <c r="J84" s="127"/>
      <c r="K84" s="125"/>
      <c r="L84" s="126"/>
      <c r="M84" s="105"/>
      <c r="N84" s="124"/>
    </row>
    <row r="85" spans="1:14" x14ac:dyDescent="0.2">
      <c r="A85" s="124"/>
      <c r="B85" s="92"/>
      <c r="C85" s="92"/>
      <c r="D85" s="92"/>
      <c r="E85" s="125"/>
      <c r="F85" s="125"/>
      <c r="G85" s="126"/>
      <c r="H85" s="105"/>
      <c r="I85" s="105"/>
      <c r="J85" s="127"/>
      <c r="K85" s="125"/>
      <c r="L85" s="126"/>
      <c r="M85" s="105"/>
      <c r="N85" s="124"/>
    </row>
    <row r="86" spans="1:14" x14ac:dyDescent="0.2">
      <c r="A86" s="124"/>
      <c r="B86" s="92"/>
      <c r="C86" s="92"/>
      <c r="D86" s="92"/>
      <c r="E86" s="125"/>
      <c r="F86" s="125"/>
      <c r="G86" s="126"/>
      <c r="H86" s="105"/>
      <c r="I86" s="105"/>
      <c r="J86" s="127"/>
      <c r="K86" s="125"/>
      <c r="L86" s="126"/>
      <c r="M86" s="105"/>
      <c r="N86" s="124"/>
    </row>
    <row r="87" spans="1:14" x14ac:dyDescent="0.2">
      <c r="A87" s="124"/>
      <c r="B87" s="92"/>
      <c r="C87" s="92"/>
      <c r="D87" s="92"/>
      <c r="E87" s="125"/>
      <c r="F87" s="125"/>
      <c r="G87" s="126"/>
      <c r="H87" s="105"/>
      <c r="I87" s="105"/>
      <c r="J87" s="127"/>
      <c r="K87" s="125"/>
      <c r="L87" s="126"/>
      <c r="M87" s="105"/>
      <c r="N87" s="124"/>
    </row>
    <row r="88" spans="1:14" x14ac:dyDescent="0.2">
      <c r="A88" s="124"/>
      <c r="B88" s="92"/>
      <c r="C88" s="92"/>
      <c r="D88" s="92"/>
      <c r="E88" s="125"/>
      <c r="F88" s="125"/>
      <c r="G88" s="126"/>
      <c r="H88" s="105"/>
      <c r="I88" s="105"/>
      <c r="J88" s="127"/>
      <c r="K88" s="125"/>
      <c r="L88" s="126"/>
      <c r="M88" s="105"/>
      <c r="N88" s="124"/>
    </row>
    <row r="89" spans="1:14" x14ac:dyDescent="0.2">
      <c r="A89" s="124"/>
      <c r="B89" s="92"/>
      <c r="C89" s="92"/>
      <c r="D89" s="92"/>
      <c r="E89" s="125"/>
      <c r="F89" s="125"/>
      <c r="G89" s="126"/>
      <c r="H89" s="105"/>
      <c r="I89" s="105"/>
      <c r="J89" s="127"/>
      <c r="K89" s="125"/>
      <c r="L89" s="126"/>
      <c r="M89" s="105"/>
      <c r="N89" s="124"/>
    </row>
    <row r="90" spans="1:14" x14ac:dyDescent="0.2">
      <c r="A90" s="124"/>
      <c r="B90" s="92"/>
      <c r="C90" s="92"/>
      <c r="D90" s="92"/>
      <c r="E90" s="125"/>
      <c r="F90" s="125"/>
      <c r="G90" s="126"/>
      <c r="H90" s="105"/>
      <c r="I90" s="105"/>
      <c r="J90" s="127"/>
      <c r="K90" s="125"/>
      <c r="L90" s="126"/>
      <c r="M90" s="105"/>
      <c r="N90" s="124"/>
    </row>
    <row r="91" spans="1:14" x14ac:dyDescent="0.2">
      <c r="A91" s="124"/>
      <c r="B91" s="92"/>
      <c r="C91" s="92"/>
      <c r="D91" s="92"/>
      <c r="E91" s="125"/>
      <c r="F91" s="125"/>
      <c r="G91" s="126"/>
      <c r="H91" s="105"/>
      <c r="I91" s="105"/>
      <c r="J91" s="127"/>
      <c r="K91" s="125"/>
      <c r="L91" s="126"/>
      <c r="M91" s="105"/>
      <c r="N91" s="124"/>
    </row>
    <row r="92" spans="1:14" x14ac:dyDescent="0.2">
      <c r="A92" s="124"/>
      <c r="B92" s="92"/>
      <c r="C92" s="92"/>
      <c r="D92" s="92"/>
      <c r="E92" s="125"/>
      <c r="F92" s="125"/>
      <c r="G92" s="126"/>
      <c r="H92" s="105"/>
      <c r="I92" s="105"/>
      <c r="J92" s="127"/>
      <c r="K92" s="125"/>
      <c r="L92" s="126"/>
      <c r="M92" s="105"/>
      <c r="N92" s="124"/>
    </row>
    <row r="93" spans="1:14" x14ac:dyDescent="0.2">
      <c r="A93" s="124"/>
      <c r="B93" s="92"/>
      <c r="C93" s="92"/>
      <c r="D93" s="92"/>
      <c r="E93" s="125"/>
      <c r="F93" s="125"/>
      <c r="G93" s="126"/>
      <c r="H93" s="105"/>
      <c r="I93" s="105"/>
      <c r="J93" s="127"/>
      <c r="K93" s="125"/>
      <c r="L93" s="126"/>
      <c r="M93" s="105"/>
      <c r="N93" s="124"/>
    </row>
    <row r="94" spans="1:14" x14ac:dyDescent="0.2">
      <c r="A94" s="124"/>
      <c r="B94" s="92"/>
      <c r="C94" s="92"/>
      <c r="D94" s="92"/>
      <c r="E94" s="125"/>
      <c r="F94" s="125"/>
      <c r="G94" s="126"/>
      <c r="H94" s="105"/>
      <c r="I94" s="105"/>
      <c r="J94" s="127"/>
      <c r="K94" s="125"/>
      <c r="L94" s="126"/>
      <c r="M94" s="105"/>
      <c r="N94" s="124"/>
    </row>
    <row r="95" spans="1:14" x14ac:dyDescent="0.2">
      <c r="A95" s="124"/>
      <c r="B95" s="92"/>
      <c r="C95" s="92"/>
      <c r="D95" s="92"/>
      <c r="E95" s="125"/>
      <c r="F95" s="125"/>
      <c r="G95" s="126"/>
      <c r="H95" s="105"/>
      <c r="I95" s="105"/>
      <c r="J95" s="127"/>
      <c r="K95" s="125"/>
      <c r="L95" s="126"/>
      <c r="M95" s="105"/>
      <c r="N95" s="124"/>
    </row>
    <row r="96" spans="1:14" x14ac:dyDescent="0.2">
      <c r="A96" s="124"/>
      <c r="B96" s="92"/>
      <c r="C96" s="92"/>
      <c r="D96" s="92"/>
      <c r="E96" s="125"/>
      <c r="F96" s="125"/>
      <c r="G96" s="126"/>
      <c r="H96" s="105"/>
      <c r="I96" s="105"/>
      <c r="J96" s="127"/>
      <c r="K96" s="125"/>
      <c r="L96" s="126"/>
      <c r="M96" s="105"/>
      <c r="N96" s="124"/>
    </row>
    <row r="97" spans="1:14" x14ac:dyDescent="0.2">
      <c r="A97" s="124"/>
      <c r="B97" s="92"/>
      <c r="C97" s="92"/>
      <c r="D97" s="92"/>
      <c r="E97" s="125"/>
      <c r="F97" s="125"/>
      <c r="G97" s="126"/>
      <c r="H97" s="105"/>
      <c r="I97" s="105"/>
      <c r="J97" s="127"/>
      <c r="K97" s="125"/>
      <c r="L97" s="126"/>
      <c r="M97" s="105"/>
      <c r="N97" s="124"/>
    </row>
    <row r="98" spans="1:14" x14ac:dyDescent="0.2">
      <c r="A98" s="124"/>
      <c r="B98" s="92"/>
      <c r="C98" s="92"/>
      <c r="D98" s="92"/>
      <c r="E98" s="125"/>
      <c r="F98" s="125"/>
      <c r="G98" s="126"/>
      <c r="H98" s="105"/>
      <c r="I98" s="105"/>
      <c r="J98" s="127"/>
      <c r="K98" s="125"/>
      <c r="L98" s="126"/>
      <c r="M98" s="105"/>
      <c r="N98" s="124"/>
    </row>
    <row r="99" spans="1:14" x14ac:dyDescent="0.2">
      <c r="A99" s="124"/>
      <c r="B99" s="92"/>
      <c r="C99" s="92"/>
      <c r="D99" s="92"/>
      <c r="E99" s="125"/>
      <c r="F99" s="125"/>
      <c r="G99" s="126"/>
      <c r="H99" s="105"/>
      <c r="I99" s="105"/>
      <c r="J99" s="127"/>
      <c r="K99" s="125"/>
      <c r="L99" s="126"/>
      <c r="M99" s="105"/>
      <c r="N99" s="124"/>
    </row>
    <row r="100" spans="1:14" x14ac:dyDescent="0.2">
      <c r="A100" s="124"/>
      <c r="B100" s="92"/>
      <c r="C100" s="92"/>
      <c r="D100" s="92"/>
      <c r="E100" s="125"/>
      <c r="F100" s="125"/>
      <c r="G100" s="126"/>
      <c r="H100" s="105"/>
      <c r="I100" s="105"/>
      <c r="J100" s="127"/>
      <c r="K100" s="125"/>
      <c r="L100" s="126"/>
      <c r="M100" s="105"/>
      <c r="N100" s="124"/>
    </row>
    <row r="101" spans="1:14" x14ac:dyDescent="0.2">
      <c r="A101" s="124"/>
      <c r="B101" s="92"/>
      <c r="C101" s="92"/>
      <c r="D101" s="92"/>
      <c r="E101" s="125"/>
      <c r="F101" s="125"/>
      <c r="G101" s="126"/>
      <c r="H101" s="105"/>
      <c r="I101" s="105"/>
      <c r="J101" s="127"/>
      <c r="K101" s="125"/>
      <c r="L101" s="126"/>
      <c r="M101" s="105"/>
      <c r="N101" s="124"/>
    </row>
    <row r="102" spans="1:14" x14ac:dyDescent="0.2">
      <c r="A102" s="124"/>
      <c r="B102" s="92"/>
      <c r="C102" s="92"/>
      <c r="D102" s="92"/>
      <c r="E102" s="125"/>
      <c r="F102" s="125"/>
      <c r="G102" s="126"/>
      <c r="H102" s="105"/>
      <c r="I102" s="105"/>
      <c r="J102" s="127"/>
      <c r="K102" s="125"/>
      <c r="L102" s="126"/>
      <c r="M102" s="105"/>
      <c r="N102" s="124"/>
    </row>
    <row r="103" spans="1:14" x14ac:dyDescent="0.2">
      <c r="A103" s="124"/>
      <c r="B103" s="92"/>
      <c r="C103" s="92"/>
      <c r="D103" s="92"/>
      <c r="E103" s="125"/>
      <c r="F103" s="125"/>
      <c r="G103" s="126"/>
      <c r="H103" s="105"/>
      <c r="I103" s="105"/>
      <c r="J103" s="127"/>
      <c r="K103" s="125"/>
      <c r="L103" s="126"/>
      <c r="M103" s="105"/>
      <c r="N103" s="124"/>
    </row>
    <row r="104" spans="1:14" x14ac:dyDescent="0.2">
      <c r="A104" s="124"/>
      <c r="B104" s="92"/>
      <c r="C104" s="92"/>
      <c r="D104" s="92"/>
      <c r="E104" s="125"/>
      <c r="F104" s="125"/>
      <c r="G104" s="126"/>
      <c r="H104" s="105"/>
      <c r="I104" s="105"/>
      <c r="J104" s="127"/>
      <c r="K104" s="125"/>
      <c r="L104" s="126"/>
      <c r="M104" s="105"/>
      <c r="N104" s="124"/>
    </row>
    <row r="105" spans="1:14" x14ac:dyDescent="0.2">
      <c r="A105" s="124"/>
      <c r="B105" s="92"/>
      <c r="C105" s="92"/>
      <c r="D105" s="92"/>
      <c r="E105" s="125"/>
      <c r="F105" s="125"/>
      <c r="G105" s="126"/>
      <c r="H105" s="105"/>
      <c r="I105" s="105"/>
      <c r="J105" s="127"/>
      <c r="K105" s="125"/>
      <c r="L105" s="126"/>
      <c r="M105" s="105"/>
      <c r="N105" s="124"/>
    </row>
    <row r="106" spans="1:14" x14ac:dyDescent="0.2">
      <c r="A106" s="124"/>
      <c r="B106" s="92"/>
      <c r="C106" s="92"/>
      <c r="D106" s="92"/>
      <c r="E106" s="125"/>
      <c r="F106" s="125"/>
      <c r="G106" s="126"/>
      <c r="H106" s="105"/>
      <c r="I106" s="105"/>
      <c r="J106" s="127"/>
      <c r="K106" s="125"/>
      <c r="L106" s="126"/>
      <c r="M106" s="105"/>
      <c r="N106" s="124"/>
    </row>
    <row r="107" spans="1:14" x14ac:dyDescent="0.2">
      <c r="A107" s="124"/>
      <c r="B107" s="92"/>
      <c r="C107" s="92"/>
      <c r="D107" s="92"/>
      <c r="E107" s="125"/>
      <c r="F107" s="125"/>
      <c r="G107" s="126"/>
      <c r="H107" s="105"/>
      <c r="I107" s="105"/>
      <c r="J107" s="127"/>
      <c r="K107" s="125"/>
      <c r="L107" s="126"/>
      <c r="M107" s="105"/>
      <c r="N107" s="124"/>
    </row>
    <row r="108" spans="1:14" x14ac:dyDescent="0.2">
      <c r="A108" s="124"/>
      <c r="B108" s="92"/>
      <c r="C108" s="92"/>
      <c r="D108" s="92"/>
      <c r="E108" s="125"/>
      <c r="F108" s="125"/>
      <c r="G108" s="126"/>
      <c r="H108" s="105"/>
      <c r="I108" s="105"/>
      <c r="J108" s="127"/>
      <c r="K108" s="125"/>
      <c r="L108" s="126"/>
      <c r="M108" s="105"/>
      <c r="N108" s="124"/>
    </row>
    <row r="109" spans="1:14" x14ac:dyDescent="0.2">
      <c r="A109" s="124"/>
      <c r="B109" s="92"/>
      <c r="C109" s="92"/>
      <c r="D109" s="92"/>
      <c r="E109" s="125"/>
      <c r="F109" s="125"/>
      <c r="G109" s="126"/>
      <c r="H109" s="105"/>
      <c r="I109" s="105"/>
      <c r="J109" s="127"/>
      <c r="K109" s="125"/>
      <c r="L109" s="126"/>
      <c r="M109" s="105"/>
      <c r="N109" s="124"/>
    </row>
    <row r="110" spans="1:14" x14ac:dyDescent="0.2">
      <c r="A110" s="124"/>
      <c r="B110" s="92"/>
      <c r="C110" s="92"/>
      <c r="D110" s="92"/>
      <c r="E110" s="125"/>
      <c r="F110" s="125"/>
      <c r="G110" s="126"/>
      <c r="H110" s="105"/>
      <c r="I110" s="105"/>
      <c r="J110" s="127"/>
      <c r="K110" s="125"/>
      <c r="L110" s="126"/>
      <c r="M110" s="105"/>
      <c r="N110" s="124"/>
    </row>
    <row r="111" spans="1:14" x14ac:dyDescent="0.2">
      <c r="A111" s="124"/>
      <c r="B111" s="92"/>
      <c r="C111" s="92"/>
      <c r="D111" s="92"/>
      <c r="E111" s="125"/>
      <c r="F111" s="125"/>
      <c r="G111" s="126"/>
      <c r="H111" s="105"/>
      <c r="I111" s="105"/>
      <c r="J111" s="127"/>
      <c r="K111" s="125"/>
      <c r="L111" s="126"/>
      <c r="M111" s="105"/>
      <c r="N111" s="124"/>
    </row>
    <row r="112" spans="1:14" x14ac:dyDescent="0.2">
      <c r="A112" s="124"/>
      <c r="B112" s="92"/>
      <c r="C112" s="92"/>
      <c r="D112" s="92"/>
      <c r="E112" s="125"/>
      <c r="F112" s="125"/>
      <c r="G112" s="126"/>
      <c r="H112" s="105"/>
      <c r="I112" s="105"/>
      <c r="J112" s="127"/>
      <c r="K112" s="125"/>
      <c r="L112" s="126"/>
      <c r="M112" s="105"/>
      <c r="N112" s="124"/>
    </row>
    <row r="113" spans="1:14" x14ac:dyDescent="0.2">
      <c r="A113" s="124"/>
      <c r="B113" s="92"/>
      <c r="C113" s="92"/>
      <c r="D113" s="92"/>
      <c r="E113" s="125"/>
      <c r="F113" s="125"/>
      <c r="G113" s="126"/>
      <c r="H113" s="105"/>
      <c r="I113" s="105"/>
      <c r="J113" s="127"/>
      <c r="K113" s="125"/>
      <c r="L113" s="126"/>
      <c r="M113" s="105"/>
      <c r="N113" s="124"/>
    </row>
    <row r="114" spans="1:14" x14ac:dyDescent="0.2">
      <c r="A114" s="124"/>
      <c r="B114" s="92"/>
      <c r="C114" s="92"/>
      <c r="D114" s="92"/>
      <c r="E114" s="125"/>
      <c r="F114" s="125"/>
      <c r="G114" s="126"/>
      <c r="H114" s="105"/>
      <c r="I114" s="105"/>
      <c r="J114" s="127"/>
      <c r="K114" s="125"/>
      <c r="L114" s="126"/>
      <c r="M114" s="105"/>
      <c r="N114" s="124"/>
    </row>
    <row r="115" spans="1:14" x14ac:dyDescent="0.2">
      <c r="A115" s="124"/>
      <c r="B115" s="92"/>
      <c r="C115" s="92"/>
      <c r="D115" s="92"/>
      <c r="E115" s="125"/>
      <c r="F115" s="125"/>
      <c r="G115" s="126"/>
      <c r="H115" s="105"/>
      <c r="I115" s="105"/>
      <c r="J115" s="127"/>
      <c r="K115" s="125"/>
      <c r="L115" s="126"/>
      <c r="M115" s="105"/>
      <c r="N115" s="124"/>
    </row>
    <row r="116" spans="1:14" x14ac:dyDescent="0.2">
      <c r="A116" s="124"/>
      <c r="B116" s="92"/>
      <c r="C116" s="92"/>
      <c r="D116" s="92"/>
      <c r="E116" s="125"/>
      <c r="F116" s="125"/>
      <c r="G116" s="126"/>
      <c r="H116" s="105"/>
      <c r="I116" s="105"/>
      <c r="J116" s="127"/>
      <c r="K116" s="125"/>
      <c r="L116" s="126"/>
      <c r="M116" s="105"/>
      <c r="N116" s="124"/>
    </row>
    <row r="117" spans="1:14" x14ac:dyDescent="0.2">
      <c r="A117" s="124"/>
      <c r="B117" s="92"/>
      <c r="C117" s="92"/>
      <c r="D117" s="92"/>
      <c r="E117" s="125"/>
      <c r="F117" s="125"/>
      <c r="G117" s="126"/>
      <c r="H117" s="105"/>
      <c r="I117" s="105"/>
      <c r="J117" s="127"/>
      <c r="K117" s="125"/>
      <c r="L117" s="126"/>
      <c r="M117" s="105"/>
      <c r="N117" s="124"/>
    </row>
    <row r="118" spans="1:14" x14ac:dyDescent="0.2">
      <c r="A118" s="124"/>
      <c r="B118" s="92"/>
      <c r="C118" s="92"/>
      <c r="D118" s="92"/>
      <c r="E118" s="125"/>
      <c r="F118" s="125"/>
      <c r="G118" s="126"/>
      <c r="H118" s="105"/>
      <c r="I118" s="105"/>
      <c r="J118" s="127"/>
      <c r="K118" s="125"/>
      <c r="L118" s="126"/>
      <c r="M118" s="105"/>
      <c r="N118" s="124"/>
    </row>
    <row r="119" spans="1:14" x14ac:dyDescent="0.2">
      <c r="A119" s="124"/>
      <c r="B119" s="92"/>
      <c r="C119" s="92"/>
      <c r="D119" s="92"/>
      <c r="E119" s="125"/>
      <c r="F119" s="125"/>
      <c r="G119" s="126"/>
      <c r="H119" s="105"/>
      <c r="I119" s="105"/>
      <c r="J119" s="127"/>
      <c r="K119" s="125"/>
      <c r="L119" s="126"/>
      <c r="M119" s="105"/>
      <c r="N119" s="124"/>
    </row>
    <row r="120" spans="1:14" x14ac:dyDescent="0.2">
      <c r="A120" s="124"/>
      <c r="B120" s="92"/>
      <c r="C120" s="92"/>
      <c r="D120" s="92"/>
      <c r="E120" s="125"/>
      <c r="F120" s="125"/>
      <c r="G120" s="126"/>
      <c r="H120" s="105"/>
      <c r="I120" s="105"/>
      <c r="J120" s="127"/>
      <c r="K120" s="125"/>
      <c r="L120" s="126"/>
      <c r="M120" s="105"/>
      <c r="N120" s="124"/>
    </row>
    <row r="121" spans="1:14" x14ac:dyDescent="0.2">
      <c r="A121" s="124"/>
      <c r="B121" s="92"/>
      <c r="C121" s="92"/>
      <c r="D121" s="92"/>
      <c r="E121" s="125"/>
      <c r="F121" s="125"/>
      <c r="G121" s="126"/>
      <c r="H121" s="105"/>
      <c r="I121" s="105"/>
      <c r="J121" s="127"/>
      <c r="K121" s="125"/>
      <c r="L121" s="126"/>
      <c r="M121" s="105"/>
      <c r="N121" s="124"/>
    </row>
    <row r="122" spans="1:14" x14ac:dyDescent="0.2">
      <c r="A122" s="124"/>
      <c r="B122" s="92"/>
      <c r="C122" s="92"/>
      <c r="D122" s="92"/>
      <c r="E122" s="125"/>
      <c r="F122" s="125"/>
      <c r="G122" s="126"/>
      <c r="H122" s="105"/>
      <c r="I122" s="105"/>
      <c r="J122" s="127"/>
      <c r="K122" s="125"/>
      <c r="L122" s="126"/>
      <c r="M122" s="105"/>
      <c r="N122" s="124"/>
    </row>
    <row r="123" spans="1:14" x14ac:dyDescent="0.2">
      <c r="A123" s="124"/>
      <c r="B123" s="92"/>
      <c r="C123" s="92"/>
      <c r="D123" s="92"/>
      <c r="E123" s="125"/>
      <c r="F123" s="125"/>
      <c r="G123" s="126"/>
      <c r="H123" s="105"/>
      <c r="I123" s="105"/>
      <c r="J123" s="127"/>
      <c r="K123" s="125"/>
      <c r="L123" s="126"/>
      <c r="M123" s="105"/>
      <c r="N123" s="124"/>
    </row>
    <row r="124" spans="1:14" x14ac:dyDescent="0.2">
      <c r="A124" s="124"/>
      <c r="B124" s="92"/>
      <c r="C124" s="92"/>
      <c r="D124" s="92"/>
      <c r="E124" s="125"/>
      <c r="F124" s="125"/>
      <c r="G124" s="126"/>
      <c r="H124" s="105"/>
      <c r="I124" s="105"/>
      <c r="J124" s="127"/>
      <c r="K124" s="125"/>
      <c r="L124" s="126"/>
      <c r="M124" s="105"/>
      <c r="N124" s="124"/>
    </row>
    <row r="125" spans="1:14" x14ac:dyDescent="0.2">
      <c r="A125" s="124"/>
      <c r="B125" s="92"/>
      <c r="C125" s="92"/>
      <c r="D125" s="92"/>
      <c r="E125" s="125"/>
      <c r="F125" s="125"/>
      <c r="G125" s="126"/>
      <c r="H125" s="105"/>
      <c r="I125" s="105"/>
      <c r="J125" s="127"/>
      <c r="K125" s="125"/>
      <c r="L125" s="126"/>
      <c r="M125" s="105"/>
      <c r="N125" s="124"/>
    </row>
    <row r="126" spans="1:14" x14ac:dyDescent="0.2">
      <c r="A126" s="124"/>
      <c r="B126" s="92"/>
      <c r="C126" s="92"/>
      <c r="D126" s="92"/>
      <c r="E126" s="125"/>
      <c r="F126" s="125"/>
      <c r="G126" s="126"/>
      <c r="H126" s="105"/>
      <c r="I126" s="105"/>
      <c r="J126" s="127"/>
      <c r="K126" s="125"/>
      <c r="L126" s="126"/>
      <c r="M126" s="105"/>
      <c r="N126" s="124"/>
    </row>
    <row r="127" spans="1:14" x14ac:dyDescent="0.2">
      <c r="A127" s="124"/>
      <c r="B127" s="92"/>
      <c r="C127" s="92"/>
      <c r="D127" s="92"/>
      <c r="E127" s="125"/>
      <c r="F127" s="125"/>
      <c r="G127" s="126"/>
      <c r="H127" s="105"/>
      <c r="I127" s="105"/>
      <c r="J127" s="127"/>
      <c r="K127" s="125"/>
      <c r="L127" s="126"/>
      <c r="M127" s="105"/>
      <c r="N127" s="124"/>
    </row>
    <row r="128" spans="1:14" x14ac:dyDescent="0.2">
      <c r="A128" s="124"/>
      <c r="B128" s="92"/>
      <c r="C128" s="92"/>
      <c r="D128" s="92"/>
      <c r="E128" s="125"/>
      <c r="F128" s="125"/>
      <c r="G128" s="126"/>
      <c r="H128" s="105"/>
      <c r="I128" s="105"/>
      <c r="J128" s="127"/>
      <c r="K128" s="125"/>
      <c r="L128" s="126"/>
      <c r="M128" s="105"/>
      <c r="N128" s="124"/>
    </row>
    <row r="129" spans="1:14" x14ac:dyDescent="0.2">
      <c r="A129" s="124"/>
      <c r="B129" s="92"/>
      <c r="C129" s="92"/>
      <c r="D129" s="92"/>
      <c r="E129" s="125"/>
      <c r="F129" s="125"/>
      <c r="G129" s="126"/>
      <c r="H129" s="105"/>
      <c r="I129" s="105"/>
      <c r="J129" s="127"/>
      <c r="K129" s="125"/>
      <c r="L129" s="126"/>
      <c r="M129" s="105"/>
      <c r="N129" s="124"/>
    </row>
    <row r="130" spans="1:14" x14ac:dyDescent="0.2">
      <c r="A130" s="124"/>
      <c r="B130" s="92"/>
      <c r="C130" s="92"/>
      <c r="D130" s="92"/>
      <c r="E130" s="125"/>
      <c r="F130" s="125"/>
      <c r="G130" s="126"/>
      <c r="H130" s="105"/>
      <c r="I130" s="105"/>
      <c r="J130" s="127"/>
      <c r="K130" s="125"/>
      <c r="L130" s="126"/>
      <c r="M130" s="105"/>
      <c r="N130" s="124"/>
    </row>
    <row r="131" spans="1:14" x14ac:dyDescent="0.2">
      <c r="A131" s="124"/>
      <c r="B131" s="92"/>
      <c r="C131" s="92"/>
      <c r="D131" s="92"/>
      <c r="E131" s="125"/>
      <c r="F131" s="125"/>
      <c r="G131" s="126"/>
      <c r="H131" s="105"/>
      <c r="I131" s="105"/>
      <c r="J131" s="127"/>
      <c r="K131" s="125"/>
      <c r="L131" s="126"/>
      <c r="M131" s="105"/>
      <c r="N131" s="124"/>
    </row>
    <row r="132" spans="1:14" x14ac:dyDescent="0.2">
      <c r="A132" s="124"/>
      <c r="B132" s="92"/>
      <c r="C132" s="92"/>
      <c r="D132" s="92"/>
      <c r="E132" s="125"/>
      <c r="F132" s="125"/>
      <c r="G132" s="126"/>
      <c r="H132" s="105"/>
      <c r="I132" s="105"/>
      <c r="J132" s="127"/>
      <c r="K132" s="125"/>
      <c r="L132" s="126"/>
      <c r="M132" s="105"/>
      <c r="N132" s="124"/>
    </row>
    <row r="133" spans="1:14" x14ac:dyDescent="0.2">
      <c r="A133" s="124"/>
      <c r="B133" s="92"/>
      <c r="C133" s="92"/>
      <c r="D133" s="92"/>
      <c r="E133" s="125"/>
      <c r="F133" s="125"/>
      <c r="G133" s="126"/>
      <c r="H133" s="105"/>
      <c r="I133" s="105"/>
      <c r="J133" s="127"/>
      <c r="K133" s="125"/>
      <c r="L133" s="126"/>
      <c r="M133" s="105"/>
      <c r="N133" s="124"/>
    </row>
    <row r="134" spans="1:14" x14ac:dyDescent="0.2">
      <c r="A134" s="124"/>
      <c r="B134" s="92"/>
      <c r="C134" s="92"/>
      <c r="D134" s="92"/>
      <c r="E134" s="125"/>
      <c r="F134" s="125"/>
      <c r="G134" s="126"/>
      <c r="H134" s="105"/>
      <c r="I134" s="105"/>
      <c r="J134" s="127"/>
      <c r="K134" s="125"/>
      <c r="L134" s="126"/>
      <c r="M134" s="105"/>
      <c r="N134" s="124"/>
    </row>
    <row r="135" spans="1:14" x14ac:dyDescent="0.2">
      <c r="A135" s="124"/>
      <c r="B135" s="92"/>
      <c r="C135" s="92"/>
      <c r="D135" s="92"/>
      <c r="E135" s="125"/>
      <c r="F135" s="125"/>
      <c r="G135" s="126"/>
      <c r="H135" s="105"/>
      <c r="I135" s="105"/>
      <c r="J135" s="127"/>
      <c r="K135" s="125"/>
      <c r="L135" s="126"/>
      <c r="M135" s="105"/>
      <c r="N135" s="124"/>
    </row>
    <row r="136" spans="1:14" x14ac:dyDescent="0.2">
      <c r="A136" s="124"/>
      <c r="B136" s="92"/>
      <c r="C136" s="92"/>
      <c r="D136" s="92"/>
      <c r="E136" s="125"/>
      <c r="F136" s="125"/>
      <c r="G136" s="126"/>
      <c r="H136" s="105"/>
      <c r="I136" s="105"/>
      <c r="J136" s="127"/>
      <c r="K136" s="125"/>
      <c r="L136" s="126"/>
      <c r="M136" s="105"/>
      <c r="N136" s="124"/>
    </row>
    <row r="137" spans="1:14" x14ac:dyDescent="0.2">
      <c r="A137" s="124"/>
      <c r="B137" s="92"/>
      <c r="C137" s="92"/>
      <c r="D137" s="92"/>
      <c r="E137" s="125"/>
      <c r="F137" s="125"/>
      <c r="G137" s="126"/>
      <c r="H137" s="105"/>
      <c r="I137" s="105"/>
      <c r="J137" s="127"/>
      <c r="K137" s="125"/>
      <c r="L137" s="126"/>
      <c r="M137" s="105"/>
      <c r="N137" s="124"/>
    </row>
    <row r="138" spans="1:14" x14ac:dyDescent="0.2">
      <c r="A138" s="124"/>
      <c r="B138" s="92"/>
      <c r="C138" s="92"/>
      <c r="D138" s="92"/>
      <c r="E138" s="125"/>
      <c r="F138" s="125"/>
      <c r="G138" s="126"/>
      <c r="H138" s="105"/>
      <c r="I138" s="105"/>
      <c r="J138" s="127"/>
      <c r="K138" s="125"/>
      <c r="L138" s="126"/>
      <c r="M138" s="105"/>
      <c r="N138" s="124"/>
    </row>
    <row r="139" spans="1:14" x14ac:dyDescent="0.2">
      <c r="A139" s="124"/>
      <c r="B139" s="92"/>
      <c r="C139" s="92"/>
      <c r="D139" s="92"/>
      <c r="E139" s="125"/>
      <c r="F139" s="125"/>
      <c r="G139" s="126"/>
      <c r="H139" s="105"/>
      <c r="I139" s="105"/>
      <c r="J139" s="127"/>
      <c r="K139" s="125"/>
      <c r="L139" s="126"/>
      <c r="M139" s="105"/>
      <c r="N139" s="124"/>
    </row>
    <row r="140" spans="1:14" x14ac:dyDescent="0.2">
      <c r="A140" s="124"/>
      <c r="B140" s="92"/>
      <c r="C140" s="92"/>
      <c r="D140" s="92"/>
      <c r="E140" s="125"/>
      <c r="F140" s="125"/>
      <c r="G140" s="126"/>
      <c r="H140" s="105"/>
      <c r="I140" s="105"/>
      <c r="J140" s="127"/>
      <c r="K140" s="125"/>
      <c r="L140" s="126"/>
      <c r="M140" s="105"/>
      <c r="N140" s="124"/>
    </row>
    <row r="141" spans="1:14" x14ac:dyDescent="0.2">
      <c r="A141" s="124"/>
      <c r="B141" s="92"/>
      <c r="C141" s="92"/>
      <c r="D141" s="92"/>
      <c r="E141" s="125"/>
      <c r="F141" s="125"/>
      <c r="G141" s="126"/>
      <c r="H141" s="105"/>
      <c r="I141" s="105"/>
      <c r="J141" s="127"/>
      <c r="K141" s="125"/>
      <c r="L141" s="126"/>
      <c r="M141" s="105"/>
      <c r="N141" s="124"/>
    </row>
    <row r="142" spans="1:14" x14ac:dyDescent="0.2">
      <c r="A142" s="124"/>
      <c r="B142" s="92"/>
      <c r="C142" s="92"/>
      <c r="D142" s="92"/>
      <c r="E142" s="125"/>
      <c r="F142" s="125"/>
      <c r="G142" s="126"/>
      <c r="H142" s="105"/>
      <c r="I142" s="105"/>
      <c r="J142" s="127"/>
      <c r="K142" s="125"/>
      <c r="L142" s="126"/>
      <c r="M142" s="105"/>
      <c r="N142" s="124"/>
    </row>
    <row r="143" spans="1:14" x14ac:dyDescent="0.2">
      <c r="A143" s="124"/>
      <c r="B143" s="92"/>
      <c r="C143" s="92"/>
      <c r="D143" s="92"/>
      <c r="E143" s="125"/>
      <c r="F143" s="125"/>
      <c r="G143" s="126"/>
      <c r="H143" s="105"/>
      <c r="I143" s="105"/>
      <c r="J143" s="127"/>
      <c r="K143" s="125"/>
      <c r="L143" s="126"/>
      <c r="M143" s="105"/>
      <c r="N143" s="124"/>
    </row>
    <row r="144" spans="1:14" x14ac:dyDescent="0.2">
      <c r="A144" s="124"/>
      <c r="B144" s="92"/>
      <c r="C144" s="92"/>
      <c r="D144" s="92"/>
      <c r="E144" s="125"/>
      <c r="F144" s="125"/>
      <c r="G144" s="126"/>
      <c r="H144" s="105"/>
      <c r="I144" s="105"/>
      <c r="J144" s="127"/>
      <c r="K144" s="125"/>
      <c r="L144" s="126"/>
      <c r="M144" s="105"/>
      <c r="N144" s="124"/>
    </row>
    <row r="145" spans="1:14" x14ac:dyDescent="0.2">
      <c r="A145" s="124"/>
      <c r="B145" s="92"/>
      <c r="C145" s="92"/>
      <c r="D145" s="92"/>
      <c r="E145" s="125"/>
      <c r="F145" s="125"/>
      <c r="G145" s="126"/>
      <c r="H145" s="105"/>
      <c r="I145" s="105"/>
      <c r="J145" s="127"/>
      <c r="K145" s="125"/>
      <c r="L145" s="126"/>
      <c r="M145" s="105"/>
      <c r="N145" s="124"/>
    </row>
    <row r="146" spans="1:14" x14ac:dyDescent="0.2">
      <c r="A146" s="124"/>
      <c r="B146" s="92"/>
      <c r="C146" s="92"/>
      <c r="D146" s="92"/>
      <c r="E146" s="125"/>
      <c r="F146" s="125"/>
      <c r="G146" s="126"/>
      <c r="H146" s="105"/>
      <c r="I146" s="105"/>
      <c r="J146" s="127"/>
      <c r="K146" s="125"/>
      <c r="L146" s="126"/>
      <c r="M146" s="105"/>
      <c r="N146" s="124"/>
    </row>
    <row r="147" spans="1:14" x14ac:dyDescent="0.2">
      <c r="A147" s="124"/>
      <c r="B147" s="92"/>
      <c r="C147" s="92"/>
      <c r="D147" s="92"/>
      <c r="E147" s="125"/>
      <c r="F147" s="125"/>
      <c r="G147" s="126"/>
      <c r="H147" s="105"/>
      <c r="I147" s="105"/>
      <c r="J147" s="127"/>
      <c r="K147" s="125"/>
      <c r="L147" s="126"/>
      <c r="M147" s="105"/>
      <c r="N147" s="124"/>
    </row>
    <row r="148" spans="1:14" x14ac:dyDescent="0.2">
      <c r="A148" s="124"/>
      <c r="B148" s="92"/>
      <c r="C148" s="92"/>
      <c r="D148" s="92"/>
      <c r="E148" s="125"/>
      <c r="F148" s="125"/>
      <c r="G148" s="126"/>
      <c r="H148" s="105"/>
      <c r="I148" s="105"/>
      <c r="J148" s="127"/>
      <c r="K148" s="125"/>
      <c r="L148" s="126"/>
      <c r="M148" s="105"/>
      <c r="N148" s="124"/>
    </row>
    <row r="149" spans="1:14" x14ac:dyDescent="0.2">
      <c r="A149" s="124"/>
      <c r="B149" s="92"/>
      <c r="C149" s="92"/>
      <c r="D149" s="92"/>
      <c r="E149" s="125"/>
      <c r="F149" s="125"/>
      <c r="G149" s="126"/>
      <c r="H149" s="105"/>
      <c r="I149" s="105"/>
      <c r="J149" s="127"/>
      <c r="K149" s="125"/>
      <c r="L149" s="126"/>
      <c r="M149" s="105"/>
      <c r="N149" s="124"/>
    </row>
    <row r="150" spans="1:14" x14ac:dyDescent="0.2">
      <c r="A150" s="124"/>
      <c r="B150" s="92"/>
      <c r="C150" s="92"/>
      <c r="D150" s="92"/>
      <c r="E150" s="125"/>
      <c r="F150" s="125"/>
      <c r="G150" s="126"/>
      <c r="H150" s="105"/>
      <c r="I150" s="105"/>
      <c r="J150" s="127"/>
      <c r="K150" s="125"/>
      <c r="L150" s="126"/>
      <c r="M150" s="105"/>
      <c r="N150" s="124"/>
    </row>
    <row r="151" spans="1:14" x14ac:dyDescent="0.2">
      <c r="A151" s="124"/>
      <c r="B151" s="92"/>
      <c r="C151" s="92"/>
      <c r="D151" s="92"/>
      <c r="E151" s="125"/>
      <c r="F151" s="125"/>
      <c r="G151" s="126"/>
      <c r="H151" s="105"/>
      <c r="I151" s="105"/>
      <c r="J151" s="127"/>
      <c r="K151" s="125"/>
      <c r="L151" s="126"/>
      <c r="M151" s="105"/>
      <c r="N151" s="124"/>
    </row>
    <row r="152" spans="1:14" x14ac:dyDescent="0.2">
      <c r="A152" s="124"/>
      <c r="B152" s="92"/>
      <c r="C152" s="92"/>
      <c r="D152" s="92"/>
      <c r="E152" s="125"/>
      <c r="F152" s="125"/>
      <c r="G152" s="126"/>
      <c r="H152" s="105"/>
      <c r="I152" s="105"/>
      <c r="J152" s="127"/>
      <c r="K152" s="125"/>
      <c r="L152" s="126"/>
      <c r="M152" s="105"/>
      <c r="N152" s="124"/>
    </row>
    <row r="153" spans="1:14" x14ac:dyDescent="0.2">
      <c r="A153" s="124"/>
      <c r="B153" s="92"/>
      <c r="C153" s="92"/>
      <c r="D153" s="92"/>
      <c r="E153" s="125"/>
      <c r="F153" s="125"/>
      <c r="G153" s="126"/>
      <c r="H153" s="105"/>
      <c r="I153" s="105"/>
      <c r="J153" s="127"/>
      <c r="K153" s="125"/>
      <c r="L153" s="126"/>
      <c r="M153" s="105"/>
      <c r="N153" s="124"/>
    </row>
    <row r="154" spans="1:14" x14ac:dyDescent="0.2">
      <c r="A154" s="124"/>
      <c r="B154" s="92"/>
      <c r="C154" s="92"/>
      <c r="D154" s="92"/>
      <c r="E154" s="125"/>
      <c r="F154" s="125"/>
      <c r="G154" s="126"/>
      <c r="H154" s="105"/>
      <c r="I154" s="105"/>
      <c r="J154" s="127"/>
      <c r="K154" s="125"/>
      <c r="L154" s="126"/>
      <c r="M154" s="105"/>
      <c r="N154" s="124"/>
    </row>
    <row r="155" spans="1:14" x14ac:dyDescent="0.2">
      <c r="A155" s="124"/>
      <c r="B155" s="92"/>
      <c r="C155" s="92"/>
      <c r="D155" s="92"/>
      <c r="E155" s="125"/>
      <c r="F155" s="125"/>
      <c r="G155" s="126"/>
      <c r="H155" s="105"/>
      <c r="I155" s="105"/>
      <c r="J155" s="127"/>
      <c r="K155" s="125"/>
      <c r="L155" s="126"/>
      <c r="M155" s="105"/>
      <c r="N155" s="124"/>
    </row>
    <row r="156" spans="1:14" x14ac:dyDescent="0.2">
      <c r="A156" s="124"/>
      <c r="B156" s="92"/>
      <c r="C156" s="92"/>
      <c r="D156" s="92"/>
      <c r="E156" s="125"/>
      <c r="F156" s="125"/>
      <c r="G156" s="126"/>
      <c r="H156" s="105"/>
      <c r="I156" s="105"/>
      <c r="J156" s="127"/>
      <c r="K156" s="125"/>
      <c r="L156" s="126"/>
      <c r="M156" s="105"/>
      <c r="N156" s="124"/>
    </row>
    <row r="157" spans="1:14" x14ac:dyDescent="0.2">
      <c r="A157" s="124"/>
      <c r="B157" s="92"/>
      <c r="C157" s="92"/>
      <c r="D157" s="92"/>
      <c r="E157" s="125"/>
      <c r="F157" s="125"/>
      <c r="G157" s="126"/>
      <c r="H157" s="105"/>
      <c r="I157" s="105"/>
      <c r="J157" s="127"/>
      <c r="K157" s="125"/>
      <c r="L157" s="126"/>
      <c r="M157" s="105"/>
      <c r="N157" s="124"/>
    </row>
    <row r="158" spans="1:14" x14ac:dyDescent="0.2">
      <c r="A158" s="124"/>
      <c r="B158" s="92"/>
      <c r="C158" s="92"/>
      <c r="D158" s="92"/>
      <c r="E158" s="125"/>
      <c r="F158" s="125"/>
      <c r="G158" s="126"/>
      <c r="H158" s="105"/>
      <c r="I158" s="105"/>
      <c r="J158" s="127"/>
      <c r="K158" s="125"/>
      <c r="L158" s="126"/>
      <c r="M158" s="105"/>
      <c r="N158" s="124"/>
    </row>
    <row r="159" spans="1:14" x14ac:dyDescent="0.2">
      <c r="A159" s="124"/>
      <c r="B159" s="92"/>
      <c r="C159" s="92"/>
      <c r="D159" s="92"/>
      <c r="E159" s="125"/>
      <c r="F159" s="125"/>
      <c r="G159" s="126"/>
      <c r="H159" s="105"/>
      <c r="I159" s="105"/>
      <c r="J159" s="127"/>
      <c r="K159" s="125"/>
      <c r="L159" s="126"/>
      <c r="M159" s="105"/>
      <c r="N159" s="124"/>
    </row>
    <row r="160" spans="1:14" x14ac:dyDescent="0.2">
      <c r="A160" s="124"/>
      <c r="B160" s="92"/>
      <c r="C160" s="92"/>
      <c r="D160" s="92"/>
      <c r="E160" s="125"/>
      <c r="F160" s="125"/>
      <c r="G160" s="126"/>
      <c r="H160" s="105"/>
      <c r="I160" s="105"/>
      <c r="J160" s="127"/>
      <c r="K160" s="125"/>
      <c r="L160" s="126"/>
      <c r="M160" s="105"/>
      <c r="N160" s="124"/>
    </row>
    <row r="161" spans="1:14" x14ac:dyDescent="0.2">
      <c r="A161" s="124"/>
      <c r="B161" s="92"/>
      <c r="C161" s="92"/>
      <c r="D161" s="92"/>
      <c r="E161" s="125"/>
      <c r="F161" s="125"/>
      <c r="G161" s="126"/>
      <c r="H161" s="105"/>
      <c r="I161" s="105"/>
      <c r="J161" s="127"/>
      <c r="K161" s="125"/>
      <c r="L161" s="126"/>
      <c r="M161" s="105"/>
      <c r="N161" s="124"/>
    </row>
    <row r="162" spans="1:14" x14ac:dyDescent="0.2">
      <c r="A162" s="124"/>
      <c r="B162" s="92"/>
      <c r="C162" s="92"/>
      <c r="D162" s="92"/>
      <c r="E162" s="125"/>
      <c r="F162" s="125"/>
      <c r="G162" s="126"/>
      <c r="H162" s="105"/>
      <c r="I162" s="105"/>
      <c r="J162" s="127"/>
      <c r="K162" s="125"/>
      <c r="L162" s="126"/>
      <c r="M162" s="105"/>
      <c r="N162" s="124"/>
    </row>
    <row r="163" spans="1:14" x14ac:dyDescent="0.2">
      <c r="A163" s="124"/>
      <c r="B163" s="92"/>
      <c r="C163" s="92"/>
      <c r="D163" s="92"/>
      <c r="E163" s="125"/>
      <c r="F163" s="125"/>
      <c r="G163" s="126"/>
      <c r="H163" s="105"/>
      <c r="I163" s="105"/>
      <c r="J163" s="127"/>
      <c r="K163" s="125"/>
      <c r="L163" s="126"/>
      <c r="M163" s="105"/>
      <c r="N163" s="124"/>
    </row>
    <row r="164" spans="1:14" x14ac:dyDescent="0.2">
      <c r="A164" s="124"/>
      <c r="B164" s="92"/>
      <c r="C164" s="92"/>
      <c r="D164" s="92"/>
      <c r="E164" s="125"/>
      <c r="F164" s="125"/>
      <c r="G164" s="126"/>
      <c r="H164" s="105"/>
      <c r="I164" s="105"/>
      <c r="J164" s="127"/>
      <c r="K164" s="125"/>
      <c r="L164" s="126"/>
      <c r="M164" s="105"/>
      <c r="N164" s="124"/>
    </row>
    <row r="165" spans="1:14" x14ac:dyDescent="0.2">
      <c r="A165" s="124"/>
      <c r="B165" s="92"/>
      <c r="C165" s="92"/>
      <c r="D165" s="92"/>
      <c r="E165" s="125"/>
      <c r="F165" s="125"/>
      <c r="G165" s="126"/>
      <c r="H165" s="105"/>
      <c r="I165" s="105"/>
      <c r="J165" s="127"/>
      <c r="K165" s="125"/>
      <c r="L165" s="126"/>
      <c r="M165" s="105"/>
      <c r="N165" s="124"/>
    </row>
    <row r="166" spans="1:14" x14ac:dyDescent="0.2">
      <c r="A166" s="124"/>
      <c r="B166" s="92"/>
      <c r="C166" s="92"/>
      <c r="D166" s="92"/>
      <c r="E166" s="125"/>
      <c r="F166" s="125"/>
      <c r="G166" s="126"/>
      <c r="H166" s="105"/>
      <c r="I166" s="105"/>
      <c r="J166" s="127"/>
      <c r="K166" s="125"/>
      <c r="L166" s="126"/>
      <c r="M166" s="105"/>
      <c r="N166" s="124"/>
    </row>
    <row r="167" spans="1:14" x14ac:dyDescent="0.2">
      <c r="A167" s="124"/>
      <c r="B167" s="92"/>
      <c r="C167" s="92"/>
      <c r="D167" s="92"/>
      <c r="E167" s="125"/>
      <c r="F167" s="125"/>
      <c r="G167" s="126"/>
      <c r="H167" s="105"/>
      <c r="I167" s="105"/>
      <c r="J167" s="127"/>
      <c r="K167" s="125"/>
      <c r="L167" s="126"/>
      <c r="M167" s="105"/>
      <c r="N167" s="124"/>
    </row>
    <row r="168" spans="1:14" x14ac:dyDescent="0.2">
      <c r="A168" s="124"/>
      <c r="B168" s="92"/>
      <c r="C168" s="92"/>
      <c r="D168" s="92"/>
      <c r="E168" s="125"/>
      <c r="F168" s="125"/>
      <c r="G168" s="126"/>
      <c r="H168" s="105"/>
      <c r="I168" s="105"/>
      <c r="J168" s="127"/>
      <c r="K168" s="125"/>
      <c r="L168" s="126"/>
      <c r="M168" s="105"/>
      <c r="N168" s="124"/>
    </row>
    <row r="169" spans="1:14" x14ac:dyDescent="0.2">
      <c r="A169" s="124"/>
      <c r="B169" s="92"/>
      <c r="C169" s="92"/>
      <c r="D169" s="92"/>
      <c r="E169" s="125"/>
      <c r="F169" s="125"/>
      <c r="G169" s="126"/>
      <c r="H169" s="105"/>
      <c r="I169" s="105"/>
      <c r="J169" s="127"/>
      <c r="K169" s="125"/>
      <c r="L169" s="126"/>
      <c r="M169" s="105"/>
      <c r="N169" s="124"/>
    </row>
    <row r="170" spans="1:14" x14ac:dyDescent="0.2">
      <c r="A170" s="124"/>
      <c r="B170" s="92"/>
      <c r="C170" s="92"/>
      <c r="D170" s="92"/>
      <c r="E170" s="125"/>
      <c r="F170" s="125"/>
      <c r="G170" s="126"/>
      <c r="H170" s="105"/>
      <c r="I170" s="105"/>
      <c r="J170" s="127"/>
      <c r="K170" s="125"/>
      <c r="L170" s="126"/>
      <c r="M170" s="105"/>
      <c r="N170" s="124"/>
    </row>
    <row r="171" spans="1:14" x14ac:dyDescent="0.2">
      <c r="A171" s="124"/>
      <c r="B171" s="92"/>
      <c r="C171" s="92"/>
      <c r="D171" s="92"/>
      <c r="E171" s="125"/>
      <c r="F171" s="125"/>
      <c r="G171" s="126"/>
      <c r="H171" s="105"/>
      <c r="I171" s="105"/>
      <c r="J171" s="127"/>
      <c r="K171" s="125"/>
      <c r="L171" s="126"/>
      <c r="M171" s="105"/>
      <c r="N171" s="124"/>
    </row>
    <row r="172" spans="1:14" x14ac:dyDescent="0.2">
      <c r="A172" s="124"/>
      <c r="B172" s="92"/>
      <c r="C172" s="92"/>
      <c r="D172" s="92"/>
      <c r="E172" s="125"/>
      <c r="F172" s="125"/>
      <c r="G172" s="126"/>
      <c r="H172" s="105"/>
      <c r="I172" s="105"/>
      <c r="J172" s="127"/>
      <c r="K172" s="125"/>
      <c r="L172" s="126"/>
      <c r="M172" s="105"/>
      <c r="N172" s="124"/>
    </row>
    <row r="173" spans="1:14" x14ac:dyDescent="0.2">
      <c r="A173" s="124"/>
      <c r="B173" s="92"/>
      <c r="C173" s="92"/>
      <c r="D173" s="92"/>
      <c r="E173" s="125"/>
      <c r="F173" s="125"/>
      <c r="G173" s="126"/>
      <c r="H173" s="105"/>
      <c r="I173" s="105"/>
      <c r="J173" s="127"/>
      <c r="K173" s="125"/>
      <c r="L173" s="126"/>
      <c r="M173" s="105"/>
      <c r="N173" s="124"/>
    </row>
    <row r="174" spans="1:14" x14ac:dyDescent="0.2">
      <c r="A174" s="124"/>
      <c r="B174" s="92"/>
      <c r="C174" s="92"/>
      <c r="D174" s="92"/>
      <c r="E174" s="125"/>
      <c r="F174" s="125"/>
      <c r="G174" s="126"/>
      <c r="H174" s="105"/>
      <c r="I174" s="105"/>
      <c r="J174" s="127"/>
      <c r="K174" s="125"/>
      <c r="L174" s="126"/>
      <c r="M174" s="105"/>
      <c r="N174" s="124"/>
    </row>
    <row r="175" spans="1:14" x14ac:dyDescent="0.2">
      <c r="A175" s="124"/>
      <c r="B175" s="92"/>
      <c r="C175" s="92"/>
      <c r="D175" s="92"/>
      <c r="E175" s="125"/>
      <c r="F175" s="125"/>
      <c r="G175" s="126"/>
      <c r="H175" s="105"/>
      <c r="I175" s="105"/>
      <c r="J175" s="127"/>
      <c r="K175" s="125"/>
      <c r="L175" s="126"/>
      <c r="M175" s="105"/>
      <c r="N175" s="124"/>
    </row>
    <row r="176" spans="1:14" x14ac:dyDescent="0.2">
      <c r="A176" s="124"/>
      <c r="B176" s="92"/>
      <c r="C176" s="92"/>
      <c r="D176" s="92"/>
      <c r="E176" s="125"/>
      <c r="F176" s="125"/>
      <c r="G176" s="126"/>
      <c r="H176" s="105"/>
      <c r="I176" s="105"/>
      <c r="J176" s="127"/>
      <c r="K176" s="125"/>
      <c r="L176" s="126"/>
      <c r="M176" s="105"/>
      <c r="N176" s="124"/>
    </row>
    <row r="177" spans="1:14" x14ac:dyDescent="0.2">
      <c r="A177" s="124"/>
      <c r="B177" s="92"/>
      <c r="C177" s="92"/>
      <c r="D177" s="92"/>
      <c r="E177" s="125"/>
      <c r="F177" s="125"/>
      <c r="G177" s="126"/>
      <c r="H177" s="105"/>
      <c r="I177" s="105"/>
      <c r="J177" s="127"/>
      <c r="K177" s="125"/>
      <c r="L177" s="126"/>
      <c r="M177" s="105"/>
      <c r="N177" s="124"/>
    </row>
    <row r="178" spans="1:14" x14ac:dyDescent="0.2">
      <c r="A178" s="124"/>
      <c r="B178" s="92"/>
      <c r="C178" s="92"/>
      <c r="D178" s="92"/>
      <c r="E178" s="125"/>
      <c r="F178" s="125"/>
      <c r="G178" s="126"/>
      <c r="H178" s="105"/>
      <c r="I178" s="105"/>
      <c r="J178" s="127"/>
      <c r="K178" s="125"/>
      <c r="L178" s="126"/>
      <c r="M178" s="105"/>
      <c r="N178" s="124"/>
    </row>
    <row r="179" spans="1:14" x14ac:dyDescent="0.2">
      <c r="A179" s="124"/>
      <c r="B179" s="92"/>
      <c r="C179" s="92"/>
      <c r="D179" s="92"/>
      <c r="E179" s="125"/>
      <c r="F179" s="125"/>
      <c r="G179" s="126"/>
      <c r="H179" s="105"/>
      <c r="I179" s="105"/>
      <c r="J179" s="127"/>
      <c r="K179" s="125"/>
      <c r="L179" s="126"/>
      <c r="M179" s="105"/>
      <c r="N179" s="124"/>
    </row>
    <row r="180" spans="1:14" x14ac:dyDescent="0.2">
      <c r="A180" s="124"/>
      <c r="B180" s="92"/>
      <c r="C180" s="92"/>
      <c r="D180" s="92"/>
      <c r="E180" s="125"/>
      <c r="F180" s="125"/>
      <c r="G180" s="126"/>
      <c r="H180" s="105"/>
      <c r="I180" s="105"/>
      <c r="J180" s="127"/>
      <c r="K180" s="125"/>
      <c r="L180" s="126"/>
      <c r="M180" s="105"/>
      <c r="N180" s="124"/>
    </row>
    <row r="181" spans="1:14" x14ac:dyDescent="0.2">
      <c r="A181" s="124"/>
      <c r="B181" s="92"/>
      <c r="C181" s="92"/>
      <c r="D181" s="92"/>
      <c r="E181" s="125"/>
      <c r="F181" s="125"/>
      <c r="G181" s="126"/>
      <c r="H181" s="105"/>
      <c r="I181" s="105"/>
      <c r="J181" s="127"/>
      <c r="K181" s="125"/>
      <c r="L181" s="126"/>
      <c r="M181" s="105"/>
      <c r="N181" s="124"/>
    </row>
    <row r="182" spans="1:14" x14ac:dyDescent="0.2">
      <c r="A182" s="124"/>
      <c r="B182" s="92"/>
      <c r="C182" s="92"/>
      <c r="D182" s="92"/>
      <c r="E182" s="125"/>
      <c r="F182" s="125"/>
      <c r="G182" s="126"/>
      <c r="H182" s="105"/>
      <c r="I182" s="105"/>
      <c r="J182" s="127"/>
      <c r="K182" s="125"/>
      <c r="L182" s="126"/>
      <c r="M182" s="105"/>
      <c r="N182" s="124"/>
    </row>
    <row r="183" spans="1:14" x14ac:dyDescent="0.2">
      <c r="A183" s="124"/>
      <c r="B183" s="92"/>
      <c r="C183" s="92"/>
      <c r="D183" s="92"/>
      <c r="E183" s="125"/>
      <c r="F183" s="125"/>
      <c r="G183" s="126"/>
      <c r="H183" s="105"/>
      <c r="I183" s="105"/>
      <c r="J183" s="127"/>
      <c r="K183" s="125"/>
      <c r="L183" s="126"/>
      <c r="M183" s="105"/>
      <c r="N183" s="124"/>
    </row>
    <row r="184" spans="1:14" x14ac:dyDescent="0.2">
      <c r="A184" s="124"/>
      <c r="B184" s="92"/>
      <c r="C184" s="92"/>
      <c r="D184" s="92"/>
      <c r="E184" s="125"/>
      <c r="F184" s="125"/>
      <c r="G184" s="126"/>
      <c r="H184" s="105"/>
      <c r="I184" s="105"/>
      <c r="J184" s="127"/>
      <c r="K184" s="125"/>
      <c r="L184" s="126"/>
      <c r="M184" s="105"/>
      <c r="N184" s="124"/>
    </row>
    <row r="185" spans="1:14" x14ac:dyDescent="0.2">
      <c r="A185" s="124"/>
      <c r="B185" s="92"/>
      <c r="C185" s="92"/>
      <c r="D185" s="92"/>
      <c r="E185" s="125"/>
      <c r="F185" s="125"/>
      <c r="G185" s="126"/>
      <c r="H185" s="105"/>
      <c r="I185" s="105"/>
      <c r="J185" s="127"/>
      <c r="K185" s="125"/>
      <c r="L185" s="126"/>
      <c r="M185" s="105"/>
      <c r="N185" s="124"/>
    </row>
    <row r="186" spans="1:14" x14ac:dyDescent="0.2">
      <c r="A186" s="124"/>
      <c r="B186" s="92"/>
      <c r="C186" s="92"/>
      <c r="D186" s="92"/>
      <c r="E186" s="125"/>
      <c r="F186" s="125"/>
      <c r="G186" s="126"/>
      <c r="H186" s="105"/>
      <c r="I186" s="105"/>
      <c r="J186" s="127"/>
      <c r="K186" s="125"/>
      <c r="L186" s="126"/>
      <c r="M186" s="105"/>
      <c r="N186" s="124"/>
    </row>
    <row r="187" spans="1:14" x14ac:dyDescent="0.2">
      <c r="A187" s="124"/>
      <c r="B187" s="92"/>
      <c r="C187" s="92"/>
      <c r="D187" s="92"/>
      <c r="E187" s="125"/>
      <c r="F187" s="125"/>
      <c r="G187" s="126"/>
      <c r="H187" s="105"/>
      <c r="I187" s="105"/>
      <c r="J187" s="127"/>
      <c r="K187" s="125"/>
      <c r="L187" s="126"/>
      <c r="M187" s="105"/>
      <c r="N187" s="124"/>
    </row>
    <row r="188" spans="1:14" x14ac:dyDescent="0.2">
      <c r="A188" s="124"/>
      <c r="B188" s="92"/>
      <c r="C188" s="92"/>
      <c r="D188" s="92"/>
      <c r="E188" s="125"/>
      <c r="F188" s="125"/>
      <c r="G188" s="126"/>
      <c r="H188" s="105"/>
      <c r="I188" s="105"/>
      <c r="J188" s="127"/>
      <c r="K188" s="125"/>
      <c r="L188" s="126"/>
      <c r="M188" s="105"/>
      <c r="N188" s="124"/>
    </row>
    <row r="189" spans="1:14" x14ac:dyDescent="0.2">
      <c r="A189" s="124"/>
      <c r="B189" s="92"/>
      <c r="C189" s="92"/>
      <c r="D189" s="92"/>
      <c r="E189" s="125"/>
      <c r="F189" s="125"/>
      <c r="G189" s="126"/>
      <c r="H189" s="105"/>
      <c r="I189" s="105"/>
      <c r="J189" s="127"/>
      <c r="K189" s="125"/>
      <c r="L189" s="126"/>
      <c r="M189" s="105"/>
      <c r="N189" s="124"/>
    </row>
    <row r="190" spans="1:14" x14ac:dyDescent="0.2">
      <c r="A190" s="124"/>
      <c r="B190" s="92"/>
      <c r="C190" s="92"/>
      <c r="D190" s="92"/>
      <c r="E190" s="125"/>
      <c r="F190" s="125"/>
      <c r="G190" s="126"/>
      <c r="H190" s="105"/>
      <c r="I190" s="105"/>
      <c r="J190" s="127"/>
      <c r="K190" s="125"/>
      <c r="L190" s="126"/>
      <c r="M190" s="105"/>
      <c r="N190" s="124"/>
    </row>
    <row r="191" spans="1:14" x14ac:dyDescent="0.2">
      <c r="A191" s="124"/>
      <c r="B191" s="92"/>
      <c r="C191" s="92"/>
      <c r="D191" s="92"/>
      <c r="E191" s="125"/>
      <c r="F191" s="125"/>
      <c r="G191" s="126"/>
      <c r="H191" s="105"/>
      <c r="I191" s="105"/>
      <c r="J191" s="127"/>
      <c r="K191" s="125"/>
      <c r="L191" s="126"/>
      <c r="M191" s="105"/>
      <c r="N191" s="124"/>
    </row>
    <row r="192" spans="1:14" x14ac:dyDescent="0.2">
      <c r="A192" s="124"/>
      <c r="B192" s="92"/>
      <c r="C192" s="92"/>
      <c r="D192" s="92"/>
      <c r="E192" s="125"/>
      <c r="F192" s="125"/>
      <c r="G192" s="126"/>
      <c r="H192" s="105"/>
      <c r="I192" s="105"/>
      <c r="J192" s="127"/>
      <c r="K192" s="125"/>
      <c r="L192" s="126"/>
      <c r="M192" s="105"/>
      <c r="N192" s="124"/>
    </row>
    <row r="193" spans="1:14" x14ac:dyDescent="0.2">
      <c r="A193" s="124"/>
      <c r="B193" s="92"/>
      <c r="C193" s="92"/>
      <c r="D193" s="92"/>
      <c r="E193" s="125"/>
      <c r="F193" s="125"/>
      <c r="G193" s="126"/>
      <c r="H193" s="105"/>
      <c r="I193" s="105"/>
      <c r="J193" s="127"/>
      <c r="K193" s="125"/>
      <c r="L193" s="126"/>
      <c r="M193" s="105"/>
      <c r="N193" s="124"/>
    </row>
    <row r="194" spans="1:14" x14ac:dyDescent="0.2">
      <c r="A194" s="124"/>
      <c r="B194" s="92"/>
      <c r="C194" s="92"/>
      <c r="D194" s="92"/>
      <c r="E194" s="125"/>
      <c r="F194" s="125"/>
      <c r="G194" s="126"/>
      <c r="H194" s="105"/>
      <c r="I194" s="105"/>
      <c r="J194" s="127"/>
      <c r="K194" s="125"/>
      <c r="L194" s="126"/>
      <c r="M194" s="105"/>
      <c r="N194" s="124"/>
    </row>
    <row r="195" spans="1:14" x14ac:dyDescent="0.2">
      <c r="A195" s="124"/>
      <c r="B195" s="92"/>
      <c r="C195" s="92"/>
      <c r="D195" s="92"/>
      <c r="E195" s="125"/>
      <c r="F195" s="125"/>
      <c r="G195" s="126"/>
      <c r="H195" s="105"/>
      <c r="I195" s="105"/>
      <c r="J195" s="127"/>
      <c r="K195" s="125"/>
      <c r="L195" s="126"/>
      <c r="M195" s="105"/>
      <c r="N195" s="124"/>
    </row>
    <row r="196" spans="1:14" x14ac:dyDescent="0.2">
      <c r="A196" s="124"/>
      <c r="B196" s="92"/>
      <c r="C196" s="92"/>
      <c r="D196" s="92"/>
      <c r="E196" s="125"/>
      <c r="F196" s="125"/>
      <c r="G196" s="126"/>
      <c r="H196" s="105"/>
      <c r="I196" s="105"/>
      <c r="J196" s="127"/>
      <c r="K196" s="125"/>
      <c r="L196" s="126"/>
      <c r="M196" s="105"/>
      <c r="N196" s="124"/>
    </row>
    <row r="197" spans="1:14" x14ac:dyDescent="0.2">
      <c r="A197" s="124"/>
      <c r="B197" s="92"/>
      <c r="C197" s="92"/>
      <c r="D197" s="92"/>
      <c r="E197" s="125"/>
      <c r="F197" s="125"/>
      <c r="G197" s="126"/>
      <c r="H197" s="105"/>
      <c r="I197" s="105"/>
      <c r="J197" s="127"/>
      <c r="K197" s="125"/>
      <c r="L197" s="126"/>
      <c r="M197" s="105"/>
      <c r="N197" s="124"/>
    </row>
    <row r="198" spans="1:14" x14ac:dyDescent="0.2">
      <c r="A198" s="124"/>
      <c r="B198" s="92"/>
      <c r="C198" s="92"/>
      <c r="D198" s="92"/>
      <c r="E198" s="125"/>
      <c r="F198" s="125"/>
      <c r="G198" s="126"/>
      <c r="H198" s="105"/>
      <c r="I198" s="105"/>
      <c r="J198" s="127"/>
      <c r="K198" s="125"/>
      <c r="L198" s="126"/>
      <c r="M198" s="105"/>
      <c r="N198" s="124"/>
    </row>
    <row r="199" spans="1:14" x14ac:dyDescent="0.2">
      <c r="A199" s="124"/>
      <c r="B199" s="92"/>
      <c r="C199" s="92"/>
      <c r="D199" s="92"/>
      <c r="E199" s="125"/>
      <c r="F199" s="125"/>
      <c r="G199" s="126"/>
      <c r="H199" s="105"/>
      <c r="I199" s="105"/>
      <c r="J199" s="127"/>
      <c r="K199" s="125"/>
      <c r="L199" s="126"/>
      <c r="M199" s="105"/>
      <c r="N199" s="124"/>
    </row>
    <row r="200" spans="1:14" x14ac:dyDescent="0.2">
      <c r="A200" s="124"/>
      <c r="B200" s="92"/>
      <c r="C200" s="92"/>
      <c r="D200" s="92"/>
      <c r="E200" s="125"/>
      <c r="F200" s="125"/>
      <c r="G200" s="126"/>
      <c r="H200" s="105"/>
      <c r="I200" s="105"/>
      <c r="J200" s="127"/>
      <c r="K200" s="125"/>
      <c r="L200" s="126"/>
      <c r="M200" s="105"/>
      <c r="N200" s="124"/>
    </row>
    <row r="201" spans="1:14" x14ac:dyDescent="0.2">
      <c r="A201" s="124"/>
      <c r="B201" s="92"/>
      <c r="C201" s="92"/>
      <c r="D201" s="92"/>
      <c r="E201" s="125"/>
      <c r="F201" s="125"/>
      <c r="G201" s="126"/>
      <c r="H201" s="105"/>
      <c r="I201" s="105"/>
      <c r="J201" s="127"/>
      <c r="K201" s="125"/>
      <c r="L201" s="126"/>
      <c r="M201" s="105"/>
      <c r="N201" s="124"/>
    </row>
    <row r="202" spans="1:14" x14ac:dyDescent="0.2">
      <c r="A202" s="124"/>
      <c r="B202" s="92"/>
      <c r="C202" s="92"/>
      <c r="D202" s="92"/>
      <c r="E202" s="125"/>
      <c r="F202" s="125"/>
      <c r="G202" s="126"/>
      <c r="H202" s="105"/>
      <c r="I202" s="105"/>
      <c r="J202" s="127"/>
      <c r="K202" s="125"/>
      <c r="L202" s="126"/>
      <c r="M202" s="105"/>
      <c r="N202" s="124"/>
    </row>
    <row r="203" spans="1:14" x14ac:dyDescent="0.2">
      <c r="A203" s="124"/>
      <c r="B203" s="92"/>
      <c r="C203" s="92"/>
      <c r="D203" s="92"/>
      <c r="E203" s="125"/>
      <c r="F203" s="125"/>
      <c r="G203" s="126"/>
      <c r="H203" s="105"/>
      <c r="I203" s="105"/>
      <c r="J203" s="127"/>
      <c r="K203" s="125"/>
      <c r="L203" s="126"/>
      <c r="M203" s="105"/>
      <c r="N203" s="124"/>
    </row>
    <row r="204" spans="1:14" x14ac:dyDescent="0.2">
      <c r="A204" s="124"/>
      <c r="B204" s="92"/>
      <c r="C204" s="92"/>
      <c r="D204" s="92"/>
      <c r="E204" s="125"/>
      <c r="F204" s="125"/>
      <c r="G204" s="126"/>
      <c r="H204" s="105"/>
      <c r="I204" s="105"/>
      <c r="J204" s="127"/>
      <c r="K204" s="125"/>
      <c r="L204" s="126"/>
      <c r="M204" s="105"/>
      <c r="N204" s="124"/>
    </row>
    <row r="205" spans="1:14" x14ac:dyDescent="0.2">
      <c r="A205" s="124"/>
      <c r="B205" s="92"/>
      <c r="C205" s="92"/>
      <c r="D205" s="92"/>
      <c r="E205" s="125"/>
      <c r="F205" s="125"/>
      <c r="G205" s="126"/>
      <c r="H205" s="105"/>
      <c r="I205" s="105"/>
      <c r="J205" s="127"/>
      <c r="K205" s="125"/>
      <c r="L205" s="126"/>
      <c r="M205" s="105"/>
      <c r="N205" s="124"/>
    </row>
  </sheetData>
  <mergeCells count="1">
    <mergeCell ref="A1:N1"/>
  </mergeCells>
  <phoneticPr fontId="3"/>
  <conditionalFormatting sqref="A6:B20 D6:N20">
    <cfRule type="expression" dxfId="21" priority="3">
      <formula>$A6=$A$5</formula>
    </cfRule>
    <cfRule type="expression" dxfId="20" priority="4">
      <formula>OR($A6:$N6&lt;&gt;"")</formula>
    </cfRule>
  </conditionalFormatting>
  <conditionalFormatting sqref="C6:C20">
    <cfRule type="expression" dxfId="19" priority="1">
      <formula>$A6=$A$5</formula>
    </cfRule>
    <cfRule type="expression" dxfId="18" priority="2">
      <formula>OR($A6:$N6&lt;&gt;"")</formula>
    </cfRule>
  </conditionalFormatting>
  <printOptions horizontalCentered="1"/>
  <pageMargins left="0.59055118110236227" right="0.59055118110236227" top="0.59055118110236227" bottom="0.59055118110236227" header="0.31496062992125984" footer="0.31496062992125984"/>
  <pageSetup paperSize="9" scale="49" fitToHeight="0" orientation="landscape" r:id="rId1"/>
  <rowBreaks count="1" manualBreakCount="1">
    <brk id="55" max="16383"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55"/>
  <sheetViews>
    <sheetView showGridLines="0" view="pageBreakPreview" zoomScale="60" zoomScaleNormal="80" zoomScalePageLayoutView="50" workbookViewId="0">
      <selection sqref="A1:M1"/>
    </sheetView>
  </sheetViews>
  <sheetFormatPr defaultColWidth="9" defaultRowHeight="17.5" x14ac:dyDescent="0.2"/>
  <cols>
    <col min="1" max="1" width="7.36328125" style="1" bestFit="1" customWidth="1"/>
    <col min="2" max="2" width="58.90625" style="1" customWidth="1"/>
    <col min="3" max="7" width="18.90625" style="1" customWidth="1"/>
    <col min="8" max="9" width="22.453125" style="156" customWidth="1"/>
    <col min="10" max="13" width="18.90625" style="1" customWidth="1"/>
    <col min="14" max="16384" width="9" style="1"/>
  </cols>
  <sheetData>
    <row r="1" spans="1:13" ht="40.5" customHeight="1" x14ac:dyDescent="0.2">
      <c r="A1" s="249">
        <v>44287</v>
      </c>
      <c r="B1" s="249"/>
      <c r="C1" s="249"/>
      <c r="D1" s="249"/>
      <c r="E1" s="249"/>
      <c r="F1" s="249"/>
      <c r="G1" s="249"/>
      <c r="H1" s="249"/>
      <c r="I1" s="249"/>
      <c r="J1" s="249"/>
      <c r="K1" s="249"/>
      <c r="L1" s="249"/>
      <c r="M1" s="249"/>
    </row>
    <row r="2" spans="1:13" x14ac:dyDescent="0.2">
      <c r="M2" s="139" t="s">
        <v>195</v>
      </c>
    </row>
    <row r="4" spans="1:13" ht="35" x14ac:dyDescent="0.2">
      <c r="A4" s="90" t="s">
        <v>147</v>
      </c>
      <c r="B4" s="90" t="s">
        <v>148</v>
      </c>
      <c r="C4" s="90" t="s">
        <v>24</v>
      </c>
      <c r="D4" s="90" t="s">
        <v>25</v>
      </c>
      <c r="E4" s="90" t="s">
        <v>26</v>
      </c>
      <c r="F4" s="90" t="s">
        <v>27</v>
      </c>
      <c r="G4" s="90" t="s">
        <v>28</v>
      </c>
      <c r="H4" s="157" t="s">
        <v>215</v>
      </c>
      <c r="I4" s="157" t="s">
        <v>216</v>
      </c>
      <c r="J4" s="90" t="s">
        <v>29</v>
      </c>
      <c r="K4" s="90" t="s">
        <v>30</v>
      </c>
      <c r="L4" s="90" t="s">
        <v>31</v>
      </c>
      <c r="M4" s="90" t="s">
        <v>150</v>
      </c>
    </row>
    <row r="5" spans="1:13" x14ac:dyDescent="0.2">
      <c r="A5" s="117">
        <f ca="1">MATCH("",INDIRECT("gsn_raw!Q:Q"),-1)-MATCH("キャンペーン",INDIRECT("gsn_raw!Q:Q"),0)-1</f>
        <v>0</v>
      </c>
      <c r="B5" s="118" t="s">
        <v>119</v>
      </c>
      <c r="C5" s="119" t="str">
        <f ca="1">gaw!D6</f>
        <v/>
      </c>
      <c r="D5" s="119" t="str">
        <f ca="1">gaw!F6</f>
        <v/>
      </c>
      <c r="E5" s="120" t="str">
        <f ca="1">IFERROR(D5/C5,"")</f>
        <v/>
      </c>
      <c r="F5" s="121" t="str">
        <f ca="1">IFERROR(G5/D5,"")</f>
        <v/>
      </c>
      <c r="G5" s="122" t="str">
        <f ca="1">gaw!L6</f>
        <v/>
      </c>
      <c r="H5" s="120" t="str">
        <f ca="1">IFERROR(VLOOKUP("全体",INDIRECT("gsn_raw!B:J"),6,0),"")</f>
        <v/>
      </c>
      <c r="I5" s="120" t="str">
        <f ca="1">IFERROR(VLOOKUP("全体",INDIRECT("gsn_raw!B:J"),9,0),"")</f>
        <v/>
      </c>
      <c r="J5" s="119" t="str">
        <f ca="1">gaw!N6</f>
        <v/>
      </c>
      <c r="K5" s="120" t="str">
        <f ca="1">IFERROR(J5/D5,"")</f>
        <v/>
      </c>
      <c r="L5" s="121" t="str">
        <f ca="1">IFERROR(G5/J5,"")</f>
        <v/>
      </c>
      <c r="M5" s="118" t="s">
        <v>151</v>
      </c>
    </row>
    <row r="6" spans="1:13" x14ac:dyDescent="0.2">
      <c r="A6" s="124" t="str">
        <f ca="1">IF(ROW()-5&gt;$A$5,"",ROW()-5)</f>
        <v/>
      </c>
      <c r="B6" s="92" t="str">
        <f t="shared" ref="B6:B55" ca="1" si="0">IF($A6="","",INDEX(INDIRECT("gsn_raw!Q:Q"),MATCH($B$4,INDIRECT("gsn_raw!Q:Q"),0)+$A6))</f>
        <v/>
      </c>
      <c r="C6" s="125" t="str">
        <f t="shared" ref="C6:C55" ca="1" si="1">IF($A6="","",INDEX(INDIRECT("gsn_raw!R:R"),MATCH($B$4,INDIRECT("gsn_raw!Q:Q"),0)+$A6))</f>
        <v/>
      </c>
      <c r="D6" s="125" t="str">
        <f t="shared" ref="D6:D55" ca="1" si="2">IF($A6="","",INDEX(INDIRECT("gsn_raw!S:S"),MATCH($B$4,INDIRECT("gsn_raw!Q:Q"),0)+$A6))</f>
        <v/>
      </c>
      <c r="E6" s="126" t="str">
        <f ca="1">IF($A6="","",IFERROR(D6/C6,""))</f>
        <v/>
      </c>
      <c r="F6" s="105" t="str">
        <f ca="1">IF($A6="","",IFERROR(G6/D6,""))</f>
        <v/>
      </c>
      <c r="G6" s="105" t="str">
        <f t="shared" ref="G6:G55" ca="1" si="3">IF($A6="","",INDEX(INDIRECT("gsn_raw!U:U"),MATCH($B$4,INDIRECT("gsn_raw!Q:Q"),0)+$A6))</f>
        <v/>
      </c>
      <c r="H6" s="126" t="str">
        <f t="shared" ref="H6:H55" ca="1" si="4">IF($A6="","",INDEX(INDIRECT("gsn_raw!V:V"),MATCH($B$4,INDIRECT("gsn_raw!Q:Q"),0)+$A6))</f>
        <v/>
      </c>
      <c r="I6" s="126" t="str">
        <f ca="1">IF($A6="","",INDEX(INDIRECT("gsn_raw!Y:Y"),MATCH($B$4,INDIRECT("gsn_raw!Q:Q"),0)+$A6))</f>
        <v/>
      </c>
      <c r="J6" s="125" t="str">
        <f t="shared" ref="J6:J55" ca="1" si="5">IF($A6="","",INDEX(INDIRECT("gsn_raw!X:X"),MATCH($B$4,INDIRECT("gsn_raw!Q:Q"),0)+$A6))</f>
        <v/>
      </c>
      <c r="K6" s="126" t="str">
        <f ca="1">IF($A6="","",IFERROR(J6/D6,""))</f>
        <v/>
      </c>
      <c r="L6" s="105" t="str">
        <f ca="1">IF($A6="","",IFERROR(G6/J6,""))</f>
        <v/>
      </c>
      <c r="M6" s="124" t="str">
        <f ca="1">IF($A6="","",IF(J6&gt;0,IF(L6&gt;$L$5,"B","A"),IF(J6=0,IF(G6&gt;$L$5,"C","D"))))</f>
        <v/>
      </c>
    </row>
    <row r="7" spans="1:13" x14ac:dyDescent="0.2">
      <c r="A7" s="124" t="str">
        <f t="shared" ref="A7:A55" ca="1" si="6">IF(ROW()-5&gt;$A$5,"",ROW()-5)</f>
        <v/>
      </c>
      <c r="B7" s="92" t="str">
        <f t="shared" ca="1" si="0"/>
        <v/>
      </c>
      <c r="C7" s="125" t="str">
        <f t="shared" ca="1" si="1"/>
        <v/>
      </c>
      <c r="D7" s="125" t="str">
        <f t="shared" ca="1" si="2"/>
        <v/>
      </c>
      <c r="E7" s="126" t="str">
        <f t="shared" ref="E7:E42" ca="1" si="7">IF($A7="","",IFERROR(D7/C7,""))</f>
        <v/>
      </c>
      <c r="F7" s="105" t="str">
        <f t="shared" ref="F7:F42" ca="1" si="8">IF($A7="","",IFERROR(G7/D7,""))</f>
        <v/>
      </c>
      <c r="G7" s="105" t="str">
        <f t="shared" ca="1" si="3"/>
        <v/>
      </c>
      <c r="H7" s="126" t="str">
        <f t="shared" ca="1" si="4"/>
        <v/>
      </c>
      <c r="I7" s="126" t="str">
        <f t="shared" ref="I7:I55" ca="1" si="9">IF($A7="","",INDEX(INDIRECT("gsn_raw!Y:Y"),MATCH($B$4,INDIRECT("gsn_raw!Q:Q"),0)+$A7))</f>
        <v/>
      </c>
      <c r="J7" s="125" t="str">
        <f t="shared" ca="1" si="5"/>
        <v/>
      </c>
      <c r="K7" s="126" t="str">
        <f t="shared" ref="K7:K42" ca="1" si="10">IF($A7="","",IFERROR(J7/D7,""))</f>
        <v/>
      </c>
      <c r="L7" s="105" t="str">
        <f t="shared" ref="L7:L42" ca="1" si="11">IF($A7="","",IFERROR(G7/J7,""))</f>
        <v/>
      </c>
      <c r="M7" s="124" t="str">
        <f t="shared" ref="M7:M42" ca="1" si="12">IF($A7="","",IF(J7&gt;0,IF(L7&gt;$L$5,"B","A"),IF(J7=0,IF(G7&gt;$L$5,"C","D"))))</f>
        <v/>
      </c>
    </row>
    <row r="8" spans="1:13" x14ac:dyDescent="0.2">
      <c r="A8" s="124" t="str">
        <f t="shared" ca="1" si="6"/>
        <v/>
      </c>
      <c r="B8" s="92" t="str">
        <f t="shared" ca="1" si="0"/>
        <v/>
      </c>
      <c r="C8" s="125" t="str">
        <f t="shared" ca="1" si="1"/>
        <v/>
      </c>
      <c r="D8" s="125" t="str">
        <f t="shared" ca="1" si="2"/>
        <v/>
      </c>
      <c r="E8" s="126" t="str">
        <f t="shared" ca="1" si="7"/>
        <v/>
      </c>
      <c r="F8" s="105" t="str">
        <f t="shared" ca="1" si="8"/>
        <v/>
      </c>
      <c r="G8" s="105" t="str">
        <f t="shared" ca="1" si="3"/>
        <v/>
      </c>
      <c r="H8" s="126" t="str">
        <f t="shared" ca="1" si="4"/>
        <v/>
      </c>
      <c r="I8" s="126" t="str">
        <f t="shared" ca="1" si="9"/>
        <v/>
      </c>
      <c r="J8" s="125" t="str">
        <f t="shared" ca="1" si="5"/>
        <v/>
      </c>
      <c r="K8" s="126" t="str">
        <f t="shared" ca="1" si="10"/>
        <v/>
      </c>
      <c r="L8" s="105" t="str">
        <f t="shared" ca="1" si="11"/>
        <v/>
      </c>
      <c r="M8" s="124" t="str">
        <f t="shared" ca="1" si="12"/>
        <v/>
      </c>
    </row>
    <row r="9" spans="1:13" x14ac:dyDescent="0.2">
      <c r="A9" s="124" t="str">
        <f t="shared" ca="1" si="6"/>
        <v/>
      </c>
      <c r="B9" s="92" t="str">
        <f t="shared" ca="1" si="0"/>
        <v/>
      </c>
      <c r="C9" s="125" t="str">
        <f t="shared" ca="1" si="1"/>
        <v/>
      </c>
      <c r="D9" s="125" t="str">
        <f t="shared" ca="1" si="2"/>
        <v/>
      </c>
      <c r="E9" s="126" t="str">
        <f t="shared" ca="1" si="7"/>
        <v/>
      </c>
      <c r="F9" s="105" t="str">
        <f t="shared" ca="1" si="8"/>
        <v/>
      </c>
      <c r="G9" s="105" t="str">
        <f t="shared" ca="1" si="3"/>
        <v/>
      </c>
      <c r="H9" s="126" t="str">
        <f t="shared" ca="1" si="4"/>
        <v/>
      </c>
      <c r="I9" s="126" t="str">
        <f t="shared" ca="1" si="9"/>
        <v/>
      </c>
      <c r="J9" s="125" t="str">
        <f t="shared" ca="1" si="5"/>
        <v/>
      </c>
      <c r="K9" s="126" t="str">
        <f t="shared" ca="1" si="10"/>
        <v/>
      </c>
      <c r="L9" s="105" t="str">
        <f t="shared" ca="1" si="11"/>
        <v/>
      </c>
      <c r="M9" s="124" t="str">
        <f t="shared" ca="1" si="12"/>
        <v/>
      </c>
    </row>
    <row r="10" spans="1:13" x14ac:dyDescent="0.2">
      <c r="A10" s="124" t="str">
        <f t="shared" ca="1" si="6"/>
        <v/>
      </c>
      <c r="B10" s="92" t="str">
        <f t="shared" ca="1" si="0"/>
        <v/>
      </c>
      <c r="C10" s="125" t="str">
        <f t="shared" ca="1" si="1"/>
        <v/>
      </c>
      <c r="D10" s="125" t="str">
        <f t="shared" ca="1" si="2"/>
        <v/>
      </c>
      <c r="E10" s="126" t="str">
        <f t="shared" ca="1" si="7"/>
        <v/>
      </c>
      <c r="F10" s="105" t="str">
        <f t="shared" ca="1" si="8"/>
        <v/>
      </c>
      <c r="G10" s="105" t="str">
        <f t="shared" ca="1" si="3"/>
        <v/>
      </c>
      <c r="H10" s="126" t="str">
        <f t="shared" ca="1" si="4"/>
        <v/>
      </c>
      <c r="I10" s="126" t="str">
        <f t="shared" ca="1" si="9"/>
        <v/>
      </c>
      <c r="J10" s="125" t="str">
        <f t="shared" ca="1" si="5"/>
        <v/>
      </c>
      <c r="K10" s="126" t="str">
        <f t="shared" ca="1" si="10"/>
        <v/>
      </c>
      <c r="L10" s="105" t="str">
        <f t="shared" ca="1" si="11"/>
        <v/>
      </c>
      <c r="M10" s="124" t="str">
        <f t="shared" ca="1" si="12"/>
        <v/>
      </c>
    </row>
    <row r="11" spans="1:13" x14ac:dyDescent="0.2">
      <c r="A11" s="124" t="str">
        <f t="shared" ca="1" si="6"/>
        <v/>
      </c>
      <c r="B11" s="92" t="str">
        <f t="shared" ca="1" si="0"/>
        <v/>
      </c>
      <c r="C11" s="125" t="str">
        <f t="shared" ca="1" si="1"/>
        <v/>
      </c>
      <c r="D11" s="125" t="str">
        <f t="shared" ca="1" si="2"/>
        <v/>
      </c>
      <c r="E11" s="126" t="str">
        <f t="shared" ca="1" si="7"/>
        <v/>
      </c>
      <c r="F11" s="105" t="str">
        <f t="shared" ca="1" si="8"/>
        <v/>
      </c>
      <c r="G11" s="105" t="str">
        <f t="shared" ca="1" si="3"/>
        <v/>
      </c>
      <c r="H11" s="126" t="str">
        <f t="shared" ca="1" si="4"/>
        <v/>
      </c>
      <c r="I11" s="126" t="str">
        <f t="shared" ca="1" si="9"/>
        <v/>
      </c>
      <c r="J11" s="125" t="str">
        <f t="shared" ca="1" si="5"/>
        <v/>
      </c>
      <c r="K11" s="126" t="str">
        <f t="shared" ca="1" si="10"/>
        <v/>
      </c>
      <c r="L11" s="105" t="str">
        <f t="shared" ca="1" si="11"/>
        <v/>
      </c>
      <c r="M11" s="124" t="str">
        <f t="shared" ca="1" si="12"/>
        <v/>
      </c>
    </row>
    <row r="12" spans="1:13" x14ac:dyDescent="0.2">
      <c r="A12" s="124" t="str">
        <f t="shared" ca="1" si="6"/>
        <v/>
      </c>
      <c r="B12" s="92" t="str">
        <f t="shared" ca="1" si="0"/>
        <v/>
      </c>
      <c r="C12" s="125" t="str">
        <f t="shared" ca="1" si="1"/>
        <v/>
      </c>
      <c r="D12" s="125" t="str">
        <f t="shared" ca="1" si="2"/>
        <v/>
      </c>
      <c r="E12" s="126" t="str">
        <f t="shared" ca="1" si="7"/>
        <v/>
      </c>
      <c r="F12" s="105" t="str">
        <f t="shared" ca="1" si="8"/>
        <v/>
      </c>
      <c r="G12" s="105" t="str">
        <f t="shared" ca="1" si="3"/>
        <v/>
      </c>
      <c r="H12" s="126" t="str">
        <f t="shared" ca="1" si="4"/>
        <v/>
      </c>
      <c r="I12" s="126" t="str">
        <f t="shared" ca="1" si="9"/>
        <v/>
      </c>
      <c r="J12" s="125" t="str">
        <f t="shared" ca="1" si="5"/>
        <v/>
      </c>
      <c r="K12" s="126" t="str">
        <f t="shared" ca="1" si="10"/>
        <v/>
      </c>
      <c r="L12" s="105" t="str">
        <f t="shared" ca="1" si="11"/>
        <v/>
      </c>
      <c r="M12" s="124" t="str">
        <f t="shared" ca="1" si="12"/>
        <v/>
      </c>
    </row>
    <row r="13" spans="1:13" x14ac:dyDescent="0.2">
      <c r="A13" s="124" t="str">
        <f t="shared" ca="1" si="6"/>
        <v/>
      </c>
      <c r="B13" s="92" t="str">
        <f t="shared" ca="1" si="0"/>
        <v/>
      </c>
      <c r="C13" s="125" t="str">
        <f t="shared" ca="1" si="1"/>
        <v/>
      </c>
      <c r="D13" s="125" t="str">
        <f t="shared" ca="1" si="2"/>
        <v/>
      </c>
      <c r="E13" s="126" t="str">
        <f t="shared" ca="1" si="7"/>
        <v/>
      </c>
      <c r="F13" s="105" t="str">
        <f t="shared" ca="1" si="8"/>
        <v/>
      </c>
      <c r="G13" s="105" t="str">
        <f t="shared" ca="1" si="3"/>
        <v/>
      </c>
      <c r="H13" s="126" t="str">
        <f t="shared" ca="1" si="4"/>
        <v/>
      </c>
      <c r="I13" s="126" t="str">
        <f t="shared" ca="1" si="9"/>
        <v/>
      </c>
      <c r="J13" s="125" t="str">
        <f t="shared" ca="1" si="5"/>
        <v/>
      </c>
      <c r="K13" s="126" t="str">
        <f t="shared" ca="1" si="10"/>
        <v/>
      </c>
      <c r="L13" s="105" t="str">
        <f t="shared" ca="1" si="11"/>
        <v/>
      </c>
      <c r="M13" s="124" t="str">
        <f t="shared" ca="1" si="12"/>
        <v/>
      </c>
    </row>
    <row r="14" spans="1:13" x14ac:dyDescent="0.2">
      <c r="A14" s="124" t="str">
        <f t="shared" ca="1" si="6"/>
        <v/>
      </c>
      <c r="B14" s="92" t="str">
        <f t="shared" ca="1" si="0"/>
        <v/>
      </c>
      <c r="C14" s="125" t="str">
        <f t="shared" ca="1" si="1"/>
        <v/>
      </c>
      <c r="D14" s="125" t="str">
        <f t="shared" ca="1" si="2"/>
        <v/>
      </c>
      <c r="E14" s="126" t="str">
        <f t="shared" ca="1" si="7"/>
        <v/>
      </c>
      <c r="F14" s="105" t="str">
        <f t="shared" ca="1" si="8"/>
        <v/>
      </c>
      <c r="G14" s="105" t="str">
        <f t="shared" ca="1" si="3"/>
        <v/>
      </c>
      <c r="H14" s="126" t="str">
        <f t="shared" ca="1" si="4"/>
        <v/>
      </c>
      <c r="I14" s="126" t="str">
        <f t="shared" ca="1" si="9"/>
        <v/>
      </c>
      <c r="J14" s="125" t="str">
        <f t="shared" ca="1" si="5"/>
        <v/>
      </c>
      <c r="K14" s="126" t="str">
        <f t="shared" ca="1" si="10"/>
        <v/>
      </c>
      <c r="L14" s="105" t="str">
        <f t="shared" ca="1" si="11"/>
        <v/>
      </c>
      <c r="M14" s="124" t="str">
        <f t="shared" ca="1" si="12"/>
        <v/>
      </c>
    </row>
    <row r="15" spans="1:13" x14ac:dyDescent="0.2">
      <c r="A15" s="124" t="str">
        <f t="shared" ca="1" si="6"/>
        <v/>
      </c>
      <c r="B15" s="92" t="str">
        <f t="shared" ca="1" si="0"/>
        <v/>
      </c>
      <c r="C15" s="125" t="str">
        <f t="shared" ca="1" si="1"/>
        <v/>
      </c>
      <c r="D15" s="125" t="str">
        <f t="shared" ca="1" si="2"/>
        <v/>
      </c>
      <c r="E15" s="126" t="str">
        <f t="shared" ca="1" si="7"/>
        <v/>
      </c>
      <c r="F15" s="105" t="str">
        <f t="shared" ca="1" si="8"/>
        <v/>
      </c>
      <c r="G15" s="105" t="str">
        <f t="shared" ca="1" si="3"/>
        <v/>
      </c>
      <c r="H15" s="126" t="str">
        <f t="shared" ca="1" si="4"/>
        <v/>
      </c>
      <c r="I15" s="126" t="str">
        <f t="shared" ca="1" si="9"/>
        <v/>
      </c>
      <c r="J15" s="125" t="str">
        <f t="shared" ca="1" si="5"/>
        <v/>
      </c>
      <c r="K15" s="126" t="str">
        <f t="shared" ca="1" si="10"/>
        <v/>
      </c>
      <c r="L15" s="105" t="str">
        <f t="shared" ca="1" si="11"/>
        <v/>
      </c>
      <c r="M15" s="124" t="str">
        <f t="shared" ca="1" si="12"/>
        <v/>
      </c>
    </row>
    <row r="16" spans="1:13" x14ac:dyDescent="0.2">
      <c r="A16" s="124" t="str">
        <f t="shared" ca="1" si="6"/>
        <v/>
      </c>
      <c r="B16" s="92" t="str">
        <f t="shared" ca="1" si="0"/>
        <v/>
      </c>
      <c r="C16" s="125" t="str">
        <f t="shared" ca="1" si="1"/>
        <v/>
      </c>
      <c r="D16" s="125" t="str">
        <f t="shared" ca="1" si="2"/>
        <v/>
      </c>
      <c r="E16" s="126" t="str">
        <f t="shared" ca="1" si="7"/>
        <v/>
      </c>
      <c r="F16" s="105" t="str">
        <f t="shared" ca="1" si="8"/>
        <v/>
      </c>
      <c r="G16" s="105" t="str">
        <f t="shared" ca="1" si="3"/>
        <v/>
      </c>
      <c r="H16" s="126" t="str">
        <f t="shared" ca="1" si="4"/>
        <v/>
      </c>
      <c r="I16" s="126" t="str">
        <f t="shared" ca="1" si="9"/>
        <v/>
      </c>
      <c r="J16" s="125" t="str">
        <f t="shared" ca="1" si="5"/>
        <v/>
      </c>
      <c r="K16" s="126" t="str">
        <f t="shared" ca="1" si="10"/>
        <v/>
      </c>
      <c r="L16" s="105" t="str">
        <f t="shared" ca="1" si="11"/>
        <v/>
      </c>
      <c r="M16" s="124" t="str">
        <f t="shared" ca="1" si="12"/>
        <v/>
      </c>
    </row>
    <row r="17" spans="1:13" x14ac:dyDescent="0.2">
      <c r="A17" s="124" t="str">
        <f t="shared" ca="1" si="6"/>
        <v/>
      </c>
      <c r="B17" s="92" t="str">
        <f t="shared" ca="1" si="0"/>
        <v/>
      </c>
      <c r="C17" s="125" t="str">
        <f t="shared" ca="1" si="1"/>
        <v/>
      </c>
      <c r="D17" s="125" t="str">
        <f t="shared" ca="1" si="2"/>
        <v/>
      </c>
      <c r="E17" s="126" t="str">
        <f t="shared" ca="1" si="7"/>
        <v/>
      </c>
      <c r="F17" s="105" t="str">
        <f t="shared" ca="1" si="8"/>
        <v/>
      </c>
      <c r="G17" s="105" t="str">
        <f t="shared" ca="1" si="3"/>
        <v/>
      </c>
      <c r="H17" s="126" t="str">
        <f t="shared" ca="1" si="4"/>
        <v/>
      </c>
      <c r="I17" s="126" t="str">
        <f t="shared" ca="1" si="9"/>
        <v/>
      </c>
      <c r="J17" s="125" t="str">
        <f t="shared" ca="1" si="5"/>
        <v/>
      </c>
      <c r="K17" s="126" t="str">
        <f t="shared" ca="1" si="10"/>
        <v/>
      </c>
      <c r="L17" s="105" t="str">
        <f t="shared" ca="1" si="11"/>
        <v/>
      </c>
      <c r="M17" s="124" t="str">
        <f t="shared" ca="1" si="12"/>
        <v/>
      </c>
    </row>
    <row r="18" spans="1:13" x14ac:dyDescent="0.2">
      <c r="A18" s="124" t="str">
        <f t="shared" ca="1" si="6"/>
        <v/>
      </c>
      <c r="B18" s="92" t="str">
        <f t="shared" ca="1" si="0"/>
        <v/>
      </c>
      <c r="C18" s="125" t="str">
        <f t="shared" ca="1" si="1"/>
        <v/>
      </c>
      <c r="D18" s="125" t="str">
        <f t="shared" ca="1" si="2"/>
        <v/>
      </c>
      <c r="E18" s="126" t="str">
        <f t="shared" ca="1" si="7"/>
        <v/>
      </c>
      <c r="F18" s="105" t="str">
        <f t="shared" ca="1" si="8"/>
        <v/>
      </c>
      <c r="G18" s="105" t="str">
        <f t="shared" ca="1" si="3"/>
        <v/>
      </c>
      <c r="H18" s="126" t="str">
        <f t="shared" ca="1" si="4"/>
        <v/>
      </c>
      <c r="I18" s="126" t="str">
        <f t="shared" ca="1" si="9"/>
        <v/>
      </c>
      <c r="J18" s="125" t="str">
        <f t="shared" ca="1" si="5"/>
        <v/>
      </c>
      <c r="K18" s="126" t="str">
        <f t="shared" ca="1" si="10"/>
        <v/>
      </c>
      <c r="L18" s="105" t="str">
        <f t="shared" ca="1" si="11"/>
        <v/>
      </c>
      <c r="M18" s="124" t="str">
        <f t="shared" ca="1" si="12"/>
        <v/>
      </c>
    </row>
    <row r="19" spans="1:13" x14ac:dyDescent="0.2">
      <c r="A19" s="124" t="str">
        <f t="shared" ca="1" si="6"/>
        <v/>
      </c>
      <c r="B19" s="92" t="str">
        <f t="shared" ca="1" si="0"/>
        <v/>
      </c>
      <c r="C19" s="125" t="str">
        <f t="shared" ca="1" si="1"/>
        <v/>
      </c>
      <c r="D19" s="125" t="str">
        <f t="shared" ca="1" si="2"/>
        <v/>
      </c>
      <c r="E19" s="126" t="str">
        <f t="shared" ca="1" si="7"/>
        <v/>
      </c>
      <c r="F19" s="105" t="str">
        <f t="shared" ca="1" si="8"/>
        <v/>
      </c>
      <c r="G19" s="105" t="str">
        <f t="shared" ca="1" si="3"/>
        <v/>
      </c>
      <c r="H19" s="126" t="str">
        <f t="shared" ca="1" si="4"/>
        <v/>
      </c>
      <c r="I19" s="126" t="str">
        <f t="shared" ca="1" si="9"/>
        <v/>
      </c>
      <c r="J19" s="125" t="str">
        <f t="shared" ca="1" si="5"/>
        <v/>
      </c>
      <c r="K19" s="126" t="str">
        <f t="shared" ca="1" si="10"/>
        <v/>
      </c>
      <c r="L19" s="105" t="str">
        <f t="shared" ca="1" si="11"/>
        <v/>
      </c>
      <c r="M19" s="124" t="str">
        <f t="shared" ca="1" si="12"/>
        <v/>
      </c>
    </row>
    <row r="20" spans="1:13" x14ac:dyDescent="0.2">
      <c r="A20" s="124" t="str">
        <f t="shared" ca="1" si="6"/>
        <v/>
      </c>
      <c r="B20" s="92" t="str">
        <f t="shared" ca="1" si="0"/>
        <v/>
      </c>
      <c r="C20" s="125" t="str">
        <f t="shared" ca="1" si="1"/>
        <v/>
      </c>
      <c r="D20" s="125" t="str">
        <f t="shared" ca="1" si="2"/>
        <v/>
      </c>
      <c r="E20" s="126" t="str">
        <f t="shared" ca="1" si="7"/>
        <v/>
      </c>
      <c r="F20" s="105" t="str">
        <f t="shared" ca="1" si="8"/>
        <v/>
      </c>
      <c r="G20" s="105" t="str">
        <f t="shared" ca="1" si="3"/>
        <v/>
      </c>
      <c r="H20" s="126" t="str">
        <f t="shared" ca="1" si="4"/>
        <v/>
      </c>
      <c r="I20" s="126" t="str">
        <f t="shared" ca="1" si="9"/>
        <v/>
      </c>
      <c r="J20" s="125" t="str">
        <f t="shared" ca="1" si="5"/>
        <v/>
      </c>
      <c r="K20" s="126" t="str">
        <f t="shared" ca="1" si="10"/>
        <v/>
      </c>
      <c r="L20" s="105" t="str">
        <f t="shared" ca="1" si="11"/>
        <v/>
      </c>
      <c r="M20" s="124" t="str">
        <f t="shared" ca="1" si="12"/>
        <v/>
      </c>
    </row>
    <row r="21" spans="1:13" x14ac:dyDescent="0.2">
      <c r="A21" s="124" t="str">
        <f t="shared" ca="1" si="6"/>
        <v/>
      </c>
      <c r="B21" s="92" t="str">
        <f t="shared" ca="1" si="0"/>
        <v/>
      </c>
      <c r="C21" s="125" t="str">
        <f t="shared" ca="1" si="1"/>
        <v/>
      </c>
      <c r="D21" s="125" t="str">
        <f t="shared" ca="1" si="2"/>
        <v/>
      </c>
      <c r="E21" s="126" t="str">
        <f t="shared" ca="1" si="7"/>
        <v/>
      </c>
      <c r="F21" s="105" t="str">
        <f t="shared" ca="1" si="8"/>
        <v/>
      </c>
      <c r="G21" s="105" t="str">
        <f t="shared" ca="1" si="3"/>
        <v/>
      </c>
      <c r="H21" s="126" t="str">
        <f t="shared" ca="1" si="4"/>
        <v/>
      </c>
      <c r="I21" s="126" t="str">
        <f t="shared" ca="1" si="9"/>
        <v/>
      </c>
      <c r="J21" s="125" t="str">
        <f t="shared" ca="1" si="5"/>
        <v/>
      </c>
      <c r="K21" s="126" t="str">
        <f t="shared" ca="1" si="10"/>
        <v/>
      </c>
      <c r="L21" s="105" t="str">
        <f t="shared" ca="1" si="11"/>
        <v/>
      </c>
      <c r="M21" s="124" t="str">
        <f t="shared" ca="1" si="12"/>
        <v/>
      </c>
    </row>
    <row r="22" spans="1:13" x14ac:dyDescent="0.2">
      <c r="A22" s="124" t="str">
        <f t="shared" ca="1" si="6"/>
        <v/>
      </c>
      <c r="B22" s="92" t="str">
        <f t="shared" ca="1" si="0"/>
        <v/>
      </c>
      <c r="C22" s="125" t="str">
        <f t="shared" ca="1" si="1"/>
        <v/>
      </c>
      <c r="D22" s="125" t="str">
        <f t="shared" ca="1" si="2"/>
        <v/>
      </c>
      <c r="E22" s="126" t="str">
        <f t="shared" ca="1" si="7"/>
        <v/>
      </c>
      <c r="F22" s="105" t="str">
        <f t="shared" ca="1" si="8"/>
        <v/>
      </c>
      <c r="G22" s="105" t="str">
        <f t="shared" ca="1" si="3"/>
        <v/>
      </c>
      <c r="H22" s="126" t="str">
        <f t="shared" ca="1" si="4"/>
        <v/>
      </c>
      <c r="I22" s="126" t="str">
        <f t="shared" ca="1" si="9"/>
        <v/>
      </c>
      <c r="J22" s="125" t="str">
        <f t="shared" ca="1" si="5"/>
        <v/>
      </c>
      <c r="K22" s="126" t="str">
        <f t="shared" ca="1" si="10"/>
        <v/>
      </c>
      <c r="L22" s="105" t="str">
        <f t="shared" ca="1" si="11"/>
        <v/>
      </c>
      <c r="M22" s="124" t="str">
        <f t="shared" ca="1" si="12"/>
        <v/>
      </c>
    </row>
    <row r="23" spans="1:13" x14ac:dyDescent="0.2">
      <c r="A23" s="124" t="str">
        <f t="shared" ca="1" si="6"/>
        <v/>
      </c>
      <c r="B23" s="92" t="str">
        <f t="shared" ca="1" si="0"/>
        <v/>
      </c>
      <c r="C23" s="125" t="str">
        <f t="shared" ca="1" si="1"/>
        <v/>
      </c>
      <c r="D23" s="125" t="str">
        <f t="shared" ca="1" si="2"/>
        <v/>
      </c>
      <c r="E23" s="126" t="str">
        <f t="shared" ca="1" si="7"/>
        <v/>
      </c>
      <c r="F23" s="105" t="str">
        <f t="shared" ca="1" si="8"/>
        <v/>
      </c>
      <c r="G23" s="105" t="str">
        <f t="shared" ca="1" si="3"/>
        <v/>
      </c>
      <c r="H23" s="126" t="str">
        <f t="shared" ca="1" si="4"/>
        <v/>
      </c>
      <c r="I23" s="126" t="str">
        <f t="shared" ca="1" si="9"/>
        <v/>
      </c>
      <c r="J23" s="125" t="str">
        <f t="shared" ca="1" si="5"/>
        <v/>
      </c>
      <c r="K23" s="126" t="str">
        <f t="shared" ca="1" si="10"/>
        <v/>
      </c>
      <c r="L23" s="105" t="str">
        <f t="shared" ca="1" si="11"/>
        <v/>
      </c>
      <c r="M23" s="124" t="str">
        <f t="shared" ca="1" si="12"/>
        <v/>
      </c>
    </row>
    <row r="24" spans="1:13" x14ac:dyDescent="0.2">
      <c r="A24" s="124" t="str">
        <f t="shared" ca="1" si="6"/>
        <v/>
      </c>
      <c r="B24" s="92" t="str">
        <f t="shared" ca="1" si="0"/>
        <v/>
      </c>
      <c r="C24" s="125" t="str">
        <f t="shared" ca="1" si="1"/>
        <v/>
      </c>
      <c r="D24" s="125" t="str">
        <f t="shared" ca="1" si="2"/>
        <v/>
      </c>
      <c r="E24" s="126" t="str">
        <f t="shared" ca="1" si="7"/>
        <v/>
      </c>
      <c r="F24" s="105" t="str">
        <f t="shared" ca="1" si="8"/>
        <v/>
      </c>
      <c r="G24" s="105" t="str">
        <f t="shared" ca="1" si="3"/>
        <v/>
      </c>
      <c r="H24" s="126" t="str">
        <f t="shared" ca="1" si="4"/>
        <v/>
      </c>
      <c r="I24" s="126" t="str">
        <f t="shared" ca="1" si="9"/>
        <v/>
      </c>
      <c r="J24" s="125" t="str">
        <f t="shared" ca="1" si="5"/>
        <v/>
      </c>
      <c r="K24" s="126" t="str">
        <f t="shared" ca="1" si="10"/>
        <v/>
      </c>
      <c r="L24" s="105" t="str">
        <f t="shared" ca="1" si="11"/>
        <v/>
      </c>
      <c r="M24" s="124" t="str">
        <f t="shared" ca="1" si="12"/>
        <v/>
      </c>
    </row>
    <row r="25" spans="1:13" x14ac:dyDescent="0.2">
      <c r="A25" s="124" t="str">
        <f t="shared" ca="1" si="6"/>
        <v/>
      </c>
      <c r="B25" s="92" t="str">
        <f t="shared" ca="1" si="0"/>
        <v/>
      </c>
      <c r="C25" s="125" t="str">
        <f t="shared" ca="1" si="1"/>
        <v/>
      </c>
      <c r="D25" s="125" t="str">
        <f t="shared" ca="1" si="2"/>
        <v/>
      </c>
      <c r="E25" s="126" t="str">
        <f t="shared" ca="1" si="7"/>
        <v/>
      </c>
      <c r="F25" s="105" t="str">
        <f t="shared" ca="1" si="8"/>
        <v/>
      </c>
      <c r="G25" s="105" t="str">
        <f t="shared" ca="1" si="3"/>
        <v/>
      </c>
      <c r="H25" s="126" t="str">
        <f t="shared" ca="1" si="4"/>
        <v/>
      </c>
      <c r="I25" s="126" t="str">
        <f t="shared" ca="1" si="9"/>
        <v/>
      </c>
      <c r="J25" s="125" t="str">
        <f t="shared" ca="1" si="5"/>
        <v/>
      </c>
      <c r="K25" s="126" t="str">
        <f t="shared" ca="1" si="10"/>
        <v/>
      </c>
      <c r="L25" s="105" t="str">
        <f t="shared" ca="1" si="11"/>
        <v/>
      </c>
      <c r="M25" s="124" t="str">
        <f t="shared" ca="1" si="12"/>
        <v/>
      </c>
    </row>
    <row r="26" spans="1:13" x14ac:dyDescent="0.2">
      <c r="A26" s="124" t="str">
        <f t="shared" ca="1" si="6"/>
        <v/>
      </c>
      <c r="B26" s="92" t="str">
        <f t="shared" ca="1" si="0"/>
        <v/>
      </c>
      <c r="C26" s="125" t="str">
        <f t="shared" ca="1" si="1"/>
        <v/>
      </c>
      <c r="D26" s="125" t="str">
        <f t="shared" ca="1" si="2"/>
        <v/>
      </c>
      <c r="E26" s="126" t="str">
        <f t="shared" ca="1" si="7"/>
        <v/>
      </c>
      <c r="F26" s="105" t="str">
        <f t="shared" ca="1" si="8"/>
        <v/>
      </c>
      <c r="G26" s="105" t="str">
        <f t="shared" ca="1" si="3"/>
        <v/>
      </c>
      <c r="H26" s="126" t="str">
        <f t="shared" ca="1" si="4"/>
        <v/>
      </c>
      <c r="I26" s="126" t="str">
        <f t="shared" ca="1" si="9"/>
        <v/>
      </c>
      <c r="J26" s="125" t="str">
        <f t="shared" ca="1" si="5"/>
        <v/>
      </c>
      <c r="K26" s="126" t="str">
        <f t="shared" ca="1" si="10"/>
        <v/>
      </c>
      <c r="L26" s="105" t="str">
        <f t="shared" ca="1" si="11"/>
        <v/>
      </c>
      <c r="M26" s="124" t="str">
        <f t="shared" ca="1" si="12"/>
        <v/>
      </c>
    </row>
    <row r="27" spans="1:13" x14ac:dyDescent="0.2">
      <c r="A27" s="124" t="str">
        <f t="shared" ca="1" si="6"/>
        <v/>
      </c>
      <c r="B27" s="92" t="str">
        <f t="shared" ca="1" si="0"/>
        <v/>
      </c>
      <c r="C27" s="125" t="str">
        <f t="shared" ca="1" si="1"/>
        <v/>
      </c>
      <c r="D27" s="125" t="str">
        <f t="shared" ca="1" si="2"/>
        <v/>
      </c>
      <c r="E27" s="126" t="str">
        <f t="shared" ca="1" si="7"/>
        <v/>
      </c>
      <c r="F27" s="105" t="str">
        <f t="shared" ca="1" si="8"/>
        <v/>
      </c>
      <c r="G27" s="105" t="str">
        <f t="shared" ca="1" si="3"/>
        <v/>
      </c>
      <c r="H27" s="126" t="str">
        <f t="shared" ca="1" si="4"/>
        <v/>
      </c>
      <c r="I27" s="126" t="str">
        <f t="shared" ca="1" si="9"/>
        <v/>
      </c>
      <c r="J27" s="125" t="str">
        <f t="shared" ca="1" si="5"/>
        <v/>
      </c>
      <c r="K27" s="126" t="str">
        <f t="shared" ca="1" si="10"/>
        <v/>
      </c>
      <c r="L27" s="105" t="str">
        <f t="shared" ca="1" si="11"/>
        <v/>
      </c>
      <c r="M27" s="124" t="str">
        <f t="shared" ca="1" si="12"/>
        <v/>
      </c>
    </row>
    <row r="28" spans="1:13" x14ac:dyDescent="0.2">
      <c r="A28" s="124" t="str">
        <f t="shared" ca="1" si="6"/>
        <v/>
      </c>
      <c r="B28" s="92" t="str">
        <f t="shared" ca="1" si="0"/>
        <v/>
      </c>
      <c r="C28" s="125" t="str">
        <f t="shared" ca="1" si="1"/>
        <v/>
      </c>
      <c r="D28" s="125" t="str">
        <f t="shared" ca="1" si="2"/>
        <v/>
      </c>
      <c r="E28" s="126" t="str">
        <f t="shared" ca="1" si="7"/>
        <v/>
      </c>
      <c r="F28" s="105" t="str">
        <f t="shared" ca="1" si="8"/>
        <v/>
      </c>
      <c r="G28" s="105" t="str">
        <f t="shared" ca="1" si="3"/>
        <v/>
      </c>
      <c r="H28" s="126" t="str">
        <f t="shared" ca="1" si="4"/>
        <v/>
      </c>
      <c r="I28" s="126" t="str">
        <f t="shared" ca="1" si="9"/>
        <v/>
      </c>
      <c r="J28" s="125" t="str">
        <f t="shared" ca="1" si="5"/>
        <v/>
      </c>
      <c r="K28" s="126" t="str">
        <f t="shared" ca="1" si="10"/>
        <v/>
      </c>
      <c r="L28" s="105" t="str">
        <f t="shared" ca="1" si="11"/>
        <v/>
      </c>
      <c r="M28" s="124" t="str">
        <f t="shared" ca="1" si="12"/>
        <v/>
      </c>
    </row>
    <row r="29" spans="1:13" x14ac:dyDescent="0.2">
      <c r="A29" s="124" t="str">
        <f t="shared" ca="1" si="6"/>
        <v/>
      </c>
      <c r="B29" s="92" t="str">
        <f t="shared" ca="1" si="0"/>
        <v/>
      </c>
      <c r="C29" s="125" t="str">
        <f t="shared" ca="1" si="1"/>
        <v/>
      </c>
      <c r="D29" s="125" t="str">
        <f t="shared" ca="1" si="2"/>
        <v/>
      </c>
      <c r="E29" s="126" t="str">
        <f t="shared" ca="1" si="7"/>
        <v/>
      </c>
      <c r="F29" s="105" t="str">
        <f t="shared" ca="1" si="8"/>
        <v/>
      </c>
      <c r="G29" s="105" t="str">
        <f t="shared" ca="1" si="3"/>
        <v/>
      </c>
      <c r="H29" s="126" t="str">
        <f t="shared" ca="1" si="4"/>
        <v/>
      </c>
      <c r="I29" s="126" t="str">
        <f t="shared" ca="1" si="9"/>
        <v/>
      </c>
      <c r="J29" s="125" t="str">
        <f t="shared" ca="1" si="5"/>
        <v/>
      </c>
      <c r="K29" s="126" t="str">
        <f t="shared" ca="1" si="10"/>
        <v/>
      </c>
      <c r="L29" s="105" t="str">
        <f t="shared" ca="1" si="11"/>
        <v/>
      </c>
      <c r="M29" s="124" t="str">
        <f t="shared" ca="1" si="12"/>
        <v/>
      </c>
    </row>
    <row r="30" spans="1:13" x14ac:dyDescent="0.2">
      <c r="A30" s="124" t="str">
        <f t="shared" ca="1" si="6"/>
        <v/>
      </c>
      <c r="B30" s="92" t="str">
        <f t="shared" ca="1" si="0"/>
        <v/>
      </c>
      <c r="C30" s="125" t="str">
        <f t="shared" ca="1" si="1"/>
        <v/>
      </c>
      <c r="D30" s="125" t="str">
        <f t="shared" ca="1" si="2"/>
        <v/>
      </c>
      <c r="E30" s="126" t="str">
        <f t="shared" ca="1" si="7"/>
        <v/>
      </c>
      <c r="F30" s="105" t="str">
        <f t="shared" ca="1" si="8"/>
        <v/>
      </c>
      <c r="G30" s="105" t="str">
        <f t="shared" ca="1" si="3"/>
        <v/>
      </c>
      <c r="H30" s="126" t="str">
        <f t="shared" ca="1" si="4"/>
        <v/>
      </c>
      <c r="I30" s="126" t="str">
        <f t="shared" ca="1" si="9"/>
        <v/>
      </c>
      <c r="J30" s="125" t="str">
        <f t="shared" ca="1" si="5"/>
        <v/>
      </c>
      <c r="K30" s="126" t="str">
        <f t="shared" ca="1" si="10"/>
        <v/>
      </c>
      <c r="L30" s="105" t="str">
        <f t="shared" ca="1" si="11"/>
        <v/>
      </c>
      <c r="M30" s="124" t="str">
        <f t="shared" ca="1" si="12"/>
        <v/>
      </c>
    </row>
    <row r="31" spans="1:13" x14ac:dyDescent="0.2">
      <c r="A31" s="124" t="str">
        <f t="shared" ca="1" si="6"/>
        <v/>
      </c>
      <c r="B31" s="92" t="str">
        <f t="shared" ca="1" si="0"/>
        <v/>
      </c>
      <c r="C31" s="125" t="str">
        <f t="shared" ca="1" si="1"/>
        <v/>
      </c>
      <c r="D31" s="125" t="str">
        <f t="shared" ca="1" si="2"/>
        <v/>
      </c>
      <c r="E31" s="126" t="str">
        <f t="shared" ca="1" si="7"/>
        <v/>
      </c>
      <c r="F31" s="105" t="str">
        <f t="shared" ca="1" si="8"/>
        <v/>
      </c>
      <c r="G31" s="105" t="str">
        <f t="shared" ca="1" si="3"/>
        <v/>
      </c>
      <c r="H31" s="126" t="str">
        <f t="shared" ca="1" si="4"/>
        <v/>
      </c>
      <c r="I31" s="126" t="str">
        <f t="shared" ca="1" si="9"/>
        <v/>
      </c>
      <c r="J31" s="125" t="str">
        <f t="shared" ca="1" si="5"/>
        <v/>
      </c>
      <c r="K31" s="126" t="str">
        <f t="shared" ca="1" si="10"/>
        <v/>
      </c>
      <c r="L31" s="105" t="str">
        <f t="shared" ca="1" si="11"/>
        <v/>
      </c>
      <c r="M31" s="124" t="str">
        <f t="shared" ca="1" si="12"/>
        <v/>
      </c>
    </row>
    <row r="32" spans="1:13" x14ac:dyDescent="0.2">
      <c r="A32" s="124" t="str">
        <f t="shared" ca="1" si="6"/>
        <v/>
      </c>
      <c r="B32" s="92" t="str">
        <f t="shared" ca="1" si="0"/>
        <v/>
      </c>
      <c r="C32" s="125" t="str">
        <f t="shared" ca="1" si="1"/>
        <v/>
      </c>
      <c r="D32" s="125" t="str">
        <f t="shared" ca="1" si="2"/>
        <v/>
      </c>
      <c r="E32" s="126" t="str">
        <f t="shared" ca="1" si="7"/>
        <v/>
      </c>
      <c r="F32" s="105" t="str">
        <f t="shared" ca="1" si="8"/>
        <v/>
      </c>
      <c r="G32" s="105" t="str">
        <f t="shared" ca="1" si="3"/>
        <v/>
      </c>
      <c r="H32" s="126" t="str">
        <f t="shared" ca="1" si="4"/>
        <v/>
      </c>
      <c r="I32" s="126" t="str">
        <f t="shared" ca="1" si="9"/>
        <v/>
      </c>
      <c r="J32" s="125" t="str">
        <f t="shared" ca="1" si="5"/>
        <v/>
      </c>
      <c r="K32" s="126" t="str">
        <f t="shared" ca="1" si="10"/>
        <v/>
      </c>
      <c r="L32" s="105" t="str">
        <f t="shared" ca="1" si="11"/>
        <v/>
      </c>
      <c r="M32" s="124" t="str">
        <f t="shared" ca="1" si="12"/>
        <v/>
      </c>
    </row>
    <row r="33" spans="1:13" x14ac:dyDescent="0.2">
      <c r="A33" s="124" t="str">
        <f t="shared" ca="1" si="6"/>
        <v/>
      </c>
      <c r="B33" s="92" t="str">
        <f t="shared" ca="1" si="0"/>
        <v/>
      </c>
      <c r="C33" s="125" t="str">
        <f t="shared" ca="1" si="1"/>
        <v/>
      </c>
      <c r="D33" s="125" t="str">
        <f t="shared" ca="1" si="2"/>
        <v/>
      </c>
      <c r="E33" s="126" t="str">
        <f t="shared" ca="1" si="7"/>
        <v/>
      </c>
      <c r="F33" s="105" t="str">
        <f t="shared" ca="1" si="8"/>
        <v/>
      </c>
      <c r="G33" s="105" t="str">
        <f t="shared" ca="1" si="3"/>
        <v/>
      </c>
      <c r="H33" s="126" t="str">
        <f t="shared" ca="1" si="4"/>
        <v/>
      </c>
      <c r="I33" s="126" t="str">
        <f t="shared" ca="1" si="9"/>
        <v/>
      </c>
      <c r="J33" s="125" t="str">
        <f t="shared" ca="1" si="5"/>
        <v/>
      </c>
      <c r="K33" s="126" t="str">
        <f t="shared" ca="1" si="10"/>
        <v/>
      </c>
      <c r="L33" s="105" t="str">
        <f t="shared" ca="1" si="11"/>
        <v/>
      </c>
      <c r="M33" s="124" t="str">
        <f t="shared" ca="1" si="12"/>
        <v/>
      </c>
    </row>
    <row r="34" spans="1:13" x14ac:dyDescent="0.2">
      <c r="A34" s="124" t="str">
        <f t="shared" ca="1" si="6"/>
        <v/>
      </c>
      <c r="B34" s="92" t="str">
        <f t="shared" ca="1" si="0"/>
        <v/>
      </c>
      <c r="C34" s="125" t="str">
        <f t="shared" ca="1" si="1"/>
        <v/>
      </c>
      <c r="D34" s="125" t="str">
        <f t="shared" ca="1" si="2"/>
        <v/>
      </c>
      <c r="E34" s="126" t="str">
        <f t="shared" ca="1" si="7"/>
        <v/>
      </c>
      <c r="F34" s="105" t="str">
        <f t="shared" ca="1" si="8"/>
        <v/>
      </c>
      <c r="G34" s="105" t="str">
        <f t="shared" ca="1" si="3"/>
        <v/>
      </c>
      <c r="H34" s="126" t="str">
        <f t="shared" ca="1" si="4"/>
        <v/>
      </c>
      <c r="I34" s="126" t="str">
        <f t="shared" ca="1" si="9"/>
        <v/>
      </c>
      <c r="J34" s="125" t="str">
        <f t="shared" ca="1" si="5"/>
        <v/>
      </c>
      <c r="K34" s="126" t="str">
        <f t="shared" ca="1" si="10"/>
        <v/>
      </c>
      <c r="L34" s="105" t="str">
        <f t="shared" ca="1" si="11"/>
        <v/>
      </c>
      <c r="M34" s="124" t="str">
        <f t="shared" ca="1" si="12"/>
        <v/>
      </c>
    </row>
    <row r="35" spans="1:13" x14ac:dyDescent="0.2">
      <c r="A35" s="124" t="str">
        <f t="shared" ca="1" si="6"/>
        <v/>
      </c>
      <c r="B35" s="92" t="str">
        <f t="shared" ca="1" si="0"/>
        <v/>
      </c>
      <c r="C35" s="125" t="str">
        <f t="shared" ca="1" si="1"/>
        <v/>
      </c>
      <c r="D35" s="125" t="str">
        <f t="shared" ca="1" si="2"/>
        <v/>
      </c>
      <c r="E35" s="126" t="str">
        <f t="shared" ca="1" si="7"/>
        <v/>
      </c>
      <c r="F35" s="105" t="str">
        <f t="shared" ca="1" si="8"/>
        <v/>
      </c>
      <c r="G35" s="105" t="str">
        <f t="shared" ca="1" si="3"/>
        <v/>
      </c>
      <c r="H35" s="126" t="str">
        <f t="shared" ca="1" si="4"/>
        <v/>
      </c>
      <c r="I35" s="126" t="str">
        <f t="shared" ca="1" si="9"/>
        <v/>
      </c>
      <c r="J35" s="125" t="str">
        <f t="shared" ca="1" si="5"/>
        <v/>
      </c>
      <c r="K35" s="126" t="str">
        <f t="shared" ca="1" si="10"/>
        <v/>
      </c>
      <c r="L35" s="105" t="str">
        <f t="shared" ca="1" si="11"/>
        <v/>
      </c>
      <c r="M35" s="124" t="str">
        <f t="shared" ca="1" si="12"/>
        <v/>
      </c>
    </row>
    <row r="36" spans="1:13" x14ac:dyDescent="0.2">
      <c r="A36" s="124" t="str">
        <f t="shared" ca="1" si="6"/>
        <v/>
      </c>
      <c r="B36" s="92" t="str">
        <f t="shared" ca="1" si="0"/>
        <v/>
      </c>
      <c r="C36" s="125" t="str">
        <f t="shared" ca="1" si="1"/>
        <v/>
      </c>
      <c r="D36" s="125" t="str">
        <f t="shared" ca="1" si="2"/>
        <v/>
      </c>
      <c r="E36" s="126" t="str">
        <f t="shared" ca="1" si="7"/>
        <v/>
      </c>
      <c r="F36" s="105" t="str">
        <f t="shared" ca="1" si="8"/>
        <v/>
      </c>
      <c r="G36" s="105" t="str">
        <f t="shared" ca="1" si="3"/>
        <v/>
      </c>
      <c r="H36" s="126" t="str">
        <f t="shared" ca="1" si="4"/>
        <v/>
      </c>
      <c r="I36" s="126" t="str">
        <f t="shared" ca="1" si="9"/>
        <v/>
      </c>
      <c r="J36" s="125" t="str">
        <f t="shared" ca="1" si="5"/>
        <v/>
      </c>
      <c r="K36" s="126" t="str">
        <f t="shared" ca="1" si="10"/>
        <v/>
      </c>
      <c r="L36" s="105" t="str">
        <f t="shared" ca="1" si="11"/>
        <v/>
      </c>
      <c r="M36" s="124" t="str">
        <f t="shared" ca="1" si="12"/>
        <v/>
      </c>
    </row>
    <row r="37" spans="1:13" x14ac:dyDescent="0.2">
      <c r="A37" s="124" t="str">
        <f t="shared" ca="1" si="6"/>
        <v/>
      </c>
      <c r="B37" s="92" t="str">
        <f t="shared" ca="1" si="0"/>
        <v/>
      </c>
      <c r="C37" s="125" t="str">
        <f t="shared" ca="1" si="1"/>
        <v/>
      </c>
      <c r="D37" s="125" t="str">
        <f t="shared" ca="1" si="2"/>
        <v/>
      </c>
      <c r="E37" s="126" t="str">
        <f t="shared" ca="1" si="7"/>
        <v/>
      </c>
      <c r="F37" s="105" t="str">
        <f t="shared" ca="1" si="8"/>
        <v/>
      </c>
      <c r="G37" s="105" t="str">
        <f t="shared" ca="1" si="3"/>
        <v/>
      </c>
      <c r="H37" s="126" t="str">
        <f t="shared" ca="1" si="4"/>
        <v/>
      </c>
      <c r="I37" s="126" t="str">
        <f t="shared" ca="1" si="9"/>
        <v/>
      </c>
      <c r="J37" s="125" t="str">
        <f t="shared" ca="1" si="5"/>
        <v/>
      </c>
      <c r="K37" s="126" t="str">
        <f t="shared" ca="1" si="10"/>
        <v/>
      </c>
      <c r="L37" s="105" t="str">
        <f t="shared" ca="1" si="11"/>
        <v/>
      </c>
      <c r="M37" s="124" t="str">
        <f t="shared" ca="1" si="12"/>
        <v/>
      </c>
    </row>
    <row r="38" spans="1:13" x14ac:dyDescent="0.2">
      <c r="A38" s="124" t="str">
        <f t="shared" ca="1" si="6"/>
        <v/>
      </c>
      <c r="B38" s="92" t="str">
        <f t="shared" ca="1" si="0"/>
        <v/>
      </c>
      <c r="C38" s="125" t="str">
        <f t="shared" ca="1" si="1"/>
        <v/>
      </c>
      <c r="D38" s="125" t="str">
        <f t="shared" ca="1" si="2"/>
        <v/>
      </c>
      <c r="E38" s="126" t="str">
        <f t="shared" ca="1" si="7"/>
        <v/>
      </c>
      <c r="F38" s="105" t="str">
        <f t="shared" ca="1" si="8"/>
        <v/>
      </c>
      <c r="G38" s="105" t="str">
        <f t="shared" ca="1" si="3"/>
        <v/>
      </c>
      <c r="H38" s="126" t="str">
        <f t="shared" ca="1" si="4"/>
        <v/>
      </c>
      <c r="I38" s="126" t="str">
        <f t="shared" ca="1" si="9"/>
        <v/>
      </c>
      <c r="J38" s="125" t="str">
        <f t="shared" ca="1" si="5"/>
        <v/>
      </c>
      <c r="K38" s="126" t="str">
        <f t="shared" ca="1" si="10"/>
        <v/>
      </c>
      <c r="L38" s="105" t="str">
        <f t="shared" ca="1" si="11"/>
        <v/>
      </c>
      <c r="M38" s="124" t="str">
        <f t="shared" ca="1" si="12"/>
        <v/>
      </c>
    </row>
    <row r="39" spans="1:13" x14ac:dyDescent="0.2">
      <c r="A39" s="124" t="str">
        <f t="shared" ca="1" si="6"/>
        <v/>
      </c>
      <c r="B39" s="92" t="str">
        <f t="shared" ca="1" si="0"/>
        <v/>
      </c>
      <c r="C39" s="125" t="str">
        <f t="shared" ca="1" si="1"/>
        <v/>
      </c>
      <c r="D39" s="125" t="str">
        <f t="shared" ca="1" si="2"/>
        <v/>
      </c>
      <c r="E39" s="126" t="str">
        <f t="shared" ca="1" si="7"/>
        <v/>
      </c>
      <c r="F39" s="105" t="str">
        <f t="shared" ca="1" si="8"/>
        <v/>
      </c>
      <c r="G39" s="105" t="str">
        <f t="shared" ca="1" si="3"/>
        <v/>
      </c>
      <c r="H39" s="126" t="str">
        <f t="shared" ca="1" si="4"/>
        <v/>
      </c>
      <c r="I39" s="126" t="str">
        <f t="shared" ca="1" si="9"/>
        <v/>
      </c>
      <c r="J39" s="125" t="str">
        <f t="shared" ca="1" si="5"/>
        <v/>
      </c>
      <c r="K39" s="126" t="str">
        <f t="shared" ca="1" si="10"/>
        <v/>
      </c>
      <c r="L39" s="105" t="str">
        <f t="shared" ca="1" si="11"/>
        <v/>
      </c>
      <c r="M39" s="124" t="str">
        <f t="shared" ca="1" si="12"/>
        <v/>
      </c>
    </row>
    <row r="40" spans="1:13" x14ac:dyDescent="0.2">
      <c r="A40" s="124" t="str">
        <f t="shared" ca="1" si="6"/>
        <v/>
      </c>
      <c r="B40" s="92" t="str">
        <f t="shared" ca="1" si="0"/>
        <v/>
      </c>
      <c r="C40" s="125" t="str">
        <f t="shared" ca="1" si="1"/>
        <v/>
      </c>
      <c r="D40" s="125" t="str">
        <f t="shared" ca="1" si="2"/>
        <v/>
      </c>
      <c r="E40" s="126" t="str">
        <f t="shared" ca="1" si="7"/>
        <v/>
      </c>
      <c r="F40" s="105" t="str">
        <f t="shared" ca="1" si="8"/>
        <v/>
      </c>
      <c r="G40" s="105" t="str">
        <f t="shared" ca="1" si="3"/>
        <v/>
      </c>
      <c r="H40" s="126" t="str">
        <f t="shared" ca="1" si="4"/>
        <v/>
      </c>
      <c r="I40" s="126" t="str">
        <f t="shared" ca="1" si="9"/>
        <v/>
      </c>
      <c r="J40" s="125" t="str">
        <f t="shared" ca="1" si="5"/>
        <v/>
      </c>
      <c r="K40" s="126" t="str">
        <f t="shared" ca="1" si="10"/>
        <v/>
      </c>
      <c r="L40" s="105" t="str">
        <f t="shared" ca="1" si="11"/>
        <v/>
      </c>
      <c r="M40" s="124" t="str">
        <f t="shared" ca="1" si="12"/>
        <v/>
      </c>
    </row>
    <row r="41" spans="1:13" x14ac:dyDescent="0.2">
      <c r="A41" s="124" t="str">
        <f t="shared" ca="1" si="6"/>
        <v/>
      </c>
      <c r="B41" s="92" t="str">
        <f t="shared" ca="1" si="0"/>
        <v/>
      </c>
      <c r="C41" s="125" t="str">
        <f t="shared" ca="1" si="1"/>
        <v/>
      </c>
      <c r="D41" s="125" t="str">
        <f t="shared" ca="1" si="2"/>
        <v/>
      </c>
      <c r="E41" s="126" t="str">
        <f t="shared" ca="1" si="7"/>
        <v/>
      </c>
      <c r="F41" s="105" t="str">
        <f t="shared" ca="1" si="8"/>
        <v/>
      </c>
      <c r="G41" s="105" t="str">
        <f t="shared" ca="1" si="3"/>
        <v/>
      </c>
      <c r="H41" s="126" t="str">
        <f t="shared" ca="1" si="4"/>
        <v/>
      </c>
      <c r="I41" s="126" t="str">
        <f t="shared" ca="1" si="9"/>
        <v/>
      </c>
      <c r="J41" s="125" t="str">
        <f t="shared" ca="1" si="5"/>
        <v/>
      </c>
      <c r="K41" s="126" t="str">
        <f t="shared" ca="1" si="10"/>
        <v/>
      </c>
      <c r="L41" s="105" t="str">
        <f t="shared" ca="1" si="11"/>
        <v/>
      </c>
      <c r="M41" s="124" t="str">
        <f t="shared" ca="1" si="12"/>
        <v/>
      </c>
    </row>
    <row r="42" spans="1:13" x14ac:dyDescent="0.2">
      <c r="A42" s="124" t="str">
        <f t="shared" ca="1" si="6"/>
        <v/>
      </c>
      <c r="B42" s="92" t="str">
        <f t="shared" ca="1" si="0"/>
        <v/>
      </c>
      <c r="C42" s="125" t="str">
        <f t="shared" ca="1" si="1"/>
        <v/>
      </c>
      <c r="D42" s="125" t="str">
        <f t="shared" ca="1" si="2"/>
        <v/>
      </c>
      <c r="E42" s="126" t="str">
        <f t="shared" ca="1" si="7"/>
        <v/>
      </c>
      <c r="F42" s="105" t="str">
        <f t="shared" ca="1" si="8"/>
        <v/>
      </c>
      <c r="G42" s="105" t="str">
        <f t="shared" ca="1" si="3"/>
        <v/>
      </c>
      <c r="H42" s="126" t="str">
        <f t="shared" ca="1" si="4"/>
        <v/>
      </c>
      <c r="I42" s="126" t="str">
        <f t="shared" ca="1" si="9"/>
        <v/>
      </c>
      <c r="J42" s="125" t="str">
        <f t="shared" ca="1" si="5"/>
        <v/>
      </c>
      <c r="K42" s="126" t="str">
        <f t="shared" ca="1" si="10"/>
        <v/>
      </c>
      <c r="L42" s="105" t="str">
        <f t="shared" ca="1" si="11"/>
        <v/>
      </c>
      <c r="M42" s="124" t="str">
        <f t="shared" ca="1" si="12"/>
        <v/>
      </c>
    </row>
    <row r="43" spans="1:13" x14ac:dyDescent="0.2">
      <c r="A43" s="124" t="str">
        <f t="shared" ca="1" si="6"/>
        <v/>
      </c>
      <c r="B43" s="92" t="str">
        <f t="shared" ca="1" si="0"/>
        <v/>
      </c>
      <c r="C43" s="125" t="str">
        <f t="shared" ca="1" si="1"/>
        <v/>
      </c>
      <c r="D43" s="125" t="str">
        <f t="shared" ca="1" si="2"/>
        <v/>
      </c>
      <c r="E43" s="126" t="str">
        <f t="shared" ref="E43:E55" ca="1" si="13">IF($A43="","",IFERROR(D43/C43,""))</f>
        <v/>
      </c>
      <c r="F43" s="105" t="str">
        <f t="shared" ref="F43:F55" ca="1" si="14">IF($A43="","",IFERROR(G43/D43,""))</f>
        <v/>
      </c>
      <c r="G43" s="105" t="str">
        <f t="shared" ca="1" si="3"/>
        <v/>
      </c>
      <c r="H43" s="126" t="str">
        <f t="shared" ca="1" si="4"/>
        <v/>
      </c>
      <c r="I43" s="126" t="str">
        <f t="shared" ca="1" si="9"/>
        <v/>
      </c>
      <c r="J43" s="125" t="str">
        <f t="shared" ca="1" si="5"/>
        <v/>
      </c>
      <c r="K43" s="126" t="str">
        <f t="shared" ref="K43:K55" ca="1" si="15">IF($A43="","",IFERROR(J43/D43,""))</f>
        <v/>
      </c>
      <c r="L43" s="105" t="str">
        <f t="shared" ref="L43:L55" ca="1" si="16">IF($A43="","",IFERROR(G43/J43,""))</f>
        <v/>
      </c>
      <c r="M43" s="124" t="str">
        <f t="shared" ref="M43:M55" ca="1" si="17">IF($A43="","",IF(J43&gt;0,IF(L43&gt;$L$5,"B","A"),IF(J43=0,IF(G43&gt;$L$5,"C","D"))))</f>
        <v/>
      </c>
    </row>
    <row r="44" spans="1:13" x14ac:dyDescent="0.2">
      <c r="A44" s="124" t="str">
        <f t="shared" ca="1" si="6"/>
        <v/>
      </c>
      <c r="B44" s="92" t="str">
        <f t="shared" ca="1" si="0"/>
        <v/>
      </c>
      <c r="C44" s="125" t="str">
        <f t="shared" ca="1" si="1"/>
        <v/>
      </c>
      <c r="D44" s="125" t="str">
        <f t="shared" ca="1" si="2"/>
        <v/>
      </c>
      <c r="E44" s="126" t="str">
        <f t="shared" ca="1" si="13"/>
        <v/>
      </c>
      <c r="F44" s="105" t="str">
        <f t="shared" ca="1" si="14"/>
        <v/>
      </c>
      <c r="G44" s="105" t="str">
        <f t="shared" ca="1" si="3"/>
        <v/>
      </c>
      <c r="H44" s="126" t="str">
        <f t="shared" ca="1" si="4"/>
        <v/>
      </c>
      <c r="I44" s="126" t="str">
        <f t="shared" ca="1" si="9"/>
        <v/>
      </c>
      <c r="J44" s="125" t="str">
        <f t="shared" ca="1" si="5"/>
        <v/>
      </c>
      <c r="K44" s="126" t="str">
        <f t="shared" ca="1" si="15"/>
        <v/>
      </c>
      <c r="L44" s="105" t="str">
        <f t="shared" ca="1" si="16"/>
        <v/>
      </c>
      <c r="M44" s="124" t="str">
        <f t="shared" ca="1" si="17"/>
        <v/>
      </c>
    </row>
    <row r="45" spans="1:13" x14ac:dyDescent="0.2">
      <c r="A45" s="124" t="str">
        <f t="shared" ca="1" si="6"/>
        <v/>
      </c>
      <c r="B45" s="92" t="str">
        <f t="shared" ca="1" si="0"/>
        <v/>
      </c>
      <c r="C45" s="125" t="str">
        <f t="shared" ca="1" si="1"/>
        <v/>
      </c>
      <c r="D45" s="125" t="str">
        <f t="shared" ca="1" si="2"/>
        <v/>
      </c>
      <c r="E45" s="126" t="str">
        <f t="shared" ca="1" si="13"/>
        <v/>
      </c>
      <c r="F45" s="105" t="str">
        <f t="shared" ca="1" si="14"/>
        <v/>
      </c>
      <c r="G45" s="105" t="str">
        <f t="shared" ca="1" si="3"/>
        <v/>
      </c>
      <c r="H45" s="126" t="str">
        <f t="shared" ca="1" si="4"/>
        <v/>
      </c>
      <c r="I45" s="126" t="str">
        <f t="shared" ca="1" si="9"/>
        <v/>
      </c>
      <c r="J45" s="125" t="str">
        <f t="shared" ca="1" si="5"/>
        <v/>
      </c>
      <c r="K45" s="126" t="str">
        <f t="shared" ca="1" si="15"/>
        <v/>
      </c>
      <c r="L45" s="105" t="str">
        <f t="shared" ca="1" si="16"/>
        <v/>
      </c>
      <c r="M45" s="124" t="str">
        <f t="shared" ca="1" si="17"/>
        <v/>
      </c>
    </row>
    <row r="46" spans="1:13" x14ac:dyDescent="0.2">
      <c r="A46" s="124" t="str">
        <f t="shared" ca="1" si="6"/>
        <v/>
      </c>
      <c r="B46" s="92" t="str">
        <f t="shared" ca="1" si="0"/>
        <v/>
      </c>
      <c r="C46" s="125" t="str">
        <f t="shared" ca="1" si="1"/>
        <v/>
      </c>
      <c r="D46" s="125" t="str">
        <f t="shared" ca="1" si="2"/>
        <v/>
      </c>
      <c r="E46" s="126" t="str">
        <f t="shared" ca="1" si="13"/>
        <v/>
      </c>
      <c r="F46" s="105" t="str">
        <f t="shared" ca="1" si="14"/>
        <v/>
      </c>
      <c r="G46" s="105" t="str">
        <f t="shared" ca="1" si="3"/>
        <v/>
      </c>
      <c r="H46" s="126" t="str">
        <f t="shared" ca="1" si="4"/>
        <v/>
      </c>
      <c r="I46" s="126" t="str">
        <f t="shared" ca="1" si="9"/>
        <v/>
      </c>
      <c r="J46" s="125" t="str">
        <f t="shared" ca="1" si="5"/>
        <v/>
      </c>
      <c r="K46" s="126" t="str">
        <f t="shared" ca="1" si="15"/>
        <v/>
      </c>
      <c r="L46" s="105" t="str">
        <f t="shared" ca="1" si="16"/>
        <v/>
      </c>
      <c r="M46" s="124" t="str">
        <f t="shared" ca="1" si="17"/>
        <v/>
      </c>
    </row>
    <row r="47" spans="1:13" x14ac:dyDescent="0.2">
      <c r="A47" s="124" t="str">
        <f t="shared" ca="1" si="6"/>
        <v/>
      </c>
      <c r="B47" s="92" t="str">
        <f t="shared" ca="1" si="0"/>
        <v/>
      </c>
      <c r="C47" s="125" t="str">
        <f t="shared" ca="1" si="1"/>
        <v/>
      </c>
      <c r="D47" s="125" t="str">
        <f t="shared" ca="1" si="2"/>
        <v/>
      </c>
      <c r="E47" s="126" t="str">
        <f t="shared" ca="1" si="13"/>
        <v/>
      </c>
      <c r="F47" s="105" t="str">
        <f t="shared" ca="1" si="14"/>
        <v/>
      </c>
      <c r="G47" s="105" t="str">
        <f t="shared" ca="1" si="3"/>
        <v/>
      </c>
      <c r="H47" s="126" t="str">
        <f t="shared" ca="1" si="4"/>
        <v/>
      </c>
      <c r="I47" s="126" t="str">
        <f t="shared" ca="1" si="9"/>
        <v/>
      </c>
      <c r="J47" s="125" t="str">
        <f t="shared" ca="1" si="5"/>
        <v/>
      </c>
      <c r="K47" s="126" t="str">
        <f t="shared" ca="1" si="15"/>
        <v/>
      </c>
      <c r="L47" s="105" t="str">
        <f t="shared" ca="1" si="16"/>
        <v/>
      </c>
      <c r="M47" s="124" t="str">
        <f t="shared" ca="1" si="17"/>
        <v/>
      </c>
    </row>
    <row r="48" spans="1:13" x14ac:dyDescent="0.2">
      <c r="A48" s="124" t="str">
        <f t="shared" ca="1" si="6"/>
        <v/>
      </c>
      <c r="B48" s="92" t="str">
        <f t="shared" ca="1" si="0"/>
        <v/>
      </c>
      <c r="C48" s="125" t="str">
        <f t="shared" ca="1" si="1"/>
        <v/>
      </c>
      <c r="D48" s="125" t="str">
        <f t="shared" ca="1" si="2"/>
        <v/>
      </c>
      <c r="E48" s="126" t="str">
        <f t="shared" ca="1" si="13"/>
        <v/>
      </c>
      <c r="F48" s="105" t="str">
        <f t="shared" ca="1" si="14"/>
        <v/>
      </c>
      <c r="G48" s="105" t="str">
        <f t="shared" ca="1" si="3"/>
        <v/>
      </c>
      <c r="H48" s="126" t="str">
        <f t="shared" ca="1" si="4"/>
        <v/>
      </c>
      <c r="I48" s="126" t="str">
        <f t="shared" ca="1" si="9"/>
        <v/>
      </c>
      <c r="J48" s="125" t="str">
        <f t="shared" ca="1" si="5"/>
        <v/>
      </c>
      <c r="K48" s="126" t="str">
        <f t="shared" ca="1" si="15"/>
        <v/>
      </c>
      <c r="L48" s="105" t="str">
        <f t="shared" ca="1" si="16"/>
        <v/>
      </c>
      <c r="M48" s="124" t="str">
        <f t="shared" ca="1" si="17"/>
        <v/>
      </c>
    </row>
    <row r="49" spans="1:13" x14ac:dyDescent="0.2">
      <c r="A49" s="124" t="str">
        <f t="shared" ca="1" si="6"/>
        <v/>
      </c>
      <c r="B49" s="92" t="str">
        <f t="shared" ca="1" si="0"/>
        <v/>
      </c>
      <c r="C49" s="125" t="str">
        <f t="shared" ca="1" si="1"/>
        <v/>
      </c>
      <c r="D49" s="125" t="str">
        <f t="shared" ca="1" si="2"/>
        <v/>
      </c>
      <c r="E49" s="126" t="str">
        <f t="shared" ca="1" si="13"/>
        <v/>
      </c>
      <c r="F49" s="105" t="str">
        <f t="shared" ca="1" si="14"/>
        <v/>
      </c>
      <c r="G49" s="105" t="str">
        <f t="shared" ca="1" si="3"/>
        <v/>
      </c>
      <c r="H49" s="126" t="str">
        <f t="shared" ca="1" si="4"/>
        <v/>
      </c>
      <c r="I49" s="126" t="str">
        <f t="shared" ca="1" si="9"/>
        <v/>
      </c>
      <c r="J49" s="125" t="str">
        <f t="shared" ca="1" si="5"/>
        <v/>
      </c>
      <c r="K49" s="126" t="str">
        <f t="shared" ca="1" si="15"/>
        <v/>
      </c>
      <c r="L49" s="105" t="str">
        <f t="shared" ca="1" si="16"/>
        <v/>
      </c>
      <c r="M49" s="124" t="str">
        <f t="shared" ca="1" si="17"/>
        <v/>
      </c>
    </row>
    <row r="50" spans="1:13" x14ac:dyDescent="0.2">
      <c r="A50" s="124" t="str">
        <f t="shared" ca="1" si="6"/>
        <v/>
      </c>
      <c r="B50" s="92" t="str">
        <f t="shared" ca="1" si="0"/>
        <v/>
      </c>
      <c r="C50" s="125" t="str">
        <f t="shared" ca="1" si="1"/>
        <v/>
      </c>
      <c r="D50" s="125" t="str">
        <f t="shared" ca="1" si="2"/>
        <v/>
      </c>
      <c r="E50" s="126" t="str">
        <f t="shared" ca="1" si="13"/>
        <v/>
      </c>
      <c r="F50" s="105" t="str">
        <f t="shared" ca="1" si="14"/>
        <v/>
      </c>
      <c r="G50" s="105" t="str">
        <f t="shared" ca="1" si="3"/>
        <v/>
      </c>
      <c r="H50" s="126" t="str">
        <f t="shared" ca="1" si="4"/>
        <v/>
      </c>
      <c r="I50" s="126" t="str">
        <f t="shared" ca="1" si="9"/>
        <v/>
      </c>
      <c r="J50" s="125" t="str">
        <f t="shared" ca="1" si="5"/>
        <v/>
      </c>
      <c r="K50" s="126" t="str">
        <f t="shared" ca="1" si="15"/>
        <v/>
      </c>
      <c r="L50" s="105" t="str">
        <f t="shared" ca="1" si="16"/>
        <v/>
      </c>
      <c r="M50" s="124" t="str">
        <f t="shared" ca="1" si="17"/>
        <v/>
      </c>
    </row>
    <row r="51" spans="1:13" x14ac:dyDescent="0.2">
      <c r="A51" s="124" t="str">
        <f t="shared" ca="1" si="6"/>
        <v/>
      </c>
      <c r="B51" s="92" t="str">
        <f t="shared" ca="1" si="0"/>
        <v/>
      </c>
      <c r="C51" s="125" t="str">
        <f t="shared" ca="1" si="1"/>
        <v/>
      </c>
      <c r="D51" s="125" t="str">
        <f t="shared" ca="1" si="2"/>
        <v/>
      </c>
      <c r="E51" s="126" t="str">
        <f t="shared" ca="1" si="13"/>
        <v/>
      </c>
      <c r="F51" s="105" t="str">
        <f t="shared" ca="1" si="14"/>
        <v/>
      </c>
      <c r="G51" s="105" t="str">
        <f t="shared" ca="1" si="3"/>
        <v/>
      </c>
      <c r="H51" s="126" t="str">
        <f t="shared" ca="1" si="4"/>
        <v/>
      </c>
      <c r="I51" s="126" t="str">
        <f t="shared" ca="1" si="9"/>
        <v/>
      </c>
      <c r="J51" s="125" t="str">
        <f t="shared" ca="1" si="5"/>
        <v/>
      </c>
      <c r="K51" s="126" t="str">
        <f t="shared" ca="1" si="15"/>
        <v/>
      </c>
      <c r="L51" s="105" t="str">
        <f t="shared" ca="1" si="16"/>
        <v/>
      </c>
      <c r="M51" s="124" t="str">
        <f t="shared" ca="1" si="17"/>
        <v/>
      </c>
    </row>
    <row r="52" spans="1:13" x14ac:dyDescent="0.2">
      <c r="A52" s="124" t="str">
        <f t="shared" ca="1" si="6"/>
        <v/>
      </c>
      <c r="B52" s="92" t="str">
        <f t="shared" ca="1" si="0"/>
        <v/>
      </c>
      <c r="C52" s="125" t="str">
        <f t="shared" ca="1" si="1"/>
        <v/>
      </c>
      <c r="D52" s="125" t="str">
        <f t="shared" ca="1" si="2"/>
        <v/>
      </c>
      <c r="E52" s="126" t="str">
        <f t="shared" ca="1" si="13"/>
        <v/>
      </c>
      <c r="F52" s="105" t="str">
        <f t="shared" ca="1" si="14"/>
        <v/>
      </c>
      <c r="G52" s="105" t="str">
        <f t="shared" ca="1" si="3"/>
        <v/>
      </c>
      <c r="H52" s="126" t="str">
        <f t="shared" ca="1" si="4"/>
        <v/>
      </c>
      <c r="I52" s="126" t="str">
        <f t="shared" ca="1" si="9"/>
        <v/>
      </c>
      <c r="J52" s="125" t="str">
        <f t="shared" ca="1" si="5"/>
        <v/>
      </c>
      <c r="K52" s="126" t="str">
        <f t="shared" ca="1" si="15"/>
        <v/>
      </c>
      <c r="L52" s="105" t="str">
        <f t="shared" ca="1" si="16"/>
        <v/>
      </c>
      <c r="M52" s="124" t="str">
        <f t="shared" ca="1" si="17"/>
        <v/>
      </c>
    </row>
    <row r="53" spans="1:13" x14ac:dyDescent="0.2">
      <c r="A53" s="124" t="str">
        <f t="shared" ca="1" si="6"/>
        <v/>
      </c>
      <c r="B53" s="92" t="str">
        <f t="shared" ca="1" si="0"/>
        <v/>
      </c>
      <c r="C53" s="125" t="str">
        <f t="shared" ca="1" si="1"/>
        <v/>
      </c>
      <c r="D53" s="125" t="str">
        <f t="shared" ca="1" si="2"/>
        <v/>
      </c>
      <c r="E53" s="126" t="str">
        <f t="shared" ca="1" si="13"/>
        <v/>
      </c>
      <c r="F53" s="105" t="str">
        <f t="shared" ca="1" si="14"/>
        <v/>
      </c>
      <c r="G53" s="105" t="str">
        <f t="shared" ca="1" si="3"/>
        <v/>
      </c>
      <c r="H53" s="126" t="str">
        <f t="shared" ca="1" si="4"/>
        <v/>
      </c>
      <c r="I53" s="126" t="str">
        <f t="shared" ca="1" si="9"/>
        <v/>
      </c>
      <c r="J53" s="125" t="str">
        <f t="shared" ca="1" si="5"/>
        <v/>
      </c>
      <c r="K53" s="126" t="str">
        <f t="shared" ca="1" si="15"/>
        <v/>
      </c>
      <c r="L53" s="105" t="str">
        <f t="shared" ca="1" si="16"/>
        <v/>
      </c>
      <c r="M53" s="124" t="str">
        <f t="shared" ca="1" si="17"/>
        <v/>
      </c>
    </row>
    <row r="54" spans="1:13" x14ac:dyDescent="0.2">
      <c r="A54" s="124" t="str">
        <f t="shared" ca="1" si="6"/>
        <v/>
      </c>
      <c r="B54" s="92" t="str">
        <f t="shared" ca="1" si="0"/>
        <v/>
      </c>
      <c r="C54" s="125" t="str">
        <f t="shared" ca="1" si="1"/>
        <v/>
      </c>
      <c r="D54" s="125" t="str">
        <f t="shared" ca="1" si="2"/>
        <v/>
      </c>
      <c r="E54" s="126" t="str">
        <f t="shared" ca="1" si="13"/>
        <v/>
      </c>
      <c r="F54" s="105" t="str">
        <f t="shared" ca="1" si="14"/>
        <v/>
      </c>
      <c r="G54" s="105" t="str">
        <f t="shared" ca="1" si="3"/>
        <v/>
      </c>
      <c r="H54" s="126" t="str">
        <f t="shared" ca="1" si="4"/>
        <v/>
      </c>
      <c r="I54" s="126" t="str">
        <f t="shared" ca="1" si="9"/>
        <v/>
      </c>
      <c r="J54" s="125" t="str">
        <f t="shared" ca="1" si="5"/>
        <v/>
      </c>
      <c r="K54" s="126" t="str">
        <f t="shared" ca="1" si="15"/>
        <v/>
      </c>
      <c r="L54" s="105" t="str">
        <f t="shared" ca="1" si="16"/>
        <v/>
      </c>
      <c r="M54" s="124" t="str">
        <f t="shared" ca="1" si="17"/>
        <v/>
      </c>
    </row>
    <row r="55" spans="1:13" x14ac:dyDescent="0.2">
      <c r="A55" s="124" t="str">
        <f t="shared" ca="1" si="6"/>
        <v/>
      </c>
      <c r="B55" s="92" t="str">
        <f t="shared" ca="1" si="0"/>
        <v/>
      </c>
      <c r="C55" s="125" t="str">
        <f t="shared" ca="1" si="1"/>
        <v/>
      </c>
      <c r="D55" s="125" t="str">
        <f t="shared" ca="1" si="2"/>
        <v/>
      </c>
      <c r="E55" s="126" t="str">
        <f t="shared" ca="1" si="13"/>
        <v/>
      </c>
      <c r="F55" s="105" t="str">
        <f t="shared" ca="1" si="14"/>
        <v/>
      </c>
      <c r="G55" s="105" t="str">
        <f t="shared" ca="1" si="3"/>
        <v/>
      </c>
      <c r="H55" s="126" t="str">
        <f t="shared" ca="1" si="4"/>
        <v/>
      </c>
      <c r="I55" s="126" t="str">
        <f t="shared" ca="1" si="9"/>
        <v/>
      </c>
      <c r="J55" s="125" t="str">
        <f t="shared" ca="1" si="5"/>
        <v/>
      </c>
      <c r="K55" s="126" t="str">
        <f t="shared" ca="1" si="15"/>
        <v/>
      </c>
      <c r="L55" s="105" t="str">
        <f t="shared" ca="1" si="16"/>
        <v/>
      </c>
      <c r="M55" s="124" t="str">
        <f t="shared" ca="1" si="17"/>
        <v/>
      </c>
    </row>
  </sheetData>
  <mergeCells count="1">
    <mergeCell ref="A1:M1"/>
  </mergeCells>
  <phoneticPr fontId="3"/>
  <conditionalFormatting sqref="A6:M55">
    <cfRule type="expression" dxfId="17" priority="2">
      <formula>OR($A6:$M6&lt;&gt;"")</formula>
    </cfRule>
  </conditionalFormatting>
  <conditionalFormatting sqref="A6:M55">
    <cfRule type="expression" dxfId="16"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205"/>
  <sheetViews>
    <sheetView showGridLines="0" view="pageBreakPreview" zoomScale="60" zoomScaleNormal="80" zoomScalePageLayoutView="50" workbookViewId="0">
      <selection sqref="A1:N1"/>
    </sheetView>
  </sheetViews>
  <sheetFormatPr defaultColWidth="9" defaultRowHeight="17.5" x14ac:dyDescent="0.2"/>
  <cols>
    <col min="1" max="1" width="7.36328125" style="1" bestFit="1" customWidth="1"/>
    <col min="2" max="3" width="30.6328125" style="1" customWidth="1"/>
    <col min="4" max="8" width="18.6328125" style="1" customWidth="1"/>
    <col min="9" max="10" width="22.453125" style="156" customWidth="1"/>
    <col min="11" max="14" width="18.6328125" style="1" customWidth="1"/>
    <col min="15" max="16384" width="9" style="1"/>
  </cols>
  <sheetData>
    <row r="1" spans="1:14" ht="40.5" customHeight="1" x14ac:dyDescent="0.2">
      <c r="A1" s="250">
        <v>44287</v>
      </c>
      <c r="B1" s="250"/>
      <c r="C1" s="250"/>
      <c r="D1" s="250"/>
      <c r="E1" s="250"/>
      <c r="F1" s="250"/>
      <c r="G1" s="250"/>
      <c r="H1" s="250"/>
      <c r="I1" s="250"/>
      <c r="J1" s="250"/>
      <c r="K1" s="250"/>
      <c r="L1" s="250"/>
      <c r="M1" s="250"/>
      <c r="N1" s="250"/>
    </row>
    <row r="2" spans="1:14" x14ac:dyDescent="0.2">
      <c r="N2" s="139" t="s">
        <v>196</v>
      </c>
    </row>
    <row r="4" spans="1:14" ht="35" x14ac:dyDescent="0.2">
      <c r="A4" s="90" t="s">
        <v>147</v>
      </c>
      <c r="B4" s="90" t="s">
        <v>148</v>
      </c>
      <c r="C4" s="90" t="s">
        <v>118</v>
      </c>
      <c r="D4" s="90" t="s">
        <v>24</v>
      </c>
      <c r="E4" s="90" t="s">
        <v>25</v>
      </c>
      <c r="F4" s="90" t="s">
        <v>26</v>
      </c>
      <c r="G4" s="90" t="s">
        <v>27</v>
      </c>
      <c r="H4" s="90" t="s">
        <v>28</v>
      </c>
      <c r="I4" s="157" t="s">
        <v>215</v>
      </c>
      <c r="J4" s="157" t="s">
        <v>216</v>
      </c>
      <c r="K4" s="90" t="s">
        <v>29</v>
      </c>
      <c r="L4" s="90" t="s">
        <v>30</v>
      </c>
      <c r="M4" s="90" t="s">
        <v>31</v>
      </c>
      <c r="N4" s="90" t="s">
        <v>150</v>
      </c>
    </row>
    <row r="5" spans="1:14" x14ac:dyDescent="0.2">
      <c r="A5" s="110">
        <f ca="1">MATCH("",INDIRECT("gsn_raw!AA:AA"),-1)-MATCH("キャンペーン",INDIRECT("gsn_raw!AA:AA"),0)-1</f>
        <v>0</v>
      </c>
      <c r="B5" s="111"/>
      <c r="C5" s="111" t="s">
        <v>119</v>
      </c>
      <c r="D5" s="112" t="str">
        <f ca="1">gaw!D6</f>
        <v/>
      </c>
      <c r="E5" s="112" t="str">
        <f ca="1">gaw!F6</f>
        <v/>
      </c>
      <c r="F5" s="113" t="str">
        <f ca="1">IFERROR(E5/D5,"")</f>
        <v/>
      </c>
      <c r="G5" s="114" t="str">
        <f ca="1">IFERROR(H5/E5,"")</f>
        <v/>
      </c>
      <c r="H5" s="115" t="str">
        <f ca="1">gaw!L6</f>
        <v/>
      </c>
      <c r="I5" s="113" t="str">
        <f ca="1">IFERROR(VLOOKUP("全体",INDIRECT("gsn_raw!B:J"),6,0),"")</f>
        <v/>
      </c>
      <c r="J5" s="113" t="str">
        <f ca="1">IFERROR(VLOOKUP("全体",INDIRECT("gsn_raw!B:J"),9,0),"")</f>
        <v/>
      </c>
      <c r="K5" s="112" t="str">
        <f ca="1">gaw!N6</f>
        <v/>
      </c>
      <c r="L5" s="113" t="str">
        <f ca="1">IFERROR(K5/E5,"")</f>
        <v/>
      </c>
      <c r="M5" s="114" t="str">
        <f ca="1">IFERROR(H5/K5,"")</f>
        <v/>
      </c>
      <c r="N5" s="111" t="s">
        <v>151</v>
      </c>
    </row>
    <row r="6" spans="1:14" x14ac:dyDescent="0.2">
      <c r="A6" s="124" t="str">
        <f ca="1">IF(ROW()-5&gt;$A$5,"",ROW()-5)</f>
        <v/>
      </c>
      <c r="B6" s="92" t="str">
        <f t="shared" ref="B6:B37" ca="1" si="0">IF($A6="","",INDEX(INDIRECT("gsn_raw!AA:AA"),MATCH($B$4,INDIRECT("gsn_raw!AA:AA"),0)+$A6))</f>
        <v/>
      </c>
      <c r="C6" s="92" t="str">
        <f t="shared" ref="C6:C37" ca="1" si="1">IF($A6="","",INDEX(INDIRECT("gsn_raw!AB:AB"),MATCH($B$4,INDIRECT("gsn_raw!AA:AA"),0)+$A6))</f>
        <v/>
      </c>
      <c r="D6" s="125" t="str">
        <f t="shared" ref="D6:D37" ca="1" si="2">IF($A6="","",INDEX(INDIRECT("gsn_raw!AC:AC"),MATCH($B$4,INDIRECT("gsn_raw!AA:AA"),0)+$A6))</f>
        <v/>
      </c>
      <c r="E6" s="125" t="str">
        <f t="shared" ref="E6:E37" ca="1" si="3">IF($A6="","",INDEX(INDIRECT("gsn_raw!AD:AD"),MATCH($B$4,INDIRECT("gsn_raw!AA:AA"),0)+$A6))</f>
        <v/>
      </c>
      <c r="F6" s="126" t="str">
        <f ca="1">IF($A6="","",IFERROR(E6/D6,""))</f>
        <v/>
      </c>
      <c r="G6" s="105" t="str">
        <f ca="1">IF($A6="","",IFERROR(H6/E6,""))</f>
        <v/>
      </c>
      <c r="H6" s="105" t="str">
        <f t="shared" ref="H6:H37" ca="1" si="4">IF($A6="","",INDEX(INDIRECT("gsn_raw!AF:AF"),MATCH($B$4,INDIRECT("gsn_raw!AA:AA"),0)+$A6))</f>
        <v/>
      </c>
      <c r="I6" s="126" t="str">
        <f t="shared" ref="I6:I37" ca="1" si="5">IF($A6="","",INDEX(INDIRECT("gsn_raw!AG:AG"),MATCH($B$4,INDIRECT("gsn_raw!AA:AA"),0)+$A6))</f>
        <v/>
      </c>
      <c r="J6" s="126" t="str">
        <f ca="1">IF($A6="","",INDEX(INDIRECT("gsn_raw!AJ:AJ"),MATCH($B$4,INDIRECT("gsn_raw!AA:AA"),0)+$A6))</f>
        <v/>
      </c>
      <c r="K6" s="125" t="str">
        <f t="shared" ref="K6:K37" ca="1" si="6">IF($A6="","",INDEX(INDIRECT("gsn_raw!AI:AI"),MATCH($B$4,INDIRECT("gsn_raw!AA:AA"),0)+$A6))</f>
        <v/>
      </c>
      <c r="L6" s="126" t="str">
        <f ca="1">IF($A6="","",IFERROR(K6/E6,""))</f>
        <v/>
      </c>
      <c r="M6" s="105" t="str">
        <f ca="1">IF($A6="","",IFERROR(H6/K6,""))</f>
        <v/>
      </c>
      <c r="N6" s="124" t="str">
        <f ca="1">IF($A6="","",IF(K6&gt;0,IF(M6&gt;$M$5,"B","A"),IF(K6=0,IF(H6&gt;$M$5,"C","D"))))</f>
        <v/>
      </c>
    </row>
    <row r="7" spans="1:14" x14ac:dyDescent="0.2">
      <c r="A7" s="124" t="str">
        <f t="shared" ref="A7:A70" ca="1" si="7">IF(ROW()-5&gt;$A$5,"",ROW()-5)</f>
        <v/>
      </c>
      <c r="B7" s="92" t="str">
        <f t="shared" ca="1" si="0"/>
        <v/>
      </c>
      <c r="C7" s="92" t="str">
        <f t="shared" ca="1" si="1"/>
        <v/>
      </c>
      <c r="D7" s="125" t="str">
        <f t="shared" ca="1" si="2"/>
        <v/>
      </c>
      <c r="E7" s="125" t="str">
        <f t="shared" ca="1" si="3"/>
        <v/>
      </c>
      <c r="F7" s="126" t="str">
        <f t="shared" ref="F7:F70" ca="1" si="8">IF($A7="","",IFERROR(E7/D7,""))</f>
        <v/>
      </c>
      <c r="G7" s="105" t="str">
        <f t="shared" ref="G7:G70" ca="1" si="9">IF($A7="","",IFERROR(H7/E7,""))</f>
        <v/>
      </c>
      <c r="H7" s="105" t="str">
        <f t="shared" ca="1" si="4"/>
        <v/>
      </c>
      <c r="I7" s="126" t="str">
        <f t="shared" ca="1" si="5"/>
        <v/>
      </c>
      <c r="J7" s="126" t="str">
        <f t="shared" ref="J7:J70" ca="1" si="10">IF($A7="","",INDEX(INDIRECT("gsn_raw!AJ:AJ"),MATCH($B$4,INDIRECT("gsn_raw!AA:AA"),0)+$A7))</f>
        <v/>
      </c>
      <c r="K7" s="125" t="str">
        <f t="shared" ca="1" si="6"/>
        <v/>
      </c>
      <c r="L7" s="126" t="str">
        <f t="shared" ref="L7:L70" ca="1" si="11">IF($A7="","",IFERROR(K7/E7,""))</f>
        <v/>
      </c>
      <c r="M7" s="105" t="str">
        <f t="shared" ref="M7:M70" ca="1" si="12">IF($A7="","",IFERROR(H7/K7,""))</f>
        <v/>
      </c>
      <c r="N7" s="124" t="str">
        <f t="shared" ref="N7:N70" ca="1" si="13">IF($A7="","",IF(K7&gt;0,IF(M7&gt;$M$5,"B","A"),IF(K7=0,IF(H7&gt;$M$5,"C","D"))))</f>
        <v/>
      </c>
    </row>
    <row r="8" spans="1:14" x14ac:dyDescent="0.2">
      <c r="A8" s="124" t="str">
        <f t="shared" ca="1" si="7"/>
        <v/>
      </c>
      <c r="B8" s="92" t="str">
        <f t="shared" ca="1" si="0"/>
        <v/>
      </c>
      <c r="C8" s="92" t="str">
        <f t="shared" ca="1" si="1"/>
        <v/>
      </c>
      <c r="D8" s="125" t="str">
        <f t="shared" ca="1" si="2"/>
        <v/>
      </c>
      <c r="E8" s="125" t="str">
        <f t="shared" ca="1" si="3"/>
        <v/>
      </c>
      <c r="F8" s="126" t="str">
        <f t="shared" ca="1" si="8"/>
        <v/>
      </c>
      <c r="G8" s="105" t="str">
        <f t="shared" ca="1" si="9"/>
        <v/>
      </c>
      <c r="H8" s="105" t="str">
        <f t="shared" ca="1" si="4"/>
        <v/>
      </c>
      <c r="I8" s="126" t="str">
        <f t="shared" ca="1" si="5"/>
        <v/>
      </c>
      <c r="J8" s="126" t="str">
        <f t="shared" ca="1" si="10"/>
        <v/>
      </c>
      <c r="K8" s="125" t="str">
        <f t="shared" ca="1" si="6"/>
        <v/>
      </c>
      <c r="L8" s="126" t="str">
        <f t="shared" ca="1" si="11"/>
        <v/>
      </c>
      <c r="M8" s="105" t="str">
        <f t="shared" ca="1" si="12"/>
        <v/>
      </c>
      <c r="N8" s="124" t="str">
        <f t="shared" ca="1" si="13"/>
        <v/>
      </c>
    </row>
    <row r="9" spans="1:14" x14ac:dyDescent="0.2">
      <c r="A9" s="124" t="str">
        <f t="shared" ca="1" si="7"/>
        <v/>
      </c>
      <c r="B9" s="92" t="str">
        <f t="shared" ca="1" si="0"/>
        <v/>
      </c>
      <c r="C9" s="92" t="str">
        <f t="shared" ca="1" si="1"/>
        <v/>
      </c>
      <c r="D9" s="125" t="str">
        <f t="shared" ca="1" si="2"/>
        <v/>
      </c>
      <c r="E9" s="125" t="str">
        <f t="shared" ca="1" si="3"/>
        <v/>
      </c>
      <c r="F9" s="126" t="str">
        <f t="shared" ca="1" si="8"/>
        <v/>
      </c>
      <c r="G9" s="105" t="str">
        <f t="shared" ca="1" si="9"/>
        <v/>
      </c>
      <c r="H9" s="105" t="str">
        <f t="shared" ca="1" si="4"/>
        <v/>
      </c>
      <c r="I9" s="126" t="str">
        <f t="shared" ca="1" si="5"/>
        <v/>
      </c>
      <c r="J9" s="126" t="str">
        <f t="shared" ca="1" si="10"/>
        <v/>
      </c>
      <c r="K9" s="125" t="str">
        <f t="shared" ca="1" si="6"/>
        <v/>
      </c>
      <c r="L9" s="126" t="str">
        <f t="shared" ca="1" si="11"/>
        <v/>
      </c>
      <c r="M9" s="105" t="str">
        <f t="shared" ca="1" si="12"/>
        <v/>
      </c>
      <c r="N9" s="124" t="str">
        <f t="shared" ca="1" si="13"/>
        <v/>
      </c>
    </row>
    <row r="10" spans="1:14" x14ac:dyDescent="0.2">
      <c r="A10" s="124" t="str">
        <f t="shared" ca="1" si="7"/>
        <v/>
      </c>
      <c r="B10" s="92" t="str">
        <f t="shared" ca="1" si="0"/>
        <v/>
      </c>
      <c r="C10" s="92" t="str">
        <f t="shared" ca="1" si="1"/>
        <v/>
      </c>
      <c r="D10" s="125" t="str">
        <f t="shared" ca="1" si="2"/>
        <v/>
      </c>
      <c r="E10" s="125" t="str">
        <f t="shared" ca="1" si="3"/>
        <v/>
      </c>
      <c r="F10" s="126" t="str">
        <f t="shared" ca="1" si="8"/>
        <v/>
      </c>
      <c r="G10" s="105" t="str">
        <f t="shared" ca="1" si="9"/>
        <v/>
      </c>
      <c r="H10" s="105" t="str">
        <f t="shared" ca="1" si="4"/>
        <v/>
      </c>
      <c r="I10" s="126" t="str">
        <f t="shared" ca="1" si="5"/>
        <v/>
      </c>
      <c r="J10" s="126" t="str">
        <f t="shared" ca="1" si="10"/>
        <v/>
      </c>
      <c r="K10" s="125" t="str">
        <f t="shared" ca="1" si="6"/>
        <v/>
      </c>
      <c r="L10" s="126" t="str">
        <f t="shared" ca="1" si="11"/>
        <v/>
      </c>
      <c r="M10" s="105" t="str">
        <f t="shared" ca="1" si="12"/>
        <v/>
      </c>
      <c r="N10" s="124" t="str">
        <f t="shared" ca="1" si="13"/>
        <v/>
      </c>
    </row>
    <row r="11" spans="1:14" x14ac:dyDescent="0.2">
      <c r="A11" s="124" t="str">
        <f t="shared" ca="1" si="7"/>
        <v/>
      </c>
      <c r="B11" s="92" t="str">
        <f t="shared" ca="1" si="0"/>
        <v/>
      </c>
      <c r="C11" s="92" t="str">
        <f t="shared" ca="1" si="1"/>
        <v/>
      </c>
      <c r="D11" s="125" t="str">
        <f t="shared" ca="1" si="2"/>
        <v/>
      </c>
      <c r="E11" s="125" t="str">
        <f t="shared" ca="1" si="3"/>
        <v/>
      </c>
      <c r="F11" s="126" t="str">
        <f t="shared" ca="1" si="8"/>
        <v/>
      </c>
      <c r="G11" s="105" t="str">
        <f t="shared" ca="1" si="9"/>
        <v/>
      </c>
      <c r="H11" s="105" t="str">
        <f t="shared" ca="1" si="4"/>
        <v/>
      </c>
      <c r="I11" s="126" t="str">
        <f t="shared" ca="1" si="5"/>
        <v/>
      </c>
      <c r="J11" s="126" t="str">
        <f t="shared" ca="1" si="10"/>
        <v/>
      </c>
      <c r="K11" s="125" t="str">
        <f t="shared" ca="1" si="6"/>
        <v/>
      </c>
      <c r="L11" s="126" t="str">
        <f t="shared" ca="1" si="11"/>
        <v/>
      </c>
      <c r="M11" s="105" t="str">
        <f t="shared" ca="1" si="12"/>
        <v/>
      </c>
      <c r="N11" s="124" t="str">
        <f t="shared" ca="1" si="13"/>
        <v/>
      </c>
    </row>
    <row r="12" spans="1:14" x14ac:dyDescent="0.2">
      <c r="A12" s="124" t="str">
        <f t="shared" ca="1" si="7"/>
        <v/>
      </c>
      <c r="B12" s="92" t="str">
        <f t="shared" ca="1" si="0"/>
        <v/>
      </c>
      <c r="C12" s="92" t="str">
        <f t="shared" ca="1" si="1"/>
        <v/>
      </c>
      <c r="D12" s="125" t="str">
        <f t="shared" ca="1" si="2"/>
        <v/>
      </c>
      <c r="E12" s="125" t="str">
        <f t="shared" ca="1" si="3"/>
        <v/>
      </c>
      <c r="F12" s="126" t="str">
        <f t="shared" ca="1" si="8"/>
        <v/>
      </c>
      <c r="G12" s="105" t="str">
        <f t="shared" ca="1" si="9"/>
        <v/>
      </c>
      <c r="H12" s="105" t="str">
        <f t="shared" ca="1" si="4"/>
        <v/>
      </c>
      <c r="I12" s="126" t="str">
        <f t="shared" ca="1" si="5"/>
        <v/>
      </c>
      <c r="J12" s="126" t="str">
        <f t="shared" ca="1" si="10"/>
        <v/>
      </c>
      <c r="K12" s="125" t="str">
        <f t="shared" ca="1" si="6"/>
        <v/>
      </c>
      <c r="L12" s="126" t="str">
        <f t="shared" ca="1" si="11"/>
        <v/>
      </c>
      <c r="M12" s="105" t="str">
        <f t="shared" ca="1" si="12"/>
        <v/>
      </c>
      <c r="N12" s="124" t="str">
        <f t="shared" ca="1" si="13"/>
        <v/>
      </c>
    </row>
    <row r="13" spans="1:14" x14ac:dyDescent="0.2">
      <c r="A13" s="124" t="str">
        <f t="shared" ca="1" si="7"/>
        <v/>
      </c>
      <c r="B13" s="92" t="str">
        <f t="shared" ca="1" si="0"/>
        <v/>
      </c>
      <c r="C13" s="92" t="str">
        <f t="shared" ca="1" si="1"/>
        <v/>
      </c>
      <c r="D13" s="125" t="str">
        <f t="shared" ca="1" si="2"/>
        <v/>
      </c>
      <c r="E13" s="125" t="str">
        <f t="shared" ca="1" si="3"/>
        <v/>
      </c>
      <c r="F13" s="126" t="str">
        <f t="shared" ca="1" si="8"/>
        <v/>
      </c>
      <c r="G13" s="105" t="str">
        <f t="shared" ca="1" si="9"/>
        <v/>
      </c>
      <c r="H13" s="105" t="str">
        <f t="shared" ca="1" si="4"/>
        <v/>
      </c>
      <c r="I13" s="126" t="str">
        <f t="shared" ca="1" si="5"/>
        <v/>
      </c>
      <c r="J13" s="126" t="str">
        <f t="shared" ca="1" si="10"/>
        <v/>
      </c>
      <c r="K13" s="125" t="str">
        <f t="shared" ca="1" si="6"/>
        <v/>
      </c>
      <c r="L13" s="126" t="str">
        <f t="shared" ca="1" si="11"/>
        <v/>
      </c>
      <c r="M13" s="105" t="str">
        <f t="shared" ca="1" si="12"/>
        <v/>
      </c>
      <c r="N13" s="124" t="str">
        <f t="shared" ca="1" si="13"/>
        <v/>
      </c>
    </row>
    <row r="14" spans="1:14" x14ac:dyDescent="0.2">
      <c r="A14" s="124" t="str">
        <f t="shared" ca="1" si="7"/>
        <v/>
      </c>
      <c r="B14" s="92" t="str">
        <f t="shared" ca="1" si="0"/>
        <v/>
      </c>
      <c r="C14" s="92" t="str">
        <f t="shared" ca="1" si="1"/>
        <v/>
      </c>
      <c r="D14" s="125" t="str">
        <f t="shared" ca="1" si="2"/>
        <v/>
      </c>
      <c r="E14" s="125" t="str">
        <f t="shared" ca="1" si="3"/>
        <v/>
      </c>
      <c r="F14" s="126" t="str">
        <f t="shared" ca="1" si="8"/>
        <v/>
      </c>
      <c r="G14" s="105" t="str">
        <f t="shared" ca="1" si="9"/>
        <v/>
      </c>
      <c r="H14" s="105" t="str">
        <f t="shared" ca="1" si="4"/>
        <v/>
      </c>
      <c r="I14" s="126" t="str">
        <f t="shared" ca="1" si="5"/>
        <v/>
      </c>
      <c r="J14" s="126" t="str">
        <f t="shared" ca="1" si="10"/>
        <v/>
      </c>
      <c r="K14" s="125" t="str">
        <f t="shared" ca="1" si="6"/>
        <v/>
      </c>
      <c r="L14" s="126" t="str">
        <f t="shared" ca="1" si="11"/>
        <v/>
      </c>
      <c r="M14" s="105" t="str">
        <f t="shared" ca="1" si="12"/>
        <v/>
      </c>
      <c r="N14" s="124" t="str">
        <f t="shared" ca="1" si="13"/>
        <v/>
      </c>
    </row>
    <row r="15" spans="1:14" x14ac:dyDescent="0.2">
      <c r="A15" s="124" t="str">
        <f t="shared" ca="1" si="7"/>
        <v/>
      </c>
      <c r="B15" s="92" t="str">
        <f t="shared" ca="1" si="0"/>
        <v/>
      </c>
      <c r="C15" s="92" t="str">
        <f t="shared" ca="1" si="1"/>
        <v/>
      </c>
      <c r="D15" s="125" t="str">
        <f t="shared" ca="1" si="2"/>
        <v/>
      </c>
      <c r="E15" s="125" t="str">
        <f t="shared" ca="1" si="3"/>
        <v/>
      </c>
      <c r="F15" s="126" t="str">
        <f t="shared" ca="1" si="8"/>
        <v/>
      </c>
      <c r="G15" s="105" t="str">
        <f t="shared" ca="1" si="9"/>
        <v/>
      </c>
      <c r="H15" s="105" t="str">
        <f t="shared" ca="1" si="4"/>
        <v/>
      </c>
      <c r="I15" s="126" t="str">
        <f t="shared" ca="1" si="5"/>
        <v/>
      </c>
      <c r="J15" s="126" t="str">
        <f t="shared" ca="1" si="10"/>
        <v/>
      </c>
      <c r="K15" s="125" t="str">
        <f t="shared" ca="1" si="6"/>
        <v/>
      </c>
      <c r="L15" s="126" t="str">
        <f t="shared" ca="1" si="11"/>
        <v/>
      </c>
      <c r="M15" s="105" t="str">
        <f t="shared" ca="1" si="12"/>
        <v/>
      </c>
      <c r="N15" s="124" t="str">
        <f t="shared" ca="1" si="13"/>
        <v/>
      </c>
    </row>
    <row r="16" spans="1:14" x14ac:dyDescent="0.2">
      <c r="A16" s="124" t="str">
        <f t="shared" ca="1" si="7"/>
        <v/>
      </c>
      <c r="B16" s="92" t="str">
        <f t="shared" ca="1" si="0"/>
        <v/>
      </c>
      <c r="C16" s="92" t="str">
        <f t="shared" ca="1" si="1"/>
        <v/>
      </c>
      <c r="D16" s="125" t="str">
        <f t="shared" ca="1" si="2"/>
        <v/>
      </c>
      <c r="E16" s="125" t="str">
        <f t="shared" ca="1" si="3"/>
        <v/>
      </c>
      <c r="F16" s="126" t="str">
        <f t="shared" ca="1" si="8"/>
        <v/>
      </c>
      <c r="G16" s="105" t="str">
        <f t="shared" ca="1" si="9"/>
        <v/>
      </c>
      <c r="H16" s="105" t="str">
        <f t="shared" ca="1" si="4"/>
        <v/>
      </c>
      <c r="I16" s="126" t="str">
        <f t="shared" ca="1" si="5"/>
        <v/>
      </c>
      <c r="J16" s="126" t="str">
        <f t="shared" ca="1" si="10"/>
        <v/>
      </c>
      <c r="K16" s="125" t="str">
        <f t="shared" ca="1" si="6"/>
        <v/>
      </c>
      <c r="L16" s="126" t="str">
        <f t="shared" ca="1" si="11"/>
        <v/>
      </c>
      <c r="M16" s="105" t="str">
        <f t="shared" ca="1" si="12"/>
        <v/>
      </c>
      <c r="N16" s="124" t="str">
        <f t="shared" ca="1" si="13"/>
        <v/>
      </c>
    </row>
    <row r="17" spans="1:14" x14ac:dyDescent="0.2">
      <c r="A17" s="124" t="str">
        <f t="shared" ca="1" si="7"/>
        <v/>
      </c>
      <c r="B17" s="92" t="str">
        <f t="shared" ca="1" si="0"/>
        <v/>
      </c>
      <c r="C17" s="92" t="str">
        <f t="shared" ca="1" si="1"/>
        <v/>
      </c>
      <c r="D17" s="125" t="str">
        <f t="shared" ca="1" si="2"/>
        <v/>
      </c>
      <c r="E17" s="125" t="str">
        <f t="shared" ca="1" si="3"/>
        <v/>
      </c>
      <c r="F17" s="126" t="str">
        <f t="shared" ca="1" si="8"/>
        <v/>
      </c>
      <c r="G17" s="105" t="str">
        <f t="shared" ca="1" si="9"/>
        <v/>
      </c>
      <c r="H17" s="105" t="str">
        <f t="shared" ca="1" si="4"/>
        <v/>
      </c>
      <c r="I17" s="126" t="str">
        <f t="shared" ca="1" si="5"/>
        <v/>
      </c>
      <c r="J17" s="126" t="str">
        <f t="shared" ca="1" si="10"/>
        <v/>
      </c>
      <c r="K17" s="125" t="str">
        <f t="shared" ca="1" si="6"/>
        <v/>
      </c>
      <c r="L17" s="126" t="str">
        <f t="shared" ca="1" si="11"/>
        <v/>
      </c>
      <c r="M17" s="105" t="str">
        <f t="shared" ca="1" si="12"/>
        <v/>
      </c>
      <c r="N17" s="124" t="str">
        <f t="shared" ca="1" si="13"/>
        <v/>
      </c>
    </row>
    <row r="18" spans="1:14" x14ac:dyDescent="0.2">
      <c r="A18" s="124" t="str">
        <f t="shared" ca="1" si="7"/>
        <v/>
      </c>
      <c r="B18" s="92" t="str">
        <f t="shared" ca="1" si="0"/>
        <v/>
      </c>
      <c r="C18" s="92" t="str">
        <f t="shared" ca="1" si="1"/>
        <v/>
      </c>
      <c r="D18" s="125" t="str">
        <f t="shared" ca="1" si="2"/>
        <v/>
      </c>
      <c r="E18" s="125" t="str">
        <f t="shared" ca="1" si="3"/>
        <v/>
      </c>
      <c r="F18" s="126" t="str">
        <f t="shared" ca="1" si="8"/>
        <v/>
      </c>
      <c r="G18" s="105" t="str">
        <f t="shared" ca="1" si="9"/>
        <v/>
      </c>
      <c r="H18" s="105" t="str">
        <f t="shared" ca="1" si="4"/>
        <v/>
      </c>
      <c r="I18" s="126" t="str">
        <f t="shared" ca="1" si="5"/>
        <v/>
      </c>
      <c r="J18" s="126" t="str">
        <f t="shared" ca="1" si="10"/>
        <v/>
      </c>
      <c r="K18" s="125" t="str">
        <f t="shared" ca="1" si="6"/>
        <v/>
      </c>
      <c r="L18" s="126" t="str">
        <f t="shared" ca="1" si="11"/>
        <v/>
      </c>
      <c r="M18" s="105" t="str">
        <f t="shared" ca="1" si="12"/>
        <v/>
      </c>
      <c r="N18" s="124" t="str">
        <f t="shared" ca="1" si="13"/>
        <v/>
      </c>
    </row>
    <row r="19" spans="1:14" x14ac:dyDescent="0.2">
      <c r="A19" s="124" t="str">
        <f t="shared" ca="1" si="7"/>
        <v/>
      </c>
      <c r="B19" s="92" t="str">
        <f t="shared" ca="1" si="0"/>
        <v/>
      </c>
      <c r="C19" s="92" t="str">
        <f t="shared" ca="1" si="1"/>
        <v/>
      </c>
      <c r="D19" s="125" t="str">
        <f t="shared" ca="1" si="2"/>
        <v/>
      </c>
      <c r="E19" s="125" t="str">
        <f t="shared" ca="1" si="3"/>
        <v/>
      </c>
      <c r="F19" s="126" t="str">
        <f t="shared" ca="1" si="8"/>
        <v/>
      </c>
      <c r="G19" s="105" t="str">
        <f t="shared" ca="1" si="9"/>
        <v/>
      </c>
      <c r="H19" s="105" t="str">
        <f t="shared" ca="1" si="4"/>
        <v/>
      </c>
      <c r="I19" s="126" t="str">
        <f t="shared" ca="1" si="5"/>
        <v/>
      </c>
      <c r="J19" s="126" t="str">
        <f t="shared" ca="1" si="10"/>
        <v/>
      </c>
      <c r="K19" s="125" t="str">
        <f t="shared" ca="1" si="6"/>
        <v/>
      </c>
      <c r="L19" s="126" t="str">
        <f t="shared" ca="1" si="11"/>
        <v/>
      </c>
      <c r="M19" s="105" t="str">
        <f t="shared" ca="1" si="12"/>
        <v/>
      </c>
      <c r="N19" s="124" t="str">
        <f t="shared" ca="1" si="13"/>
        <v/>
      </c>
    </row>
    <row r="20" spans="1:14" x14ac:dyDescent="0.2">
      <c r="A20" s="124" t="str">
        <f t="shared" ca="1" si="7"/>
        <v/>
      </c>
      <c r="B20" s="92" t="str">
        <f t="shared" ca="1" si="0"/>
        <v/>
      </c>
      <c r="C20" s="92" t="str">
        <f t="shared" ca="1" si="1"/>
        <v/>
      </c>
      <c r="D20" s="125" t="str">
        <f t="shared" ca="1" si="2"/>
        <v/>
      </c>
      <c r="E20" s="125" t="str">
        <f t="shared" ca="1" si="3"/>
        <v/>
      </c>
      <c r="F20" s="126" t="str">
        <f t="shared" ca="1" si="8"/>
        <v/>
      </c>
      <c r="G20" s="105" t="str">
        <f t="shared" ca="1" si="9"/>
        <v/>
      </c>
      <c r="H20" s="105" t="str">
        <f t="shared" ca="1" si="4"/>
        <v/>
      </c>
      <c r="I20" s="126" t="str">
        <f t="shared" ca="1" si="5"/>
        <v/>
      </c>
      <c r="J20" s="126" t="str">
        <f t="shared" ca="1" si="10"/>
        <v/>
      </c>
      <c r="K20" s="125" t="str">
        <f t="shared" ca="1" si="6"/>
        <v/>
      </c>
      <c r="L20" s="126" t="str">
        <f t="shared" ca="1" si="11"/>
        <v/>
      </c>
      <c r="M20" s="105" t="str">
        <f t="shared" ca="1" si="12"/>
        <v/>
      </c>
      <c r="N20" s="124" t="str">
        <f t="shared" ca="1" si="13"/>
        <v/>
      </c>
    </row>
    <row r="21" spans="1:14" x14ac:dyDescent="0.2">
      <c r="A21" s="124" t="str">
        <f t="shared" ca="1" si="7"/>
        <v/>
      </c>
      <c r="B21" s="92" t="str">
        <f t="shared" ca="1" si="0"/>
        <v/>
      </c>
      <c r="C21" s="92" t="str">
        <f t="shared" ca="1" si="1"/>
        <v/>
      </c>
      <c r="D21" s="125" t="str">
        <f t="shared" ca="1" si="2"/>
        <v/>
      </c>
      <c r="E21" s="125" t="str">
        <f t="shared" ca="1" si="3"/>
        <v/>
      </c>
      <c r="F21" s="126" t="str">
        <f t="shared" ca="1" si="8"/>
        <v/>
      </c>
      <c r="G21" s="105" t="str">
        <f t="shared" ca="1" si="9"/>
        <v/>
      </c>
      <c r="H21" s="105" t="str">
        <f t="shared" ca="1" si="4"/>
        <v/>
      </c>
      <c r="I21" s="126" t="str">
        <f t="shared" ca="1" si="5"/>
        <v/>
      </c>
      <c r="J21" s="126" t="str">
        <f t="shared" ca="1" si="10"/>
        <v/>
      </c>
      <c r="K21" s="125" t="str">
        <f t="shared" ca="1" si="6"/>
        <v/>
      </c>
      <c r="L21" s="126" t="str">
        <f t="shared" ca="1" si="11"/>
        <v/>
      </c>
      <c r="M21" s="105" t="str">
        <f t="shared" ca="1" si="12"/>
        <v/>
      </c>
      <c r="N21" s="124" t="str">
        <f t="shared" ca="1" si="13"/>
        <v/>
      </c>
    </row>
    <row r="22" spans="1:14" x14ac:dyDescent="0.2">
      <c r="A22" s="124" t="str">
        <f t="shared" ca="1" si="7"/>
        <v/>
      </c>
      <c r="B22" s="92" t="str">
        <f t="shared" ca="1" si="0"/>
        <v/>
      </c>
      <c r="C22" s="92" t="str">
        <f t="shared" ca="1" si="1"/>
        <v/>
      </c>
      <c r="D22" s="125" t="str">
        <f t="shared" ca="1" si="2"/>
        <v/>
      </c>
      <c r="E22" s="125" t="str">
        <f t="shared" ca="1" si="3"/>
        <v/>
      </c>
      <c r="F22" s="126" t="str">
        <f t="shared" ca="1" si="8"/>
        <v/>
      </c>
      <c r="G22" s="105" t="str">
        <f t="shared" ca="1" si="9"/>
        <v/>
      </c>
      <c r="H22" s="105" t="str">
        <f t="shared" ca="1" si="4"/>
        <v/>
      </c>
      <c r="I22" s="126" t="str">
        <f t="shared" ca="1" si="5"/>
        <v/>
      </c>
      <c r="J22" s="126" t="str">
        <f t="shared" ca="1" si="10"/>
        <v/>
      </c>
      <c r="K22" s="125" t="str">
        <f t="shared" ca="1" si="6"/>
        <v/>
      </c>
      <c r="L22" s="126" t="str">
        <f t="shared" ca="1" si="11"/>
        <v/>
      </c>
      <c r="M22" s="105" t="str">
        <f t="shared" ca="1" si="12"/>
        <v/>
      </c>
      <c r="N22" s="124" t="str">
        <f t="shared" ca="1" si="13"/>
        <v/>
      </c>
    </row>
    <row r="23" spans="1:14" x14ac:dyDescent="0.2">
      <c r="A23" s="124" t="str">
        <f t="shared" ca="1" si="7"/>
        <v/>
      </c>
      <c r="B23" s="92" t="str">
        <f t="shared" ca="1" si="0"/>
        <v/>
      </c>
      <c r="C23" s="92" t="str">
        <f t="shared" ca="1" si="1"/>
        <v/>
      </c>
      <c r="D23" s="125" t="str">
        <f t="shared" ca="1" si="2"/>
        <v/>
      </c>
      <c r="E23" s="125" t="str">
        <f t="shared" ca="1" si="3"/>
        <v/>
      </c>
      <c r="F23" s="126" t="str">
        <f t="shared" ca="1" si="8"/>
        <v/>
      </c>
      <c r="G23" s="105" t="str">
        <f t="shared" ca="1" si="9"/>
        <v/>
      </c>
      <c r="H23" s="105" t="str">
        <f t="shared" ca="1" si="4"/>
        <v/>
      </c>
      <c r="I23" s="126" t="str">
        <f t="shared" ca="1" si="5"/>
        <v/>
      </c>
      <c r="J23" s="126" t="str">
        <f t="shared" ca="1" si="10"/>
        <v/>
      </c>
      <c r="K23" s="125" t="str">
        <f t="shared" ca="1" si="6"/>
        <v/>
      </c>
      <c r="L23" s="126" t="str">
        <f t="shared" ca="1" si="11"/>
        <v/>
      </c>
      <c r="M23" s="105" t="str">
        <f t="shared" ca="1" si="12"/>
        <v/>
      </c>
      <c r="N23" s="124" t="str">
        <f t="shared" ca="1" si="13"/>
        <v/>
      </c>
    </row>
    <row r="24" spans="1:14" x14ac:dyDescent="0.2">
      <c r="A24" s="124" t="str">
        <f t="shared" ca="1" si="7"/>
        <v/>
      </c>
      <c r="B24" s="92" t="str">
        <f t="shared" ca="1" si="0"/>
        <v/>
      </c>
      <c r="C24" s="92" t="str">
        <f t="shared" ca="1" si="1"/>
        <v/>
      </c>
      <c r="D24" s="125" t="str">
        <f t="shared" ca="1" si="2"/>
        <v/>
      </c>
      <c r="E24" s="125" t="str">
        <f t="shared" ca="1" si="3"/>
        <v/>
      </c>
      <c r="F24" s="126" t="str">
        <f t="shared" ca="1" si="8"/>
        <v/>
      </c>
      <c r="G24" s="105" t="str">
        <f t="shared" ca="1" si="9"/>
        <v/>
      </c>
      <c r="H24" s="105" t="str">
        <f t="shared" ca="1" si="4"/>
        <v/>
      </c>
      <c r="I24" s="126" t="str">
        <f t="shared" ca="1" si="5"/>
        <v/>
      </c>
      <c r="J24" s="126" t="str">
        <f t="shared" ca="1" si="10"/>
        <v/>
      </c>
      <c r="K24" s="125" t="str">
        <f t="shared" ca="1" si="6"/>
        <v/>
      </c>
      <c r="L24" s="126" t="str">
        <f t="shared" ca="1" si="11"/>
        <v/>
      </c>
      <c r="M24" s="105" t="str">
        <f t="shared" ca="1" si="12"/>
        <v/>
      </c>
      <c r="N24" s="124" t="str">
        <f t="shared" ca="1" si="13"/>
        <v/>
      </c>
    </row>
    <row r="25" spans="1:14" x14ac:dyDescent="0.2">
      <c r="A25" s="124" t="str">
        <f t="shared" ca="1" si="7"/>
        <v/>
      </c>
      <c r="B25" s="92" t="str">
        <f t="shared" ca="1" si="0"/>
        <v/>
      </c>
      <c r="C25" s="92" t="str">
        <f t="shared" ca="1" si="1"/>
        <v/>
      </c>
      <c r="D25" s="125" t="str">
        <f t="shared" ca="1" si="2"/>
        <v/>
      </c>
      <c r="E25" s="125" t="str">
        <f t="shared" ca="1" si="3"/>
        <v/>
      </c>
      <c r="F25" s="126" t="str">
        <f t="shared" ca="1" si="8"/>
        <v/>
      </c>
      <c r="G25" s="105" t="str">
        <f t="shared" ca="1" si="9"/>
        <v/>
      </c>
      <c r="H25" s="105" t="str">
        <f t="shared" ca="1" si="4"/>
        <v/>
      </c>
      <c r="I25" s="126" t="str">
        <f t="shared" ca="1" si="5"/>
        <v/>
      </c>
      <c r="J25" s="126" t="str">
        <f t="shared" ca="1" si="10"/>
        <v/>
      </c>
      <c r="K25" s="125" t="str">
        <f t="shared" ca="1" si="6"/>
        <v/>
      </c>
      <c r="L25" s="126" t="str">
        <f t="shared" ca="1" si="11"/>
        <v/>
      </c>
      <c r="M25" s="105" t="str">
        <f t="shared" ca="1" si="12"/>
        <v/>
      </c>
      <c r="N25" s="124" t="str">
        <f t="shared" ca="1" si="13"/>
        <v/>
      </c>
    </row>
    <row r="26" spans="1:14" x14ac:dyDescent="0.2">
      <c r="A26" s="124" t="str">
        <f t="shared" ca="1" si="7"/>
        <v/>
      </c>
      <c r="B26" s="92" t="str">
        <f t="shared" ca="1" si="0"/>
        <v/>
      </c>
      <c r="C26" s="92" t="str">
        <f t="shared" ca="1" si="1"/>
        <v/>
      </c>
      <c r="D26" s="125" t="str">
        <f t="shared" ca="1" si="2"/>
        <v/>
      </c>
      <c r="E26" s="125" t="str">
        <f t="shared" ca="1" si="3"/>
        <v/>
      </c>
      <c r="F26" s="126" t="str">
        <f t="shared" ca="1" si="8"/>
        <v/>
      </c>
      <c r="G26" s="105" t="str">
        <f t="shared" ca="1" si="9"/>
        <v/>
      </c>
      <c r="H26" s="105" t="str">
        <f t="shared" ca="1" si="4"/>
        <v/>
      </c>
      <c r="I26" s="126" t="str">
        <f t="shared" ca="1" si="5"/>
        <v/>
      </c>
      <c r="J26" s="126" t="str">
        <f t="shared" ca="1" si="10"/>
        <v/>
      </c>
      <c r="K26" s="125" t="str">
        <f t="shared" ca="1" si="6"/>
        <v/>
      </c>
      <c r="L26" s="126" t="str">
        <f t="shared" ca="1" si="11"/>
        <v/>
      </c>
      <c r="M26" s="105" t="str">
        <f t="shared" ca="1" si="12"/>
        <v/>
      </c>
      <c r="N26" s="124" t="str">
        <f t="shared" ca="1" si="13"/>
        <v/>
      </c>
    </row>
    <row r="27" spans="1:14" x14ac:dyDescent="0.2">
      <c r="A27" s="124" t="str">
        <f t="shared" ca="1" si="7"/>
        <v/>
      </c>
      <c r="B27" s="92" t="str">
        <f t="shared" ca="1" si="0"/>
        <v/>
      </c>
      <c r="C27" s="92" t="str">
        <f t="shared" ca="1" si="1"/>
        <v/>
      </c>
      <c r="D27" s="125" t="str">
        <f t="shared" ca="1" si="2"/>
        <v/>
      </c>
      <c r="E27" s="125" t="str">
        <f t="shared" ca="1" si="3"/>
        <v/>
      </c>
      <c r="F27" s="126" t="str">
        <f t="shared" ca="1" si="8"/>
        <v/>
      </c>
      <c r="G27" s="105" t="str">
        <f t="shared" ca="1" si="9"/>
        <v/>
      </c>
      <c r="H27" s="105" t="str">
        <f t="shared" ca="1" si="4"/>
        <v/>
      </c>
      <c r="I27" s="126" t="str">
        <f t="shared" ca="1" si="5"/>
        <v/>
      </c>
      <c r="J27" s="126" t="str">
        <f t="shared" ca="1" si="10"/>
        <v/>
      </c>
      <c r="K27" s="125" t="str">
        <f t="shared" ca="1" si="6"/>
        <v/>
      </c>
      <c r="L27" s="126" t="str">
        <f t="shared" ca="1" si="11"/>
        <v/>
      </c>
      <c r="M27" s="105" t="str">
        <f t="shared" ca="1" si="12"/>
        <v/>
      </c>
      <c r="N27" s="124" t="str">
        <f t="shared" ca="1" si="13"/>
        <v/>
      </c>
    </row>
    <row r="28" spans="1:14" x14ac:dyDescent="0.2">
      <c r="A28" s="124" t="str">
        <f t="shared" ca="1" si="7"/>
        <v/>
      </c>
      <c r="B28" s="92" t="str">
        <f t="shared" ca="1" si="0"/>
        <v/>
      </c>
      <c r="C28" s="92" t="str">
        <f t="shared" ca="1" si="1"/>
        <v/>
      </c>
      <c r="D28" s="125" t="str">
        <f t="shared" ca="1" si="2"/>
        <v/>
      </c>
      <c r="E28" s="125" t="str">
        <f t="shared" ca="1" si="3"/>
        <v/>
      </c>
      <c r="F28" s="126" t="str">
        <f t="shared" ca="1" si="8"/>
        <v/>
      </c>
      <c r="G28" s="105" t="str">
        <f t="shared" ca="1" si="9"/>
        <v/>
      </c>
      <c r="H28" s="105" t="str">
        <f t="shared" ca="1" si="4"/>
        <v/>
      </c>
      <c r="I28" s="126" t="str">
        <f t="shared" ca="1" si="5"/>
        <v/>
      </c>
      <c r="J28" s="126" t="str">
        <f t="shared" ca="1" si="10"/>
        <v/>
      </c>
      <c r="K28" s="125" t="str">
        <f t="shared" ca="1" si="6"/>
        <v/>
      </c>
      <c r="L28" s="126" t="str">
        <f t="shared" ca="1" si="11"/>
        <v/>
      </c>
      <c r="M28" s="105" t="str">
        <f t="shared" ca="1" si="12"/>
        <v/>
      </c>
      <c r="N28" s="124" t="str">
        <f t="shared" ca="1" si="13"/>
        <v/>
      </c>
    </row>
    <row r="29" spans="1:14" x14ac:dyDescent="0.2">
      <c r="A29" s="124" t="str">
        <f t="shared" ca="1" si="7"/>
        <v/>
      </c>
      <c r="B29" s="92" t="str">
        <f t="shared" ca="1" si="0"/>
        <v/>
      </c>
      <c r="C29" s="92" t="str">
        <f t="shared" ca="1" si="1"/>
        <v/>
      </c>
      <c r="D29" s="125" t="str">
        <f t="shared" ca="1" si="2"/>
        <v/>
      </c>
      <c r="E29" s="125" t="str">
        <f t="shared" ca="1" si="3"/>
        <v/>
      </c>
      <c r="F29" s="126" t="str">
        <f t="shared" ca="1" si="8"/>
        <v/>
      </c>
      <c r="G29" s="105" t="str">
        <f t="shared" ca="1" si="9"/>
        <v/>
      </c>
      <c r="H29" s="105" t="str">
        <f t="shared" ca="1" si="4"/>
        <v/>
      </c>
      <c r="I29" s="126" t="str">
        <f t="shared" ca="1" si="5"/>
        <v/>
      </c>
      <c r="J29" s="126" t="str">
        <f t="shared" ca="1" si="10"/>
        <v/>
      </c>
      <c r="K29" s="125" t="str">
        <f t="shared" ca="1" si="6"/>
        <v/>
      </c>
      <c r="L29" s="126" t="str">
        <f t="shared" ca="1" si="11"/>
        <v/>
      </c>
      <c r="M29" s="105" t="str">
        <f t="shared" ca="1" si="12"/>
        <v/>
      </c>
      <c r="N29" s="124" t="str">
        <f t="shared" ca="1" si="13"/>
        <v/>
      </c>
    </row>
    <row r="30" spans="1:14" x14ac:dyDescent="0.2">
      <c r="A30" s="124" t="str">
        <f t="shared" ca="1" si="7"/>
        <v/>
      </c>
      <c r="B30" s="92" t="str">
        <f t="shared" ca="1" si="0"/>
        <v/>
      </c>
      <c r="C30" s="92" t="str">
        <f t="shared" ca="1" si="1"/>
        <v/>
      </c>
      <c r="D30" s="125" t="str">
        <f t="shared" ca="1" si="2"/>
        <v/>
      </c>
      <c r="E30" s="125" t="str">
        <f t="shared" ca="1" si="3"/>
        <v/>
      </c>
      <c r="F30" s="126" t="str">
        <f t="shared" ca="1" si="8"/>
        <v/>
      </c>
      <c r="G30" s="105" t="str">
        <f t="shared" ca="1" si="9"/>
        <v/>
      </c>
      <c r="H30" s="105" t="str">
        <f t="shared" ca="1" si="4"/>
        <v/>
      </c>
      <c r="I30" s="126" t="str">
        <f t="shared" ca="1" si="5"/>
        <v/>
      </c>
      <c r="J30" s="126" t="str">
        <f t="shared" ca="1" si="10"/>
        <v/>
      </c>
      <c r="K30" s="125" t="str">
        <f t="shared" ca="1" si="6"/>
        <v/>
      </c>
      <c r="L30" s="126" t="str">
        <f t="shared" ca="1" si="11"/>
        <v/>
      </c>
      <c r="M30" s="105" t="str">
        <f t="shared" ca="1" si="12"/>
        <v/>
      </c>
      <c r="N30" s="124" t="str">
        <f t="shared" ca="1" si="13"/>
        <v/>
      </c>
    </row>
    <row r="31" spans="1:14" x14ac:dyDescent="0.2">
      <c r="A31" s="124" t="str">
        <f t="shared" ca="1" si="7"/>
        <v/>
      </c>
      <c r="B31" s="92" t="str">
        <f t="shared" ca="1" si="0"/>
        <v/>
      </c>
      <c r="C31" s="92" t="str">
        <f t="shared" ca="1" si="1"/>
        <v/>
      </c>
      <c r="D31" s="125" t="str">
        <f t="shared" ca="1" si="2"/>
        <v/>
      </c>
      <c r="E31" s="125" t="str">
        <f t="shared" ca="1" si="3"/>
        <v/>
      </c>
      <c r="F31" s="126" t="str">
        <f t="shared" ca="1" si="8"/>
        <v/>
      </c>
      <c r="G31" s="105" t="str">
        <f t="shared" ca="1" si="9"/>
        <v/>
      </c>
      <c r="H31" s="105" t="str">
        <f t="shared" ca="1" si="4"/>
        <v/>
      </c>
      <c r="I31" s="126" t="str">
        <f t="shared" ca="1" si="5"/>
        <v/>
      </c>
      <c r="J31" s="126" t="str">
        <f t="shared" ca="1" si="10"/>
        <v/>
      </c>
      <c r="K31" s="125" t="str">
        <f t="shared" ca="1" si="6"/>
        <v/>
      </c>
      <c r="L31" s="126" t="str">
        <f t="shared" ca="1" si="11"/>
        <v/>
      </c>
      <c r="M31" s="105" t="str">
        <f t="shared" ca="1" si="12"/>
        <v/>
      </c>
      <c r="N31" s="124" t="str">
        <f t="shared" ca="1" si="13"/>
        <v/>
      </c>
    </row>
    <row r="32" spans="1:14" x14ac:dyDescent="0.2">
      <c r="A32" s="124" t="str">
        <f t="shared" ca="1" si="7"/>
        <v/>
      </c>
      <c r="B32" s="92" t="str">
        <f t="shared" ca="1" si="0"/>
        <v/>
      </c>
      <c r="C32" s="92" t="str">
        <f t="shared" ca="1" si="1"/>
        <v/>
      </c>
      <c r="D32" s="125" t="str">
        <f t="shared" ca="1" si="2"/>
        <v/>
      </c>
      <c r="E32" s="125" t="str">
        <f t="shared" ca="1" si="3"/>
        <v/>
      </c>
      <c r="F32" s="126" t="str">
        <f t="shared" ca="1" si="8"/>
        <v/>
      </c>
      <c r="G32" s="105" t="str">
        <f t="shared" ca="1" si="9"/>
        <v/>
      </c>
      <c r="H32" s="105" t="str">
        <f t="shared" ca="1" si="4"/>
        <v/>
      </c>
      <c r="I32" s="126" t="str">
        <f t="shared" ca="1" si="5"/>
        <v/>
      </c>
      <c r="J32" s="126" t="str">
        <f t="shared" ca="1" si="10"/>
        <v/>
      </c>
      <c r="K32" s="125" t="str">
        <f t="shared" ca="1" si="6"/>
        <v/>
      </c>
      <c r="L32" s="126" t="str">
        <f t="shared" ca="1" si="11"/>
        <v/>
      </c>
      <c r="M32" s="105" t="str">
        <f t="shared" ca="1" si="12"/>
        <v/>
      </c>
      <c r="N32" s="124" t="str">
        <f t="shared" ca="1" si="13"/>
        <v/>
      </c>
    </row>
    <row r="33" spans="1:14" x14ac:dyDescent="0.2">
      <c r="A33" s="124" t="str">
        <f t="shared" ca="1" si="7"/>
        <v/>
      </c>
      <c r="B33" s="92" t="str">
        <f t="shared" ca="1" si="0"/>
        <v/>
      </c>
      <c r="C33" s="92" t="str">
        <f t="shared" ca="1" si="1"/>
        <v/>
      </c>
      <c r="D33" s="125" t="str">
        <f t="shared" ca="1" si="2"/>
        <v/>
      </c>
      <c r="E33" s="125" t="str">
        <f t="shared" ca="1" si="3"/>
        <v/>
      </c>
      <c r="F33" s="126" t="str">
        <f t="shared" ca="1" si="8"/>
        <v/>
      </c>
      <c r="G33" s="105" t="str">
        <f t="shared" ca="1" si="9"/>
        <v/>
      </c>
      <c r="H33" s="105" t="str">
        <f t="shared" ca="1" si="4"/>
        <v/>
      </c>
      <c r="I33" s="126" t="str">
        <f t="shared" ca="1" si="5"/>
        <v/>
      </c>
      <c r="J33" s="126" t="str">
        <f t="shared" ca="1" si="10"/>
        <v/>
      </c>
      <c r="K33" s="125" t="str">
        <f t="shared" ca="1" si="6"/>
        <v/>
      </c>
      <c r="L33" s="126" t="str">
        <f t="shared" ca="1" si="11"/>
        <v/>
      </c>
      <c r="M33" s="105" t="str">
        <f t="shared" ca="1" si="12"/>
        <v/>
      </c>
      <c r="N33" s="124" t="str">
        <f t="shared" ca="1" si="13"/>
        <v/>
      </c>
    </row>
    <row r="34" spans="1:14" x14ac:dyDescent="0.2">
      <c r="A34" s="124" t="str">
        <f t="shared" ca="1" si="7"/>
        <v/>
      </c>
      <c r="B34" s="92" t="str">
        <f t="shared" ca="1" si="0"/>
        <v/>
      </c>
      <c r="C34" s="92" t="str">
        <f t="shared" ca="1" si="1"/>
        <v/>
      </c>
      <c r="D34" s="125" t="str">
        <f t="shared" ca="1" si="2"/>
        <v/>
      </c>
      <c r="E34" s="125" t="str">
        <f t="shared" ca="1" si="3"/>
        <v/>
      </c>
      <c r="F34" s="126" t="str">
        <f t="shared" ca="1" si="8"/>
        <v/>
      </c>
      <c r="G34" s="105" t="str">
        <f t="shared" ca="1" si="9"/>
        <v/>
      </c>
      <c r="H34" s="105" t="str">
        <f t="shared" ca="1" si="4"/>
        <v/>
      </c>
      <c r="I34" s="126" t="str">
        <f t="shared" ca="1" si="5"/>
        <v/>
      </c>
      <c r="J34" s="126" t="str">
        <f t="shared" ca="1" si="10"/>
        <v/>
      </c>
      <c r="K34" s="125" t="str">
        <f t="shared" ca="1" si="6"/>
        <v/>
      </c>
      <c r="L34" s="126" t="str">
        <f t="shared" ca="1" si="11"/>
        <v/>
      </c>
      <c r="M34" s="105" t="str">
        <f t="shared" ca="1" si="12"/>
        <v/>
      </c>
      <c r="N34" s="124" t="str">
        <f t="shared" ca="1" si="13"/>
        <v/>
      </c>
    </row>
    <row r="35" spans="1:14" x14ac:dyDescent="0.2">
      <c r="A35" s="124" t="str">
        <f t="shared" ca="1" si="7"/>
        <v/>
      </c>
      <c r="B35" s="92" t="str">
        <f t="shared" ca="1" si="0"/>
        <v/>
      </c>
      <c r="C35" s="92" t="str">
        <f t="shared" ca="1" si="1"/>
        <v/>
      </c>
      <c r="D35" s="125" t="str">
        <f t="shared" ca="1" si="2"/>
        <v/>
      </c>
      <c r="E35" s="125" t="str">
        <f t="shared" ca="1" si="3"/>
        <v/>
      </c>
      <c r="F35" s="126" t="str">
        <f t="shared" ca="1" si="8"/>
        <v/>
      </c>
      <c r="G35" s="105" t="str">
        <f t="shared" ca="1" si="9"/>
        <v/>
      </c>
      <c r="H35" s="105" t="str">
        <f t="shared" ca="1" si="4"/>
        <v/>
      </c>
      <c r="I35" s="126" t="str">
        <f t="shared" ca="1" si="5"/>
        <v/>
      </c>
      <c r="J35" s="126" t="str">
        <f t="shared" ca="1" si="10"/>
        <v/>
      </c>
      <c r="K35" s="125" t="str">
        <f t="shared" ca="1" si="6"/>
        <v/>
      </c>
      <c r="L35" s="126" t="str">
        <f t="shared" ca="1" si="11"/>
        <v/>
      </c>
      <c r="M35" s="105" t="str">
        <f t="shared" ca="1" si="12"/>
        <v/>
      </c>
      <c r="N35" s="124" t="str">
        <f t="shared" ca="1" si="13"/>
        <v/>
      </c>
    </row>
    <row r="36" spans="1:14" x14ac:dyDescent="0.2">
      <c r="A36" s="124" t="str">
        <f t="shared" ca="1" si="7"/>
        <v/>
      </c>
      <c r="B36" s="92" t="str">
        <f t="shared" ca="1" si="0"/>
        <v/>
      </c>
      <c r="C36" s="92" t="str">
        <f t="shared" ca="1" si="1"/>
        <v/>
      </c>
      <c r="D36" s="125" t="str">
        <f t="shared" ca="1" si="2"/>
        <v/>
      </c>
      <c r="E36" s="125" t="str">
        <f t="shared" ca="1" si="3"/>
        <v/>
      </c>
      <c r="F36" s="126" t="str">
        <f t="shared" ca="1" si="8"/>
        <v/>
      </c>
      <c r="G36" s="105" t="str">
        <f t="shared" ca="1" si="9"/>
        <v/>
      </c>
      <c r="H36" s="105" t="str">
        <f t="shared" ca="1" si="4"/>
        <v/>
      </c>
      <c r="I36" s="126" t="str">
        <f t="shared" ca="1" si="5"/>
        <v/>
      </c>
      <c r="J36" s="126" t="str">
        <f t="shared" ca="1" si="10"/>
        <v/>
      </c>
      <c r="K36" s="125" t="str">
        <f t="shared" ca="1" si="6"/>
        <v/>
      </c>
      <c r="L36" s="126" t="str">
        <f t="shared" ca="1" si="11"/>
        <v/>
      </c>
      <c r="M36" s="105" t="str">
        <f t="shared" ca="1" si="12"/>
        <v/>
      </c>
      <c r="N36" s="124" t="str">
        <f t="shared" ca="1" si="13"/>
        <v/>
      </c>
    </row>
    <row r="37" spans="1:14" x14ac:dyDescent="0.2">
      <c r="A37" s="124" t="str">
        <f t="shared" ca="1" si="7"/>
        <v/>
      </c>
      <c r="B37" s="92" t="str">
        <f t="shared" ca="1" si="0"/>
        <v/>
      </c>
      <c r="C37" s="92" t="str">
        <f t="shared" ca="1" si="1"/>
        <v/>
      </c>
      <c r="D37" s="125" t="str">
        <f t="shared" ca="1" si="2"/>
        <v/>
      </c>
      <c r="E37" s="125" t="str">
        <f t="shared" ca="1" si="3"/>
        <v/>
      </c>
      <c r="F37" s="126" t="str">
        <f t="shared" ca="1" si="8"/>
        <v/>
      </c>
      <c r="G37" s="105" t="str">
        <f t="shared" ca="1" si="9"/>
        <v/>
      </c>
      <c r="H37" s="105" t="str">
        <f t="shared" ca="1" si="4"/>
        <v/>
      </c>
      <c r="I37" s="126" t="str">
        <f t="shared" ca="1" si="5"/>
        <v/>
      </c>
      <c r="J37" s="126" t="str">
        <f t="shared" ca="1" si="10"/>
        <v/>
      </c>
      <c r="K37" s="125" t="str">
        <f t="shared" ca="1" si="6"/>
        <v/>
      </c>
      <c r="L37" s="126" t="str">
        <f t="shared" ca="1" si="11"/>
        <v/>
      </c>
      <c r="M37" s="105" t="str">
        <f t="shared" ca="1" si="12"/>
        <v/>
      </c>
      <c r="N37" s="124" t="str">
        <f t="shared" ca="1" si="13"/>
        <v/>
      </c>
    </row>
    <row r="38" spans="1:14" x14ac:dyDescent="0.2">
      <c r="A38" s="124" t="str">
        <f t="shared" ca="1" si="7"/>
        <v/>
      </c>
      <c r="B38" s="92" t="str">
        <f t="shared" ref="B38:B69" ca="1" si="14">IF($A38="","",INDEX(INDIRECT("gsn_raw!AA:AA"),MATCH($B$4,INDIRECT("gsn_raw!AA:AA"),0)+$A38))</f>
        <v/>
      </c>
      <c r="C38" s="92" t="str">
        <f t="shared" ref="C38:C69" ca="1" si="15">IF($A38="","",INDEX(INDIRECT("gsn_raw!AB:AB"),MATCH($B$4,INDIRECT("gsn_raw!AA:AA"),0)+$A38))</f>
        <v/>
      </c>
      <c r="D38" s="125" t="str">
        <f t="shared" ref="D38:D69" ca="1" si="16">IF($A38="","",INDEX(INDIRECT("gsn_raw!AC:AC"),MATCH($B$4,INDIRECT("gsn_raw!AA:AA"),0)+$A38))</f>
        <v/>
      </c>
      <c r="E38" s="125" t="str">
        <f t="shared" ref="E38:E69" ca="1" si="17">IF($A38="","",INDEX(INDIRECT("gsn_raw!AD:AD"),MATCH($B$4,INDIRECT("gsn_raw!AA:AA"),0)+$A38))</f>
        <v/>
      </c>
      <c r="F38" s="126" t="str">
        <f t="shared" ca="1" si="8"/>
        <v/>
      </c>
      <c r="G38" s="105" t="str">
        <f t="shared" ca="1" si="9"/>
        <v/>
      </c>
      <c r="H38" s="105" t="str">
        <f t="shared" ref="H38:H69" ca="1" si="18">IF($A38="","",INDEX(INDIRECT("gsn_raw!AF:AF"),MATCH($B$4,INDIRECT("gsn_raw!AA:AA"),0)+$A38))</f>
        <v/>
      </c>
      <c r="I38" s="126" t="str">
        <f t="shared" ref="I38:I69" ca="1" si="19">IF($A38="","",INDEX(INDIRECT("gsn_raw!AG:AG"),MATCH($B$4,INDIRECT("gsn_raw!AA:AA"),0)+$A38))</f>
        <v/>
      </c>
      <c r="J38" s="126" t="str">
        <f t="shared" ca="1" si="10"/>
        <v/>
      </c>
      <c r="K38" s="125" t="str">
        <f t="shared" ref="K38:K69" ca="1" si="20">IF($A38="","",INDEX(INDIRECT("gsn_raw!AI:AI"),MATCH($B$4,INDIRECT("gsn_raw!AA:AA"),0)+$A38))</f>
        <v/>
      </c>
      <c r="L38" s="126" t="str">
        <f t="shared" ca="1" si="11"/>
        <v/>
      </c>
      <c r="M38" s="105" t="str">
        <f t="shared" ca="1" si="12"/>
        <v/>
      </c>
      <c r="N38" s="124" t="str">
        <f t="shared" ca="1" si="13"/>
        <v/>
      </c>
    </row>
    <row r="39" spans="1:14" x14ac:dyDescent="0.2">
      <c r="A39" s="124" t="str">
        <f t="shared" ca="1" si="7"/>
        <v/>
      </c>
      <c r="B39" s="92" t="str">
        <f t="shared" ca="1" si="14"/>
        <v/>
      </c>
      <c r="C39" s="92" t="str">
        <f t="shared" ca="1" si="15"/>
        <v/>
      </c>
      <c r="D39" s="125" t="str">
        <f t="shared" ca="1" si="16"/>
        <v/>
      </c>
      <c r="E39" s="125" t="str">
        <f t="shared" ca="1" si="17"/>
        <v/>
      </c>
      <c r="F39" s="126" t="str">
        <f t="shared" ca="1" si="8"/>
        <v/>
      </c>
      <c r="G39" s="105" t="str">
        <f t="shared" ca="1" si="9"/>
        <v/>
      </c>
      <c r="H39" s="105" t="str">
        <f t="shared" ca="1" si="18"/>
        <v/>
      </c>
      <c r="I39" s="126" t="str">
        <f t="shared" ca="1" si="19"/>
        <v/>
      </c>
      <c r="J39" s="126" t="str">
        <f t="shared" ca="1" si="10"/>
        <v/>
      </c>
      <c r="K39" s="125" t="str">
        <f t="shared" ca="1" si="20"/>
        <v/>
      </c>
      <c r="L39" s="126" t="str">
        <f t="shared" ca="1" si="11"/>
        <v/>
      </c>
      <c r="M39" s="105" t="str">
        <f t="shared" ca="1" si="12"/>
        <v/>
      </c>
      <c r="N39" s="124" t="str">
        <f t="shared" ca="1" si="13"/>
        <v/>
      </c>
    </row>
    <row r="40" spans="1:14" x14ac:dyDescent="0.2">
      <c r="A40" s="124" t="str">
        <f t="shared" ca="1" si="7"/>
        <v/>
      </c>
      <c r="B40" s="92" t="str">
        <f t="shared" ca="1" si="14"/>
        <v/>
      </c>
      <c r="C40" s="92" t="str">
        <f t="shared" ca="1" si="15"/>
        <v/>
      </c>
      <c r="D40" s="125" t="str">
        <f t="shared" ca="1" si="16"/>
        <v/>
      </c>
      <c r="E40" s="125" t="str">
        <f t="shared" ca="1" si="17"/>
        <v/>
      </c>
      <c r="F40" s="126" t="str">
        <f t="shared" ca="1" si="8"/>
        <v/>
      </c>
      <c r="G40" s="105" t="str">
        <f t="shared" ca="1" si="9"/>
        <v/>
      </c>
      <c r="H40" s="105" t="str">
        <f t="shared" ca="1" si="18"/>
        <v/>
      </c>
      <c r="I40" s="126" t="str">
        <f t="shared" ca="1" si="19"/>
        <v/>
      </c>
      <c r="J40" s="126" t="str">
        <f t="shared" ca="1" si="10"/>
        <v/>
      </c>
      <c r="K40" s="125" t="str">
        <f t="shared" ca="1" si="20"/>
        <v/>
      </c>
      <c r="L40" s="126" t="str">
        <f t="shared" ca="1" si="11"/>
        <v/>
      </c>
      <c r="M40" s="105" t="str">
        <f t="shared" ca="1" si="12"/>
        <v/>
      </c>
      <c r="N40" s="124" t="str">
        <f t="shared" ca="1" si="13"/>
        <v/>
      </c>
    </row>
    <row r="41" spans="1:14" x14ac:dyDescent="0.2">
      <c r="A41" s="124" t="str">
        <f t="shared" ca="1" si="7"/>
        <v/>
      </c>
      <c r="B41" s="92" t="str">
        <f t="shared" ca="1" si="14"/>
        <v/>
      </c>
      <c r="C41" s="92" t="str">
        <f t="shared" ca="1" si="15"/>
        <v/>
      </c>
      <c r="D41" s="125" t="str">
        <f t="shared" ca="1" si="16"/>
        <v/>
      </c>
      <c r="E41" s="125" t="str">
        <f t="shared" ca="1" si="17"/>
        <v/>
      </c>
      <c r="F41" s="126" t="str">
        <f t="shared" ca="1" si="8"/>
        <v/>
      </c>
      <c r="G41" s="105" t="str">
        <f t="shared" ca="1" si="9"/>
        <v/>
      </c>
      <c r="H41" s="105" t="str">
        <f t="shared" ca="1" si="18"/>
        <v/>
      </c>
      <c r="I41" s="126" t="str">
        <f t="shared" ca="1" si="19"/>
        <v/>
      </c>
      <c r="J41" s="126" t="str">
        <f t="shared" ca="1" si="10"/>
        <v/>
      </c>
      <c r="K41" s="125" t="str">
        <f t="shared" ca="1" si="20"/>
        <v/>
      </c>
      <c r="L41" s="126" t="str">
        <f t="shared" ca="1" si="11"/>
        <v/>
      </c>
      <c r="M41" s="105" t="str">
        <f t="shared" ca="1" si="12"/>
        <v/>
      </c>
      <c r="N41" s="124" t="str">
        <f t="shared" ca="1" si="13"/>
        <v/>
      </c>
    </row>
    <row r="42" spans="1:14" x14ac:dyDescent="0.2">
      <c r="A42" s="124" t="str">
        <f t="shared" ca="1" si="7"/>
        <v/>
      </c>
      <c r="B42" s="92" t="str">
        <f t="shared" ca="1" si="14"/>
        <v/>
      </c>
      <c r="C42" s="92" t="str">
        <f t="shared" ca="1" si="15"/>
        <v/>
      </c>
      <c r="D42" s="125" t="str">
        <f t="shared" ca="1" si="16"/>
        <v/>
      </c>
      <c r="E42" s="125" t="str">
        <f t="shared" ca="1" si="17"/>
        <v/>
      </c>
      <c r="F42" s="126" t="str">
        <f t="shared" ca="1" si="8"/>
        <v/>
      </c>
      <c r="G42" s="105" t="str">
        <f t="shared" ca="1" si="9"/>
        <v/>
      </c>
      <c r="H42" s="105" t="str">
        <f t="shared" ca="1" si="18"/>
        <v/>
      </c>
      <c r="I42" s="126" t="str">
        <f t="shared" ca="1" si="19"/>
        <v/>
      </c>
      <c r="J42" s="126" t="str">
        <f t="shared" ca="1" si="10"/>
        <v/>
      </c>
      <c r="K42" s="125" t="str">
        <f t="shared" ca="1" si="20"/>
        <v/>
      </c>
      <c r="L42" s="126" t="str">
        <f t="shared" ca="1" si="11"/>
        <v/>
      </c>
      <c r="M42" s="105" t="str">
        <f t="shared" ca="1" si="12"/>
        <v/>
      </c>
      <c r="N42" s="124" t="str">
        <f t="shared" ca="1" si="13"/>
        <v/>
      </c>
    </row>
    <row r="43" spans="1:14" x14ac:dyDescent="0.2">
      <c r="A43" s="124" t="str">
        <f t="shared" ca="1" si="7"/>
        <v/>
      </c>
      <c r="B43" s="92" t="str">
        <f t="shared" ca="1" si="14"/>
        <v/>
      </c>
      <c r="C43" s="92" t="str">
        <f t="shared" ca="1" si="15"/>
        <v/>
      </c>
      <c r="D43" s="125" t="str">
        <f t="shared" ca="1" si="16"/>
        <v/>
      </c>
      <c r="E43" s="125" t="str">
        <f t="shared" ca="1" si="17"/>
        <v/>
      </c>
      <c r="F43" s="126" t="str">
        <f t="shared" ca="1" si="8"/>
        <v/>
      </c>
      <c r="G43" s="105" t="str">
        <f t="shared" ca="1" si="9"/>
        <v/>
      </c>
      <c r="H43" s="105" t="str">
        <f t="shared" ca="1" si="18"/>
        <v/>
      </c>
      <c r="I43" s="126" t="str">
        <f t="shared" ca="1" si="19"/>
        <v/>
      </c>
      <c r="J43" s="126" t="str">
        <f t="shared" ca="1" si="10"/>
        <v/>
      </c>
      <c r="K43" s="125" t="str">
        <f t="shared" ca="1" si="20"/>
        <v/>
      </c>
      <c r="L43" s="126" t="str">
        <f t="shared" ca="1" si="11"/>
        <v/>
      </c>
      <c r="M43" s="105" t="str">
        <f t="shared" ca="1" si="12"/>
        <v/>
      </c>
      <c r="N43" s="124" t="str">
        <f t="shared" ca="1" si="13"/>
        <v/>
      </c>
    </row>
    <row r="44" spans="1:14" x14ac:dyDescent="0.2">
      <c r="A44" s="124" t="str">
        <f t="shared" ca="1" si="7"/>
        <v/>
      </c>
      <c r="B44" s="92" t="str">
        <f t="shared" ca="1" si="14"/>
        <v/>
      </c>
      <c r="C44" s="92" t="str">
        <f t="shared" ca="1" si="15"/>
        <v/>
      </c>
      <c r="D44" s="125" t="str">
        <f t="shared" ca="1" si="16"/>
        <v/>
      </c>
      <c r="E44" s="125" t="str">
        <f t="shared" ca="1" si="17"/>
        <v/>
      </c>
      <c r="F44" s="126" t="str">
        <f t="shared" ca="1" si="8"/>
        <v/>
      </c>
      <c r="G44" s="105" t="str">
        <f t="shared" ca="1" si="9"/>
        <v/>
      </c>
      <c r="H44" s="105" t="str">
        <f t="shared" ca="1" si="18"/>
        <v/>
      </c>
      <c r="I44" s="126" t="str">
        <f t="shared" ca="1" si="19"/>
        <v/>
      </c>
      <c r="J44" s="126" t="str">
        <f t="shared" ca="1" si="10"/>
        <v/>
      </c>
      <c r="K44" s="125" t="str">
        <f t="shared" ca="1" si="20"/>
        <v/>
      </c>
      <c r="L44" s="126" t="str">
        <f t="shared" ca="1" si="11"/>
        <v/>
      </c>
      <c r="M44" s="105" t="str">
        <f t="shared" ca="1" si="12"/>
        <v/>
      </c>
      <c r="N44" s="124" t="str">
        <f t="shared" ca="1" si="13"/>
        <v/>
      </c>
    </row>
    <row r="45" spans="1:14" x14ac:dyDescent="0.2">
      <c r="A45" s="124" t="str">
        <f t="shared" ca="1" si="7"/>
        <v/>
      </c>
      <c r="B45" s="92" t="str">
        <f t="shared" ca="1" si="14"/>
        <v/>
      </c>
      <c r="C45" s="92" t="str">
        <f t="shared" ca="1" si="15"/>
        <v/>
      </c>
      <c r="D45" s="125" t="str">
        <f t="shared" ca="1" si="16"/>
        <v/>
      </c>
      <c r="E45" s="125" t="str">
        <f t="shared" ca="1" si="17"/>
        <v/>
      </c>
      <c r="F45" s="126" t="str">
        <f t="shared" ca="1" si="8"/>
        <v/>
      </c>
      <c r="G45" s="105" t="str">
        <f t="shared" ca="1" si="9"/>
        <v/>
      </c>
      <c r="H45" s="105" t="str">
        <f t="shared" ca="1" si="18"/>
        <v/>
      </c>
      <c r="I45" s="126" t="str">
        <f t="shared" ca="1" si="19"/>
        <v/>
      </c>
      <c r="J45" s="126" t="str">
        <f t="shared" ca="1" si="10"/>
        <v/>
      </c>
      <c r="K45" s="125" t="str">
        <f t="shared" ca="1" si="20"/>
        <v/>
      </c>
      <c r="L45" s="126" t="str">
        <f t="shared" ca="1" si="11"/>
        <v/>
      </c>
      <c r="M45" s="105" t="str">
        <f t="shared" ca="1" si="12"/>
        <v/>
      </c>
      <c r="N45" s="124" t="str">
        <f t="shared" ca="1" si="13"/>
        <v/>
      </c>
    </row>
    <row r="46" spans="1:14" x14ac:dyDescent="0.2">
      <c r="A46" s="124" t="str">
        <f t="shared" ca="1" si="7"/>
        <v/>
      </c>
      <c r="B46" s="92" t="str">
        <f t="shared" ca="1" si="14"/>
        <v/>
      </c>
      <c r="C46" s="92" t="str">
        <f t="shared" ca="1" si="15"/>
        <v/>
      </c>
      <c r="D46" s="125" t="str">
        <f t="shared" ca="1" si="16"/>
        <v/>
      </c>
      <c r="E46" s="125" t="str">
        <f t="shared" ca="1" si="17"/>
        <v/>
      </c>
      <c r="F46" s="126" t="str">
        <f t="shared" ca="1" si="8"/>
        <v/>
      </c>
      <c r="G46" s="105" t="str">
        <f t="shared" ca="1" si="9"/>
        <v/>
      </c>
      <c r="H46" s="105" t="str">
        <f t="shared" ca="1" si="18"/>
        <v/>
      </c>
      <c r="I46" s="126" t="str">
        <f t="shared" ca="1" si="19"/>
        <v/>
      </c>
      <c r="J46" s="126" t="str">
        <f t="shared" ca="1" si="10"/>
        <v/>
      </c>
      <c r="K46" s="125" t="str">
        <f t="shared" ca="1" si="20"/>
        <v/>
      </c>
      <c r="L46" s="126" t="str">
        <f t="shared" ca="1" si="11"/>
        <v/>
      </c>
      <c r="M46" s="105" t="str">
        <f t="shared" ca="1" si="12"/>
        <v/>
      </c>
      <c r="N46" s="124" t="str">
        <f t="shared" ca="1" si="13"/>
        <v/>
      </c>
    </row>
    <row r="47" spans="1:14" x14ac:dyDescent="0.2">
      <c r="A47" s="124" t="str">
        <f t="shared" ca="1" si="7"/>
        <v/>
      </c>
      <c r="B47" s="92" t="str">
        <f t="shared" ca="1" si="14"/>
        <v/>
      </c>
      <c r="C47" s="92" t="str">
        <f t="shared" ca="1" si="15"/>
        <v/>
      </c>
      <c r="D47" s="125" t="str">
        <f t="shared" ca="1" si="16"/>
        <v/>
      </c>
      <c r="E47" s="125" t="str">
        <f t="shared" ca="1" si="17"/>
        <v/>
      </c>
      <c r="F47" s="126" t="str">
        <f t="shared" ca="1" si="8"/>
        <v/>
      </c>
      <c r="G47" s="105" t="str">
        <f t="shared" ca="1" si="9"/>
        <v/>
      </c>
      <c r="H47" s="105" t="str">
        <f t="shared" ca="1" si="18"/>
        <v/>
      </c>
      <c r="I47" s="126" t="str">
        <f t="shared" ca="1" si="19"/>
        <v/>
      </c>
      <c r="J47" s="126" t="str">
        <f t="shared" ca="1" si="10"/>
        <v/>
      </c>
      <c r="K47" s="125" t="str">
        <f t="shared" ca="1" si="20"/>
        <v/>
      </c>
      <c r="L47" s="126" t="str">
        <f t="shared" ca="1" si="11"/>
        <v/>
      </c>
      <c r="M47" s="105" t="str">
        <f t="shared" ca="1" si="12"/>
        <v/>
      </c>
      <c r="N47" s="124" t="str">
        <f t="shared" ca="1" si="13"/>
        <v/>
      </c>
    </row>
    <row r="48" spans="1:14" x14ac:dyDescent="0.2">
      <c r="A48" s="124" t="str">
        <f t="shared" ca="1" si="7"/>
        <v/>
      </c>
      <c r="B48" s="92" t="str">
        <f t="shared" ca="1" si="14"/>
        <v/>
      </c>
      <c r="C48" s="92" t="str">
        <f t="shared" ca="1" si="15"/>
        <v/>
      </c>
      <c r="D48" s="125" t="str">
        <f t="shared" ca="1" si="16"/>
        <v/>
      </c>
      <c r="E48" s="125" t="str">
        <f t="shared" ca="1" si="17"/>
        <v/>
      </c>
      <c r="F48" s="126" t="str">
        <f t="shared" ca="1" si="8"/>
        <v/>
      </c>
      <c r="G48" s="105" t="str">
        <f t="shared" ca="1" si="9"/>
        <v/>
      </c>
      <c r="H48" s="105" t="str">
        <f t="shared" ca="1" si="18"/>
        <v/>
      </c>
      <c r="I48" s="126" t="str">
        <f t="shared" ca="1" si="19"/>
        <v/>
      </c>
      <c r="J48" s="126" t="str">
        <f t="shared" ca="1" si="10"/>
        <v/>
      </c>
      <c r="K48" s="125" t="str">
        <f t="shared" ca="1" si="20"/>
        <v/>
      </c>
      <c r="L48" s="126" t="str">
        <f t="shared" ca="1" si="11"/>
        <v/>
      </c>
      <c r="M48" s="105" t="str">
        <f t="shared" ca="1" si="12"/>
        <v/>
      </c>
      <c r="N48" s="124" t="str">
        <f t="shared" ca="1" si="13"/>
        <v/>
      </c>
    </row>
    <row r="49" spans="1:14" x14ac:dyDescent="0.2">
      <c r="A49" s="124" t="str">
        <f t="shared" ca="1" si="7"/>
        <v/>
      </c>
      <c r="B49" s="92" t="str">
        <f t="shared" ca="1" si="14"/>
        <v/>
      </c>
      <c r="C49" s="92" t="str">
        <f t="shared" ca="1" si="15"/>
        <v/>
      </c>
      <c r="D49" s="125" t="str">
        <f t="shared" ca="1" si="16"/>
        <v/>
      </c>
      <c r="E49" s="125" t="str">
        <f t="shared" ca="1" si="17"/>
        <v/>
      </c>
      <c r="F49" s="126" t="str">
        <f t="shared" ca="1" si="8"/>
        <v/>
      </c>
      <c r="G49" s="105" t="str">
        <f t="shared" ca="1" si="9"/>
        <v/>
      </c>
      <c r="H49" s="105" t="str">
        <f t="shared" ca="1" si="18"/>
        <v/>
      </c>
      <c r="I49" s="126" t="str">
        <f t="shared" ca="1" si="19"/>
        <v/>
      </c>
      <c r="J49" s="126" t="str">
        <f t="shared" ca="1" si="10"/>
        <v/>
      </c>
      <c r="K49" s="125" t="str">
        <f t="shared" ca="1" si="20"/>
        <v/>
      </c>
      <c r="L49" s="126" t="str">
        <f t="shared" ca="1" si="11"/>
        <v/>
      </c>
      <c r="M49" s="105" t="str">
        <f t="shared" ca="1" si="12"/>
        <v/>
      </c>
      <c r="N49" s="124" t="str">
        <f t="shared" ca="1" si="13"/>
        <v/>
      </c>
    </row>
    <row r="50" spans="1:14" x14ac:dyDescent="0.2">
      <c r="A50" s="124" t="str">
        <f t="shared" ca="1" si="7"/>
        <v/>
      </c>
      <c r="B50" s="92" t="str">
        <f t="shared" ca="1" si="14"/>
        <v/>
      </c>
      <c r="C50" s="92" t="str">
        <f t="shared" ca="1" si="15"/>
        <v/>
      </c>
      <c r="D50" s="125" t="str">
        <f t="shared" ca="1" si="16"/>
        <v/>
      </c>
      <c r="E50" s="125" t="str">
        <f t="shared" ca="1" si="17"/>
        <v/>
      </c>
      <c r="F50" s="126" t="str">
        <f t="shared" ca="1" si="8"/>
        <v/>
      </c>
      <c r="G50" s="105" t="str">
        <f t="shared" ca="1" si="9"/>
        <v/>
      </c>
      <c r="H50" s="105" t="str">
        <f t="shared" ca="1" si="18"/>
        <v/>
      </c>
      <c r="I50" s="126" t="str">
        <f t="shared" ca="1" si="19"/>
        <v/>
      </c>
      <c r="J50" s="126" t="str">
        <f t="shared" ca="1" si="10"/>
        <v/>
      </c>
      <c r="K50" s="125" t="str">
        <f t="shared" ca="1" si="20"/>
        <v/>
      </c>
      <c r="L50" s="126" t="str">
        <f t="shared" ca="1" si="11"/>
        <v/>
      </c>
      <c r="M50" s="105" t="str">
        <f t="shared" ca="1" si="12"/>
        <v/>
      </c>
      <c r="N50" s="124" t="str">
        <f t="shared" ca="1" si="13"/>
        <v/>
      </c>
    </row>
    <row r="51" spans="1:14" x14ac:dyDescent="0.2">
      <c r="A51" s="124" t="str">
        <f t="shared" ca="1" si="7"/>
        <v/>
      </c>
      <c r="B51" s="92" t="str">
        <f t="shared" ca="1" si="14"/>
        <v/>
      </c>
      <c r="C51" s="92" t="str">
        <f t="shared" ca="1" si="15"/>
        <v/>
      </c>
      <c r="D51" s="125" t="str">
        <f t="shared" ca="1" si="16"/>
        <v/>
      </c>
      <c r="E51" s="125" t="str">
        <f t="shared" ca="1" si="17"/>
        <v/>
      </c>
      <c r="F51" s="126" t="str">
        <f t="shared" ca="1" si="8"/>
        <v/>
      </c>
      <c r="G51" s="105" t="str">
        <f t="shared" ca="1" si="9"/>
        <v/>
      </c>
      <c r="H51" s="105" t="str">
        <f t="shared" ca="1" si="18"/>
        <v/>
      </c>
      <c r="I51" s="126" t="str">
        <f t="shared" ca="1" si="19"/>
        <v/>
      </c>
      <c r="J51" s="126" t="str">
        <f t="shared" ca="1" si="10"/>
        <v/>
      </c>
      <c r="K51" s="125" t="str">
        <f t="shared" ca="1" si="20"/>
        <v/>
      </c>
      <c r="L51" s="126" t="str">
        <f t="shared" ca="1" si="11"/>
        <v/>
      </c>
      <c r="M51" s="105" t="str">
        <f t="shared" ca="1" si="12"/>
        <v/>
      </c>
      <c r="N51" s="124" t="str">
        <f t="shared" ca="1" si="13"/>
        <v/>
      </c>
    </row>
    <row r="52" spans="1:14" x14ac:dyDescent="0.2">
      <c r="A52" s="124" t="str">
        <f t="shared" ca="1" si="7"/>
        <v/>
      </c>
      <c r="B52" s="92" t="str">
        <f t="shared" ca="1" si="14"/>
        <v/>
      </c>
      <c r="C52" s="92" t="str">
        <f t="shared" ca="1" si="15"/>
        <v/>
      </c>
      <c r="D52" s="125" t="str">
        <f t="shared" ca="1" si="16"/>
        <v/>
      </c>
      <c r="E52" s="125" t="str">
        <f t="shared" ca="1" si="17"/>
        <v/>
      </c>
      <c r="F52" s="126" t="str">
        <f t="shared" ca="1" si="8"/>
        <v/>
      </c>
      <c r="G52" s="105" t="str">
        <f t="shared" ca="1" si="9"/>
        <v/>
      </c>
      <c r="H52" s="105" t="str">
        <f t="shared" ca="1" si="18"/>
        <v/>
      </c>
      <c r="I52" s="126" t="str">
        <f t="shared" ca="1" si="19"/>
        <v/>
      </c>
      <c r="J52" s="126" t="str">
        <f t="shared" ca="1" si="10"/>
        <v/>
      </c>
      <c r="K52" s="125" t="str">
        <f t="shared" ca="1" si="20"/>
        <v/>
      </c>
      <c r="L52" s="126" t="str">
        <f t="shared" ca="1" si="11"/>
        <v/>
      </c>
      <c r="M52" s="105" t="str">
        <f t="shared" ca="1" si="12"/>
        <v/>
      </c>
      <c r="N52" s="124" t="str">
        <f t="shared" ca="1" si="13"/>
        <v/>
      </c>
    </row>
    <row r="53" spans="1:14" x14ac:dyDescent="0.2">
      <c r="A53" s="124" t="str">
        <f t="shared" ca="1" si="7"/>
        <v/>
      </c>
      <c r="B53" s="92" t="str">
        <f t="shared" ca="1" si="14"/>
        <v/>
      </c>
      <c r="C53" s="92" t="str">
        <f t="shared" ca="1" si="15"/>
        <v/>
      </c>
      <c r="D53" s="125" t="str">
        <f t="shared" ca="1" si="16"/>
        <v/>
      </c>
      <c r="E53" s="125" t="str">
        <f t="shared" ca="1" si="17"/>
        <v/>
      </c>
      <c r="F53" s="126" t="str">
        <f t="shared" ca="1" si="8"/>
        <v/>
      </c>
      <c r="G53" s="105" t="str">
        <f t="shared" ca="1" si="9"/>
        <v/>
      </c>
      <c r="H53" s="105" t="str">
        <f t="shared" ca="1" si="18"/>
        <v/>
      </c>
      <c r="I53" s="126" t="str">
        <f t="shared" ca="1" si="19"/>
        <v/>
      </c>
      <c r="J53" s="126" t="str">
        <f t="shared" ca="1" si="10"/>
        <v/>
      </c>
      <c r="K53" s="125" t="str">
        <f t="shared" ca="1" si="20"/>
        <v/>
      </c>
      <c r="L53" s="126" t="str">
        <f t="shared" ca="1" si="11"/>
        <v/>
      </c>
      <c r="M53" s="105" t="str">
        <f t="shared" ca="1" si="12"/>
        <v/>
      </c>
      <c r="N53" s="124" t="str">
        <f t="shared" ca="1" si="13"/>
        <v/>
      </c>
    </row>
    <row r="54" spans="1:14" x14ac:dyDescent="0.2">
      <c r="A54" s="124" t="str">
        <f t="shared" ca="1" si="7"/>
        <v/>
      </c>
      <c r="B54" s="92" t="str">
        <f t="shared" ca="1" si="14"/>
        <v/>
      </c>
      <c r="C54" s="92" t="str">
        <f t="shared" ca="1" si="15"/>
        <v/>
      </c>
      <c r="D54" s="125" t="str">
        <f t="shared" ca="1" si="16"/>
        <v/>
      </c>
      <c r="E54" s="125" t="str">
        <f t="shared" ca="1" si="17"/>
        <v/>
      </c>
      <c r="F54" s="126" t="str">
        <f t="shared" ca="1" si="8"/>
        <v/>
      </c>
      <c r="G54" s="105" t="str">
        <f t="shared" ca="1" si="9"/>
        <v/>
      </c>
      <c r="H54" s="105" t="str">
        <f t="shared" ca="1" si="18"/>
        <v/>
      </c>
      <c r="I54" s="126" t="str">
        <f t="shared" ca="1" si="19"/>
        <v/>
      </c>
      <c r="J54" s="126" t="str">
        <f t="shared" ca="1" si="10"/>
        <v/>
      </c>
      <c r="K54" s="125" t="str">
        <f t="shared" ca="1" si="20"/>
        <v/>
      </c>
      <c r="L54" s="126" t="str">
        <f t="shared" ca="1" si="11"/>
        <v/>
      </c>
      <c r="M54" s="105" t="str">
        <f t="shared" ca="1" si="12"/>
        <v/>
      </c>
      <c r="N54" s="124" t="str">
        <f t="shared" ca="1" si="13"/>
        <v/>
      </c>
    </row>
    <row r="55" spans="1:14" x14ac:dyDescent="0.2">
      <c r="A55" s="124" t="str">
        <f t="shared" ca="1" si="7"/>
        <v/>
      </c>
      <c r="B55" s="92" t="str">
        <f t="shared" ca="1" si="14"/>
        <v/>
      </c>
      <c r="C55" s="92" t="str">
        <f t="shared" ca="1" si="15"/>
        <v/>
      </c>
      <c r="D55" s="125" t="str">
        <f t="shared" ca="1" si="16"/>
        <v/>
      </c>
      <c r="E55" s="125" t="str">
        <f t="shared" ca="1" si="17"/>
        <v/>
      </c>
      <c r="F55" s="126" t="str">
        <f t="shared" ca="1" si="8"/>
        <v/>
      </c>
      <c r="G55" s="105" t="str">
        <f t="shared" ca="1" si="9"/>
        <v/>
      </c>
      <c r="H55" s="105" t="str">
        <f t="shared" ca="1" si="18"/>
        <v/>
      </c>
      <c r="I55" s="126" t="str">
        <f t="shared" ca="1" si="19"/>
        <v/>
      </c>
      <c r="J55" s="126" t="str">
        <f t="shared" ca="1" si="10"/>
        <v/>
      </c>
      <c r="K55" s="125" t="str">
        <f t="shared" ca="1" si="20"/>
        <v/>
      </c>
      <c r="L55" s="126" t="str">
        <f t="shared" ca="1" si="11"/>
        <v/>
      </c>
      <c r="M55" s="105" t="str">
        <f t="shared" ca="1" si="12"/>
        <v/>
      </c>
      <c r="N55" s="124" t="str">
        <f t="shared" ca="1" si="13"/>
        <v/>
      </c>
    </row>
    <row r="56" spans="1:14" x14ac:dyDescent="0.2">
      <c r="A56" s="124" t="str">
        <f t="shared" ca="1" si="7"/>
        <v/>
      </c>
      <c r="B56" s="92" t="str">
        <f t="shared" ca="1" si="14"/>
        <v/>
      </c>
      <c r="C56" s="92" t="str">
        <f t="shared" ca="1" si="15"/>
        <v/>
      </c>
      <c r="D56" s="125" t="str">
        <f t="shared" ca="1" si="16"/>
        <v/>
      </c>
      <c r="E56" s="125" t="str">
        <f t="shared" ca="1" si="17"/>
        <v/>
      </c>
      <c r="F56" s="126" t="str">
        <f t="shared" ca="1" si="8"/>
        <v/>
      </c>
      <c r="G56" s="105" t="str">
        <f t="shared" ca="1" si="9"/>
        <v/>
      </c>
      <c r="H56" s="105" t="str">
        <f t="shared" ca="1" si="18"/>
        <v/>
      </c>
      <c r="I56" s="126" t="str">
        <f t="shared" ca="1" si="19"/>
        <v/>
      </c>
      <c r="J56" s="126" t="str">
        <f t="shared" ca="1" si="10"/>
        <v/>
      </c>
      <c r="K56" s="125" t="str">
        <f t="shared" ca="1" si="20"/>
        <v/>
      </c>
      <c r="L56" s="126" t="str">
        <f t="shared" ca="1" si="11"/>
        <v/>
      </c>
      <c r="M56" s="105" t="str">
        <f t="shared" ca="1" si="12"/>
        <v/>
      </c>
      <c r="N56" s="124" t="str">
        <f t="shared" ca="1" si="13"/>
        <v/>
      </c>
    </row>
    <row r="57" spans="1:14" x14ac:dyDescent="0.2">
      <c r="A57" s="124" t="str">
        <f t="shared" ca="1" si="7"/>
        <v/>
      </c>
      <c r="B57" s="92" t="str">
        <f t="shared" ca="1" si="14"/>
        <v/>
      </c>
      <c r="C57" s="92" t="str">
        <f t="shared" ca="1" si="15"/>
        <v/>
      </c>
      <c r="D57" s="125" t="str">
        <f t="shared" ca="1" si="16"/>
        <v/>
      </c>
      <c r="E57" s="125" t="str">
        <f t="shared" ca="1" si="17"/>
        <v/>
      </c>
      <c r="F57" s="126" t="str">
        <f t="shared" ca="1" si="8"/>
        <v/>
      </c>
      <c r="G57" s="105" t="str">
        <f t="shared" ca="1" si="9"/>
        <v/>
      </c>
      <c r="H57" s="105" t="str">
        <f t="shared" ca="1" si="18"/>
        <v/>
      </c>
      <c r="I57" s="126" t="str">
        <f t="shared" ca="1" si="19"/>
        <v/>
      </c>
      <c r="J57" s="126" t="str">
        <f t="shared" ca="1" si="10"/>
        <v/>
      </c>
      <c r="K57" s="125" t="str">
        <f t="shared" ca="1" si="20"/>
        <v/>
      </c>
      <c r="L57" s="126" t="str">
        <f t="shared" ca="1" si="11"/>
        <v/>
      </c>
      <c r="M57" s="105" t="str">
        <f t="shared" ca="1" si="12"/>
        <v/>
      </c>
      <c r="N57" s="124" t="str">
        <f t="shared" ca="1" si="13"/>
        <v/>
      </c>
    </row>
    <row r="58" spans="1:14" x14ac:dyDescent="0.2">
      <c r="A58" s="124" t="str">
        <f t="shared" ca="1" si="7"/>
        <v/>
      </c>
      <c r="B58" s="92" t="str">
        <f t="shared" ca="1" si="14"/>
        <v/>
      </c>
      <c r="C58" s="92" t="str">
        <f t="shared" ca="1" si="15"/>
        <v/>
      </c>
      <c r="D58" s="125" t="str">
        <f t="shared" ca="1" si="16"/>
        <v/>
      </c>
      <c r="E58" s="125" t="str">
        <f t="shared" ca="1" si="17"/>
        <v/>
      </c>
      <c r="F58" s="126" t="str">
        <f t="shared" ca="1" si="8"/>
        <v/>
      </c>
      <c r="G58" s="105" t="str">
        <f t="shared" ca="1" si="9"/>
        <v/>
      </c>
      <c r="H58" s="105" t="str">
        <f t="shared" ca="1" si="18"/>
        <v/>
      </c>
      <c r="I58" s="126" t="str">
        <f t="shared" ca="1" si="19"/>
        <v/>
      </c>
      <c r="J58" s="126" t="str">
        <f t="shared" ca="1" si="10"/>
        <v/>
      </c>
      <c r="K58" s="125" t="str">
        <f t="shared" ca="1" si="20"/>
        <v/>
      </c>
      <c r="L58" s="126" t="str">
        <f t="shared" ca="1" si="11"/>
        <v/>
      </c>
      <c r="M58" s="105" t="str">
        <f t="shared" ca="1" si="12"/>
        <v/>
      </c>
      <c r="N58" s="124" t="str">
        <f t="shared" ca="1" si="13"/>
        <v/>
      </c>
    </row>
    <row r="59" spans="1:14" x14ac:dyDescent="0.2">
      <c r="A59" s="124" t="str">
        <f t="shared" ca="1" si="7"/>
        <v/>
      </c>
      <c r="B59" s="92" t="str">
        <f t="shared" ca="1" si="14"/>
        <v/>
      </c>
      <c r="C59" s="92" t="str">
        <f t="shared" ca="1" si="15"/>
        <v/>
      </c>
      <c r="D59" s="125" t="str">
        <f t="shared" ca="1" si="16"/>
        <v/>
      </c>
      <c r="E59" s="125" t="str">
        <f t="shared" ca="1" si="17"/>
        <v/>
      </c>
      <c r="F59" s="126" t="str">
        <f t="shared" ca="1" si="8"/>
        <v/>
      </c>
      <c r="G59" s="105" t="str">
        <f t="shared" ca="1" si="9"/>
        <v/>
      </c>
      <c r="H59" s="105" t="str">
        <f t="shared" ca="1" si="18"/>
        <v/>
      </c>
      <c r="I59" s="126" t="str">
        <f t="shared" ca="1" si="19"/>
        <v/>
      </c>
      <c r="J59" s="126" t="str">
        <f t="shared" ca="1" si="10"/>
        <v/>
      </c>
      <c r="K59" s="125" t="str">
        <f t="shared" ca="1" si="20"/>
        <v/>
      </c>
      <c r="L59" s="126" t="str">
        <f t="shared" ca="1" si="11"/>
        <v/>
      </c>
      <c r="M59" s="105" t="str">
        <f t="shared" ca="1" si="12"/>
        <v/>
      </c>
      <c r="N59" s="124" t="str">
        <f t="shared" ca="1" si="13"/>
        <v/>
      </c>
    </row>
    <row r="60" spans="1:14" x14ac:dyDescent="0.2">
      <c r="A60" s="124" t="str">
        <f t="shared" ca="1" si="7"/>
        <v/>
      </c>
      <c r="B60" s="92" t="str">
        <f t="shared" ca="1" si="14"/>
        <v/>
      </c>
      <c r="C60" s="92" t="str">
        <f t="shared" ca="1" si="15"/>
        <v/>
      </c>
      <c r="D60" s="125" t="str">
        <f t="shared" ca="1" si="16"/>
        <v/>
      </c>
      <c r="E60" s="125" t="str">
        <f t="shared" ca="1" si="17"/>
        <v/>
      </c>
      <c r="F60" s="126" t="str">
        <f t="shared" ca="1" si="8"/>
        <v/>
      </c>
      <c r="G60" s="105" t="str">
        <f t="shared" ca="1" si="9"/>
        <v/>
      </c>
      <c r="H60" s="105" t="str">
        <f t="shared" ca="1" si="18"/>
        <v/>
      </c>
      <c r="I60" s="126" t="str">
        <f t="shared" ca="1" si="19"/>
        <v/>
      </c>
      <c r="J60" s="126" t="str">
        <f t="shared" ca="1" si="10"/>
        <v/>
      </c>
      <c r="K60" s="125" t="str">
        <f t="shared" ca="1" si="20"/>
        <v/>
      </c>
      <c r="L60" s="126" t="str">
        <f t="shared" ca="1" si="11"/>
        <v/>
      </c>
      <c r="M60" s="105" t="str">
        <f t="shared" ca="1" si="12"/>
        <v/>
      </c>
      <c r="N60" s="124" t="str">
        <f t="shared" ca="1" si="13"/>
        <v/>
      </c>
    </row>
    <row r="61" spans="1:14" x14ac:dyDescent="0.2">
      <c r="A61" s="124" t="str">
        <f t="shared" ca="1" si="7"/>
        <v/>
      </c>
      <c r="B61" s="92" t="str">
        <f t="shared" ca="1" si="14"/>
        <v/>
      </c>
      <c r="C61" s="92" t="str">
        <f t="shared" ca="1" si="15"/>
        <v/>
      </c>
      <c r="D61" s="125" t="str">
        <f t="shared" ca="1" si="16"/>
        <v/>
      </c>
      <c r="E61" s="125" t="str">
        <f t="shared" ca="1" si="17"/>
        <v/>
      </c>
      <c r="F61" s="126" t="str">
        <f t="shared" ca="1" si="8"/>
        <v/>
      </c>
      <c r="G61" s="105" t="str">
        <f t="shared" ca="1" si="9"/>
        <v/>
      </c>
      <c r="H61" s="105" t="str">
        <f t="shared" ca="1" si="18"/>
        <v/>
      </c>
      <c r="I61" s="126" t="str">
        <f t="shared" ca="1" si="19"/>
        <v/>
      </c>
      <c r="J61" s="126" t="str">
        <f t="shared" ca="1" si="10"/>
        <v/>
      </c>
      <c r="K61" s="125" t="str">
        <f t="shared" ca="1" si="20"/>
        <v/>
      </c>
      <c r="L61" s="126" t="str">
        <f t="shared" ca="1" si="11"/>
        <v/>
      </c>
      <c r="M61" s="105" t="str">
        <f t="shared" ca="1" si="12"/>
        <v/>
      </c>
      <c r="N61" s="124" t="str">
        <f t="shared" ca="1" si="13"/>
        <v/>
      </c>
    </row>
    <row r="62" spans="1:14" x14ac:dyDescent="0.2">
      <c r="A62" s="124" t="str">
        <f t="shared" ca="1" si="7"/>
        <v/>
      </c>
      <c r="B62" s="92" t="str">
        <f t="shared" ca="1" si="14"/>
        <v/>
      </c>
      <c r="C62" s="92" t="str">
        <f t="shared" ca="1" si="15"/>
        <v/>
      </c>
      <c r="D62" s="125" t="str">
        <f t="shared" ca="1" si="16"/>
        <v/>
      </c>
      <c r="E62" s="125" t="str">
        <f t="shared" ca="1" si="17"/>
        <v/>
      </c>
      <c r="F62" s="126" t="str">
        <f t="shared" ca="1" si="8"/>
        <v/>
      </c>
      <c r="G62" s="105" t="str">
        <f t="shared" ca="1" si="9"/>
        <v/>
      </c>
      <c r="H62" s="105" t="str">
        <f t="shared" ca="1" si="18"/>
        <v/>
      </c>
      <c r="I62" s="126" t="str">
        <f t="shared" ca="1" si="19"/>
        <v/>
      </c>
      <c r="J62" s="126" t="str">
        <f t="shared" ca="1" si="10"/>
        <v/>
      </c>
      <c r="K62" s="125" t="str">
        <f t="shared" ca="1" si="20"/>
        <v/>
      </c>
      <c r="L62" s="126" t="str">
        <f t="shared" ca="1" si="11"/>
        <v/>
      </c>
      <c r="M62" s="105" t="str">
        <f t="shared" ca="1" si="12"/>
        <v/>
      </c>
      <c r="N62" s="124" t="str">
        <f t="shared" ca="1" si="13"/>
        <v/>
      </c>
    </row>
    <row r="63" spans="1:14" x14ac:dyDescent="0.2">
      <c r="A63" s="124" t="str">
        <f t="shared" ca="1" si="7"/>
        <v/>
      </c>
      <c r="B63" s="92" t="str">
        <f t="shared" ca="1" si="14"/>
        <v/>
      </c>
      <c r="C63" s="92" t="str">
        <f t="shared" ca="1" si="15"/>
        <v/>
      </c>
      <c r="D63" s="125" t="str">
        <f t="shared" ca="1" si="16"/>
        <v/>
      </c>
      <c r="E63" s="125" t="str">
        <f t="shared" ca="1" si="17"/>
        <v/>
      </c>
      <c r="F63" s="126" t="str">
        <f t="shared" ca="1" si="8"/>
        <v/>
      </c>
      <c r="G63" s="105" t="str">
        <f t="shared" ca="1" si="9"/>
        <v/>
      </c>
      <c r="H63" s="105" t="str">
        <f t="shared" ca="1" si="18"/>
        <v/>
      </c>
      <c r="I63" s="126" t="str">
        <f t="shared" ca="1" si="19"/>
        <v/>
      </c>
      <c r="J63" s="126" t="str">
        <f t="shared" ca="1" si="10"/>
        <v/>
      </c>
      <c r="K63" s="125" t="str">
        <f t="shared" ca="1" si="20"/>
        <v/>
      </c>
      <c r="L63" s="126" t="str">
        <f t="shared" ca="1" si="11"/>
        <v/>
      </c>
      <c r="M63" s="105" t="str">
        <f t="shared" ca="1" si="12"/>
        <v/>
      </c>
      <c r="N63" s="124" t="str">
        <f t="shared" ca="1" si="13"/>
        <v/>
      </c>
    </row>
    <row r="64" spans="1:14" x14ac:dyDescent="0.2">
      <c r="A64" s="124" t="str">
        <f t="shared" ca="1" si="7"/>
        <v/>
      </c>
      <c r="B64" s="92" t="str">
        <f t="shared" ca="1" si="14"/>
        <v/>
      </c>
      <c r="C64" s="92" t="str">
        <f t="shared" ca="1" si="15"/>
        <v/>
      </c>
      <c r="D64" s="125" t="str">
        <f t="shared" ca="1" si="16"/>
        <v/>
      </c>
      <c r="E64" s="125" t="str">
        <f t="shared" ca="1" si="17"/>
        <v/>
      </c>
      <c r="F64" s="126" t="str">
        <f t="shared" ca="1" si="8"/>
        <v/>
      </c>
      <c r="G64" s="105" t="str">
        <f t="shared" ca="1" si="9"/>
        <v/>
      </c>
      <c r="H64" s="105" t="str">
        <f t="shared" ca="1" si="18"/>
        <v/>
      </c>
      <c r="I64" s="126" t="str">
        <f t="shared" ca="1" si="19"/>
        <v/>
      </c>
      <c r="J64" s="126" t="str">
        <f t="shared" ca="1" si="10"/>
        <v/>
      </c>
      <c r="K64" s="125" t="str">
        <f t="shared" ca="1" si="20"/>
        <v/>
      </c>
      <c r="L64" s="126" t="str">
        <f t="shared" ca="1" si="11"/>
        <v/>
      </c>
      <c r="M64" s="105" t="str">
        <f t="shared" ca="1" si="12"/>
        <v/>
      </c>
      <c r="N64" s="124" t="str">
        <f t="shared" ca="1" si="13"/>
        <v/>
      </c>
    </row>
    <row r="65" spans="1:14" x14ac:dyDescent="0.2">
      <c r="A65" s="124" t="str">
        <f t="shared" ca="1" si="7"/>
        <v/>
      </c>
      <c r="B65" s="92" t="str">
        <f t="shared" ca="1" si="14"/>
        <v/>
      </c>
      <c r="C65" s="92" t="str">
        <f t="shared" ca="1" si="15"/>
        <v/>
      </c>
      <c r="D65" s="125" t="str">
        <f t="shared" ca="1" si="16"/>
        <v/>
      </c>
      <c r="E65" s="125" t="str">
        <f t="shared" ca="1" si="17"/>
        <v/>
      </c>
      <c r="F65" s="126" t="str">
        <f t="shared" ca="1" si="8"/>
        <v/>
      </c>
      <c r="G65" s="105" t="str">
        <f t="shared" ca="1" si="9"/>
        <v/>
      </c>
      <c r="H65" s="105" t="str">
        <f t="shared" ca="1" si="18"/>
        <v/>
      </c>
      <c r="I65" s="126" t="str">
        <f t="shared" ca="1" si="19"/>
        <v/>
      </c>
      <c r="J65" s="126" t="str">
        <f t="shared" ca="1" si="10"/>
        <v/>
      </c>
      <c r="K65" s="125" t="str">
        <f t="shared" ca="1" si="20"/>
        <v/>
      </c>
      <c r="L65" s="126" t="str">
        <f t="shared" ca="1" si="11"/>
        <v/>
      </c>
      <c r="M65" s="105" t="str">
        <f t="shared" ca="1" si="12"/>
        <v/>
      </c>
      <c r="N65" s="124" t="str">
        <f t="shared" ca="1" si="13"/>
        <v/>
      </c>
    </row>
    <row r="66" spans="1:14" x14ac:dyDescent="0.2">
      <c r="A66" s="124" t="str">
        <f t="shared" ca="1" si="7"/>
        <v/>
      </c>
      <c r="B66" s="92" t="str">
        <f t="shared" ca="1" si="14"/>
        <v/>
      </c>
      <c r="C66" s="92" t="str">
        <f t="shared" ca="1" si="15"/>
        <v/>
      </c>
      <c r="D66" s="125" t="str">
        <f t="shared" ca="1" si="16"/>
        <v/>
      </c>
      <c r="E66" s="125" t="str">
        <f t="shared" ca="1" si="17"/>
        <v/>
      </c>
      <c r="F66" s="126" t="str">
        <f t="shared" ca="1" si="8"/>
        <v/>
      </c>
      <c r="G66" s="105" t="str">
        <f t="shared" ca="1" si="9"/>
        <v/>
      </c>
      <c r="H66" s="105" t="str">
        <f t="shared" ca="1" si="18"/>
        <v/>
      </c>
      <c r="I66" s="126" t="str">
        <f t="shared" ca="1" si="19"/>
        <v/>
      </c>
      <c r="J66" s="126" t="str">
        <f t="shared" ca="1" si="10"/>
        <v/>
      </c>
      <c r="K66" s="125" t="str">
        <f t="shared" ca="1" si="20"/>
        <v/>
      </c>
      <c r="L66" s="126" t="str">
        <f t="shared" ca="1" si="11"/>
        <v/>
      </c>
      <c r="M66" s="105" t="str">
        <f t="shared" ca="1" si="12"/>
        <v/>
      </c>
      <c r="N66" s="124" t="str">
        <f t="shared" ca="1" si="13"/>
        <v/>
      </c>
    </row>
    <row r="67" spans="1:14" x14ac:dyDescent="0.2">
      <c r="A67" s="124" t="str">
        <f t="shared" ca="1" si="7"/>
        <v/>
      </c>
      <c r="B67" s="92" t="str">
        <f t="shared" ca="1" si="14"/>
        <v/>
      </c>
      <c r="C67" s="92" t="str">
        <f t="shared" ca="1" si="15"/>
        <v/>
      </c>
      <c r="D67" s="125" t="str">
        <f t="shared" ca="1" si="16"/>
        <v/>
      </c>
      <c r="E67" s="125" t="str">
        <f t="shared" ca="1" si="17"/>
        <v/>
      </c>
      <c r="F67" s="126" t="str">
        <f t="shared" ca="1" si="8"/>
        <v/>
      </c>
      <c r="G67" s="105" t="str">
        <f t="shared" ca="1" si="9"/>
        <v/>
      </c>
      <c r="H67" s="105" t="str">
        <f t="shared" ca="1" si="18"/>
        <v/>
      </c>
      <c r="I67" s="126" t="str">
        <f t="shared" ca="1" si="19"/>
        <v/>
      </c>
      <c r="J67" s="126" t="str">
        <f t="shared" ca="1" si="10"/>
        <v/>
      </c>
      <c r="K67" s="125" t="str">
        <f t="shared" ca="1" si="20"/>
        <v/>
      </c>
      <c r="L67" s="126" t="str">
        <f t="shared" ca="1" si="11"/>
        <v/>
      </c>
      <c r="M67" s="105" t="str">
        <f t="shared" ca="1" si="12"/>
        <v/>
      </c>
      <c r="N67" s="124" t="str">
        <f t="shared" ca="1" si="13"/>
        <v/>
      </c>
    </row>
    <row r="68" spans="1:14" x14ac:dyDescent="0.2">
      <c r="A68" s="124" t="str">
        <f t="shared" ca="1" si="7"/>
        <v/>
      </c>
      <c r="B68" s="92" t="str">
        <f t="shared" ca="1" si="14"/>
        <v/>
      </c>
      <c r="C68" s="92" t="str">
        <f t="shared" ca="1" si="15"/>
        <v/>
      </c>
      <c r="D68" s="125" t="str">
        <f t="shared" ca="1" si="16"/>
        <v/>
      </c>
      <c r="E68" s="125" t="str">
        <f t="shared" ca="1" si="17"/>
        <v/>
      </c>
      <c r="F68" s="126" t="str">
        <f t="shared" ca="1" si="8"/>
        <v/>
      </c>
      <c r="G68" s="105" t="str">
        <f t="shared" ca="1" si="9"/>
        <v/>
      </c>
      <c r="H68" s="105" t="str">
        <f t="shared" ca="1" si="18"/>
        <v/>
      </c>
      <c r="I68" s="126" t="str">
        <f t="shared" ca="1" si="19"/>
        <v/>
      </c>
      <c r="J68" s="126" t="str">
        <f t="shared" ca="1" si="10"/>
        <v/>
      </c>
      <c r="K68" s="125" t="str">
        <f t="shared" ca="1" si="20"/>
        <v/>
      </c>
      <c r="L68" s="126" t="str">
        <f t="shared" ca="1" si="11"/>
        <v/>
      </c>
      <c r="M68" s="105" t="str">
        <f t="shared" ca="1" si="12"/>
        <v/>
      </c>
      <c r="N68" s="124" t="str">
        <f t="shared" ca="1" si="13"/>
        <v/>
      </c>
    </row>
    <row r="69" spans="1:14" x14ac:dyDescent="0.2">
      <c r="A69" s="124" t="str">
        <f t="shared" ca="1" si="7"/>
        <v/>
      </c>
      <c r="B69" s="92" t="str">
        <f t="shared" ca="1" si="14"/>
        <v/>
      </c>
      <c r="C69" s="92" t="str">
        <f t="shared" ca="1" si="15"/>
        <v/>
      </c>
      <c r="D69" s="125" t="str">
        <f t="shared" ca="1" si="16"/>
        <v/>
      </c>
      <c r="E69" s="125" t="str">
        <f t="shared" ca="1" si="17"/>
        <v/>
      </c>
      <c r="F69" s="126" t="str">
        <f t="shared" ca="1" si="8"/>
        <v/>
      </c>
      <c r="G69" s="105" t="str">
        <f t="shared" ca="1" si="9"/>
        <v/>
      </c>
      <c r="H69" s="105" t="str">
        <f t="shared" ca="1" si="18"/>
        <v/>
      </c>
      <c r="I69" s="126" t="str">
        <f t="shared" ca="1" si="19"/>
        <v/>
      </c>
      <c r="J69" s="126" t="str">
        <f t="shared" ca="1" si="10"/>
        <v/>
      </c>
      <c r="K69" s="125" t="str">
        <f t="shared" ca="1" si="20"/>
        <v/>
      </c>
      <c r="L69" s="126" t="str">
        <f t="shared" ca="1" si="11"/>
        <v/>
      </c>
      <c r="M69" s="105" t="str">
        <f t="shared" ca="1" si="12"/>
        <v/>
      </c>
      <c r="N69" s="124" t="str">
        <f t="shared" ca="1" si="13"/>
        <v/>
      </c>
    </row>
    <row r="70" spans="1:14" x14ac:dyDescent="0.2">
      <c r="A70" s="124" t="str">
        <f t="shared" ca="1" si="7"/>
        <v/>
      </c>
      <c r="B70" s="92" t="str">
        <f t="shared" ref="B70:B101" ca="1" si="21">IF($A70="","",INDEX(INDIRECT("gsn_raw!AA:AA"),MATCH($B$4,INDIRECT("gsn_raw!AA:AA"),0)+$A70))</f>
        <v/>
      </c>
      <c r="C70" s="92" t="str">
        <f t="shared" ref="C70:C101" ca="1" si="22">IF($A70="","",INDEX(INDIRECT("gsn_raw!AB:AB"),MATCH($B$4,INDIRECT("gsn_raw!AA:AA"),0)+$A70))</f>
        <v/>
      </c>
      <c r="D70" s="125" t="str">
        <f t="shared" ref="D70:D101" ca="1" si="23">IF($A70="","",INDEX(INDIRECT("gsn_raw!AC:AC"),MATCH($B$4,INDIRECT("gsn_raw!AA:AA"),0)+$A70))</f>
        <v/>
      </c>
      <c r="E70" s="125" t="str">
        <f t="shared" ref="E70:E101" ca="1" si="24">IF($A70="","",INDEX(INDIRECT("gsn_raw!AD:AD"),MATCH($B$4,INDIRECT("gsn_raw!AA:AA"),0)+$A70))</f>
        <v/>
      </c>
      <c r="F70" s="126" t="str">
        <f t="shared" ca="1" si="8"/>
        <v/>
      </c>
      <c r="G70" s="105" t="str">
        <f t="shared" ca="1" si="9"/>
        <v/>
      </c>
      <c r="H70" s="105" t="str">
        <f t="shared" ref="H70:H101" ca="1" si="25">IF($A70="","",INDEX(INDIRECT("gsn_raw!AF:AF"),MATCH($B$4,INDIRECT("gsn_raw!AA:AA"),0)+$A70))</f>
        <v/>
      </c>
      <c r="I70" s="126" t="str">
        <f t="shared" ref="I70:I101" ca="1" si="26">IF($A70="","",INDEX(INDIRECT("gsn_raw!AG:AG"),MATCH($B$4,INDIRECT("gsn_raw!AA:AA"),0)+$A70))</f>
        <v/>
      </c>
      <c r="J70" s="126" t="str">
        <f t="shared" ca="1" si="10"/>
        <v/>
      </c>
      <c r="K70" s="125" t="str">
        <f t="shared" ref="K70:K101" ca="1" si="27">IF($A70="","",INDEX(INDIRECT("gsn_raw!AI:AI"),MATCH($B$4,INDIRECT("gsn_raw!AA:AA"),0)+$A70))</f>
        <v/>
      </c>
      <c r="L70" s="126" t="str">
        <f t="shared" ca="1" si="11"/>
        <v/>
      </c>
      <c r="M70" s="105" t="str">
        <f t="shared" ca="1" si="12"/>
        <v/>
      </c>
      <c r="N70" s="124" t="str">
        <f t="shared" ca="1" si="13"/>
        <v/>
      </c>
    </row>
    <row r="71" spans="1:14" x14ac:dyDescent="0.2">
      <c r="A71" s="124" t="str">
        <f t="shared" ref="A71:A134" ca="1" si="28">IF(ROW()-5&gt;$A$5,"",ROW()-5)</f>
        <v/>
      </c>
      <c r="B71" s="92" t="str">
        <f t="shared" ca="1" si="21"/>
        <v/>
      </c>
      <c r="C71" s="92" t="str">
        <f t="shared" ca="1" si="22"/>
        <v/>
      </c>
      <c r="D71" s="125" t="str">
        <f t="shared" ca="1" si="23"/>
        <v/>
      </c>
      <c r="E71" s="125" t="str">
        <f t="shared" ca="1" si="24"/>
        <v/>
      </c>
      <c r="F71" s="126" t="str">
        <f t="shared" ref="F71:F105" ca="1" si="29">IF($A71="","",IFERROR(E71/D71,""))</f>
        <v/>
      </c>
      <c r="G71" s="105" t="str">
        <f t="shared" ref="G71:G105" ca="1" si="30">IF($A71="","",IFERROR(H71/E71,""))</f>
        <v/>
      </c>
      <c r="H71" s="105" t="str">
        <f t="shared" ca="1" si="25"/>
        <v/>
      </c>
      <c r="I71" s="126" t="str">
        <f t="shared" ca="1" si="26"/>
        <v/>
      </c>
      <c r="J71" s="126" t="str">
        <f t="shared" ref="J71:J134" ca="1" si="31">IF($A71="","",INDEX(INDIRECT("gsn_raw!AJ:AJ"),MATCH($B$4,INDIRECT("gsn_raw!AA:AA"),0)+$A71))</f>
        <v/>
      </c>
      <c r="K71" s="125" t="str">
        <f t="shared" ca="1" si="27"/>
        <v/>
      </c>
      <c r="L71" s="126" t="str">
        <f t="shared" ref="L71:L105" ca="1" si="32">IF($A71="","",IFERROR(K71/E71,""))</f>
        <v/>
      </c>
      <c r="M71" s="105" t="str">
        <f t="shared" ref="M71:M105" ca="1" si="33">IF($A71="","",IFERROR(H71/K71,""))</f>
        <v/>
      </c>
      <c r="N71" s="124" t="str">
        <f t="shared" ref="N71:N105" ca="1" si="34">IF($A71="","",IF(K71&gt;0,IF(M71&gt;$M$5,"B","A"),IF(K71=0,IF(H71&gt;$M$5,"C","D"))))</f>
        <v/>
      </c>
    </row>
    <row r="72" spans="1:14" x14ac:dyDescent="0.2">
      <c r="A72" s="124" t="str">
        <f t="shared" ca="1" si="28"/>
        <v/>
      </c>
      <c r="B72" s="92" t="str">
        <f t="shared" ca="1" si="21"/>
        <v/>
      </c>
      <c r="C72" s="92" t="str">
        <f t="shared" ca="1" si="22"/>
        <v/>
      </c>
      <c r="D72" s="125" t="str">
        <f t="shared" ca="1" si="23"/>
        <v/>
      </c>
      <c r="E72" s="125" t="str">
        <f t="shared" ca="1" si="24"/>
        <v/>
      </c>
      <c r="F72" s="126" t="str">
        <f t="shared" ca="1" si="29"/>
        <v/>
      </c>
      <c r="G72" s="105" t="str">
        <f t="shared" ca="1" si="30"/>
        <v/>
      </c>
      <c r="H72" s="105" t="str">
        <f t="shared" ca="1" si="25"/>
        <v/>
      </c>
      <c r="I72" s="126" t="str">
        <f t="shared" ca="1" si="26"/>
        <v/>
      </c>
      <c r="J72" s="126" t="str">
        <f t="shared" ca="1" si="31"/>
        <v/>
      </c>
      <c r="K72" s="125" t="str">
        <f t="shared" ca="1" si="27"/>
        <v/>
      </c>
      <c r="L72" s="126" t="str">
        <f t="shared" ca="1" si="32"/>
        <v/>
      </c>
      <c r="M72" s="105" t="str">
        <f t="shared" ca="1" si="33"/>
        <v/>
      </c>
      <c r="N72" s="124" t="str">
        <f t="shared" ca="1" si="34"/>
        <v/>
      </c>
    </row>
    <row r="73" spans="1:14" x14ac:dyDescent="0.2">
      <c r="A73" s="124" t="str">
        <f t="shared" ca="1" si="28"/>
        <v/>
      </c>
      <c r="B73" s="92" t="str">
        <f t="shared" ca="1" si="21"/>
        <v/>
      </c>
      <c r="C73" s="92" t="str">
        <f t="shared" ca="1" si="22"/>
        <v/>
      </c>
      <c r="D73" s="125" t="str">
        <f t="shared" ca="1" si="23"/>
        <v/>
      </c>
      <c r="E73" s="125" t="str">
        <f t="shared" ca="1" si="24"/>
        <v/>
      </c>
      <c r="F73" s="126" t="str">
        <f t="shared" ca="1" si="29"/>
        <v/>
      </c>
      <c r="G73" s="105" t="str">
        <f t="shared" ca="1" si="30"/>
        <v/>
      </c>
      <c r="H73" s="105" t="str">
        <f t="shared" ca="1" si="25"/>
        <v/>
      </c>
      <c r="I73" s="126" t="str">
        <f t="shared" ca="1" si="26"/>
        <v/>
      </c>
      <c r="J73" s="126" t="str">
        <f t="shared" ca="1" si="31"/>
        <v/>
      </c>
      <c r="K73" s="125" t="str">
        <f t="shared" ca="1" si="27"/>
        <v/>
      </c>
      <c r="L73" s="126" t="str">
        <f t="shared" ca="1" si="32"/>
        <v/>
      </c>
      <c r="M73" s="105" t="str">
        <f t="shared" ca="1" si="33"/>
        <v/>
      </c>
      <c r="N73" s="124" t="str">
        <f t="shared" ca="1" si="34"/>
        <v/>
      </c>
    </row>
    <row r="74" spans="1:14" x14ac:dyDescent="0.2">
      <c r="A74" s="124" t="str">
        <f t="shared" ca="1" si="28"/>
        <v/>
      </c>
      <c r="B74" s="92" t="str">
        <f t="shared" ca="1" si="21"/>
        <v/>
      </c>
      <c r="C74" s="92" t="str">
        <f t="shared" ca="1" si="22"/>
        <v/>
      </c>
      <c r="D74" s="125" t="str">
        <f t="shared" ca="1" si="23"/>
        <v/>
      </c>
      <c r="E74" s="125" t="str">
        <f t="shared" ca="1" si="24"/>
        <v/>
      </c>
      <c r="F74" s="126" t="str">
        <f t="shared" ca="1" si="29"/>
        <v/>
      </c>
      <c r="G74" s="105" t="str">
        <f t="shared" ca="1" si="30"/>
        <v/>
      </c>
      <c r="H74" s="105" t="str">
        <f t="shared" ca="1" si="25"/>
        <v/>
      </c>
      <c r="I74" s="126" t="str">
        <f t="shared" ca="1" si="26"/>
        <v/>
      </c>
      <c r="J74" s="126" t="str">
        <f t="shared" ca="1" si="31"/>
        <v/>
      </c>
      <c r="K74" s="125" t="str">
        <f t="shared" ca="1" si="27"/>
        <v/>
      </c>
      <c r="L74" s="126" t="str">
        <f t="shared" ca="1" si="32"/>
        <v/>
      </c>
      <c r="M74" s="105" t="str">
        <f t="shared" ca="1" si="33"/>
        <v/>
      </c>
      <c r="N74" s="124" t="str">
        <f t="shared" ca="1" si="34"/>
        <v/>
      </c>
    </row>
    <row r="75" spans="1:14" x14ac:dyDescent="0.2">
      <c r="A75" s="124" t="str">
        <f t="shared" ca="1" si="28"/>
        <v/>
      </c>
      <c r="B75" s="92" t="str">
        <f t="shared" ca="1" si="21"/>
        <v/>
      </c>
      <c r="C75" s="92" t="str">
        <f t="shared" ca="1" si="22"/>
        <v/>
      </c>
      <c r="D75" s="125" t="str">
        <f t="shared" ca="1" si="23"/>
        <v/>
      </c>
      <c r="E75" s="125" t="str">
        <f t="shared" ca="1" si="24"/>
        <v/>
      </c>
      <c r="F75" s="126" t="str">
        <f t="shared" ca="1" si="29"/>
        <v/>
      </c>
      <c r="G75" s="105" t="str">
        <f t="shared" ca="1" si="30"/>
        <v/>
      </c>
      <c r="H75" s="105" t="str">
        <f t="shared" ca="1" si="25"/>
        <v/>
      </c>
      <c r="I75" s="126" t="str">
        <f t="shared" ca="1" si="26"/>
        <v/>
      </c>
      <c r="J75" s="126" t="str">
        <f t="shared" ca="1" si="31"/>
        <v/>
      </c>
      <c r="K75" s="125" t="str">
        <f t="shared" ca="1" si="27"/>
        <v/>
      </c>
      <c r="L75" s="126" t="str">
        <f t="shared" ca="1" si="32"/>
        <v/>
      </c>
      <c r="M75" s="105" t="str">
        <f t="shared" ca="1" si="33"/>
        <v/>
      </c>
      <c r="N75" s="124" t="str">
        <f t="shared" ca="1" si="34"/>
        <v/>
      </c>
    </row>
    <row r="76" spans="1:14" x14ac:dyDescent="0.2">
      <c r="A76" s="124" t="str">
        <f t="shared" ca="1" si="28"/>
        <v/>
      </c>
      <c r="B76" s="92" t="str">
        <f t="shared" ca="1" si="21"/>
        <v/>
      </c>
      <c r="C76" s="92" t="str">
        <f t="shared" ca="1" si="22"/>
        <v/>
      </c>
      <c r="D76" s="125" t="str">
        <f t="shared" ca="1" si="23"/>
        <v/>
      </c>
      <c r="E76" s="125" t="str">
        <f t="shared" ca="1" si="24"/>
        <v/>
      </c>
      <c r="F76" s="126" t="str">
        <f t="shared" ca="1" si="29"/>
        <v/>
      </c>
      <c r="G76" s="105" t="str">
        <f t="shared" ca="1" si="30"/>
        <v/>
      </c>
      <c r="H76" s="105" t="str">
        <f t="shared" ca="1" si="25"/>
        <v/>
      </c>
      <c r="I76" s="126" t="str">
        <f t="shared" ca="1" si="26"/>
        <v/>
      </c>
      <c r="J76" s="126" t="str">
        <f t="shared" ca="1" si="31"/>
        <v/>
      </c>
      <c r="K76" s="125" t="str">
        <f t="shared" ca="1" si="27"/>
        <v/>
      </c>
      <c r="L76" s="126" t="str">
        <f t="shared" ca="1" si="32"/>
        <v/>
      </c>
      <c r="M76" s="105" t="str">
        <f t="shared" ca="1" si="33"/>
        <v/>
      </c>
      <c r="N76" s="124" t="str">
        <f t="shared" ca="1" si="34"/>
        <v/>
      </c>
    </row>
    <row r="77" spans="1:14" x14ac:dyDescent="0.2">
      <c r="A77" s="124" t="str">
        <f t="shared" ca="1" si="28"/>
        <v/>
      </c>
      <c r="B77" s="92" t="str">
        <f t="shared" ca="1" si="21"/>
        <v/>
      </c>
      <c r="C77" s="92" t="str">
        <f t="shared" ca="1" si="22"/>
        <v/>
      </c>
      <c r="D77" s="125" t="str">
        <f t="shared" ca="1" si="23"/>
        <v/>
      </c>
      <c r="E77" s="125" t="str">
        <f t="shared" ca="1" si="24"/>
        <v/>
      </c>
      <c r="F77" s="126" t="str">
        <f t="shared" ca="1" si="29"/>
        <v/>
      </c>
      <c r="G77" s="105" t="str">
        <f t="shared" ca="1" si="30"/>
        <v/>
      </c>
      <c r="H77" s="105" t="str">
        <f t="shared" ca="1" si="25"/>
        <v/>
      </c>
      <c r="I77" s="126" t="str">
        <f t="shared" ca="1" si="26"/>
        <v/>
      </c>
      <c r="J77" s="126" t="str">
        <f t="shared" ca="1" si="31"/>
        <v/>
      </c>
      <c r="K77" s="125" t="str">
        <f t="shared" ca="1" si="27"/>
        <v/>
      </c>
      <c r="L77" s="126" t="str">
        <f t="shared" ca="1" si="32"/>
        <v/>
      </c>
      <c r="M77" s="105" t="str">
        <f t="shared" ca="1" si="33"/>
        <v/>
      </c>
      <c r="N77" s="124" t="str">
        <f t="shared" ca="1" si="34"/>
        <v/>
      </c>
    </row>
    <row r="78" spans="1:14" x14ac:dyDescent="0.2">
      <c r="A78" s="124" t="str">
        <f t="shared" ca="1" si="28"/>
        <v/>
      </c>
      <c r="B78" s="92" t="str">
        <f t="shared" ca="1" si="21"/>
        <v/>
      </c>
      <c r="C78" s="92" t="str">
        <f t="shared" ca="1" si="22"/>
        <v/>
      </c>
      <c r="D78" s="125" t="str">
        <f t="shared" ca="1" si="23"/>
        <v/>
      </c>
      <c r="E78" s="125" t="str">
        <f t="shared" ca="1" si="24"/>
        <v/>
      </c>
      <c r="F78" s="126" t="str">
        <f t="shared" ca="1" si="29"/>
        <v/>
      </c>
      <c r="G78" s="105" t="str">
        <f t="shared" ca="1" si="30"/>
        <v/>
      </c>
      <c r="H78" s="105" t="str">
        <f t="shared" ca="1" si="25"/>
        <v/>
      </c>
      <c r="I78" s="126" t="str">
        <f t="shared" ca="1" si="26"/>
        <v/>
      </c>
      <c r="J78" s="126" t="str">
        <f t="shared" ca="1" si="31"/>
        <v/>
      </c>
      <c r="K78" s="125" t="str">
        <f t="shared" ca="1" si="27"/>
        <v/>
      </c>
      <c r="L78" s="126" t="str">
        <f t="shared" ca="1" si="32"/>
        <v/>
      </c>
      <c r="M78" s="105" t="str">
        <f t="shared" ca="1" si="33"/>
        <v/>
      </c>
      <c r="N78" s="124" t="str">
        <f t="shared" ca="1" si="34"/>
        <v/>
      </c>
    </row>
    <row r="79" spans="1:14" x14ac:dyDescent="0.2">
      <c r="A79" s="124" t="str">
        <f t="shared" ca="1" si="28"/>
        <v/>
      </c>
      <c r="B79" s="92" t="str">
        <f t="shared" ca="1" si="21"/>
        <v/>
      </c>
      <c r="C79" s="92" t="str">
        <f t="shared" ca="1" si="22"/>
        <v/>
      </c>
      <c r="D79" s="125" t="str">
        <f t="shared" ca="1" si="23"/>
        <v/>
      </c>
      <c r="E79" s="125" t="str">
        <f t="shared" ca="1" si="24"/>
        <v/>
      </c>
      <c r="F79" s="126" t="str">
        <f t="shared" ca="1" si="29"/>
        <v/>
      </c>
      <c r="G79" s="105" t="str">
        <f t="shared" ca="1" si="30"/>
        <v/>
      </c>
      <c r="H79" s="105" t="str">
        <f t="shared" ca="1" si="25"/>
        <v/>
      </c>
      <c r="I79" s="126" t="str">
        <f t="shared" ca="1" si="26"/>
        <v/>
      </c>
      <c r="J79" s="126" t="str">
        <f t="shared" ca="1" si="31"/>
        <v/>
      </c>
      <c r="K79" s="125" t="str">
        <f t="shared" ca="1" si="27"/>
        <v/>
      </c>
      <c r="L79" s="126" t="str">
        <f t="shared" ca="1" si="32"/>
        <v/>
      </c>
      <c r="M79" s="105" t="str">
        <f t="shared" ca="1" si="33"/>
        <v/>
      </c>
      <c r="N79" s="124" t="str">
        <f t="shared" ca="1" si="34"/>
        <v/>
      </c>
    </row>
    <row r="80" spans="1:14" x14ac:dyDescent="0.2">
      <c r="A80" s="124" t="str">
        <f t="shared" ca="1" si="28"/>
        <v/>
      </c>
      <c r="B80" s="92" t="str">
        <f t="shared" ca="1" si="21"/>
        <v/>
      </c>
      <c r="C80" s="92" t="str">
        <f t="shared" ca="1" si="22"/>
        <v/>
      </c>
      <c r="D80" s="125" t="str">
        <f t="shared" ca="1" si="23"/>
        <v/>
      </c>
      <c r="E80" s="125" t="str">
        <f t="shared" ca="1" si="24"/>
        <v/>
      </c>
      <c r="F80" s="126" t="str">
        <f t="shared" ca="1" si="29"/>
        <v/>
      </c>
      <c r="G80" s="105" t="str">
        <f t="shared" ca="1" si="30"/>
        <v/>
      </c>
      <c r="H80" s="105" t="str">
        <f t="shared" ca="1" si="25"/>
        <v/>
      </c>
      <c r="I80" s="126" t="str">
        <f t="shared" ca="1" si="26"/>
        <v/>
      </c>
      <c r="J80" s="126" t="str">
        <f t="shared" ca="1" si="31"/>
        <v/>
      </c>
      <c r="K80" s="125" t="str">
        <f t="shared" ca="1" si="27"/>
        <v/>
      </c>
      <c r="L80" s="126" t="str">
        <f t="shared" ca="1" si="32"/>
        <v/>
      </c>
      <c r="M80" s="105" t="str">
        <f t="shared" ca="1" si="33"/>
        <v/>
      </c>
      <c r="N80" s="124" t="str">
        <f t="shared" ca="1" si="34"/>
        <v/>
      </c>
    </row>
    <row r="81" spans="1:14" x14ac:dyDescent="0.2">
      <c r="A81" s="124" t="str">
        <f t="shared" ca="1" si="28"/>
        <v/>
      </c>
      <c r="B81" s="92" t="str">
        <f t="shared" ca="1" si="21"/>
        <v/>
      </c>
      <c r="C81" s="92" t="str">
        <f t="shared" ca="1" si="22"/>
        <v/>
      </c>
      <c r="D81" s="125" t="str">
        <f t="shared" ca="1" si="23"/>
        <v/>
      </c>
      <c r="E81" s="125" t="str">
        <f t="shared" ca="1" si="24"/>
        <v/>
      </c>
      <c r="F81" s="126" t="str">
        <f t="shared" ca="1" si="29"/>
        <v/>
      </c>
      <c r="G81" s="105" t="str">
        <f t="shared" ca="1" si="30"/>
        <v/>
      </c>
      <c r="H81" s="105" t="str">
        <f t="shared" ca="1" si="25"/>
        <v/>
      </c>
      <c r="I81" s="126" t="str">
        <f t="shared" ca="1" si="26"/>
        <v/>
      </c>
      <c r="J81" s="126" t="str">
        <f t="shared" ca="1" si="31"/>
        <v/>
      </c>
      <c r="K81" s="125" t="str">
        <f t="shared" ca="1" si="27"/>
        <v/>
      </c>
      <c r="L81" s="126" t="str">
        <f t="shared" ca="1" si="32"/>
        <v/>
      </c>
      <c r="M81" s="105" t="str">
        <f t="shared" ca="1" si="33"/>
        <v/>
      </c>
      <c r="N81" s="124" t="str">
        <f t="shared" ca="1" si="34"/>
        <v/>
      </c>
    </row>
    <row r="82" spans="1:14" x14ac:dyDescent="0.2">
      <c r="A82" s="124" t="str">
        <f t="shared" ca="1" si="28"/>
        <v/>
      </c>
      <c r="B82" s="92" t="str">
        <f t="shared" ca="1" si="21"/>
        <v/>
      </c>
      <c r="C82" s="92" t="str">
        <f t="shared" ca="1" si="22"/>
        <v/>
      </c>
      <c r="D82" s="125" t="str">
        <f t="shared" ca="1" si="23"/>
        <v/>
      </c>
      <c r="E82" s="125" t="str">
        <f t="shared" ca="1" si="24"/>
        <v/>
      </c>
      <c r="F82" s="126" t="str">
        <f t="shared" ca="1" si="29"/>
        <v/>
      </c>
      <c r="G82" s="105" t="str">
        <f t="shared" ca="1" si="30"/>
        <v/>
      </c>
      <c r="H82" s="105" t="str">
        <f t="shared" ca="1" si="25"/>
        <v/>
      </c>
      <c r="I82" s="126" t="str">
        <f t="shared" ca="1" si="26"/>
        <v/>
      </c>
      <c r="J82" s="126" t="str">
        <f t="shared" ca="1" si="31"/>
        <v/>
      </c>
      <c r="K82" s="125" t="str">
        <f t="shared" ca="1" si="27"/>
        <v/>
      </c>
      <c r="L82" s="126" t="str">
        <f t="shared" ca="1" si="32"/>
        <v/>
      </c>
      <c r="M82" s="105" t="str">
        <f t="shared" ca="1" si="33"/>
        <v/>
      </c>
      <c r="N82" s="124" t="str">
        <f t="shared" ca="1" si="34"/>
        <v/>
      </c>
    </row>
    <row r="83" spans="1:14" x14ac:dyDescent="0.2">
      <c r="A83" s="124" t="str">
        <f t="shared" ca="1" si="28"/>
        <v/>
      </c>
      <c r="B83" s="92" t="str">
        <f t="shared" ca="1" si="21"/>
        <v/>
      </c>
      <c r="C83" s="92" t="str">
        <f t="shared" ca="1" si="22"/>
        <v/>
      </c>
      <c r="D83" s="125" t="str">
        <f t="shared" ca="1" si="23"/>
        <v/>
      </c>
      <c r="E83" s="125" t="str">
        <f t="shared" ca="1" si="24"/>
        <v/>
      </c>
      <c r="F83" s="126" t="str">
        <f t="shared" ca="1" si="29"/>
        <v/>
      </c>
      <c r="G83" s="105" t="str">
        <f t="shared" ca="1" si="30"/>
        <v/>
      </c>
      <c r="H83" s="105" t="str">
        <f t="shared" ca="1" si="25"/>
        <v/>
      </c>
      <c r="I83" s="126" t="str">
        <f t="shared" ca="1" si="26"/>
        <v/>
      </c>
      <c r="J83" s="126" t="str">
        <f t="shared" ca="1" si="31"/>
        <v/>
      </c>
      <c r="K83" s="125" t="str">
        <f t="shared" ca="1" si="27"/>
        <v/>
      </c>
      <c r="L83" s="126" t="str">
        <f t="shared" ca="1" si="32"/>
        <v/>
      </c>
      <c r="M83" s="105" t="str">
        <f t="shared" ca="1" si="33"/>
        <v/>
      </c>
      <c r="N83" s="124" t="str">
        <f t="shared" ca="1" si="34"/>
        <v/>
      </c>
    </row>
    <row r="84" spans="1:14" x14ac:dyDescent="0.2">
      <c r="A84" s="124" t="str">
        <f t="shared" ca="1" si="28"/>
        <v/>
      </c>
      <c r="B84" s="92" t="str">
        <f t="shared" ca="1" si="21"/>
        <v/>
      </c>
      <c r="C84" s="92" t="str">
        <f t="shared" ca="1" si="22"/>
        <v/>
      </c>
      <c r="D84" s="125" t="str">
        <f t="shared" ca="1" si="23"/>
        <v/>
      </c>
      <c r="E84" s="125" t="str">
        <f t="shared" ca="1" si="24"/>
        <v/>
      </c>
      <c r="F84" s="126" t="str">
        <f t="shared" ca="1" si="29"/>
        <v/>
      </c>
      <c r="G84" s="105" t="str">
        <f t="shared" ca="1" si="30"/>
        <v/>
      </c>
      <c r="H84" s="105" t="str">
        <f t="shared" ca="1" si="25"/>
        <v/>
      </c>
      <c r="I84" s="126" t="str">
        <f t="shared" ca="1" si="26"/>
        <v/>
      </c>
      <c r="J84" s="126" t="str">
        <f t="shared" ca="1" si="31"/>
        <v/>
      </c>
      <c r="K84" s="125" t="str">
        <f t="shared" ca="1" si="27"/>
        <v/>
      </c>
      <c r="L84" s="126" t="str">
        <f t="shared" ca="1" si="32"/>
        <v/>
      </c>
      <c r="M84" s="105" t="str">
        <f t="shared" ca="1" si="33"/>
        <v/>
      </c>
      <c r="N84" s="124" t="str">
        <f t="shared" ca="1" si="34"/>
        <v/>
      </c>
    </row>
    <row r="85" spans="1:14" x14ac:dyDescent="0.2">
      <c r="A85" s="124" t="str">
        <f t="shared" ca="1" si="28"/>
        <v/>
      </c>
      <c r="B85" s="92" t="str">
        <f t="shared" ca="1" si="21"/>
        <v/>
      </c>
      <c r="C85" s="92" t="str">
        <f t="shared" ca="1" si="22"/>
        <v/>
      </c>
      <c r="D85" s="125" t="str">
        <f t="shared" ca="1" si="23"/>
        <v/>
      </c>
      <c r="E85" s="125" t="str">
        <f t="shared" ca="1" si="24"/>
        <v/>
      </c>
      <c r="F85" s="126" t="str">
        <f t="shared" ca="1" si="29"/>
        <v/>
      </c>
      <c r="G85" s="105" t="str">
        <f t="shared" ca="1" si="30"/>
        <v/>
      </c>
      <c r="H85" s="105" t="str">
        <f t="shared" ca="1" si="25"/>
        <v/>
      </c>
      <c r="I85" s="126" t="str">
        <f t="shared" ca="1" si="26"/>
        <v/>
      </c>
      <c r="J85" s="126" t="str">
        <f t="shared" ca="1" si="31"/>
        <v/>
      </c>
      <c r="K85" s="125" t="str">
        <f t="shared" ca="1" si="27"/>
        <v/>
      </c>
      <c r="L85" s="126" t="str">
        <f t="shared" ca="1" si="32"/>
        <v/>
      </c>
      <c r="M85" s="105" t="str">
        <f t="shared" ca="1" si="33"/>
        <v/>
      </c>
      <c r="N85" s="124" t="str">
        <f t="shared" ca="1" si="34"/>
        <v/>
      </c>
    </row>
    <row r="86" spans="1:14" x14ac:dyDescent="0.2">
      <c r="A86" s="124" t="str">
        <f t="shared" ca="1" si="28"/>
        <v/>
      </c>
      <c r="B86" s="92" t="str">
        <f t="shared" ca="1" si="21"/>
        <v/>
      </c>
      <c r="C86" s="92" t="str">
        <f t="shared" ca="1" si="22"/>
        <v/>
      </c>
      <c r="D86" s="125" t="str">
        <f t="shared" ca="1" si="23"/>
        <v/>
      </c>
      <c r="E86" s="125" t="str">
        <f t="shared" ca="1" si="24"/>
        <v/>
      </c>
      <c r="F86" s="126" t="str">
        <f t="shared" ca="1" si="29"/>
        <v/>
      </c>
      <c r="G86" s="105" t="str">
        <f t="shared" ca="1" si="30"/>
        <v/>
      </c>
      <c r="H86" s="105" t="str">
        <f t="shared" ca="1" si="25"/>
        <v/>
      </c>
      <c r="I86" s="126" t="str">
        <f t="shared" ca="1" si="26"/>
        <v/>
      </c>
      <c r="J86" s="126" t="str">
        <f t="shared" ca="1" si="31"/>
        <v/>
      </c>
      <c r="K86" s="125" t="str">
        <f t="shared" ca="1" si="27"/>
        <v/>
      </c>
      <c r="L86" s="126" t="str">
        <f t="shared" ca="1" si="32"/>
        <v/>
      </c>
      <c r="M86" s="105" t="str">
        <f t="shared" ca="1" si="33"/>
        <v/>
      </c>
      <c r="N86" s="124" t="str">
        <f t="shared" ca="1" si="34"/>
        <v/>
      </c>
    </row>
    <row r="87" spans="1:14" x14ac:dyDescent="0.2">
      <c r="A87" s="124" t="str">
        <f t="shared" ca="1" si="28"/>
        <v/>
      </c>
      <c r="B87" s="92" t="str">
        <f t="shared" ca="1" si="21"/>
        <v/>
      </c>
      <c r="C87" s="92" t="str">
        <f t="shared" ca="1" si="22"/>
        <v/>
      </c>
      <c r="D87" s="125" t="str">
        <f t="shared" ca="1" si="23"/>
        <v/>
      </c>
      <c r="E87" s="125" t="str">
        <f t="shared" ca="1" si="24"/>
        <v/>
      </c>
      <c r="F87" s="126" t="str">
        <f t="shared" ca="1" si="29"/>
        <v/>
      </c>
      <c r="G87" s="105" t="str">
        <f t="shared" ca="1" si="30"/>
        <v/>
      </c>
      <c r="H87" s="105" t="str">
        <f t="shared" ca="1" si="25"/>
        <v/>
      </c>
      <c r="I87" s="126" t="str">
        <f t="shared" ca="1" si="26"/>
        <v/>
      </c>
      <c r="J87" s="126" t="str">
        <f t="shared" ca="1" si="31"/>
        <v/>
      </c>
      <c r="K87" s="125" t="str">
        <f t="shared" ca="1" si="27"/>
        <v/>
      </c>
      <c r="L87" s="126" t="str">
        <f t="shared" ca="1" si="32"/>
        <v/>
      </c>
      <c r="M87" s="105" t="str">
        <f t="shared" ca="1" si="33"/>
        <v/>
      </c>
      <c r="N87" s="124" t="str">
        <f t="shared" ca="1" si="34"/>
        <v/>
      </c>
    </row>
    <row r="88" spans="1:14" x14ac:dyDescent="0.2">
      <c r="A88" s="124" t="str">
        <f t="shared" ca="1" si="28"/>
        <v/>
      </c>
      <c r="B88" s="92" t="str">
        <f t="shared" ca="1" si="21"/>
        <v/>
      </c>
      <c r="C88" s="92" t="str">
        <f t="shared" ca="1" si="22"/>
        <v/>
      </c>
      <c r="D88" s="125" t="str">
        <f t="shared" ca="1" si="23"/>
        <v/>
      </c>
      <c r="E88" s="125" t="str">
        <f t="shared" ca="1" si="24"/>
        <v/>
      </c>
      <c r="F88" s="126" t="str">
        <f t="shared" ca="1" si="29"/>
        <v/>
      </c>
      <c r="G88" s="105" t="str">
        <f t="shared" ca="1" si="30"/>
        <v/>
      </c>
      <c r="H88" s="105" t="str">
        <f t="shared" ca="1" si="25"/>
        <v/>
      </c>
      <c r="I88" s="126" t="str">
        <f t="shared" ca="1" si="26"/>
        <v/>
      </c>
      <c r="J88" s="126" t="str">
        <f t="shared" ca="1" si="31"/>
        <v/>
      </c>
      <c r="K88" s="125" t="str">
        <f t="shared" ca="1" si="27"/>
        <v/>
      </c>
      <c r="L88" s="126" t="str">
        <f t="shared" ca="1" si="32"/>
        <v/>
      </c>
      <c r="M88" s="105" t="str">
        <f t="shared" ca="1" si="33"/>
        <v/>
      </c>
      <c r="N88" s="124" t="str">
        <f t="shared" ca="1" si="34"/>
        <v/>
      </c>
    </row>
    <row r="89" spans="1:14" x14ac:dyDescent="0.2">
      <c r="A89" s="124" t="str">
        <f t="shared" ca="1" si="28"/>
        <v/>
      </c>
      <c r="B89" s="92" t="str">
        <f t="shared" ca="1" si="21"/>
        <v/>
      </c>
      <c r="C89" s="92" t="str">
        <f t="shared" ca="1" si="22"/>
        <v/>
      </c>
      <c r="D89" s="125" t="str">
        <f t="shared" ca="1" si="23"/>
        <v/>
      </c>
      <c r="E89" s="125" t="str">
        <f t="shared" ca="1" si="24"/>
        <v/>
      </c>
      <c r="F89" s="126" t="str">
        <f t="shared" ca="1" si="29"/>
        <v/>
      </c>
      <c r="G89" s="105" t="str">
        <f t="shared" ca="1" si="30"/>
        <v/>
      </c>
      <c r="H89" s="105" t="str">
        <f t="shared" ca="1" si="25"/>
        <v/>
      </c>
      <c r="I89" s="126" t="str">
        <f t="shared" ca="1" si="26"/>
        <v/>
      </c>
      <c r="J89" s="126" t="str">
        <f t="shared" ca="1" si="31"/>
        <v/>
      </c>
      <c r="K89" s="125" t="str">
        <f t="shared" ca="1" si="27"/>
        <v/>
      </c>
      <c r="L89" s="126" t="str">
        <f t="shared" ca="1" si="32"/>
        <v/>
      </c>
      <c r="M89" s="105" t="str">
        <f t="shared" ca="1" si="33"/>
        <v/>
      </c>
      <c r="N89" s="124" t="str">
        <f t="shared" ca="1" si="34"/>
        <v/>
      </c>
    </row>
    <row r="90" spans="1:14" x14ac:dyDescent="0.2">
      <c r="A90" s="124" t="str">
        <f t="shared" ca="1" si="28"/>
        <v/>
      </c>
      <c r="B90" s="92" t="str">
        <f t="shared" ca="1" si="21"/>
        <v/>
      </c>
      <c r="C90" s="92" t="str">
        <f t="shared" ca="1" si="22"/>
        <v/>
      </c>
      <c r="D90" s="125" t="str">
        <f t="shared" ca="1" si="23"/>
        <v/>
      </c>
      <c r="E90" s="125" t="str">
        <f t="shared" ca="1" si="24"/>
        <v/>
      </c>
      <c r="F90" s="126" t="str">
        <f t="shared" ca="1" si="29"/>
        <v/>
      </c>
      <c r="G90" s="105" t="str">
        <f t="shared" ca="1" si="30"/>
        <v/>
      </c>
      <c r="H90" s="105" t="str">
        <f t="shared" ca="1" si="25"/>
        <v/>
      </c>
      <c r="I90" s="126" t="str">
        <f t="shared" ca="1" si="26"/>
        <v/>
      </c>
      <c r="J90" s="126" t="str">
        <f t="shared" ca="1" si="31"/>
        <v/>
      </c>
      <c r="K90" s="125" t="str">
        <f t="shared" ca="1" si="27"/>
        <v/>
      </c>
      <c r="L90" s="126" t="str">
        <f t="shared" ca="1" si="32"/>
        <v/>
      </c>
      <c r="M90" s="105" t="str">
        <f t="shared" ca="1" si="33"/>
        <v/>
      </c>
      <c r="N90" s="124" t="str">
        <f t="shared" ca="1" si="34"/>
        <v/>
      </c>
    </row>
    <row r="91" spans="1:14" x14ac:dyDescent="0.2">
      <c r="A91" s="124" t="str">
        <f t="shared" ca="1" si="28"/>
        <v/>
      </c>
      <c r="B91" s="92" t="str">
        <f t="shared" ca="1" si="21"/>
        <v/>
      </c>
      <c r="C91" s="92" t="str">
        <f t="shared" ca="1" si="22"/>
        <v/>
      </c>
      <c r="D91" s="125" t="str">
        <f t="shared" ca="1" si="23"/>
        <v/>
      </c>
      <c r="E91" s="125" t="str">
        <f t="shared" ca="1" si="24"/>
        <v/>
      </c>
      <c r="F91" s="126" t="str">
        <f t="shared" ca="1" si="29"/>
        <v/>
      </c>
      <c r="G91" s="105" t="str">
        <f t="shared" ca="1" si="30"/>
        <v/>
      </c>
      <c r="H91" s="105" t="str">
        <f t="shared" ca="1" si="25"/>
        <v/>
      </c>
      <c r="I91" s="126" t="str">
        <f t="shared" ca="1" si="26"/>
        <v/>
      </c>
      <c r="J91" s="126" t="str">
        <f t="shared" ca="1" si="31"/>
        <v/>
      </c>
      <c r="K91" s="125" t="str">
        <f t="shared" ca="1" si="27"/>
        <v/>
      </c>
      <c r="L91" s="126" t="str">
        <f t="shared" ca="1" si="32"/>
        <v/>
      </c>
      <c r="M91" s="105" t="str">
        <f t="shared" ca="1" si="33"/>
        <v/>
      </c>
      <c r="N91" s="124" t="str">
        <f t="shared" ca="1" si="34"/>
        <v/>
      </c>
    </row>
    <row r="92" spans="1:14" x14ac:dyDescent="0.2">
      <c r="A92" s="124" t="str">
        <f t="shared" ca="1" si="28"/>
        <v/>
      </c>
      <c r="B92" s="92" t="str">
        <f t="shared" ca="1" si="21"/>
        <v/>
      </c>
      <c r="C92" s="92" t="str">
        <f t="shared" ca="1" si="22"/>
        <v/>
      </c>
      <c r="D92" s="125" t="str">
        <f t="shared" ca="1" si="23"/>
        <v/>
      </c>
      <c r="E92" s="125" t="str">
        <f t="shared" ca="1" si="24"/>
        <v/>
      </c>
      <c r="F92" s="126" t="str">
        <f t="shared" ca="1" si="29"/>
        <v/>
      </c>
      <c r="G92" s="105" t="str">
        <f t="shared" ca="1" si="30"/>
        <v/>
      </c>
      <c r="H92" s="105" t="str">
        <f t="shared" ca="1" si="25"/>
        <v/>
      </c>
      <c r="I92" s="126" t="str">
        <f t="shared" ca="1" si="26"/>
        <v/>
      </c>
      <c r="J92" s="126" t="str">
        <f t="shared" ca="1" si="31"/>
        <v/>
      </c>
      <c r="K92" s="125" t="str">
        <f t="shared" ca="1" si="27"/>
        <v/>
      </c>
      <c r="L92" s="126" t="str">
        <f t="shared" ca="1" si="32"/>
        <v/>
      </c>
      <c r="M92" s="105" t="str">
        <f t="shared" ca="1" si="33"/>
        <v/>
      </c>
      <c r="N92" s="124" t="str">
        <f t="shared" ca="1" si="34"/>
        <v/>
      </c>
    </row>
    <row r="93" spans="1:14" x14ac:dyDescent="0.2">
      <c r="A93" s="124" t="str">
        <f t="shared" ca="1" si="28"/>
        <v/>
      </c>
      <c r="B93" s="92" t="str">
        <f t="shared" ca="1" si="21"/>
        <v/>
      </c>
      <c r="C93" s="92" t="str">
        <f t="shared" ca="1" si="22"/>
        <v/>
      </c>
      <c r="D93" s="125" t="str">
        <f t="shared" ca="1" si="23"/>
        <v/>
      </c>
      <c r="E93" s="125" t="str">
        <f t="shared" ca="1" si="24"/>
        <v/>
      </c>
      <c r="F93" s="126" t="str">
        <f t="shared" ca="1" si="29"/>
        <v/>
      </c>
      <c r="G93" s="105" t="str">
        <f t="shared" ca="1" si="30"/>
        <v/>
      </c>
      <c r="H93" s="105" t="str">
        <f t="shared" ca="1" si="25"/>
        <v/>
      </c>
      <c r="I93" s="126" t="str">
        <f t="shared" ca="1" si="26"/>
        <v/>
      </c>
      <c r="J93" s="126" t="str">
        <f t="shared" ca="1" si="31"/>
        <v/>
      </c>
      <c r="K93" s="125" t="str">
        <f t="shared" ca="1" si="27"/>
        <v/>
      </c>
      <c r="L93" s="126" t="str">
        <f t="shared" ca="1" si="32"/>
        <v/>
      </c>
      <c r="M93" s="105" t="str">
        <f t="shared" ca="1" si="33"/>
        <v/>
      </c>
      <c r="N93" s="124" t="str">
        <f t="shared" ca="1" si="34"/>
        <v/>
      </c>
    </row>
    <row r="94" spans="1:14" x14ac:dyDescent="0.2">
      <c r="A94" s="124" t="str">
        <f t="shared" ca="1" si="28"/>
        <v/>
      </c>
      <c r="B94" s="92" t="str">
        <f t="shared" ca="1" si="21"/>
        <v/>
      </c>
      <c r="C94" s="92" t="str">
        <f t="shared" ca="1" si="22"/>
        <v/>
      </c>
      <c r="D94" s="125" t="str">
        <f t="shared" ca="1" si="23"/>
        <v/>
      </c>
      <c r="E94" s="125" t="str">
        <f t="shared" ca="1" si="24"/>
        <v/>
      </c>
      <c r="F94" s="126" t="str">
        <f t="shared" ca="1" si="29"/>
        <v/>
      </c>
      <c r="G94" s="105" t="str">
        <f t="shared" ca="1" si="30"/>
        <v/>
      </c>
      <c r="H94" s="105" t="str">
        <f t="shared" ca="1" si="25"/>
        <v/>
      </c>
      <c r="I94" s="126" t="str">
        <f t="shared" ca="1" si="26"/>
        <v/>
      </c>
      <c r="J94" s="126" t="str">
        <f t="shared" ca="1" si="31"/>
        <v/>
      </c>
      <c r="K94" s="125" t="str">
        <f t="shared" ca="1" si="27"/>
        <v/>
      </c>
      <c r="L94" s="126" t="str">
        <f t="shared" ca="1" si="32"/>
        <v/>
      </c>
      <c r="M94" s="105" t="str">
        <f t="shared" ca="1" si="33"/>
        <v/>
      </c>
      <c r="N94" s="124" t="str">
        <f t="shared" ca="1" si="34"/>
        <v/>
      </c>
    </row>
    <row r="95" spans="1:14" x14ac:dyDescent="0.2">
      <c r="A95" s="124" t="str">
        <f t="shared" ca="1" si="28"/>
        <v/>
      </c>
      <c r="B95" s="92" t="str">
        <f t="shared" ca="1" si="21"/>
        <v/>
      </c>
      <c r="C95" s="92" t="str">
        <f t="shared" ca="1" si="22"/>
        <v/>
      </c>
      <c r="D95" s="125" t="str">
        <f t="shared" ca="1" si="23"/>
        <v/>
      </c>
      <c r="E95" s="125" t="str">
        <f t="shared" ca="1" si="24"/>
        <v/>
      </c>
      <c r="F95" s="126" t="str">
        <f t="shared" ca="1" si="29"/>
        <v/>
      </c>
      <c r="G95" s="105" t="str">
        <f t="shared" ca="1" si="30"/>
        <v/>
      </c>
      <c r="H95" s="105" t="str">
        <f t="shared" ca="1" si="25"/>
        <v/>
      </c>
      <c r="I95" s="126" t="str">
        <f t="shared" ca="1" si="26"/>
        <v/>
      </c>
      <c r="J95" s="126" t="str">
        <f t="shared" ca="1" si="31"/>
        <v/>
      </c>
      <c r="K95" s="125" t="str">
        <f t="shared" ca="1" si="27"/>
        <v/>
      </c>
      <c r="L95" s="126" t="str">
        <f t="shared" ca="1" si="32"/>
        <v/>
      </c>
      <c r="M95" s="105" t="str">
        <f t="shared" ca="1" si="33"/>
        <v/>
      </c>
      <c r="N95" s="124" t="str">
        <f t="shared" ca="1" si="34"/>
        <v/>
      </c>
    </row>
    <row r="96" spans="1:14" x14ac:dyDescent="0.2">
      <c r="A96" s="124" t="str">
        <f t="shared" ca="1" si="28"/>
        <v/>
      </c>
      <c r="B96" s="92" t="str">
        <f t="shared" ca="1" si="21"/>
        <v/>
      </c>
      <c r="C96" s="92" t="str">
        <f t="shared" ca="1" si="22"/>
        <v/>
      </c>
      <c r="D96" s="125" t="str">
        <f t="shared" ca="1" si="23"/>
        <v/>
      </c>
      <c r="E96" s="125" t="str">
        <f t="shared" ca="1" si="24"/>
        <v/>
      </c>
      <c r="F96" s="126" t="str">
        <f t="shared" ca="1" si="29"/>
        <v/>
      </c>
      <c r="G96" s="105" t="str">
        <f t="shared" ca="1" si="30"/>
        <v/>
      </c>
      <c r="H96" s="105" t="str">
        <f t="shared" ca="1" si="25"/>
        <v/>
      </c>
      <c r="I96" s="126" t="str">
        <f t="shared" ca="1" si="26"/>
        <v/>
      </c>
      <c r="J96" s="126" t="str">
        <f t="shared" ca="1" si="31"/>
        <v/>
      </c>
      <c r="K96" s="125" t="str">
        <f t="shared" ca="1" si="27"/>
        <v/>
      </c>
      <c r="L96" s="126" t="str">
        <f t="shared" ca="1" si="32"/>
        <v/>
      </c>
      <c r="M96" s="105" t="str">
        <f t="shared" ca="1" si="33"/>
        <v/>
      </c>
      <c r="N96" s="124" t="str">
        <f t="shared" ca="1" si="34"/>
        <v/>
      </c>
    </row>
    <row r="97" spans="1:14" x14ac:dyDescent="0.2">
      <c r="A97" s="124" t="str">
        <f t="shared" ca="1" si="28"/>
        <v/>
      </c>
      <c r="B97" s="92" t="str">
        <f t="shared" ca="1" si="21"/>
        <v/>
      </c>
      <c r="C97" s="92" t="str">
        <f t="shared" ca="1" si="22"/>
        <v/>
      </c>
      <c r="D97" s="125" t="str">
        <f t="shared" ca="1" si="23"/>
        <v/>
      </c>
      <c r="E97" s="125" t="str">
        <f t="shared" ca="1" si="24"/>
        <v/>
      </c>
      <c r="F97" s="126" t="str">
        <f t="shared" ca="1" si="29"/>
        <v/>
      </c>
      <c r="G97" s="105" t="str">
        <f t="shared" ca="1" si="30"/>
        <v/>
      </c>
      <c r="H97" s="105" t="str">
        <f t="shared" ca="1" si="25"/>
        <v/>
      </c>
      <c r="I97" s="126" t="str">
        <f t="shared" ca="1" si="26"/>
        <v/>
      </c>
      <c r="J97" s="126" t="str">
        <f t="shared" ca="1" si="31"/>
        <v/>
      </c>
      <c r="K97" s="125" t="str">
        <f t="shared" ca="1" si="27"/>
        <v/>
      </c>
      <c r="L97" s="126" t="str">
        <f t="shared" ca="1" si="32"/>
        <v/>
      </c>
      <c r="M97" s="105" t="str">
        <f t="shared" ca="1" si="33"/>
        <v/>
      </c>
      <c r="N97" s="124" t="str">
        <f t="shared" ca="1" si="34"/>
        <v/>
      </c>
    </row>
    <row r="98" spans="1:14" x14ac:dyDescent="0.2">
      <c r="A98" s="124" t="str">
        <f t="shared" ca="1" si="28"/>
        <v/>
      </c>
      <c r="B98" s="92" t="str">
        <f t="shared" ca="1" si="21"/>
        <v/>
      </c>
      <c r="C98" s="92" t="str">
        <f t="shared" ca="1" si="22"/>
        <v/>
      </c>
      <c r="D98" s="125" t="str">
        <f t="shared" ca="1" si="23"/>
        <v/>
      </c>
      <c r="E98" s="125" t="str">
        <f t="shared" ca="1" si="24"/>
        <v/>
      </c>
      <c r="F98" s="126" t="str">
        <f t="shared" ca="1" si="29"/>
        <v/>
      </c>
      <c r="G98" s="105" t="str">
        <f t="shared" ca="1" si="30"/>
        <v/>
      </c>
      <c r="H98" s="105" t="str">
        <f t="shared" ca="1" si="25"/>
        <v/>
      </c>
      <c r="I98" s="126" t="str">
        <f t="shared" ca="1" si="26"/>
        <v/>
      </c>
      <c r="J98" s="126" t="str">
        <f t="shared" ca="1" si="31"/>
        <v/>
      </c>
      <c r="K98" s="125" t="str">
        <f t="shared" ca="1" si="27"/>
        <v/>
      </c>
      <c r="L98" s="126" t="str">
        <f t="shared" ca="1" si="32"/>
        <v/>
      </c>
      <c r="M98" s="105" t="str">
        <f t="shared" ca="1" si="33"/>
        <v/>
      </c>
      <c r="N98" s="124" t="str">
        <f t="shared" ca="1" si="34"/>
        <v/>
      </c>
    </row>
    <row r="99" spans="1:14" x14ac:dyDescent="0.2">
      <c r="A99" s="124" t="str">
        <f t="shared" ca="1" si="28"/>
        <v/>
      </c>
      <c r="B99" s="92" t="str">
        <f t="shared" ca="1" si="21"/>
        <v/>
      </c>
      <c r="C99" s="92" t="str">
        <f t="shared" ca="1" si="22"/>
        <v/>
      </c>
      <c r="D99" s="125" t="str">
        <f t="shared" ca="1" si="23"/>
        <v/>
      </c>
      <c r="E99" s="125" t="str">
        <f t="shared" ca="1" si="24"/>
        <v/>
      </c>
      <c r="F99" s="126" t="str">
        <f t="shared" ca="1" si="29"/>
        <v/>
      </c>
      <c r="G99" s="105" t="str">
        <f t="shared" ca="1" si="30"/>
        <v/>
      </c>
      <c r="H99" s="105" t="str">
        <f t="shared" ca="1" si="25"/>
        <v/>
      </c>
      <c r="I99" s="126" t="str">
        <f t="shared" ca="1" si="26"/>
        <v/>
      </c>
      <c r="J99" s="126" t="str">
        <f t="shared" ca="1" si="31"/>
        <v/>
      </c>
      <c r="K99" s="125" t="str">
        <f t="shared" ca="1" si="27"/>
        <v/>
      </c>
      <c r="L99" s="126" t="str">
        <f t="shared" ca="1" si="32"/>
        <v/>
      </c>
      <c r="M99" s="105" t="str">
        <f t="shared" ca="1" si="33"/>
        <v/>
      </c>
      <c r="N99" s="124" t="str">
        <f t="shared" ca="1" si="34"/>
        <v/>
      </c>
    </row>
    <row r="100" spans="1:14" x14ac:dyDescent="0.2">
      <c r="A100" s="124" t="str">
        <f t="shared" ca="1" si="28"/>
        <v/>
      </c>
      <c r="B100" s="92" t="str">
        <f t="shared" ca="1" si="21"/>
        <v/>
      </c>
      <c r="C100" s="92" t="str">
        <f t="shared" ca="1" si="22"/>
        <v/>
      </c>
      <c r="D100" s="125" t="str">
        <f t="shared" ca="1" si="23"/>
        <v/>
      </c>
      <c r="E100" s="125" t="str">
        <f t="shared" ca="1" si="24"/>
        <v/>
      </c>
      <c r="F100" s="126" t="str">
        <f t="shared" ca="1" si="29"/>
        <v/>
      </c>
      <c r="G100" s="105" t="str">
        <f t="shared" ca="1" si="30"/>
        <v/>
      </c>
      <c r="H100" s="105" t="str">
        <f t="shared" ca="1" si="25"/>
        <v/>
      </c>
      <c r="I100" s="126" t="str">
        <f t="shared" ca="1" si="26"/>
        <v/>
      </c>
      <c r="J100" s="126" t="str">
        <f t="shared" ca="1" si="31"/>
        <v/>
      </c>
      <c r="K100" s="125" t="str">
        <f t="shared" ca="1" si="27"/>
        <v/>
      </c>
      <c r="L100" s="126" t="str">
        <f t="shared" ca="1" si="32"/>
        <v/>
      </c>
      <c r="M100" s="105" t="str">
        <f t="shared" ca="1" si="33"/>
        <v/>
      </c>
      <c r="N100" s="124" t="str">
        <f t="shared" ca="1" si="34"/>
        <v/>
      </c>
    </row>
    <row r="101" spans="1:14" x14ac:dyDescent="0.2">
      <c r="A101" s="124" t="str">
        <f t="shared" ca="1" si="28"/>
        <v/>
      </c>
      <c r="B101" s="92" t="str">
        <f t="shared" ca="1" si="21"/>
        <v/>
      </c>
      <c r="C101" s="92" t="str">
        <f t="shared" ca="1" si="22"/>
        <v/>
      </c>
      <c r="D101" s="125" t="str">
        <f t="shared" ca="1" si="23"/>
        <v/>
      </c>
      <c r="E101" s="125" t="str">
        <f t="shared" ca="1" si="24"/>
        <v/>
      </c>
      <c r="F101" s="126" t="str">
        <f t="shared" ca="1" si="29"/>
        <v/>
      </c>
      <c r="G101" s="105" t="str">
        <f t="shared" ca="1" si="30"/>
        <v/>
      </c>
      <c r="H101" s="105" t="str">
        <f t="shared" ca="1" si="25"/>
        <v/>
      </c>
      <c r="I101" s="126" t="str">
        <f t="shared" ca="1" si="26"/>
        <v/>
      </c>
      <c r="J101" s="126" t="str">
        <f t="shared" ca="1" si="31"/>
        <v/>
      </c>
      <c r="K101" s="125" t="str">
        <f t="shared" ca="1" si="27"/>
        <v/>
      </c>
      <c r="L101" s="126" t="str">
        <f t="shared" ca="1" si="32"/>
        <v/>
      </c>
      <c r="M101" s="105" t="str">
        <f t="shared" ca="1" si="33"/>
        <v/>
      </c>
      <c r="N101" s="124" t="str">
        <f t="shared" ca="1" si="34"/>
        <v/>
      </c>
    </row>
    <row r="102" spans="1:14" x14ac:dyDescent="0.2">
      <c r="A102" s="124" t="str">
        <f t="shared" ca="1" si="28"/>
        <v/>
      </c>
      <c r="B102" s="92" t="str">
        <f t="shared" ref="B102:B165" ca="1" si="35">IF($A102="","",INDEX(INDIRECT("gsn_raw!AA:AA"),MATCH($B$4,INDIRECT("gsn_raw!AA:AA"),0)+$A102))</f>
        <v/>
      </c>
      <c r="C102" s="92" t="str">
        <f t="shared" ref="C102:C165" ca="1" si="36">IF($A102="","",INDEX(INDIRECT("gsn_raw!AB:AB"),MATCH($B$4,INDIRECT("gsn_raw!AA:AA"),0)+$A102))</f>
        <v/>
      </c>
      <c r="D102" s="125" t="str">
        <f t="shared" ref="D102:D165" ca="1" si="37">IF($A102="","",INDEX(INDIRECT("gsn_raw!AC:AC"),MATCH($B$4,INDIRECT("gsn_raw!AA:AA"),0)+$A102))</f>
        <v/>
      </c>
      <c r="E102" s="125" t="str">
        <f t="shared" ref="E102:E165" ca="1" si="38">IF($A102="","",INDEX(INDIRECT("gsn_raw!AD:AD"),MATCH($B$4,INDIRECT("gsn_raw!AA:AA"),0)+$A102))</f>
        <v/>
      </c>
      <c r="F102" s="126" t="str">
        <f t="shared" ca="1" si="29"/>
        <v/>
      </c>
      <c r="G102" s="105" t="str">
        <f t="shared" ca="1" si="30"/>
        <v/>
      </c>
      <c r="H102" s="105" t="str">
        <f t="shared" ref="H102:H165" ca="1" si="39">IF($A102="","",INDEX(INDIRECT("gsn_raw!AF:AF"),MATCH($B$4,INDIRECT("gsn_raw!AA:AA"),0)+$A102))</f>
        <v/>
      </c>
      <c r="I102" s="126" t="str">
        <f t="shared" ref="I102:I165" ca="1" si="40">IF($A102="","",INDEX(INDIRECT("gsn_raw!AG:AG"),MATCH($B$4,INDIRECT("gsn_raw!AA:AA"),0)+$A102))</f>
        <v/>
      </c>
      <c r="J102" s="126" t="str">
        <f t="shared" ca="1" si="31"/>
        <v/>
      </c>
      <c r="K102" s="125" t="str">
        <f t="shared" ref="K102:K165" ca="1" si="41">IF($A102="","",INDEX(INDIRECT("gsn_raw!AI:AI"),MATCH($B$4,INDIRECT("gsn_raw!AA:AA"),0)+$A102))</f>
        <v/>
      </c>
      <c r="L102" s="126" t="str">
        <f t="shared" ca="1" si="32"/>
        <v/>
      </c>
      <c r="M102" s="105" t="str">
        <f t="shared" ca="1" si="33"/>
        <v/>
      </c>
      <c r="N102" s="124" t="str">
        <f t="shared" ca="1" si="34"/>
        <v/>
      </c>
    </row>
    <row r="103" spans="1:14" x14ac:dyDescent="0.2">
      <c r="A103" s="124" t="str">
        <f t="shared" ca="1" si="28"/>
        <v/>
      </c>
      <c r="B103" s="92" t="str">
        <f t="shared" ca="1" si="35"/>
        <v/>
      </c>
      <c r="C103" s="92" t="str">
        <f t="shared" ca="1" si="36"/>
        <v/>
      </c>
      <c r="D103" s="125" t="str">
        <f t="shared" ca="1" si="37"/>
        <v/>
      </c>
      <c r="E103" s="125" t="str">
        <f t="shared" ca="1" si="38"/>
        <v/>
      </c>
      <c r="F103" s="126" t="str">
        <f t="shared" ca="1" si="29"/>
        <v/>
      </c>
      <c r="G103" s="105" t="str">
        <f t="shared" ca="1" si="30"/>
        <v/>
      </c>
      <c r="H103" s="105" t="str">
        <f t="shared" ca="1" si="39"/>
        <v/>
      </c>
      <c r="I103" s="126" t="str">
        <f t="shared" ca="1" si="40"/>
        <v/>
      </c>
      <c r="J103" s="126" t="str">
        <f t="shared" ca="1" si="31"/>
        <v/>
      </c>
      <c r="K103" s="125" t="str">
        <f t="shared" ca="1" si="41"/>
        <v/>
      </c>
      <c r="L103" s="126" t="str">
        <f t="shared" ca="1" si="32"/>
        <v/>
      </c>
      <c r="M103" s="105" t="str">
        <f t="shared" ca="1" si="33"/>
        <v/>
      </c>
      <c r="N103" s="124" t="str">
        <f t="shared" ca="1" si="34"/>
        <v/>
      </c>
    </row>
    <row r="104" spans="1:14" x14ac:dyDescent="0.2">
      <c r="A104" s="124" t="str">
        <f t="shared" ca="1" si="28"/>
        <v/>
      </c>
      <c r="B104" s="92" t="str">
        <f t="shared" ca="1" si="35"/>
        <v/>
      </c>
      <c r="C104" s="92" t="str">
        <f t="shared" ca="1" si="36"/>
        <v/>
      </c>
      <c r="D104" s="125" t="str">
        <f t="shared" ca="1" si="37"/>
        <v/>
      </c>
      <c r="E104" s="125" t="str">
        <f t="shared" ca="1" si="38"/>
        <v/>
      </c>
      <c r="F104" s="126" t="str">
        <f t="shared" ca="1" si="29"/>
        <v/>
      </c>
      <c r="G104" s="105" t="str">
        <f t="shared" ca="1" si="30"/>
        <v/>
      </c>
      <c r="H104" s="105" t="str">
        <f t="shared" ca="1" si="39"/>
        <v/>
      </c>
      <c r="I104" s="126" t="str">
        <f t="shared" ca="1" si="40"/>
        <v/>
      </c>
      <c r="J104" s="126" t="str">
        <f t="shared" ca="1" si="31"/>
        <v/>
      </c>
      <c r="K104" s="125" t="str">
        <f t="shared" ca="1" si="41"/>
        <v/>
      </c>
      <c r="L104" s="126" t="str">
        <f t="shared" ca="1" si="32"/>
        <v/>
      </c>
      <c r="M104" s="105" t="str">
        <f t="shared" ca="1" si="33"/>
        <v/>
      </c>
      <c r="N104" s="124" t="str">
        <f t="shared" ca="1" si="34"/>
        <v/>
      </c>
    </row>
    <row r="105" spans="1:14" x14ac:dyDescent="0.2">
      <c r="A105" s="124" t="str">
        <f t="shared" ca="1" si="28"/>
        <v/>
      </c>
      <c r="B105" s="92" t="str">
        <f t="shared" ca="1" si="35"/>
        <v/>
      </c>
      <c r="C105" s="92" t="str">
        <f t="shared" ca="1" si="36"/>
        <v/>
      </c>
      <c r="D105" s="125" t="str">
        <f t="shared" ca="1" si="37"/>
        <v/>
      </c>
      <c r="E105" s="125" t="str">
        <f t="shared" ca="1" si="38"/>
        <v/>
      </c>
      <c r="F105" s="126" t="str">
        <f t="shared" ca="1" si="29"/>
        <v/>
      </c>
      <c r="G105" s="105" t="str">
        <f t="shared" ca="1" si="30"/>
        <v/>
      </c>
      <c r="H105" s="105" t="str">
        <f t="shared" ca="1" si="39"/>
        <v/>
      </c>
      <c r="I105" s="126" t="str">
        <f t="shared" ca="1" si="40"/>
        <v/>
      </c>
      <c r="J105" s="126" t="str">
        <f t="shared" ca="1" si="31"/>
        <v/>
      </c>
      <c r="K105" s="125" t="str">
        <f t="shared" ca="1" si="41"/>
        <v/>
      </c>
      <c r="L105" s="126" t="str">
        <f t="shared" ca="1" si="32"/>
        <v/>
      </c>
      <c r="M105" s="105" t="str">
        <f t="shared" ca="1" si="33"/>
        <v/>
      </c>
      <c r="N105" s="124" t="str">
        <f t="shared" ca="1" si="34"/>
        <v/>
      </c>
    </row>
    <row r="106" spans="1:14" x14ac:dyDescent="0.2">
      <c r="A106" s="124" t="str">
        <f t="shared" ca="1" si="28"/>
        <v/>
      </c>
      <c r="B106" s="92" t="str">
        <f t="shared" ca="1" si="35"/>
        <v/>
      </c>
      <c r="C106" s="92" t="str">
        <f t="shared" ca="1" si="36"/>
        <v/>
      </c>
      <c r="D106" s="125" t="str">
        <f t="shared" ca="1" si="37"/>
        <v/>
      </c>
      <c r="E106" s="125" t="str">
        <f t="shared" ca="1" si="38"/>
        <v/>
      </c>
      <c r="F106" s="126" t="str">
        <f t="shared" ref="F106:F169" ca="1" si="42">IF($A106="","",IFERROR(E106/D106,""))</f>
        <v/>
      </c>
      <c r="G106" s="105" t="str">
        <f t="shared" ref="G106:G169" ca="1" si="43">IF($A106="","",IFERROR(H106/E106,""))</f>
        <v/>
      </c>
      <c r="H106" s="105" t="str">
        <f t="shared" ca="1" si="39"/>
        <v/>
      </c>
      <c r="I106" s="126" t="str">
        <f t="shared" ca="1" si="40"/>
        <v/>
      </c>
      <c r="J106" s="126" t="str">
        <f t="shared" ca="1" si="31"/>
        <v/>
      </c>
      <c r="K106" s="125" t="str">
        <f t="shared" ca="1" si="41"/>
        <v/>
      </c>
      <c r="L106" s="126" t="str">
        <f t="shared" ref="L106:L169" ca="1" si="44">IF($A106="","",IFERROR(K106/E106,""))</f>
        <v/>
      </c>
      <c r="M106" s="105" t="str">
        <f t="shared" ref="M106:M169" ca="1" si="45">IF($A106="","",IFERROR(H106/K106,""))</f>
        <v/>
      </c>
      <c r="N106" s="124" t="str">
        <f t="shared" ref="N106:N169" ca="1" si="46">IF($A106="","",IF(K106&gt;0,IF(M106&gt;$M$5,"B","A"),IF(K106=0,IF(H106&gt;$M$5,"C","D"))))</f>
        <v/>
      </c>
    </row>
    <row r="107" spans="1:14" x14ac:dyDescent="0.2">
      <c r="A107" s="124" t="str">
        <f t="shared" ca="1" si="28"/>
        <v/>
      </c>
      <c r="B107" s="92" t="str">
        <f t="shared" ca="1" si="35"/>
        <v/>
      </c>
      <c r="C107" s="92" t="str">
        <f t="shared" ca="1" si="36"/>
        <v/>
      </c>
      <c r="D107" s="125" t="str">
        <f t="shared" ca="1" si="37"/>
        <v/>
      </c>
      <c r="E107" s="125" t="str">
        <f t="shared" ca="1" si="38"/>
        <v/>
      </c>
      <c r="F107" s="126" t="str">
        <f t="shared" ca="1" si="42"/>
        <v/>
      </c>
      <c r="G107" s="105" t="str">
        <f t="shared" ca="1" si="43"/>
        <v/>
      </c>
      <c r="H107" s="105" t="str">
        <f t="shared" ca="1" si="39"/>
        <v/>
      </c>
      <c r="I107" s="126" t="str">
        <f t="shared" ca="1" si="40"/>
        <v/>
      </c>
      <c r="J107" s="126" t="str">
        <f t="shared" ca="1" si="31"/>
        <v/>
      </c>
      <c r="K107" s="125" t="str">
        <f t="shared" ca="1" si="41"/>
        <v/>
      </c>
      <c r="L107" s="126" t="str">
        <f t="shared" ca="1" si="44"/>
        <v/>
      </c>
      <c r="M107" s="105" t="str">
        <f t="shared" ca="1" si="45"/>
        <v/>
      </c>
      <c r="N107" s="124" t="str">
        <f t="shared" ca="1" si="46"/>
        <v/>
      </c>
    </row>
    <row r="108" spans="1:14" x14ac:dyDescent="0.2">
      <c r="A108" s="124" t="str">
        <f t="shared" ca="1" si="28"/>
        <v/>
      </c>
      <c r="B108" s="92" t="str">
        <f t="shared" ca="1" si="35"/>
        <v/>
      </c>
      <c r="C108" s="92" t="str">
        <f t="shared" ca="1" si="36"/>
        <v/>
      </c>
      <c r="D108" s="125" t="str">
        <f t="shared" ca="1" si="37"/>
        <v/>
      </c>
      <c r="E108" s="125" t="str">
        <f t="shared" ca="1" si="38"/>
        <v/>
      </c>
      <c r="F108" s="126" t="str">
        <f t="shared" ca="1" si="42"/>
        <v/>
      </c>
      <c r="G108" s="105" t="str">
        <f t="shared" ca="1" si="43"/>
        <v/>
      </c>
      <c r="H108" s="105" t="str">
        <f t="shared" ca="1" si="39"/>
        <v/>
      </c>
      <c r="I108" s="126" t="str">
        <f t="shared" ca="1" si="40"/>
        <v/>
      </c>
      <c r="J108" s="126" t="str">
        <f t="shared" ca="1" si="31"/>
        <v/>
      </c>
      <c r="K108" s="125" t="str">
        <f t="shared" ca="1" si="41"/>
        <v/>
      </c>
      <c r="L108" s="126" t="str">
        <f t="shared" ca="1" si="44"/>
        <v/>
      </c>
      <c r="M108" s="105" t="str">
        <f t="shared" ca="1" si="45"/>
        <v/>
      </c>
      <c r="N108" s="124" t="str">
        <f t="shared" ca="1" si="46"/>
        <v/>
      </c>
    </row>
    <row r="109" spans="1:14" x14ac:dyDescent="0.2">
      <c r="A109" s="124" t="str">
        <f t="shared" ca="1" si="28"/>
        <v/>
      </c>
      <c r="B109" s="92" t="str">
        <f t="shared" ca="1" si="35"/>
        <v/>
      </c>
      <c r="C109" s="92" t="str">
        <f t="shared" ca="1" si="36"/>
        <v/>
      </c>
      <c r="D109" s="125" t="str">
        <f t="shared" ca="1" si="37"/>
        <v/>
      </c>
      <c r="E109" s="125" t="str">
        <f t="shared" ca="1" si="38"/>
        <v/>
      </c>
      <c r="F109" s="126" t="str">
        <f t="shared" ca="1" si="42"/>
        <v/>
      </c>
      <c r="G109" s="105" t="str">
        <f t="shared" ca="1" si="43"/>
        <v/>
      </c>
      <c r="H109" s="105" t="str">
        <f t="shared" ca="1" si="39"/>
        <v/>
      </c>
      <c r="I109" s="126" t="str">
        <f t="shared" ca="1" si="40"/>
        <v/>
      </c>
      <c r="J109" s="126" t="str">
        <f t="shared" ca="1" si="31"/>
        <v/>
      </c>
      <c r="K109" s="125" t="str">
        <f t="shared" ca="1" si="41"/>
        <v/>
      </c>
      <c r="L109" s="126" t="str">
        <f t="shared" ca="1" si="44"/>
        <v/>
      </c>
      <c r="M109" s="105" t="str">
        <f t="shared" ca="1" si="45"/>
        <v/>
      </c>
      <c r="N109" s="124" t="str">
        <f t="shared" ca="1" si="46"/>
        <v/>
      </c>
    </row>
    <row r="110" spans="1:14" x14ac:dyDescent="0.2">
      <c r="A110" s="124" t="str">
        <f t="shared" ca="1" si="28"/>
        <v/>
      </c>
      <c r="B110" s="92" t="str">
        <f t="shared" ca="1" si="35"/>
        <v/>
      </c>
      <c r="C110" s="92" t="str">
        <f t="shared" ca="1" si="36"/>
        <v/>
      </c>
      <c r="D110" s="125" t="str">
        <f t="shared" ca="1" si="37"/>
        <v/>
      </c>
      <c r="E110" s="125" t="str">
        <f t="shared" ca="1" si="38"/>
        <v/>
      </c>
      <c r="F110" s="126" t="str">
        <f t="shared" ca="1" si="42"/>
        <v/>
      </c>
      <c r="G110" s="105" t="str">
        <f t="shared" ca="1" si="43"/>
        <v/>
      </c>
      <c r="H110" s="105" t="str">
        <f t="shared" ca="1" si="39"/>
        <v/>
      </c>
      <c r="I110" s="126" t="str">
        <f t="shared" ca="1" si="40"/>
        <v/>
      </c>
      <c r="J110" s="126" t="str">
        <f t="shared" ca="1" si="31"/>
        <v/>
      </c>
      <c r="K110" s="125" t="str">
        <f t="shared" ca="1" si="41"/>
        <v/>
      </c>
      <c r="L110" s="126" t="str">
        <f t="shared" ca="1" si="44"/>
        <v/>
      </c>
      <c r="M110" s="105" t="str">
        <f t="shared" ca="1" si="45"/>
        <v/>
      </c>
      <c r="N110" s="124" t="str">
        <f t="shared" ca="1" si="46"/>
        <v/>
      </c>
    </row>
    <row r="111" spans="1:14" x14ac:dyDescent="0.2">
      <c r="A111" s="124" t="str">
        <f t="shared" ca="1" si="28"/>
        <v/>
      </c>
      <c r="B111" s="92" t="str">
        <f t="shared" ca="1" si="35"/>
        <v/>
      </c>
      <c r="C111" s="92" t="str">
        <f t="shared" ca="1" si="36"/>
        <v/>
      </c>
      <c r="D111" s="125" t="str">
        <f t="shared" ca="1" si="37"/>
        <v/>
      </c>
      <c r="E111" s="125" t="str">
        <f t="shared" ca="1" si="38"/>
        <v/>
      </c>
      <c r="F111" s="126" t="str">
        <f t="shared" ca="1" si="42"/>
        <v/>
      </c>
      <c r="G111" s="105" t="str">
        <f t="shared" ca="1" si="43"/>
        <v/>
      </c>
      <c r="H111" s="105" t="str">
        <f t="shared" ca="1" si="39"/>
        <v/>
      </c>
      <c r="I111" s="126" t="str">
        <f t="shared" ca="1" si="40"/>
        <v/>
      </c>
      <c r="J111" s="126" t="str">
        <f t="shared" ca="1" si="31"/>
        <v/>
      </c>
      <c r="K111" s="125" t="str">
        <f t="shared" ca="1" si="41"/>
        <v/>
      </c>
      <c r="L111" s="126" t="str">
        <f t="shared" ca="1" si="44"/>
        <v/>
      </c>
      <c r="M111" s="105" t="str">
        <f t="shared" ca="1" si="45"/>
        <v/>
      </c>
      <c r="N111" s="124" t="str">
        <f t="shared" ca="1" si="46"/>
        <v/>
      </c>
    </row>
    <row r="112" spans="1:14" x14ac:dyDescent="0.2">
      <c r="A112" s="124" t="str">
        <f t="shared" ca="1" si="28"/>
        <v/>
      </c>
      <c r="B112" s="92" t="str">
        <f t="shared" ca="1" si="35"/>
        <v/>
      </c>
      <c r="C112" s="92" t="str">
        <f t="shared" ca="1" si="36"/>
        <v/>
      </c>
      <c r="D112" s="125" t="str">
        <f t="shared" ca="1" si="37"/>
        <v/>
      </c>
      <c r="E112" s="125" t="str">
        <f t="shared" ca="1" si="38"/>
        <v/>
      </c>
      <c r="F112" s="126" t="str">
        <f t="shared" ca="1" si="42"/>
        <v/>
      </c>
      <c r="G112" s="105" t="str">
        <f t="shared" ca="1" si="43"/>
        <v/>
      </c>
      <c r="H112" s="105" t="str">
        <f t="shared" ca="1" si="39"/>
        <v/>
      </c>
      <c r="I112" s="126" t="str">
        <f t="shared" ca="1" si="40"/>
        <v/>
      </c>
      <c r="J112" s="126" t="str">
        <f t="shared" ca="1" si="31"/>
        <v/>
      </c>
      <c r="K112" s="125" t="str">
        <f t="shared" ca="1" si="41"/>
        <v/>
      </c>
      <c r="L112" s="126" t="str">
        <f t="shared" ca="1" si="44"/>
        <v/>
      </c>
      <c r="M112" s="105" t="str">
        <f t="shared" ca="1" si="45"/>
        <v/>
      </c>
      <c r="N112" s="124" t="str">
        <f t="shared" ca="1" si="46"/>
        <v/>
      </c>
    </row>
    <row r="113" spans="1:14" x14ac:dyDescent="0.2">
      <c r="A113" s="124" t="str">
        <f t="shared" ca="1" si="28"/>
        <v/>
      </c>
      <c r="B113" s="92" t="str">
        <f t="shared" ca="1" si="35"/>
        <v/>
      </c>
      <c r="C113" s="92" t="str">
        <f t="shared" ca="1" si="36"/>
        <v/>
      </c>
      <c r="D113" s="125" t="str">
        <f t="shared" ca="1" si="37"/>
        <v/>
      </c>
      <c r="E113" s="125" t="str">
        <f t="shared" ca="1" si="38"/>
        <v/>
      </c>
      <c r="F113" s="126" t="str">
        <f t="shared" ca="1" si="42"/>
        <v/>
      </c>
      <c r="G113" s="105" t="str">
        <f t="shared" ca="1" si="43"/>
        <v/>
      </c>
      <c r="H113" s="105" t="str">
        <f t="shared" ca="1" si="39"/>
        <v/>
      </c>
      <c r="I113" s="126" t="str">
        <f t="shared" ca="1" si="40"/>
        <v/>
      </c>
      <c r="J113" s="126" t="str">
        <f t="shared" ca="1" si="31"/>
        <v/>
      </c>
      <c r="K113" s="125" t="str">
        <f t="shared" ca="1" si="41"/>
        <v/>
      </c>
      <c r="L113" s="126" t="str">
        <f t="shared" ca="1" si="44"/>
        <v/>
      </c>
      <c r="M113" s="105" t="str">
        <f t="shared" ca="1" si="45"/>
        <v/>
      </c>
      <c r="N113" s="124" t="str">
        <f t="shared" ca="1" si="46"/>
        <v/>
      </c>
    </row>
    <row r="114" spans="1:14" x14ac:dyDescent="0.2">
      <c r="A114" s="124" t="str">
        <f t="shared" ca="1" si="28"/>
        <v/>
      </c>
      <c r="B114" s="92" t="str">
        <f t="shared" ca="1" si="35"/>
        <v/>
      </c>
      <c r="C114" s="92" t="str">
        <f t="shared" ca="1" si="36"/>
        <v/>
      </c>
      <c r="D114" s="125" t="str">
        <f t="shared" ca="1" si="37"/>
        <v/>
      </c>
      <c r="E114" s="125" t="str">
        <f t="shared" ca="1" si="38"/>
        <v/>
      </c>
      <c r="F114" s="126" t="str">
        <f t="shared" ca="1" si="42"/>
        <v/>
      </c>
      <c r="G114" s="105" t="str">
        <f t="shared" ca="1" si="43"/>
        <v/>
      </c>
      <c r="H114" s="105" t="str">
        <f t="shared" ca="1" si="39"/>
        <v/>
      </c>
      <c r="I114" s="126" t="str">
        <f t="shared" ca="1" si="40"/>
        <v/>
      </c>
      <c r="J114" s="126" t="str">
        <f t="shared" ca="1" si="31"/>
        <v/>
      </c>
      <c r="K114" s="125" t="str">
        <f t="shared" ca="1" si="41"/>
        <v/>
      </c>
      <c r="L114" s="126" t="str">
        <f t="shared" ca="1" si="44"/>
        <v/>
      </c>
      <c r="M114" s="105" t="str">
        <f t="shared" ca="1" si="45"/>
        <v/>
      </c>
      <c r="N114" s="124" t="str">
        <f t="shared" ca="1" si="46"/>
        <v/>
      </c>
    </row>
    <row r="115" spans="1:14" x14ac:dyDescent="0.2">
      <c r="A115" s="124" t="str">
        <f t="shared" ca="1" si="28"/>
        <v/>
      </c>
      <c r="B115" s="92" t="str">
        <f t="shared" ca="1" si="35"/>
        <v/>
      </c>
      <c r="C115" s="92" t="str">
        <f t="shared" ca="1" si="36"/>
        <v/>
      </c>
      <c r="D115" s="125" t="str">
        <f t="shared" ca="1" si="37"/>
        <v/>
      </c>
      <c r="E115" s="125" t="str">
        <f t="shared" ca="1" si="38"/>
        <v/>
      </c>
      <c r="F115" s="126" t="str">
        <f t="shared" ca="1" si="42"/>
        <v/>
      </c>
      <c r="G115" s="105" t="str">
        <f t="shared" ca="1" si="43"/>
        <v/>
      </c>
      <c r="H115" s="105" t="str">
        <f t="shared" ca="1" si="39"/>
        <v/>
      </c>
      <c r="I115" s="126" t="str">
        <f t="shared" ca="1" si="40"/>
        <v/>
      </c>
      <c r="J115" s="126" t="str">
        <f t="shared" ca="1" si="31"/>
        <v/>
      </c>
      <c r="K115" s="125" t="str">
        <f t="shared" ca="1" si="41"/>
        <v/>
      </c>
      <c r="L115" s="126" t="str">
        <f t="shared" ca="1" si="44"/>
        <v/>
      </c>
      <c r="M115" s="105" t="str">
        <f t="shared" ca="1" si="45"/>
        <v/>
      </c>
      <c r="N115" s="124" t="str">
        <f t="shared" ca="1" si="46"/>
        <v/>
      </c>
    </row>
    <row r="116" spans="1:14" x14ac:dyDescent="0.2">
      <c r="A116" s="124" t="str">
        <f t="shared" ca="1" si="28"/>
        <v/>
      </c>
      <c r="B116" s="92" t="str">
        <f t="shared" ca="1" si="35"/>
        <v/>
      </c>
      <c r="C116" s="92" t="str">
        <f t="shared" ca="1" si="36"/>
        <v/>
      </c>
      <c r="D116" s="125" t="str">
        <f t="shared" ca="1" si="37"/>
        <v/>
      </c>
      <c r="E116" s="125" t="str">
        <f t="shared" ca="1" si="38"/>
        <v/>
      </c>
      <c r="F116" s="126" t="str">
        <f t="shared" ca="1" si="42"/>
        <v/>
      </c>
      <c r="G116" s="105" t="str">
        <f t="shared" ca="1" si="43"/>
        <v/>
      </c>
      <c r="H116" s="105" t="str">
        <f t="shared" ca="1" si="39"/>
        <v/>
      </c>
      <c r="I116" s="126" t="str">
        <f t="shared" ca="1" si="40"/>
        <v/>
      </c>
      <c r="J116" s="126" t="str">
        <f t="shared" ca="1" si="31"/>
        <v/>
      </c>
      <c r="K116" s="125" t="str">
        <f t="shared" ca="1" si="41"/>
        <v/>
      </c>
      <c r="L116" s="126" t="str">
        <f t="shared" ca="1" si="44"/>
        <v/>
      </c>
      <c r="M116" s="105" t="str">
        <f t="shared" ca="1" si="45"/>
        <v/>
      </c>
      <c r="N116" s="124" t="str">
        <f t="shared" ca="1" si="46"/>
        <v/>
      </c>
    </row>
    <row r="117" spans="1:14" x14ac:dyDescent="0.2">
      <c r="A117" s="124" t="str">
        <f t="shared" ca="1" si="28"/>
        <v/>
      </c>
      <c r="B117" s="92" t="str">
        <f t="shared" ca="1" si="35"/>
        <v/>
      </c>
      <c r="C117" s="92" t="str">
        <f t="shared" ca="1" si="36"/>
        <v/>
      </c>
      <c r="D117" s="125" t="str">
        <f t="shared" ca="1" si="37"/>
        <v/>
      </c>
      <c r="E117" s="125" t="str">
        <f t="shared" ca="1" si="38"/>
        <v/>
      </c>
      <c r="F117" s="126" t="str">
        <f t="shared" ca="1" si="42"/>
        <v/>
      </c>
      <c r="G117" s="105" t="str">
        <f t="shared" ca="1" si="43"/>
        <v/>
      </c>
      <c r="H117" s="105" t="str">
        <f t="shared" ca="1" si="39"/>
        <v/>
      </c>
      <c r="I117" s="126" t="str">
        <f t="shared" ca="1" si="40"/>
        <v/>
      </c>
      <c r="J117" s="126" t="str">
        <f t="shared" ca="1" si="31"/>
        <v/>
      </c>
      <c r="K117" s="125" t="str">
        <f t="shared" ca="1" si="41"/>
        <v/>
      </c>
      <c r="L117" s="126" t="str">
        <f t="shared" ca="1" si="44"/>
        <v/>
      </c>
      <c r="M117" s="105" t="str">
        <f t="shared" ca="1" si="45"/>
        <v/>
      </c>
      <c r="N117" s="124" t="str">
        <f t="shared" ca="1" si="46"/>
        <v/>
      </c>
    </row>
    <row r="118" spans="1:14" x14ac:dyDescent="0.2">
      <c r="A118" s="124" t="str">
        <f t="shared" ca="1" si="28"/>
        <v/>
      </c>
      <c r="B118" s="92" t="str">
        <f t="shared" ca="1" si="35"/>
        <v/>
      </c>
      <c r="C118" s="92" t="str">
        <f t="shared" ca="1" si="36"/>
        <v/>
      </c>
      <c r="D118" s="125" t="str">
        <f t="shared" ca="1" si="37"/>
        <v/>
      </c>
      <c r="E118" s="125" t="str">
        <f t="shared" ca="1" si="38"/>
        <v/>
      </c>
      <c r="F118" s="126" t="str">
        <f t="shared" ca="1" si="42"/>
        <v/>
      </c>
      <c r="G118" s="105" t="str">
        <f t="shared" ca="1" si="43"/>
        <v/>
      </c>
      <c r="H118" s="105" t="str">
        <f t="shared" ca="1" si="39"/>
        <v/>
      </c>
      <c r="I118" s="126" t="str">
        <f t="shared" ca="1" si="40"/>
        <v/>
      </c>
      <c r="J118" s="126" t="str">
        <f t="shared" ca="1" si="31"/>
        <v/>
      </c>
      <c r="K118" s="125" t="str">
        <f t="shared" ca="1" si="41"/>
        <v/>
      </c>
      <c r="L118" s="126" t="str">
        <f t="shared" ca="1" si="44"/>
        <v/>
      </c>
      <c r="M118" s="105" t="str">
        <f t="shared" ca="1" si="45"/>
        <v/>
      </c>
      <c r="N118" s="124" t="str">
        <f t="shared" ca="1" si="46"/>
        <v/>
      </c>
    </row>
    <row r="119" spans="1:14" x14ac:dyDescent="0.2">
      <c r="A119" s="124" t="str">
        <f t="shared" ca="1" si="28"/>
        <v/>
      </c>
      <c r="B119" s="92" t="str">
        <f t="shared" ca="1" si="35"/>
        <v/>
      </c>
      <c r="C119" s="92" t="str">
        <f t="shared" ca="1" si="36"/>
        <v/>
      </c>
      <c r="D119" s="125" t="str">
        <f t="shared" ca="1" si="37"/>
        <v/>
      </c>
      <c r="E119" s="125" t="str">
        <f t="shared" ca="1" si="38"/>
        <v/>
      </c>
      <c r="F119" s="126" t="str">
        <f t="shared" ca="1" si="42"/>
        <v/>
      </c>
      <c r="G119" s="105" t="str">
        <f t="shared" ca="1" si="43"/>
        <v/>
      </c>
      <c r="H119" s="105" t="str">
        <f t="shared" ca="1" si="39"/>
        <v/>
      </c>
      <c r="I119" s="126" t="str">
        <f t="shared" ca="1" si="40"/>
        <v/>
      </c>
      <c r="J119" s="126" t="str">
        <f t="shared" ca="1" si="31"/>
        <v/>
      </c>
      <c r="K119" s="125" t="str">
        <f t="shared" ca="1" si="41"/>
        <v/>
      </c>
      <c r="L119" s="126" t="str">
        <f t="shared" ca="1" si="44"/>
        <v/>
      </c>
      <c r="M119" s="105" t="str">
        <f t="shared" ca="1" si="45"/>
        <v/>
      </c>
      <c r="N119" s="124" t="str">
        <f t="shared" ca="1" si="46"/>
        <v/>
      </c>
    </row>
    <row r="120" spans="1:14" x14ac:dyDescent="0.2">
      <c r="A120" s="124" t="str">
        <f t="shared" ca="1" si="28"/>
        <v/>
      </c>
      <c r="B120" s="92" t="str">
        <f t="shared" ca="1" si="35"/>
        <v/>
      </c>
      <c r="C120" s="92" t="str">
        <f t="shared" ca="1" si="36"/>
        <v/>
      </c>
      <c r="D120" s="125" t="str">
        <f t="shared" ca="1" si="37"/>
        <v/>
      </c>
      <c r="E120" s="125" t="str">
        <f t="shared" ca="1" si="38"/>
        <v/>
      </c>
      <c r="F120" s="126" t="str">
        <f t="shared" ca="1" si="42"/>
        <v/>
      </c>
      <c r="G120" s="105" t="str">
        <f t="shared" ca="1" si="43"/>
        <v/>
      </c>
      <c r="H120" s="105" t="str">
        <f t="shared" ca="1" si="39"/>
        <v/>
      </c>
      <c r="I120" s="126" t="str">
        <f t="shared" ca="1" si="40"/>
        <v/>
      </c>
      <c r="J120" s="126" t="str">
        <f t="shared" ca="1" si="31"/>
        <v/>
      </c>
      <c r="K120" s="125" t="str">
        <f t="shared" ca="1" si="41"/>
        <v/>
      </c>
      <c r="L120" s="126" t="str">
        <f t="shared" ca="1" si="44"/>
        <v/>
      </c>
      <c r="M120" s="105" t="str">
        <f t="shared" ca="1" si="45"/>
        <v/>
      </c>
      <c r="N120" s="124" t="str">
        <f t="shared" ca="1" si="46"/>
        <v/>
      </c>
    </row>
    <row r="121" spans="1:14" x14ac:dyDescent="0.2">
      <c r="A121" s="124" t="str">
        <f t="shared" ca="1" si="28"/>
        <v/>
      </c>
      <c r="B121" s="92" t="str">
        <f t="shared" ca="1" si="35"/>
        <v/>
      </c>
      <c r="C121" s="92" t="str">
        <f t="shared" ca="1" si="36"/>
        <v/>
      </c>
      <c r="D121" s="125" t="str">
        <f t="shared" ca="1" si="37"/>
        <v/>
      </c>
      <c r="E121" s="125" t="str">
        <f t="shared" ca="1" si="38"/>
        <v/>
      </c>
      <c r="F121" s="126" t="str">
        <f t="shared" ca="1" si="42"/>
        <v/>
      </c>
      <c r="G121" s="105" t="str">
        <f t="shared" ca="1" si="43"/>
        <v/>
      </c>
      <c r="H121" s="105" t="str">
        <f t="shared" ca="1" si="39"/>
        <v/>
      </c>
      <c r="I121" s="126" t="str">
        <f t="shared" ca="1" si="40"/>
        <v/>
      </c>
      <c r="J121" s="126" t="str">
        <f t="shared" ca="1" si="31"/>
        <v/>
      </c>
      <c r="K121" s="125" t="str">
        <f t="shared" ca="1" si="41"/>
        <v/>
      </c>
      <c r="L121" s="126" t="str">
        <f t="shared" ca="1" si="44"/>
        <v/>
      </c>
      <c r="M121" s="105" t="str">
        <f t="shared" ca="1" si="45"/>
        <v/>
      </c>
      <c r="N121" s="124" t="str">
        <f t="shared" ca="1" si="46"/>
        <v/>
      </c>
    </row>
    <row r="122" spans="1:14" x14ac:dyDescent="0.2">
      <c r="A122" s="124" t="str">
        <f t="shared" ca="1" si="28"/>
        <v/>
      </c>
      <c r="B122" s="92" t="str">
        <f t="shared" ca="1" si="35"/>
        <v/>
      </c>
      <c r="C122" s="92" t="str">
        <f t="shared" ca="1" si="36"/>
        <v/>
      </c>
      <c r="D122" s="125" t="str">
        <f t="shared" ca="1" si="37"/>
        <v/>
      </c>
      <c r="E122" s="125" t="str">
        <f t="shared" ca="1" si="38"/>
        <v/>
      </c>
      <c r="F122" s="126" t="str">
        <f t="shared" ca="1" si="42"/>
        <v/>
      </c>
      <c r="G122" s="105" t="str">
        <f t="shared" ca="1" si="43"/>
        <v/>
      </c>
      <c r="H122" s="105" t="str">
        <f t="shared" ca="1" si="39"/>
        <v/>
      </c>
      <c r="I122" s="126" t="str">
        <f t="shared" ca="1" si="40"/>
        <v/>
      </c>
      <c r="J122" s="126" t="str">
        <f t="shared" ca="1" si="31"/>
        <v/>
      </c>
      <c r="K122" s="125" t="str">
        <f t="shared" ca="1" si="41"/>
        <v/>
      </c>
      <c r="L122" s="126" t="str">
        <f t="shared" ca="1" si="44"/>
        <v/>
      </c>
      <c r="M122" s="105" t="str">
        <f t="shared" ca="1" si="45"/>
        <v/>
      </c>
      <c r="N122" s="124" t="str">
        <f t="shared" ca="1" si="46"/>
        <v/>
      </c>
    </row>
    <row r="123" spans="1:14" x14ac:dyDescent="0.2">
      <c r="A123" s="124" t="str">
        <f t="shared" ca="1" si="28"/>
        <v/>
      </c>
      <c r="B123" s="92" t="str">
        <f t="shared" ca="1" si="35"/>
        <v/>
      </c>
      <c r="C123" s="92" t="str">
        <f t="shared" ca="1" si="36"/>
        <v/>
      </c>
      <c r="D123" s="125" t="str">
        <f t="shared" ca="1" si="37"/>
        <v/>
      </c>
      <c r="E123" s="125" t="str">
        <f t="shared" ca="1" si="38"/>
        <v/>
      </c>
      <c r="F123" s="126" t="str">
        <f t="shared" ca="1" si="42"/>
        <v/>
      </c>
      <c r="G123" s="105" t="str">
        <f t="shared" ca="1" si="43"/>
        <v/>
      </c>
      <c r="H123" s="105" t="str">
        <f t="shared" ca="1" si="39"/>
        <v/>
      </c>
      <c r="I123" s="126" t="str">
        <f t="shared" ca="1" si="40"/>
        <v/>
      </c>
      <c r="J123" s="126" t="str">
        <f t="shared" ca="1" si="31"/>
        <v/>
      </c>
      <c r="K123" s="125" t="str">
        <f t="shared" ca="1" si="41"/>
        <v/>
      </c>
      <c r="L123" s="126" t="str">
        <f t="shared" ca="1" si="44"/>
        <v/>
      </c>
      <c r="M123" s="105" t="str">
        <f t="shared" ca="1" si="45"/>
        <v/>
      </c>
      <c r="N123" s="124" t="str">
        <f t="shared" ca="1" si="46"/>
        <v/>
      </c>
    </row>
    <row r="124" spans="1:14" x14ac:dyDescent="0.2">
      <c r="A124" s="124" t="str">
        <f t="shared" ca="1" si="28"/>
        <v/>
      </c>
      <c r="B124" s="92" t="str">
        <f t="shared" ca="1" si="35"/>
        <v/>
      </c>
      <c r="C124" s="92" t="str">
        <f t="shared" ca="1" si="36"/>
        <v/>
      </c>
      <c r="D124" s="125" t="str">
        <f t="shared" ca="1" si="37"/>
        <v/>
      </c>
      <c r="E124" s="125" t="str">
        <f t="shared" ca="1" si="38"/>
        <v/>
      </c>
      <c r="F124" s="126" t="str">
        <f t="shared" ca="1" si="42"/>
        <v/>
      </c>
      <c r="G124" s="105" t="str">
        <f t="shared" ca="1" si="43"/>
        <v/>
      </c>
      <c r="H124" s="105" t="str">
        <f t="shared" ca="1" si="39"/>
        <v/>
      </c>
      <c r="I124" s="126" t="str">
        <f t="shared" ca="1" si="40"/>
        <v/>
      </c>
      <c r="J124" s="126" t="str">
        <f t="shared" ca="1" si="31"/>
        <v/>
      </c>
      <c r="K124" s="125" t="str">
        <f t="shared" ca="1" si="41"/>
        <v/>
      </c>
      <c r="L124" s="126" t="str">
        <f t="shared" ca="1" si="44"/>
        <v/>
      </c>
      <c r="M124" s="105" t="str">
        <f t="shared" ca="1" si="45"/>
        <v/>
      </c>
      <c r="N124" s="124" t="str">
        <f t="shared" ca="1" si="46"/>
        <v/>
      </c>
    </row>
    <row r="125" spans="1:14" x14ac:dyDescent="0.2">
      <c r="A125" s="124" t="str">
        <f t="shared" ca="1" si="28"/>
        <v/>
      </c>
      <c r="B125" s="92" t="str">
        <f t="shared" ca="1" si="35"/>
        <v/>
      </c>
      <c r="C125" s="92" t="str">
        <f t="shared" ca="1" si="36"/>
        <v/>
      </c>
      <c r="D125" s="125" t="str">
        <f t="shared" ca="1" si="37"/>
        <v/>
      </c>
      <c r="E125" s="125" t="str">
        <f t="shared" ca="1" si="38"/>
        <v/>
      </c>
      <c r="F125" s="126" t="str">
        <f t="shared" ca="1" si="42"/>
        <v/>
      </c>
      <c r="G125" s="105" t="str">
        <f t="shared" ca="1" si="43"/>
        <v/>
      </c>
      <c r="H125" s="105" t="str">
        <f t="shared" ca="1" si="39"/>
        <v/>
      </c>
      <c r="I125" s="126" t="str">
        <f t="shared" ca="1" si="40"/>
        <v/>
      </c>
      <c r="J125" s="126" t="str">
        <f t="shared" ca="1" si="31"/>
        <v/>
      </c>
      <c r="K125" s="125" t="str">
        <f t="shared" ca="1" si="41"/>
        <v/>
      </c>
      <c r="L125" s="126" t="str">
        <f t="shared" ca="1" si="44"/>
        <v/>
      </c>
      <c r="M125" s="105" t="str">
        <f t="shared" ca="1" si="45"/>
        <v/>
      </c>
      <c r="N125" s="124" t="str">
        <f t="shared" ca="1" si="46"/>
        <v/>
      </c>
    </row>
    <row r="126" spans="1:14" x14ac:dyDescent="0.2">
      <c r="A126" s="124" t="str">
        <f t="shared" ca="1" si="28"/>
        <v/>
      </c>
      <c r="B126" s="92" t="str">
        <f t="shared" ca="1" si="35"/>
        <v/>
      </c>
      <c r="C126" s="92" t="str">
        <f t="shared" ca="1" si="36"/>
        <v/>
      </c>
      <c r="D126" s="125" t="str">
        <f t="shared" ca="1" si="37"/>
        <v/>
      </c>
      <c r="E126" s="125" t="str">
        <f t="shared" ca="1" si="38"/>
        <v/>
      </c>
      <c r="F126" s="126" t="str">
        <f t="shared" ca="1" si="42"/>
        <v/>
      </c>
      <c r="G126" s="105" t="str">
        <f t="shared" ca="1" si="43"/>
        <v/>
      </c>
      <c r="H126" s="105" t="str">
        <f t="shared" ca="1" si="39"/>
        <v/>
      </c>
      <c r="I126" s="126" t="str">
        <f t="shared" ca="1" si="40"/>
        <v/>
      </c>
      <c r="J126" s="126" t="str">
        <f t="shared" ca="1" si="31"/>
        <v/>
      </c>
      <c r="K126" s="125" t="str">
        <f t="shared" ca="1" si="41"/>
        <v/>
      </c>
      <c r="L126" s="126" t="str">
        <f t="shared" ca="1" si="44"/>
        <v/>
      </c>
      <c r="M126" s="105" t="str">
        <f t="shared" ca="1" si="45"/>
        <v/>
      </c>
      <c r="N126" s="124" t="str">
        <f t="shared" ca="1" si="46"/>
        <v/>
      </c>
    </row>
    <row r="127" spans="1:14" x14ac:dyDescent="0.2">
      <c r="A127" s="124" t="str">
        <f t="shared" ca="1" si="28"/>
        <v/>
      </c>
      <c r="B127" s="92" t="str">
        <f t="shared" ca="1" si="35"/>
        <v/>
      </c>
      <c r="C127" s="92" t="str">
        <f t="shared" ca="1" si="36"/>
        <v/>
      </c>
      <c r="D127" s="125" t="str">
        <f t="shared" ca="1" si="37"/>
        <v/>
      </c>
      <c r="E127" s="125" t="str">
        <f t="shared" ca="1" si="38"/>
        <v/>
      </c>
      <c r="F127" s="126" t="str">
        <f t="shared" ca="1" si="42"/>
        <v/>
      </c>
      <c r="G127" s="105" t="str">
        <f t="shared" ca="1" si="43"/>
        <v/>
      </c>
      <c r="H127" s="105" t="str">
        <f t="shared" ca="1" si="39"/>
        <v/>
      </c>
      <c r="I127" s="126" t="str">
        <f t="shared" ca="1" si="40"/>
        <v/>
      </c>
      <c r="J127" s="126" t="str">
        <f t="shared" ca="1" si="31"/>
        <v/>
      </c>
      <c r="K127" s="125" t="str">
        <f t="shared" ca="1" si="41"/>
        <v/>
      </c>
      <c r="L127" s="126" t="str">
        <f t="shared" ca="1" si="44"/>
        <v/>
      </c>
      <c r="M127" s="105" t="str">
        <f t="shared" ca="1" si="45"/>
        <v/>
      </c>
      <c r="N127" s="124" t="str">
        <f t="shared" ca="1" si="46"/>
        <v/>
      </c>
    </row>
    <row r="128" spans="1:14" x14ac:dyDescent="0.2">
      <c r="A128" s="124" t="str">
        <f t="shared" ca="1" si="28"/>
        <v/>
      </c>
      <c r="B128" s="92" t="str">
        <f t="shared" ca="1" si="35"/>
        <v/>
      </c>
      <c r="C128" s="92" t="str">
        <f t="shared" ca="1" si="36"/>
        <v/>
      </c>
      <c r="D128" s="125" t="str">
        <f t="shared" ca="1" si="37"/>
        <v/>
      </c>
      <c r="E128" s="125" t="str">
        <f t="shared" ca="1" si="38"/>
        <v/>
      </c>
      <c r="F128" s="126" t="str">
        <f t="shared" ca="1" si="42"/>
        <v/>
      </c>
      <c r="G128" s="105" t="str">
        <f t="shared" ca="1" si="43"/>
        <v/>
      </c>
      <c r="H128" s="105" t="str">
        <f t="shared" ca="1" si="39"/>
        <v/>
      </c>
      <c r="I128" s="126" t="str">
        <f t="shared" ca="1" si="40"/>
        <v/>
      </c>
      <c r="J128" s="126" t="str">
        <f t="shared" ca="1" si="31"/>
        <v/>
      </c>
      <c r="K128" s="125" t="str">
        <f t="shared" ca="1" si="41"/>
        <v/>
      </c>
      <c r="L128" s="126" t="str">
        <f t="shared" ca="1" si="44"/>
        <v/>
      </c>
      <c r="M128" s="105" t="str">
        <f t="shared" ca="1" si="45"/>
        <v/>
      </c>
      <c r="N128" s="124" t="str">
        <f t="shared" ca="1" si="46"/>
        <v/>
      </c>
    </row>
    <row r="129" spans="1:14" x14ac:dyDescent="0.2">
      <c r="A129" s="124" t="str">
        <f t="shared" ca="1" si="28"/>
        <v/>
      </c>
      <c r="B129" s="92" t="str">
        <f t="shared" ca="1" si="35"/>
        <v/>
      </c>
      <c r="C129" s="92" t="str">
        <f t="shared" ca="1" si="36"/>
        <v/>
      </c>
      <c r="D129" s="125" t="str">
        <f t="shared" ca="1" si="37"/>
        <v/>
      </c>
      <c r="E129" s="125" t="str">
        <f t="shared" ca="1" si="38"/>
        <v/>
      </c>
      <c r="F129" s="126" t="str">
        <f t="shared" ca="1" si="42"/>
        <v/>
      </c>
      <c r="G129" s="105" t="str">
        <f t="shared" ca="1" si="43"/>
        <v/>
      </c>
      <c r="H129" s="105" t="str">
        <f t="shared" ca="1" si="39"/>
        <v/>
      </c>
      <c r="I129" s="126" t="str">
        <f t="shared" ca="1" si="40"/>
        <v/>
      </c>
      <c r="J129" s="126" t="str">
        <f t="shared" ca="1" si="31"/>
        <v/>
      </c>
      <c r="K129" s="125" t="str">
        <f t="shared" ca="1" si="41"/>
        <v/>
      </c>
      <c r="L129" s="126" t="str">
        <f t="shared" ca="1" si="44"/>
        <v/>
      </c>
      <c r="M129" s="105" t="str">
        <f t="shared" ca="1" si="45"/>
        <v/>
      </c>
      <c r="N129" s="124" t="str">
        <f t="shared" ca="1" si="46"/>
        <v/>
      </c>
    </row>
    <row r="130" spans="1:14" x14ac:dyDescent="0.2">
      <c r="A130" s="124" t="str">
        <f t="shared" ca="1" si="28"/>
        <v/>
      </c>
      <c r="B130" s="92" t="str">
        <f t="shared" ca="1" si="35"/>
        <v/>
      </c>
      <c r="C130" s="92" t="str">
        <f t="shared" ca="1" si="36"/>
        <v/>
      </c>
      <c r="D130" s="125" t="str">
        <f t="shared" ca="1" si="37"/>
        <v/>
      </c>
      <c r="E130" s="125" t="str">
        <f t="shared" ca="1" si="38"/>
        <v/>
      </c>
      <c r="F130" s="126" t="str">
        <f t="shared" ca="1" si="42"/>
        <v/>
      </c>
      <c r="G130" s="105" t="str">
        <f t="shared" ca="1" si="43"/>
        <v/>
      </c>
      <c r="H130" s="105" t="str">
        <f t="shared" ca="1" si="39"/>
        <v/>
      </c>
      <c r="I130" s="126" t="str">
        <f t="shared" ca="1" si="40"/>
        <v/>
      </c>
      <c r="J130" s="126" t="str">
        <f t="shared" ca="1" si="31"/>
        <v/>
      </c>
      <c r="K130" s="125" t="str">
        <f t="shared" ca="1" si="41"/>
        <v/>
      </c>
      <c r="L130" s="126" t="str">
        <f t="shared" ca="1" si="44"/>
        <v/>
      </c>
      <c r="M130" s="105" t="str">
        <f t="shared" ca="1" si="45"/>
        <v/>
      </c>
      <c r="N130" s="124" t="str">
        <f t="shared" ca="1" si="46"/>
        <v/>
      </c>
    </row>
    <row r="131" spans="1:14" x14ac:dyDescent="0.2">
      <c r="A131" s="124" t="str">
        <f t="shared" ca="1" si="28"/>
        <v/>
      </c>
      <c r="B131" s="92" t="str">
        <f t="shared" ca="1" si="35"/>
        <v/>
      </c>
      <c r="C131" s="92" t="str">
        <f t="shared" ca="1" si="36"/>
        <v/>
      </c>
      <c r="D131" s="125" t="str">
        <f t="shared" ca="1" si="37"/>
        <v/>
      </c>
      <c r="E131" s="125" t="str">
        <f t="shared" ca="1" si="38"/>
        <v/>
      </c>
      <c r="F131" s="126" t="str">
        <f t="shared" ca="1" si="42"/>
        <v/>
      </c>
      <c r="G131" s="105" t="str">
        <f t="shared" ca="1" si="43"/>
        <v/>
      </c>
      <c r="H131" s="105" t="str">
        <f t="shared" ca="1" si="39"/>
        <v/>
      </c>
      <c r="I131" s="126" t="str">
        <f t="shared" ca="1" si="40"/>
        <v/>
      </c>
      <c r="J131" s="126" t="str">
        <f t="shared" ca="1" si="31"/>
        <v/>
      </c>
      <c r="K131" s="125" t="str">
        <f t="shared" ca="1" si="41"/>
        <v/>
      </c>
      <c r="L131" s="126" t="str">
        <f t="shared" ca="1" si="44"/>
        <v/>
      </c>
      <c r="M131" s="105" t="str">
        <f t="shared" ca="1" si="45"/>
        <v/>
      </c>
      <c r="N131" s="124" t="str">
        <f t="shared" ca="1" si="46"/>
        <v/>
      </c>
    </row>
    <row r="132" spans="1:14" x14ac:dyDescent="0.2">
      <c r="A132" s="124" t="str">
        <f t="shared" ca="1" si="28"/>
        <v/>
      </c>
      <c r="B132" s="92" t="str">
        <f t="shared" ca="1" si="35"/>
        <v/>
      </c>
      <c r="C132" s="92" t="str">
        <f t="shared" ca="1" si="36"/>
        <v/>
      </c>
      <c r="D132" s="125" t="str">
        <f t="shared" ca="1" si="37"/>
        <v/>
      </c>
      <c r="E132" s="125" t="str">
        <f t="shared" ca="1" si="38"/>
        <v/>
      </c>
      <c r="F132" s="126" t="str">
        <f t="shared" ca="1" si="42"/>
        <v/>
      </c>
      <c r="G132" s="105" t="str">
        <f t="shared" ca="1" si="43"/>
        <v/>
      </c>
      <c r="H132" s="105" t="str">
        <f t="shared" ca="1" si="39"/>
        <v/>
      </c>
      <c r="I132" s="126" t="str">
        <f t="shared" ca="1" si="40"/>
        <v/>
      </c>
      <c r="J132" s="126" t="str">
        <f t="shared" ca="1" si="31"/>
        <v/>
      </c>
      <c r="K132" s="125" t="str">
        <f t="shared" ca="1" si="41"/>
        <v/>
      </c>
      <c r="L132" s="126" t="str">
        <f t="shared" ca="1" si="44"/>
        <v/>
      </c>
      <c r="M132" s="105" t="str">
        <f t="shared" ca="1" si="45"/>
        <v/>
      </c>
      <c r="N132" s="124" t="str">
        <f t="shared" ca="1" si="46"/>
        <v/>
      </c>
    </row>
    <row r="133" spans="1:14" x14ac:dyDescent="0.2">
      <c r="A133" s="124" t="str">
        <f t="shared" ca="1" si="28"/>
        <v/>
      </c>
      <c r="B133" s="92" t="str">
        <f t="shared" ca="1" si="35"/>
        <v/>
      </c>
      <c r="C133" s="92" t="str">
        <f t="shared" ca="1" si="36"/>
        <v/>
      </c>
      <c r="D133" s="125" t="str">
        <f t="shared" ca="1" si="37"/>
        <v/>
      </c>
      <c r="E133" s="125" t="str">
        <f t="shared" ca="1" si="38"/>
        <v/>
      </c>
      <c r="F133" s="126" t="str">
        <f t="shared" ca="1" si="42"/>
        <v/>
      </c>
      <c r="G133" s="105" t="str">
        <f t="shared" ca="1" si="43"/>
        <v/>
      </c>
      <c r="H133" s="105" t="str">
        <f t="shared" ca="1" si="39"/>
        <v/>
      </c>
      <c r="I133" s="126" t="str">
        <f t="shared" ca="1" si="40"/>
        <v/>
      </c>
      <c r="J133" s="126" t="str">
        <f t="shared" ca="1" si="31"/>
        <v/>
      </c>
      <c r="K133" s="125" t="str">
        <f t="shared" ca="1" si="41"/>
        <v/>
      </c>
      <c r="L133" s="126" t="str">
        <f t="shared" ca="1" si="44"/>
        <v/>
      </c>
      <c r="M133" s="105" t="str">
        <f t="shared" ca="1" si="45"/>
        <v/>
      </c>
      <c r="N133" s="124" t="str">
        <f t="shared" ca="1" si="46"/>
        <v/>
      </c>
    </row>
    <row r="134" spans="1:14" x14ac:dyDescent="0.2">
      <c r="A134" s="124" t="str">
        <f t="shared" ca="1" si="28"/>
        <v/>
      </c>
      <c r="B134" s="92" t="str">
        <f t="shared" ca="1" si="35"/>
        <v/>
      </c>
      <c r="C134" s="92" t="str">
        <f t="shared" ca="1" si="36"/>
        <v/>
      </c>
      <c r="D134" s="125" t="str">
        <f t="shared" ca="1" si="37"/>
        <v/>
      </c>
      <c r="E134" s="125" t="str">
        <f t="shared" ca="1" si="38"/>
        <v/>
      </c>
      <c r="F134" s="126" t="str">
        <f t="shared" ca="1" si="42"/>
        <v/>
      </c>
      <c r="G134" s="105" t="str">
        <f t="shared" ca="1" si="43"/>
        <v/>
      </c>
      <c r="H134" s="105" t="str">
        <f t="shared" ca="1" si="39"/>
        <v/>
      </c>
      <c r="I134" s="126" t="str">
        <f t="shared" ca="1" si="40"/>
        <v/>
      </c>
      <c r="J134" s="126" t="str">
        <f t="shared" ca="1" si="31"/>
        <v/>
      </c>
      <c r="K134" s="125" t="str">
        <f t="shared" ca="1" si="41"/>
        <v/>
      </c>
      <c r="L134" s="126" t="str">
        <f t="shared" ca="1" si="44"/>
        <v/>
      </c>
      <c r="M134" s="105" t="str">
        <f t="shared" ca="1" si="45"/>
        <v/>
      </c>
      <c r="N134" s="124" t="str">
        <f t="shared" ca="1" si="46"/>
        <v/>
      </c>
    </row>
    <row r="135" spans="1:14" x14ac:dyDescent="0.2">
      <c r="A135" s="124" t="str">
        <f t="shared" ref="A135:A198" ca="1" si="47">IF(ROW()-5&gt;$A$5,"",ROW()-5)</f>
        <v/>
      </c>
      <c r="B135" s="92" t="str">
        <f t="shared" ca="1" si="35"/>
        <v/>
      </c>
      <c r="C135" s="92" t="str">
        <f t="shared" ca="1" si="36"/>
        <v/>
      </c>
      <c r="D135" s="125" t="str">
        <f t="shared" ca="1" si="37"/>
        <v/>
      </c>
      <c r="E135" s="125" t="str">
        <f t="shared" ca="1" si="38"/>
        <v/>
      </c>
      <c r="F135" s="126" t="str">
        <f t="shared" ca="1" si="42"/>
        <v/>
      </c>
      <c r="G135" s="105" t="str">
        <f t="shared" ca="1" si="43"/>
        <v/>
      </c>
      <c r="H135" s="105" t="str">
        <f t="shared" ca="1" si="39"/>
        <v/>
      </c>
      <c r="I135" s="126" t="str">
        <f t="shared" ca="1" si="40"/>
        <v/>
      </c>
      <c r="J135" s="126" t="str">
        <f t="shared" ref="J135:J198" ca="1" si="48">IF($A135="","",INDEX(INDIRECT("gsn_raw!AJ:AJ"),MATCH($B$4,INDIRECT("gsn_raw!AA:AA"),0)+$A135))</f>
        <v/>
      </c>
      <c r="K135" s="125" t="str">
        <f t="shared" ca="1" si="41"/>
        <v/>
      </c>
      <c r="L135" s="126" t="str">
        <f t="shared" ca="1" si="44"/>
        <v/>
      </c>
      <c r="M135" s="105" t="str">
        <f t="shared" ca="1" si="45"/>
        <v/>
      </c>
      <c r="N135" s="124" t="str">
        <f t="shared" ca="1" si="46"/>
        <v/>
      </c>
    </row>
    <row r="136" spans="1:14" x14ac:dyDescent="0.2">
      <c r="A136" s="124" t="str">
        <f t="shared" ca="1" si="47"/>
        <v/>
      </c>
      <c r="B136" s="92" t="str">
        <f t="shared" ca="1" si="35"/>
        <v/>
      </c>
      <c r="C136" s="92" t="str">
        <f t="shared" ca="1" si="36"/>
        <v/>
      </c>
      <c r="D136" s="125" t="str">
        <f t="shared" ca="1" si="37"/>
        <v/>
      </c>
      <c r="E136" s="125" t="str">
        <f t="shared" ca="1" si="38"/>
        <v/>
      </c>
      <c r="F136" s="126" t="str">
        <f t="shared" ca="1" si="42"/>
        <v/>
      </c>
      <c r="G136" s="105" t="str">
        <f t="shared" ca="1" si="43"/>
        <v/>
      </c>
      <c r="H136" s="105" t="str">
        <f t="shared" ca="1" si="39"/>
        <v/>
      </c>
      <c r="I136" s="126" t="str">
        <f t="shared" ca="1" si="40"/>
        <v/>
      </c>
      <c r="J136" s="126" t="str">
        <f t="shared" ca="1" si="48"/>
        <v/>
      </c>
      <c r="K136" s="125" t="str">
        <f t="shared" ca="1" si="41"/>
        <v/>
      </c>
      <c r="L136" s="126" t="str">
        <f t="shared" ca="1" si="44"/>
        <v/>
      </c>
      <c r="M136" s="105" t="str">
        <f t="shared" ca="1" si="45"/>
        <v/>
      </c>
      <c r="N136" s="124" t="str">
        <f t="shared" ca="1" si="46"/>
        <v/>
      </c>
    </row>
    <row r="137" spans="1:14" x14ac:dyDescent="0.2">
      <c r="A137" s="124" t="str">
        <f t="shared" ca="1" si="47"/>
        <v/>
      </c>
      <c r="B137" s="92" t="str">
        <f t="shared" ca="1" si="35"/>
        <v/>
      </c>
      <c r="C137" s="92" t="str">
        <f t="shared" ca="1" si="36"/>
        <v/>
      </c>
      <c r="D137" s="125" t="str">
        <f t="shared" ca="1" si="37"/>
        <v/>
      </c>
      <c r="E137" s="125" t="str">
        <f t="shared" ca="1" si="38"/>
        <v/>
      </c>
      <c r="F137" s="126" t="str">
        <f t="shared" ca="1" si="42"/>
        <v/>
      </c>
      <c r="G137" s="105" t="str">
        <f t="shared" ca="1" si="43"/>
        <v/>
      </c>
      <c r="H137" s="105" t="str">
        <f t="shared" ca="1" si="39"/>
        <v/>
      </c>
      <c r="I137" s="126" t="str">
        <f t="shared" ca="1" si="40"/>
        <v/>
      </c>
      <c r="J137" s="126" t="str">
        <f t="shared" ca="1" si="48"/>
        <v/>
      </c>
      <c r="K137" s="125" t="str">
        <f t="shared" ca="1" si="41"/>
        <v/>
      </c>
      <c r="L137" s="126" t="str">
        <f t="shared" ca="1" si="44"/>
        <v/>
      </c>
      <c r="M137" s="105" t="str">
        <f t="shared" ca="1" si="45"/>
        <v/>
      </c>
      <c r="N137" s="124" t="str">
        <f t="shared" ca="1" si="46"/>
        <v/>
      </c>
    </row>
    <row r="138" spans="1:14" x14ac:dyDescent="0.2">
      <c r="A138" s="124" t="str">
        <f t="shared" ca="1" si="47"/>
        <v/>
      </c>
      <c r="B138" s="92" t="str">
        <f t="shared" ca="1" si="35"/>
        <v/>
      </c>
      <c r="C138" s="92" t="str">
        <f t="shared" ca="1" si="36"/>
        <v/>
      </c>
      <c r="D138" s="125" t="str">
        <f t="shared" ca="1" si="37"/>
        <v/>
      </c>
      <c r="E138" s="125" t="str">
        <f t="shared" ca="1" si="38"/>
        <v/>
      </c>
      <c r="F138" s="126" t="str">
        <f t="shared" ca="1" si="42"/>
        <v/>
      </c>
      <c r="G138" s="105" t="str">
        <f t="shared" ca="1" si="43"/>
        <v/>
      </c>
      <c r="H138" s="105" t="str">
        <f t="shared" ca="1" si="39"/>
        <v/>
      </c>
      <c r="I138" s="126" t="str">
        <f t="shared" ca="1" si="40"/>
        <v/>
      </c>
      <c r="J138" s="126" t="str">
        <f t="shared" ca="1" si="48"/>
        <v/>
      </c>
      <c r="K138" s="125" t="str">
        <f t="shared" ca="1" si="41"/>
        <v/>
      </c>
      <c r="L138" s="126" t="str">
        <f t="shared" ca="1" si="44"/>
        <v/>
      </c>
      <c r="M138" s="105" t="str">
        <f t="shared" ca="1" si="45"/>
        <v/>
      </c>
      <c r="N138" s="124" t="str">
        <f t="shared" ca="1" si="46"/>
        <v/>
      </c>
    </row>
    <row r="139" spans="1:14" x14ac:dyDescent="0.2">
      <c r="A139" s="124" t="str">
        <f t="shared" ca="1" si="47"/>
        <v/>
      </c>
      <c r="B139" s="92" t="str">
        <f t="shared" ca="1" si="35"/>
        <v/>
      </c>
      <c r="C139" s="92" t="str">
        <f t="shared" ca="1" si="36"/>
        <v/>
      </c>
      <c r="D139" s="125" t="str">
        <f t="shared" ca="1" si="37"/>
        <v/>
      </c>
      <c r="E139" s="125" t="str">
        <f t="shared" ca="1" si="38"/>
        <v/>
      </c>
      <c r="F139" s="126" t="str">
        <f t="shared" ca="1" si="42"/>
        <v/>
      </c>
      <c r="G139" s="105" t="str">
        <f t="shared" ca="1" si="43"/>
        <v/>
      </c>
      <c r="H139" s="105" t="str">
        <f t="shared" ca="1" si="39"/>
        <v/>
      </c>
      <c r="I139" s="126" t="str">
        <f t="shared" ca="1" si="40"/>
        <v/>
      </c>
      <c r="J139" s="126" t="str">
        <f t="shared" ca="1" si="48"/>
        <v/>
      </c>
      <c r="K139" s="125" t="str">
        <f t="shared" ca="1" si="41"/>
        <v/>
      </c>
      <c r="L139" s="126" t="str">
        <f t="shared" ca="1" si="44"/>
        <v/>
      </c>
      <c r="M139" s="105" t="str">
        <f t="shared" ca="1" si="45"/>
        <v/>
      </c>
      <c r="N139" s="124" t="str">
        <f t="shared" ca="1" si="46"/>
        <v/>
      </c>
    </row>
    <row r="140" spans="1:14" x14ac:dyDescent="0.2">
      <c r="A140" s="124" t="str">
        <f t="shared" ca="1" si="47"/>
        <v/>
      </c>
      <c r="B140" s="92" t="str">
        <f t="shared" ca="1" si="35"/>
        <v/>
      </c>
      <c r="C140" s="92" t="str">
        <f t="shared" ca="1" si="36"/>
        <v/>
      </c>
      <c r="D140" s="125" t="str">
        <f t="shared" ca="1" si="37"/>
        <v/>
      </c>
      <c r="E140" s="125" t="str">
        <f t="shared" ca="1" si="38"/>
        <v/>
      </c>
      <c r="F140" s="126" t="str">
        <f t="shared" ca="1" si="42"/>
        <v/>
      </c>
      <c r="G140" s="105" t="str">
        <f t="shared" ca="1" si="43"/>
        <v/>
      </c>
      <c r="H140" s="105" t="str">
        <f t="shared" ca="1" si="39"/>
        <v/>
      </c>
      <c r="I140" s="126" t="str">
        <f t="shared" ca="1" si="40"/>
        <v/>
      </c>
      <c r="J140" s="126" t="str">
        <f t="shared" ca="1" si="48"/>
        <v/>
      </c>
      <c r="K140" s="125" t="str">
        <f t="shared" ca="1" si="41"/>
        <v/>
      </c>
      <c r="L140" s="126" t="str">
        <f t="shared" ca="1" si="44"/>
        <v/>
      </c>
      <c r="M140" s="105" t="str">
        <f t="shared" ca="1" si="45"/>
        <v/>
      </c>
      <c r="N140" s="124" t="str">
        <f t="shared" ca="1" si="46"/>
        <v/>
      </c>
    </row>
    <row r="141" spans="1:14" x14ac:dyDescent="0.2">
      <c r="A141" s="124" t="str">
        <f t="shared" ca="1" si="47"/>
        <v/>
      </c>
      <c r="B141" s="92" t="str">
        <f t="shared" ca="1" si="35"/>
        <v/>
      </c>
      <c r="C141" s="92" t="str">
        <f t="shared" ca="1" si="36"/>
        <v/>
      </c>
      <c r="D141" s="125" t="str">
        <f t="shared" ca="1" si="37"/>
        <v/>
      </c>
      <c r="E141" s="125" t="str">
        <f t="shared" ca="1" si="38"/>
        <v/>
      </c>
      <c r="F141" s="126" t="str">
        <f t="shared" ca="1" si="42"/>
        <v/>
      </c>
      <c r="G141" s="105" t="str">
        <f t="shared" ca="1" si="43"/>
        <v/>
      </c>
      <c r="H141" s="105" t="str">
        <f t="shared" ca="1" si="39"/>
        <v/>
      </c>
      <c r="I141" s="126" t="str">
        <f t="shared" ca="1" si="40"/>
        <v/>
      </c>
      <c r="J141" s="126" t="str">
        <f t="shared" ca="1" si="48"/>
        <v/>
      </c>
      <c r="K141" s="125" t="str">
        <f t="shared" ca="1" si="41"/>
        <v/>
      </c>
      <c r="L141" s="126" t="str">
        <f t="shared" ca="1" si="44"/>
        <v/>
      </c>
      <c r="M141" s="105" t="str">
        <f t="shared" ca="1" si="45"/>
        <v/>
      </c>
      <c r="N141" s="124" t="str">
        <f t="shared" ca="1" si="46"/>
        <v/>
      </c>
    </row>
    <row r="142" spans="1:14" x14ac:dyDescent="0.2">
      <c r="A142" s="124" t="str">
        <f t="shared" ca="1" si="47"/>
        <v/>
      </c>
      <c r="B142" s="92" t="str">
        <f t="shared" ca="1" si="35"/>
        <v/>
      </c>
      <c r="C142" s="92" t="str">
        <f t="shared" ca="1" si="36"/>
        <v/>
      </c>
      <c r="D142" s="125" t="str">
        <f t="shared" ca="1" si="37"/>
        <v/>
      </c>
      <c r="E142" s="125" t="str">
        <f t="shared" ca="1" si="38"/>
        <v/>
      </c>
      <c r="F142" s="126" t="str">
        <f t="shared" ca="1" si="42"/>
        <v/>
      </c>
      <c r="G142" s="105" t="str">
        <f t="shared" ca="1" si="43"/>
        <v/>
      </c>
      <c r="H142" s="105" t="str">
        <f t="shared" ca="1" si="39"/>
        <v/>
      </c>
      <c r="I142" s="126" t="str">
        <f t="shared" ca="1" si="40"/>
        <v/>
      </c>
      <c r="J142" s="126" t="str">
        <f t="shared" ca="1" si="48"/>
        <v/>
      </c>
      <c r="K142" s="125" t="str">
        <f t="shared" ca="1" si="41"/>
        <v/>
      </c>
      <c r="L142" s="126" t="str">
        <f t="shared" ca="1" si="44"/>
        <v/>
      </c>
      <c r="M142" s="105" t="str">
        <f t="shared" ca="1" si="45"/>
        <v/>
      </c>
      <c r="N142" s="124" t="str">
        <f t="shared" ca="1" si="46"/>
        <v/>
      </c>
    </row>
    <row r="143" spans="1:14" x14ac:dyDescent="0.2">
      <c r="A143" s="124" t="str">
        <f t="shared" ca="1" si="47"/>
        <v/>
      </c>
      <c r="B143" s="92" t="str">
        <f t="shared" ca="1" si="35"/>
        <v/>
      </c>
      <c r="C143" s="92" t="str">
        <f t="shared" ca="1" si="36"/>
        <v/>
      </c>
      <c r="D143" s="125" t="str">
        <f t="shared" ca="1" si="37"/>
        <v/>
      </c>
      <c r="E143" s="125" t="str">
        <f t="shared" ca="1" si="38"/>
        <v/>
      </c>
      <c r="F143" s="126" t="str">
        <f t="shared" ca="1" si="42"/>
        <v/>
      </c>
      <c r="G143" s="105" t="str">
        <f t="shared" ca="1" si="43"/>
        <v/>
      </c>
      <c r="H143" s="105" t="str">
        <f t="shared" ca="1" si="39"/>
        <v/>
      </c>
      <c r="I143" s="126" t="str">
        <f t="shared" ca="1" si="40"/>
        <v/>
      </c>
      <c r="J143" s="126" t="str">
        <f t="shared" ca="1" si="48"/>
        <v/>
      </c>
      <c r="K143" s="125" t="str">
        <f t="shared" ca="1" si="41"/>
        <v/>
      </c>
      <c r="L143" s="126" t="str">
        <f t="shared" ca="1" si="44"/>
        <v/>
      </c>
      <c r="M143" s="105" t="str">
        <f t="shared" ca="1" si="45"/>
        <v/>
      </c>
      <c r="N143" s="124" t="str">
        <f t="shared" ca="1" si="46"/>
        <v/>
      </c>
    </row>
    <row r="144" spans="1:14" x14ac:dyDescent="0.2">
      <c r="A144" s="124" t="str">
        <f t="shared" ca="1" si="47"/>
        <v/>
      </c>
      <c r="B144" s="92" t="str">
        <f t="shared" ca="1" si="35"/>
        <v/>
      </c>
      <c r="C144" s="92" t="str">
        <f t="shared" ca="1" si="36"/>
        <v/>
      </c>
      <c r="D144" s="125" t="str">
        <f t="shared" ca="1" si="37"/>
        <v/>
      </c>
      <c r="E144" s="125" t="str">
        <f t="shared" ca="1" si="38"/>
        <v/>
      </c>
      <c r="F144" s="126" t="str">
        <f t="shared" ca="1" si="42"/>
        <v/>
      </c>
      <c r="G144" s="105" t="str">
        <f t="shared" ca="1" si="43"/>
        <v/>
      </c>
      <c r="H144" s="105" t="str">
        <f t="shared" ca="1" si="39"/>
        <v/>
      </c>
      <c r="I144" s="126" t="str">
        <f t="shared" ca="1" si="40"/>
        <v/>
      </c>
      <c r="J144" s="126" t="str">
        <f t="shared" ca="1" si="48"/>
        <v/>
      </c>
      <c r="K144" s="125" t="str">
        <f t="shared" ca="1" si="41"/>
        <v/>
      </c>
      <c r="L144" s="126" t="str">
        <f t="shared" ca="1" si="44"/>
        <v/>
      </c>
      <c r="M144" s="105" t="str">
        <f t="shared" ca="1" si="45"/>
        <v/>
      </c>
      <c r="N144" s="124" t="str">
        <f t="shared" ca="1" si="46"/>
        <v/>
      </c>
    </row>
    <row r="145" spans="1:14" x14ac:dyDescent="0.2">
      <c r="A145" s="124" t="str">
        <f t="shared" ca="1" si="47"/>
        <v/>
      </c>
      <c r="B145" s="92" t="str">
        <f t="shared" ca="1" si="35"/>
        <v/>
      </c>
      <c r="C145" s="92" t="str">
        <f t="shared" ca="1" si="36"/>
        <v/>
      </c>
      <c r="D145" s="125" t="str">
        <f t="shared" ca="1" si="37"/>
        <v/>
      </c>
      <c r="E145" s="125" t="str">
        <f t="shared" ca="1" si="38"/>
        <v/>
      </c>
      <c r="F145" s="126" t="str">
        <f t="shared" ca="1" si="42"/>
        <v/>
      </c>
      <c r="G145" s="105" t="str">
        <f t="shared" ca="1" si="43"/>
        <v/>
      </c>
      <c r="H145" s="105" t="str">
        <f t="shared" ca="1" si="39"/>
        <v/>
      </c>
      <c r="I145" s="126" t="str">
        <f t="shared" ca="1" si="40"/>
        <v/>
      </c>
      <c r="J145" s="126" t="str">
        <f t="shared" ca="1" si="48"/>
        <v/>
      </c>
      <c r="K145" s="125" t="str">
        <f t="shared" ca="1" si="41"/>
        <v/>
      </c>
      <c r="L145" s="126" t="str">
        <f t="shared" ca="1" si="44"/>
        <v/>
      </c>
      <c r="M145" s="105" t="str">
        <f t="shared" ca="1" si="45"/>
        <v/>
      </c>
      <c r="N145" s="124" t="str">
        <f t="shared" ca="1" si="46"/>
        <v/>
      </c>
    </row>
    <row r="146" spans="1:14" x14ac:dyDescent="0.2">
      <c r="A146" s="124" t="str">
        <f t="shared" ca="1" si="47"/>
        <v/>
      </c>
      <c r="B146" s="92" t="str">
        <f t="shared" ca="1" si="35"/>
        <v/>
      </c>
      <c r="C146" s="92" t="str">
        <f t="shared" ca="1" si="36"/>
        <v/>
      </c>
      <c r="D146" s="125" t="str">
        <f t="shared" ca="1" si="37"/>
        <v/>
      </c>
      <c r="E146" s="125" t="str">
        <f t="shared" ca="1" si="38"/>
        <v/>
      </c>
      <c r="F146" s="126" t="str">
        <f t="shared" ca="1" si="42"/>
        <v/>
      </c>
      <c r="G146" s="105" t="str">
        <f t="shared" ca="1" si="43"/>
        <v/>
      </c>
      <c r="H146" s="105" t="str">
        <f t="shared" ca="1" si="39"/>
        <v/>
      </c>
      <c r="I146" s="126" t="str">
        <f t="shared" ca="1" si="40"/>
        <v/>
      </c>
      <c r="J146" s="126" t="str">
        <f t="shared" ca="1" si="48"/>
        <v/>
      </c>
      <c r="K146" s="125" t="str">
        <f t="shared" ca="1" si="41"/>
        <v/>
      </c>
      <c r="L146" s="126" t="str">
        <f t="shared" ca="1" si="44"/>
        <v/>
      </c>
      <c r="M146" s="105" t="str">
        <f t="shared" ca="1" si="45"/>
        <v/>
      </c>
      <c r="N146" s="124" t="str">
        <f t="shared" ca="1" si="46"/>
        <v/>
      </c>
    </row>
    <row r="147" spans="1:14" x14ac:dyDescent="0.2">
      <c r="A147" s="124" t="str">
        <f t="shared" ca="1" si="47"/>
        <v/>
      </c>
      <c r="B147" s="92" t="str">
        <f t="shared" ca="1" si="35"/>
        <v/>
      </c>
      <c r="C147" s="92" t="str">
        <f t="shared" ca="1" si="36"/>
        <v/>
      </c>
      <c r="D147" s="125" t="str">
        <f t="shared" ca="1" si="37"/>
        <v/>
      </c>
      <c r="E147" s="125" t="str">
        <f t="shared" ca="1" si="38"/>
        <v/>
      </c>
      <c r="F147" s="126" t="str">
        <f t="shared" ca="1" si="42"/>
        <v/>
      </c>
      <c r="G147" s="105" t="str">
        <f t="shared" ca="1" si="43"/>
        <v/>
      </c>
      <c r="H147" s="105" t="str">
        <f t="shared" ca="1" si="39"/>
        <v/>
      </c>
      <c r="I147" s="126" t="str">
        <f t="shared" ca="1" si="40"/>
        <v/>
      </c>
      <c r="J147" s="126" t="str">
        <f t="shared" ca="1" si="48"/>
        <v/>
      </c>
      <c r="K147" s="125" t="str">
        <f t="shared" ca="1" si="41"/>
        <v/>
      </c>
      <c r="L147" s="126" t="str">
        <f t="shared" ca="1" si="44"/>
        <v/>
      </c>
      <c r="M147" s="105" t="str">
        <f t="shared" ca="1" si="45"/>
        <v/>
      </c>
      <c r="N147" s="124" t="str">
        <f t="shared" ca="1" si="46"/>
        <v/>
      </c>
    </row>
    <row r="148" spans="1:14" x14ac:dyDescent="0.2">
      <c r="A148" s="124" t="str">
        <f t="shared" ca="1" si="47"/>
        <v/>
      </c>
      <c r="B148" s="92" t="str">
        <f t="shared" ca="1" si="35"/>
        <v/>
      </c>
      <c r="C148" s="92" t="str">
        <f t="shared" ca="1" si="36"/>
        <v/>
      </c>
      <c r="D148" s="125" t="str">
        <f t="shared" ca="1" si="37"/>
        <v/>
      </c>
      <c r="E148" s="125" t="str">
        <f t="shared" ca="1" si="38"/>
        <v/>
      </c>
      <c r="F148" s="126" t="str">
        <f t="shared" ca="1" si="42"/>
        <v/>
      </c>
      <c r="G148" s="105" t="str">
        <f t="shared" ca="1" si="43"/>
        <v/>
      </c>
      <c r="H148" s="105" t="str">
        <f t="shared" ca="1" si="39"/>
        <v/>
      </c>
      <c r="I148" s="126" t="str">
        <f t="shared" ca="1" si="40"/>
        <v/>
      </c>
      <c r="J148" s="126" t="str">
        <f t="shared" ca="1" si="48"/>
        <v/>
      </c>
      <c r="K148" s="125" t="str">
        <f t="shared" ca="1" si="41"/>
        <v/>
      </c>
      <c r="L148" s="126" t="str">
        <f t="shared" ca="1" si="44"/>
        <v/>
      </c>
      <c r="M148" s="105" t="str">
        <f t="shared" ca="1" si="45"/>
        <v/>
      </c>
      <c r="N148" s="124" t="str">
        <f t="shared" ca="1" si="46"/>
        <v/>
      </c>
    </row>
    <row r="149" spans="1:14" x14ac:dyDescent="0.2">
      <c r="A149" s="124" t="str">
        <f t="shared" ca="1" si="47"/>
        <v/>
      </c>
      <c r="B149" s="92" t="str">
        <f t="shared" ca="1" si="35"/>
        <v/>
      </c>
      <c r="C149" s="92" t="str">
        <f t="shared" ca="1" si="36"/>
        <v/>
      </c>
      <c r="D149" s="125" t="str">
        <f t="shared" ca="1" si="37"/>
        <v/>
      </c>
      <c r="E149" s="125" t="str">
        <f t="shared" ca="1" si="38"/>
        <v/>
      </c>
      <c r="F149" s="126" t="str">
        <f t="shared" ca="1" si="42"/>
        <v/>
      </c>
      <c r="G149" s="105" t="str">
        <f t="shared" ca="1" si="43"/>
        <v/>
      </c>
      <c r="H149" s="105" t="str">
        <f t="shared" ca="1" si="39"/>
        <v/>
      </c>
      <c r="I149" s="126" t="str">
        <f t="shared" ca="1" si="40"/>
        <v/>
      </c>
      <c r="J149" s="126" t="str">
        <f t="shared" ca="1" si="48"/>
        <v/>
      </c>
      <c r="K149" s="125" t="str">
        <f t="shared" ca="1" si="41"/>
        <v/>
      </c>
      <c r="L149" s="126" t="str">
        <f t="shared" ca="1" si="44"/>
        <v/>
      </c>
      <c r="M149" s="105" t="str">
        <f t="shared" ca="1" si="45"/>
        <v/>
      </c>
      <c r="N149" s="124" t="str">
        <f t="shared" ca="1" si="46"/>
        <v/>
      </c>
    </row>
    <row r="150" spans="1:14" x14ac:dyDescent="0.2">
      <c r="A150" s="124" t="str">
        <f t="shared" ca="1" si="47"/>
        <v/>
      </c>
      <c r="B150" s="92" t="str">
        <f t="shared" ca="1" si="35"/>
        <v/>
      </c>
      <c r="C150" s="92" t="str">
        <f t="shared" ca="1" si="36"/>
        <v/>
      </c>
      <c r="D150" s="125" t="str">
        <f t="shared" ca="1" si="37"/>
        <v/>
      </c>
      <c r="E150" s="125" t="str">
        <f t="shared" ca="1" si="38"/>
        <v/>
      </c>
      <c r="F150" s="126" t="str">
        <f t="shared" ca="1" si="42"/>
        <v/>
      </c>
      <c r="G150" s="105" t="str">
        <f t="shared" ca="1" si="43"/>
        <v/>
      </c>
      <c r="H150" s="105" t="str">
        <f t="shared" ca="1" si="39"/>
        <v/>
      </c>
      <c r="I150" s="126" t="str">
        <f t="shared" ca="1" si="40"/>
        <v/>
      </c>
      <c r="J150" s="126" t="str">
        <f t="shared" ca="1" si="48"/>
        <v/>
      </c>
      <c r="K150" s="125" t="str">
        <f t="shared" ca="1" si="41"/>
        <v/>
      </c>
      <c r="L150" s="126" t="str">
        <f t="shared" ca="1" si="44"/>
        <v/>
      </c>
      <c r="M150" s="105" t="str">
        <f t="shared" ca="1" si="45"/>
        <v/>
      </c>
      <c r="N150" s="124" t="str">
        <f t="shared" ca="1" si="46"/>
        <v/>
      </c>
    </row>
    <row r="151" spans="1:14" x14ac:dyDescent="0.2">
      <c r="A151" s="124" t="str">
        <f t="shared" ca="1" si="47"/>
        <v/>
      </c>
      <c r="B151" s="92" t="str">
        <f t="shared" ca="1" si="35"/>
        <v/>
      </c>
      <c r="C151" s="92" t="str">
        <f t="shared" ca="1" si="36"/>
        <v/>
      </c>
      <c r="D151" s="125" t="str">
        <f t="shared" ca="1" si="37"/>
        <v/>
      </c>
      <c r="E151" s="125" t="str">
        <f t="shared" ca="1" si="38"/>
        <v/>
      </c>
      <c r="F151" s="126" t="str">
        <f t="shared" ca="1" si="42"/>
        <v/>
      </c>
      <c r="G151" s="105" t="str">
        <f t="shared" ca="1" si="43"/>
        <v/>
      </c>
      <c r="H151" s="105" t="str">
        <f t="shared" ca="1" si="39"/>
        <v/>
      </c>
      <c r="I151" s="126" t="str">
        <f t="shared" ca="1" si="40"/>
        <v/>
      </c>
      <c r="J151" s="126" t="str">
        <f t="shared" ca="1" si="48"/>
        <v/>
      </c>
      <c r="K151" s="125" t="str">
        <f t="shared" ca="1" si="41"/>
        <v/>
      </c>
      <c r="L151" s="126" t="str">
        <f t="shared" ca="1" si="44"/>
        <v/>
      </c>
      <c r="M151" s="105" t="str">
        <f t="shared" ca="1" si="45"/>
        <v/>
      </c>
      <c r="N151" s="124" t="str">
        <f t="shared" ca="1" si="46"/>
        <v/>
      </c>
    </row>
    <row r="152" spans="1:14" x14ac:dyDescent="0.2">
      <c r="A152" s="124" t="str">
        <f t="shared" ca="1" si="47"/>
        <v/>
      </c>
      <c r="B152" s="92" t="str">
        <f t="shared" ca="1" si="35"/>
        <v/>
      </c>
      <c r="C152" s="92" t="str">
        <f t="shared" ca="1" si="36"/>
        <v/>
      </c>
      <c r="D152" s="125" t="str">
        <f t="shared" ca="1" si="37"/>
        <v/>
      </c>
      <c r="E152" s="125" t="str">
        <f t="shared" ca="1" si="38"/>
        <v/>
      </c>
      <c r="F152" s="126" t="str">
        <f t="shared" ca="1" si="42"/>
        <v/>
      </c>
      <c r="G152" s="105" t="str">
        <f t="shared" ca="1" si="43"/>
        <v/>
      </c>
      <c r="H152" s="105" t="str">
        <f t="shared" ca="1" si="39"/>
        <v/>
      </c>
      <c r="I152" s="126" t="str">
        <f t="shared" ca="1" si="40"/>
        <v/>
      </c>
      <c r="J152" s="126" t="str">
        <f t="shared" ca="1" si="48"/>
        <v/>
      </c>
      <c r="K152" s="125" t="str">
        <f t="shared" ca="1" si="41"/>
        <v/>
      </c>
      <c r="L152" s="126" t="str">
        <f t="shared" ca="1" si="44"/>
        <v/>
      </c>
      <c r="M152" s="105" t="str">
        <f t="shared" ca="1" si="45"/>
        <v/>
      </c>
      <c r="N152" s="124" t="str">
        <f t="shared" ca="1" si="46"/>
        <v/>
      </c>
    </row>
    <row r="153" spans="1:14" x14ac:dyDescent="0.2">
      <c r="A153" s="124" t="str">
        <f t="shared" ca="1" si="47"/>
        <v/>
      </c>
      <c r="B153" s="92" t="str">
        <f t="shared" ca="1" si="35"/>
        <v/>
      </c>
      <c r="C153" s="92" t="str">
        <f t="shared" ca="1" si="36"/>
        <v/>
      </c>
      <c r="D153" s="125" t="str">
        <f t="shared" ca="1" si="37"/>
        <v/>
      </c>
      <c r="E153" s="125" t="str">
        <f t="shared" ca="1" si="38"/>
        <v/>
      </c>
      <c r="F153" s="126" t="str">
        <f t="shared" ca="1" si="42"/>
        <v/>
      </c>
      <c r="G153" s="105" t="str">
        <f t="shared" ca="1" si="43"/>
        <v/>
      </c>
      <c r="H153" s="105" t="str">
        <f t="shared" ca="1" si="39"/>
        <v/>
      </c>
      <c r="I153" s="126" t="str">
        <f t="shared" ca="1" si="40"/>
        <v/>
      </c>
      <c r="J153" s="126" t="str">
        <f t="shared" ca="1" si="48"/>
        <v/>
      </c>
      <c r="K153" s="125" t="str">
        <f t="shared" ca="1" si="41"/>
        <v/>
      </c>
      <c r="L153" s="126" t="str">
        <f t="shared" ca="1" si="44"/>
        <v/>
      </c>
      <c r="M153" s="105" t="str">
        <f t="shared" ca="1" si="45"/>
        <v/>
      </c>
      <c r="N153" s="124" t="str">
        <f t="shared" ca="1" si="46"/>
        <v/>
      </c>
    </row>
    <row r="154" spans="1:14" x14ac:dyDescent="0.2">
      <c r="A154" s="124" t="str">
        <f t="shared" ca="1" si="47"/>
        <v/>
      </c>
      <c r="B154" s="92" t="str">
        <f t="shared" ca="1" si="35"/>
        <v/>
      </c>
      <c r="C154" s="92" t="str">
        <f t="shared" ca="1" si="36"/>
        <v/>
      </c>
      <c r="D154" s="125" t="str">
        <f t="shared" ca="1" si="37"/>
        <v/>
      </c>
      <c r="E154" s="125" t="str">
        <f t="shared" ca="1" si="38"/>
        <v/>
      </c>
      <c r="F154" s="126" t="str">
        <f t="shared" ca="1" si="42"/>
        <v/>
      </c>
      <c r="G154" s="105" t="str">
        <f t="shared" ca="1" si="43"/>
        <v/>
      </c>
      <c r="H154" s="105" t="str">
        <f t="shared" ca="1" si="39"/>
        <v/>
      </c>
      <c r="I154" s="126" t="str">
        <f t="shared" ca="1" si="40"/>
        <v/>
      </c>
      <c r="J154" s="126" t="str">
        <f t="shared" ca="1" si="48"/>
        <v/>
      </c>
      <c r="K154" s="125" t="str">
        <f t="shared" ca="1" si="41"/>
        <v/>
      </c>
      <c r="L154" s="126" t="str">
        <f t="shared" ca="1" si="44"/>
        <v/>
      </c>
      <c r="M154" s="105" t="str">
        <f t="shared" ca="1" si="45"/>
        <v/>
      </c>
      <c r="N154" s="124" t="str">
        <f t="shared" ca="1" si="46"/>
        <v/>
      </c>
    </row>
    <row r="155" spans="1:14" x14ac:dyDescent="0.2">
      <c r="A155" s="124" t="str">
        <f t="shared" ca="1" si="47"/>
        <v/>
      </c>
      <c r="B155" s="92" t="str">
        <f t="shared" ca="1" si="35"/>
        <v/>
      </c>
      <c r="C155" s="92" t="str">
        <f t="shared" ca="1" si="36"/>
        <v/>
      </c>
      <c r="D155" s="125" t="str">
        <f t="shared" ca="1" si="37"/>
        <v/>
      </c>
      <c r="E155" s="125" t="str">
        <f t="shared" ca="1" si="38"/>
        <v/>
      </c>
      <c r="F155" s="126" t="str">
        <f t="shared" ca="1" si="42"/>
        <v/>
      </c>
      <c r="G155" s="105" t="str">
        <f t="shared" ca="1" si="43"/>
        <v/>
      </c>
      <c r="H155" s="105" t="str">
        <f t="shared" ca="1" si="39"/>
        <v/>
      </c>
      <c r="I155" s="126" t="str">
        <f t="shared" ca="1" si="40"/>
        <v/>
      </c>
      <c r="J155" s="126" t="str">
        <f t="shared" ca="1" si="48"/>
        <v/>
      </c>
      <c r="K155" s="125" t="str">
        <f t="shared" ca="1" si="41"/>
        <v/>
      </c>
      <c r="L155" s="126" t="str">
        <f t="shared" ca="1" si="44"/>
        <v/>
      </c>
      <c r="M155" s="105" t="str">
        <f t="shared" ca="1" si="45"/>
        <v/>
      </c>
      <c r="N155" s="124" t="str">
        <f t="shared" ca="1" si="46"/>
        <v/>
      </c>
    </row>
    <row r="156" spans="1:14" x14ac:dyDescent="0.2">
      <c r="A156" s="124" t="str">
        <f t="shared" ca="1" si="47"/>
        <v/>
      </c>
      <c r="B156" s="92" t="str">
        <f t="shared" ca="1" si="35"/>
        <v/>
      </c>
      <c r="C156" s="92" t="str">
        <f t="shared" ca="1" si="36"/>
        <v/>
      </c>
      <c r="D156" s="125" t="str">
        <f t="shared" ca="1" si="37"/>
        <v/>
      </c>
      <c r="E156" s="125" t="str">
        <f t="shared" ca="1" si="38"/>
        <v/>
      </c>
      <c r="F156" s="126" t="str">
        <f t="shared" ca="1" si="42"/>
        <v/>
      </c>
      <c r="G156" s="105" t="str">
        <f t="shared" ca="1" si="43"/>
        <v/>
      </c>
      <c r="H156" s="105" t="str">
        <f t="shared" ca="1" si="39"/>
        <v/>
      </c>
      <c r="I156" s="126" t="str">
        <f t="shared" ca="1" si="40"/>
        <v/>
      </c>
      <c r="J156" s="126" t="str">
        <f t="shared" ca="1" si="48"/>
        <v/>
      </c>
      <c r="K156" s="125" t="str">
        <f t="shared" ca="1" si="41"/>
        <v/>
      </c>
      <c r="L156" s="126" t="str">
        <f t="shared" ca="1" si="44"/>
        <v/>
      </c>
      <c r="M156" s="105" t="str">
        <f t="shared" ca="1" si="45"/>
        <v/>
      </c>
      <c r="N156" s="124" t="str">
        <f t="shared" ca="1" si="46"/>
        <v/>
      </c>
    </row>
    <row r="157" spans="1:14" x14ac:dyDescent="0.2">
      <c r="A157" s="124" t="str">
        <f t="shared" ca="1" si="47"/>
        <v/>
      </c>
      <c r="B157" s="92" t="str">
        <f t="shared" ca="1" si="35"/>
        <v/>
      </c>
      <c r="C157" s="92" t="str">
        <f t="shared" ca="1" si="36"/>
        <v/>
      </c>
      <c r="D157" s="125" t="str">
        <f t="shared" ca="1" si="37"/>
        <v/>
      </c>
      <c r="E157" s="125" t="str">
        <f t="shared" ca="1" si="38"/>
        <v/>
      </c>
      <c r="F157" s="126" t="str">
        <f t="shared" ca="1" si="42"/>
        <v/>
      </c>
      <c r="G157" s="105" t="str">
        <f t="shared" ca="1" si="43"/>
        <v/>
      </c>
      <c r="H157" s="105" t="str">
        <f t="shared" ca="1" si="39"/>
        <v/>
      </c>
      <c r="I157" s="126" t="str">
        <f t="shared" ca="1" si="40"/>
        <v/>
      </c>
      <c r="J157" s="126" t="str">
        <f t="shared" ca="1" si="48"/>
        <v/>
      </c>
      <c r="K157" s="125" t="str">
        <f t="shared" ca="1" si="41"/>
        <v/>
      </c>
      <c r="L157" s="126" t="str">
        <f t="shared" ca="1" si="44"/>
        <v/>
      </c>
      <c r="M157" s="105" t="str">
        <f t="shared" ca="1" si="45"/>
        <v/>
      </c>
      <c r="N157" s="124" t="str">
        <f t="shared" ca="1" si="46"/>
        <v/>
      </c>
    </row>
    <row r="158" spans="1:14" x14ac:dyDescent="0.2">
      <c r="A158" s="124" t="str">
        <f t="shared" ca="1" si="47"/>
        <v/>
      </c>
      <c r="B158" s="92" t="str">
        <f t="shared" ca="1" si="35"/>
        <v/>
      </c>
      <c r="C158" s="92" t="str">
        <f t="shared" ca="1" si="36"/>
        <v/>
      </c>
      <c r="D158" s="125" t="str">
        <f t="shared" ca="1" si="37"/>
        <v/>
      </c>
      <c r="E158" s="125" t="str">
        <f t="shared" ca="1" si="38"/>
        <v/>
      </c>
      <c r="F158" s="126" t="str">
        <f t="shared" ca="1" si="42"/>
        <v/>
      </c>
      <c r="G158" s="105" t="str">
        <f t="shared" ca="1" si="43"/>
        <v/>
      </c>
      <c r="H158" s="105" t="str">
        <f t="shared" ca="1" si="39"/>
        <v/>
      </c>
      <c r="I158" s="126" t="str">
        <f t="shared" ca="1" si="40"/>
        <v/>
      </c>
      <c r="J158" s="126" t="str">
        <f t="shared" ca="1" si="48"/>
        <v/>
      </c>
      <c r="K158" s="125" t="str">
        <f t="shared" ca="1" si="41"/>
        <v/>
      </c>
      <c r="L158" s="126" t="str">
        <f t="shared" ca="1" si="44"/>
        <v/>
      </c>
      <c r="M158" s="105" t="str">
        <f t="shared" ca="1" si="45"/>
        <v/>
      </c>
      <c r="N158" s="124" t="str">
        <f t="shared" ca="1" si="46"/>
        <v/>
      </c>
    </row>
    <row r="159" spans="1:14" x14ac:dyDescent="0.2">
      <c r="A159" s="124" t="str">
        <f t="shared" ca="1" si="47"/>
        <v/>
      </c>
      <c r="B159" s="92" t="str">
        <f t="shared" ca="1" si="35"/>
        <v/>
      </c>
      <c r="C159" s="92" t="str">
        <f t="shared" ca="1" si="36"/>
        <v/>
      </c>
      <c r="D159" s="125" t="str">
        <f t="shared" ca="1" si="37"/>
        <v/>
      </c>
      <c r="E159" s="125" t="str">
        <f t="shared" ca="1" si="38"/>
        <v/>
      </c>
      <c r="F159" s="126" t="str">
        <f t="shared" ca="1" si="42"/>
        <v/>
      </c>
      <c r="G159" s="105" t="str">
        <f t="shared" ca="1" si="43"/>
        <v/>
      </c>
      <c r="H159" s="105" t="str">
        <f t="shared" ca="1" si="39"/>
        <v/>
      </c>
      <c r="I159" s="126" t="str">
        <f t="shared" ca="1" si="40"/>
        <v/>
      </c>
      <c r="J159" s="126" t="str">
        <f t="shared" ca="1" si="48"/>
        <v/>
      </c>
      <c r="K159" s="125" t="str">
        <f t="shared" ca="1" si="41"/>
        <v/>
      </c>
      <c r="L159" s="126" t="str">
        <f t="shared" ca="1" si="44"/>
        <v/>
      </c>
      <c r="M159" s="105" t="str">
        <f t="shared" ca="1" si="45"/>
        <v/>
      </c>
      <c r="N159" s="124" t="str">
        <f t="shared" ca="1" si="46"/>
        <v/>
      </c>
    </row>
    <row r="160" spans="1:14" x14ac:dyDescent="0.2">
      <c r="A160" s="124" t="str">
        <f t="shared" ca="1" si="47"/>
        <v/>
      </c>
      <c r="B160" s="92" t="str">
        <f t="shared" ca="1" si="35"/>
        <v/>
      </c>
      <c r="C160" s="92" t="str">
        <f t="shared" ca="1" si="36"/>
        <v/>
      </c>
      <c r="D160" s="125" t="str">
        <f t="shared" ca="1" si="37"/>
        <v/>
      </c>
      <c r="E160" s="125" t="str">
        <f t="shared" ca="1" si="38"/>
        <v/>
      </c>
      <c r="F160" s="126" t="str">
        <f t="shared" ca="1" si="42"/>
        <v/>
      </c>
      <c r="G160" s="105" t="str">
        <f t="shared" ca="1" si="43"/>
        <v/>
      </c>
      <c r="H160" s="105" t="str">
        <f t="shared" ca="1" si="39"/>
        <v/>
      </c>
      <c r="I160" s="126" t="str">
        <f t="shared" ca="1" si="40"/>
        <v/>
      </c>
      <c r="J160" s="126" t="str">
        <f t="shared" ca="1" si="48"/>
        <v/>
      </c>
      <c r="K160" s="125" t="str">
        <f t="shared" ca="1" si="41"/>
        <v/>
      </c>
      <c r="L160" s="126" t="str">
        <f t="shared" ca="1" si="44"/>
        <v/>
      </c>
      <c r="M160" s="105" t="str">
        <f t="shared" ca="1" si="45"/>
        <v/>
      </c>
      <c r="N160" s="124" t="str">
        <f t="shared" ca="1" si="46"/>
        <v/>
      </c>
    </row>
    <row r="161" spans="1:14" x14ac:dyDescent="0.2">
      <c r="A161" s="124" t="str">
        <f t="shared" ca="1" si="47"/>
        <v/>
      </c>
      <c r="B161" s="92" t="str">
        <f t="shared" ca="1" si="35"/>
        <v/>
      </c>
      <c r="C161" s="92" t="str">
        <f t="shared" ca="1" si="36"/>
        <v/>
      </c>
      <c r="D161" s="125" t="str">
        <f t="shared" ca="1" si="37"/>
        <v/>
      </c>
      <c r="E161" s="125" t="str">
        <f t="shared" ca="1" si="38"/>
        <v/>
      </c>
      <c r="F161" s="126" t="str">
        <f t="shared" ca="1" si="42"/>
        <v/>
      </c>
      <c r="G161" s="105" t="str">
        <f t="shared" ca="1" si="43"/>
        <v/>
      </c>
      <c r="H161" s="105" t="str">
        <f t="shared" ca="1" si="39"/>
        <v/>
      </c>
      <c r="I161" s="126" t="str">
        <f t="shared" ca="1" si="40"/>
        <v/>
      </c>
      <c r="J161" s="126" t="str">
        <f t="shared" ca="1" si="48"/>
        <v/>
      </c>
      <c r="K161" s="125" t="str">
        <f t="shared" ca="1" si="41"/>
        <v/>
      </c>
      <c r="L161" s="126" t="str">
        <f t="shared" ca="1" si="44"/>
        <v/>
      </c>
      <c r="M161" s="105" t="str">
        <f t="shared" ca="1" si="45"/>
        <v/>
      </c>
      <c r="N161" s="124" t="str">
        <f t="shared" ca="1" si="46"/>
        <v/>
      </c>
    </row>
    <row r="162" spans="1:14" x14ac:dyDescent="0.2">
      <c r="A162" s="124" t="str">
        <f t="shared" ca="1" si="47"/>
        <v/>
      </c>
      <c r="B162" s="92" t="str">
        <f t="shared" ca="1" si="35"/>
        <v/>
      </c>
      <c r="C162" s="92" t="str">
        <f t="shared" ca="1" si="36"/>
        <v/>
      </c>
      <c r="D162" s="125" t="str">
        <f t="shared" ca="1" si="37"/>
        <v/>
      </c>
      <c r="E162" s="125" t="str">
        <f t="shared" ca="1" si="38"/>
        <v/>
      </c>
      <c r="F162" s="126" t="str">
        <f t="shared" ca="1" si="42"/>
        <v/>
      </c>
      <c r="G162" s="105" t="str">
        <f t="shared" ca="1" si="43"/>
        <v/>
      </c>
      <c r="H162" s="105" t="str">
        <f t="shared" ca="1" si="39"/>
        <v/>
      </c>
      <c r="I162" s="126" t="str">
        <f t="shared" ca="1" si="40"/>
        <v/>
      </c>
      <c r="J162" s="126" t="str">
        <f t="shared" ca="1" si="48"/>
        <v/>
      </c>
      <c r="K162" s="125" t="str">
        <f t="shared" ca="1" si="41"/>
        <v/>
      </c>
      <c r="L162" s="126" t="str">
        <f t="shared" ca="1" si="44"/>
        <v/>
      </c>
      <c r="M162" s="105" t="str">
        <f t="shared" ca="1" si="45"/>
        <v/>
      </c>
      <c r="N162" s="124" t="str">
        <f t="shared" ca="1" si="46"/>
        <v/>
      </c>
    </row>
    <row r="163" spans="1:14" x14ac:dyDescent="0.2">
      <c r="A163" s="124" t="str">
        <f t="shared" ca="1" si="47"/>
        <v/>
      </c>
      <c r="B163" s="92" t="str">
        <f t="shared" ca="1" si="35"/>
        <v/>
      </c>
      <c r="C163" s="92" t="str">
        <f t="shared" ca="1" si="36"/>
        <v/>
      </c>
      <c r="D163" s="125" t="str">
        <f t="shared" ca="1" si="37"/>
        <v/>
      </c>
      <c r="E163" s="125" t="str">
        <f t="shared" ca="1" si="38"/>
        <v/>
      </c>
      <c r="F163" s="126" t="str">
        <f t="shared" ca="1" si="42"/>
        <v/>
      </c>
      <c r="G163" s="105" t="str">
        <f t="shared" ca="1" si="43"/>
        <v/>
      </c>
      <c r="H163" s="105" t="str">
        <f t="shared" ca="1" si="39"/>
        <v/>
      </c>
      <c r="I163" s="126" t="str">
        <f t="shared" ca="1" si="40"/>
        <v/>
      </c>
      <c r="J163" s="126" t="str">
        <f t="shared" ca="1" si="48"/>
        <v/>
      </c>
      <c r="K163" s="125" t="str">
        <f t="shared" ca="1" si="41"/>
        <v/>
      </c>
      <c r="L163" s="126" t="str">
        <f t="shared" ca="1" si="44"/>
        <v/>
      </c>
      <c r="M163" s="105" t="str">
        <f t="shared" ca="1" si="45"/>
        <v/>
      </c>
      <c r="N163" s="124" t="str">
        <f t="shared" ca="1" si="46"/>
        <v/>
      </c>
    </row>
    <row r="164" spans="1:14" x14ac:dyDescent="0.2">
      <c r="A164" s="124" t="str">
        <f t="shared" ca="1" si="47"/>
        <v/>
      </c>
      <c r="B164" s="92" t="str">
        <f t="shared" ca="1" si="35"/>
        <v/>
      </c>
      <c r="C164" s="92" t="str">
        <f t="shared" ca="1" si="36"/>
        <v/>
      </c>
      <c r="D164" s="125" t="str">
        <f t="shared" ca="1" si="37"/>
        <v/>
      </c>
      <c r="E164" s="125" t="str">
        <f t="shared" ca="1" si="38"/>
        <v/>
      </c>
      <c r="F164" s="126" t="str">
        <f t="shared" ca="1" si="42"/>
        <v/>
      </c>
      <c r="G164" s="105" t="str">
        <f t="shared" ca="1" si="43"/>
        <v/>
      </c>
      <c r="H164" s="105" t="str">
        <f t="shared" ca="1" si="39"/>
        <v/>
      </c>
      <c r="I164" s="126" t="str">
        <f t="shared" ca="1" si="40"/>
        <v/>
      </c>
      <c r="J164" s="126" t="str">
        <f t="shared" ca="1" si="48"/>
        <v/>
      </c>
      <c r="K164" s="125" t="str">
        <f t="shared" ca="1" si="41"/>
        <v/>
      </c>
      <c r="L164" s="126" t="str">
        <f t="shared" ca="1" si="44"/>
        <v/>
      </c>
      <c r="M164" s="105" t="str">
        <f t="shared" ca="1" si="45"/>
        <v/>
      </c>
      <c r="N164" s="124" t="str">
        <f t="shared" ca="1" si="46"/>
        <v/>
      </c>
    </row>
    <row r="165" spans="1:14" x14ac:dyDescent="0.2">
      <c r="A165" s="124" t="str">
        <f t="shared" ca="1" si="47"/>
        <v/>
      </c>
      <c r="B165" s="92" t="str">
        <f t="shared" ca="1" si="35"/>
        <v/>
      </c>
      <c r="C165" s="92" t="str">
        <f t="shared" ca="1" si="36"/>
        <v/>
      </c>
      <c r="D165" s="125" t="str">
        <f t="shared" ca="1" si="37"/>
        <v/>
      </c>
      <c r="E165" s="125" t="str">
        <f t="shared" ca="1" si="38"/>
        <v/>
      </c>
      <c r="F165" s="126" t="str">
        <f t="shared" ca="1" si="42"/>
        <v/>
      </c>
      <c r="G165" s="105" t="str">
        <f t="shared" ca="1" si="43"/>
        <v/>
      </c>
      <c r="H165" s="105" t="str">
        <f t="shared" ca="1" si="39"/>
        <v/>
      </c>
      <c r="I165" s="126" t="str">
        <f t="shared" ca="1" si="40"/>
        <v/>
      </c>
      <c r="J165" s="126" t="str">
        <f t="shared" ca="1" si="48"/>
        <v/>
      </c>
      <c r="K165" s="125" t="str">
        <f t="shared" ca="1" si="41"/>
        <v/>
      </c>
      <c r="L165" s="126" t="str">
        <f t="shared" ca="1" si="44"/>
        <v/>
      </c>
      <c r="M165" s="105" t="str">
        <f t="shared" ca="1" si="45"/>
        <v/>
      </c>
      <c r="N165" s="124" t="str">
        <f t="shared" ca="1" si="46"/>
        <v/>
      </c>
    </row>
    <row r="166" spans="1:14" x14ac:dyDescent="0.2">
      <c r="A166" s="124" t="str">
        <f t="shared" ca="1" si="47"/>
        <v/>
      </c>
      <c r="B166" s="92" t="str">
        <f t="shared" ref="B166:B205" ca="1" si="49">IF($A166="","",INDEX(INDIRECT("gsn_raw!AA:AA"),MATCH($B$4,INDIRECT("gsn_raw!AA:AA"),0)+$A166))</f>
        <v/>
      </c>
      <c r="C166" s="92" t="str">
        <f t="shared" ref="C166:C205" ca="1" si="50">IF($A166="","",INDEX(INDIRECT("gsn_raw!AB:AB"),MATCH($B$4,INDIRECT("gsn_raw!AA:AA"),0)+$A166))</f>
        <v/>
      </c>
      <c r="D166" s="125" t="str">
        <f t="shared" ref="D166:D205" ca="1" si="51">IF($A166="","",INDEX(INDIRECT("gsn_raw!AC:AC"),MATCH($B$4,INDIRECT("gsn_raw!AA:AA"),0)+$A166))</f>
        <v/>
      </c>
      <c r="E166" s="125" t="str">
        <f t="shared" ref="E166:E205" ca="1" si="52">IF($A166="","",INDEX(INDIRECT("gsn_raw!AD:AD"),MATCH($B$4,INDIRECT("gsn_raw!AA:AA"),0)+$A166))</f>
        <v/>
      </c>
      <c r="F166" s="126" t="str">
        <f t="shared" ca="1" si="42"/>
        <v/>
      </c>
      <c r="G166" s="105" t="str">
        <f t="shared" ca="1" si="43"/>
        <v/>
      </c>
      <c r="H166" s="105" t="str">
        <f t="shared" ref="H166:H205" ca="1" si="53">IF($A166="","",INDEX(INDIRECT("gsn_raw!AF:AF"),MATCH($B$4,INDIRECT("gsn_raw!AA:AA"),0)+$A166))</f>
        <v/>
      </c>
      <c r="I166" s="126" t="str">
        <f t="shared" ref="I166:I205" ca="1" si="54">IF($A166="","",INDEX(INDIRECT("gsn_raw!AG:AG"),MATCH($B$4,INDIRECT("gsn_raw!AA:AA"),0)+$A166))</f>
        <v/>
      </c>
      <c r="J166" s="126" t="str">
        <f t="shared" ca="1" si="48"/>
        <v/>
      </c>
      <c r="K166" s="125" t="str">
        <f t="shared" ref="K166:K205" ca="1" si="55">IF($A166="","",INDEX(INDIRECT("gsn_raw!AI:AI"),MATCH($B$4,INDIRECT("gsn_raw!AA:AA"),0)+$A166))</f>
        <v/>
      </c>
      <c r="L166" s="126" t="str">
        <f t="shared" ca="1" si="44"/>
        <v/>
      </c>
      <c r="M166" s="105" t="str">
        <f t="shared" ca="1" si="45"/>
        <v/>
      </c>
      <c r="N166" s="124" t="str">
        <f t="shared" ca="1" si="46"/>
        <v/>
      </c>
    </row>
    <row r="167" spans="1:14" x14ac:dyDescent="0.2">
      <c r="A167" s="124" t="str">
        <f t="shared" ca="1" si="47"/>
        <v/>
      </c>
      <c r="B167" s="92" t="str">
        <f t="shared" ca="1" si="49"/>
        <v/>
      </c>
      <c r="C167" s="92" t="str">
        <f t="shared" ca="1" si="50"/>
        <v/>
      </c>
      <c r="D167" s="125" t="str">
        <f t="shared" ca="1" si="51"/>
        <v/>
      </c>
      <c r="E167" s="125" t="str">
        <f t="shared" ca="1" si="52"/>
        <v/>
      </c>
      <c r="F167" s="126" t="str">
        <f t="shared" ca="1" si="42"/>
        <v/>
      </c>
      <c r="G167" s="105" t="str">
        <f t="shared" ca="1" si="43"/>
        <v/>
      </c>
      <c r="H167" s="105" t="str">
        <f t="shared" ca="1" si="53"/>
        <v/>
      </c>
      <c r="I167" s="126" t="str">
        <f t="shared" ca="1" si="54"/>
        <v/>
      </c>
      <c r="J167" s="126" t="str">
        <f t="shared" ca="1" si="48"/>
        <v/>
      </c>
      <c r="K167" s="125" t="str">
        <f t="shared" ca="1" si="55"/>
        <v/>
      </c>
      <c r="L167" s="126" t="str">
        <f t="shared" ca="1" si="44"/>
        <v/>
      </c>
      <c r="M167" s="105" t="str">
        <f t="shared" ca="1" si="45"/>
        <v/>
      </c>
      <c r="N167" s="124" t="str">
        <f t="shared" ca="1" si="46"/>
        <v/>
      </c>
    </row>
    <row r="168" spans="1:14" x14ac:dyDescent="0.2">
      <c r="A168" s="124" t="str">
        <f t="shared" ca="1" si="47"/>
        <v/>
      </c>
      <c r="B168" s="92" t="str">
        <f t="shared" ca="1" si="49"/>
        <v/>
      </c>
      <c r="C168" s="92" t="str">
        <f t="shared" ca="1" si="50"/>
        <v/>
      </c>
      <c r="D168" s="125" t="str">
        <f t="shared" ca="1" si="51"/>
        <v/>
      </c>
      <c r="E168" s="125" t="str">
        <f t="shared" ca="1" si="52"/>
        <v/>
      </c>
      <c r="F168" s="126" t="str">
        <f t="shared" ca="1" si="42"/>
        <v/>
      </c>
      <c r="G168" s="105" t="str">
        <f t="shared" ca="1" si="43"/>
        <v/>
      </c>
      <c r="H168" s="105" t="str">
        <f t="shared" ca="1" si="53"/>
        <v/>
      </c>
      <c r="I168" s="126" t="str">
        <f t="shared" ca="1" si="54"/>
        <v/>
      </c>
      <c r="J168" s="126" t="str">
        <f t="shared" ca="1" si="48"/>
        <v/>
      </c>
      <c r="K168" s="125" t="str">
        <f t="shared" ca="1" si="55"/>
        <v/>
      </c>
      <c r="L168" s="126" t="str">
        <f t="shared" ca="1" si="44"/>
        <v/>
      </c>
      <c r="M168" s="105" t="str">
        <f t="shared" ca="1" si="45"/>
        <v/>
      </c>
      <c r="N168" s="124" t="str">
        <f t="shared" ca="1" si="46"/>
        <v/>
      </c>
    </row>
    <row r="169" spans="1:14" x14ac:dyDescent="0.2">
      <c r="A169" s="124" t="str">
        <f t="shared" ca="1" si="47"/>
        <v/>
      </c>
      <c r="B169" s="92" t="str">
        <f t="shared" ca="1" si="49"/>
        <v/>
      </c>
      <c r="C169" s="92" t="str">
        <f t="shared" ca="1" si="50"/>
        <v/>
      </c>
      <c r="D169" s="125" t="str">
        <f t="shared" ca="1" si="51"/>
        <v/>
      </c>
      <c r="E169" s="125" t="str">
        <f t="shared" ca="1" si="52"/>
        <v/>
      </c>
      <c r="F169" s="126" t="str">
        <f t="shared" ca="1" si="42"/>
        <v/>
      </c>
      <c r="G169" s="105" t="str">
        <f t="shared" ca="1" si="43"/>
        <v/>
      </c>
      <c r="H169" s="105" t="str">
        <f t="shared" ca="1" si="53"/>
        <v/>
      </c>
      <c r="I169" s="126" t="str">
        <f t="shared" ca="1" si="54"/>
        <v/>
      </c>
      <c r="J169" s="126" t="str">
        <f t="shared" ca="1" si="48"/>
        <v/>
      </c>
      <c r="K169" s="125" t="str">
        <f t="shared" ca="1" si="55"/>
        <v/>
      </c>
      <c r="L169" s="126" t="str">
        <f t="shared" ca="1" si="44"/>
        <v/>
      </c>
      <c r="M169" s="105" t="str">
        <f t="shared" ca="1" si="45"/>
        <v/>
      </c>
      <c r="N169" s="124" t="str">
        <f t="shared" ca="1" si="46"/>
        <v/>
      </c>
    </row>
    <row r="170" spans="1:14" x14ac:dyDescent="0.2">
      <c r="A170" s="124" t="str">
        <f t="shared" ca="1" si="47"/>
        <v/>
      </c>
      <c r="B170" s="92" t="str">
        <f t="shared" ca="1" si="49"/>
        <v/>
      </c>
      <c r="C170" s="92" t="str">
        <f t="shared" ca="1" si="50"/>
        <v/>
      </c>
      <c r="D170" s="125" t="str">
        <f t="shared" ca="1" si="51"/>
        <v/>
      </c>
      <c r="E170" s="125" t="str">
        <f t="shared" ca="1" si="52"/>
        <v/>
      </c>
      <c r="F170" s="126" t="str">
        <f t="shared" ref="F170:F205" ca="1" si="56">IF($A170="","",IFERROR(E170/D170,""))</f>
        <v/>
      </c>
      <c r="G170" s="105" t="str">
        <f t="shared" ref="G170:G205" ca="1" si="57">IF($A170="","",IFERROR(H170/E170,""))</f>
        <v/>
      </c>
      <c r="H170" s="105" t="str">
        <f t="shared" ca="1" si="53"/>
        <v/>
      </c>
      <c r="I170" s="126" t="str">
        <f t="shared" ca="1" si="54"/>
        <v/>
      </c>
      <c r="J170" s="126" t="str">
        <f t="shared" ca="1" si="48"/>
        <v/>
      </c>
      <c r="K170" s="125" t="str">
        <f t="shared" ca="1" si="55"/>
        <v/>
      </c>
      <c r="L170" s="126" t="str">
        <f t="shared" ref="L170:L205" ca="1" si="58">IF($A170="","",IFERROR(K170/E170,""))</f>
        <v/>
      </c>
      <c r="M170" s="105" t="str">
        <f t="shared" ref="M170:M205" ca="1" si="59">IF($A170="","",IFERROR(H170/K170,""))</f>
        <v/>
      </c>
      <c r="N170" s="124" t="str">
        <f t="shared" ref="N170:N205" ca="1" si="60">IF($A170="","",IF(K170&gt;0,IF(M170&gt;$M$5,"B","A"),IF(K170=0,IF(H170&gt;$M$5,"C","D"))))</f>
        <v/>
      </c>
    </row>
    <row r="171" spans="1:14" x14ac:dyDescent="0.2">
      <c r="A171" s="124" t="str">
        <f t="shared" ca="1" si="47"/>
        <v/>
      </c>
      <c r="B171" s="92" t="str">
        <f t="shared" ca="1" si="49"/>
        <v/>
      </c>
      <c r="C171" s="92" t="str">
        <f t="shared" ca="1" si="50"/>
        <v/>
      </c>
      <c r="D171" s="125" t="str">
        <f t="shared" ca="1" si="51"/>
        <v/>
      </c>
      <c r="E171" s="125" t="str">
        <f t="shared" ca="1" si="52"/>
        <v/>
      </c>
      <c r="F171" s="126" t="str">
        <f t="shared" ca="1" si="56"/>
        <v/>
      </c>
      <c r="G171" s="105" t="str">
        <f t="shared" ca="1" si="57"/>
        <v/>
      </c>
      <c r="H171" s="105" t="str">
        <f t="shared" ca="1" si="53"/>
        <v/>
      </c>
      <c r="I171" s="126" t="str">
        <f t="shared" ca="1" si="54"/>
        <v/>
      </c>
      <c r="J171" s="126" t="str">
        <f t="shared" ca="1" si="48"/>
        <v/>
      </c>
      <c r="K171" s="125" t="str">
        <f t="shared" ca="1" si="55"/>
        <v/>
      </c>
      <c r="L171" s="126" t="str">
        <f t="shared" ca="1" si="58"/>
        <v/>
      </c>
      <c r="M171" s="105" t="str">
        <f t="shared" ca="1" si="59"/>
        <v/>
      </c>
      <c r="N171" s="124" t="str">
        <f t="shared" ca="1" si="60"/>
        <v/>
      </c>
    </row>
    <row r="172" spans="1:14" x14ac:dyDescent="0.2">
      <c r="A172" s="124" t="str">
        <f t="shared" ca="1" si="47"/>
        <v/>
      </c>
      <c r="B172" s="92" t="str">
        <f t="shared" ca="1" si="49"/>
        <v/>
      </c>
      <c r="C172" s="92" t="str">
        <f t="shared" ca="1" si="50"/>
        <v/>
      </c>
      <c r="D172" s="125" t="str">
        <f t="shared" ca="1" si="51"/>
        <v/>
      </c>
      <c r="E172" s="125" t="str">
        <f t="shared" ca="1" si="52"/>
        <v/>
      </c>
      <c r="F172" s="126" t="str">
        <f t="shared" ca="1" si="56"/>
        <v/>
      </c>
      <c r="G172" s="105" t="str">
        <f t="shared" ca="1" si="57"/>
        <v/>
      </c>
      <c r="H172" s="105" t="str">
        <f t="shared" ca="1" si="53"/>
        <v/>
      </c>
      <c r="I172" s="126" t="str">
        <f t="shared" ca="1" si="54"/>
        <v/>
      </c>
      <c r="J172" s="126" t="str">
        <f t="shared" ca="1" si="48"/>
        <v/>
      </c>
      <c r="K172" s="125" t="str">
        <f t="shared" ca="1" si="55"/>
        <v/>
      </c>
      <c r="L172" s="126" t="str">
        <f t="shared" ca="1" si="58"/>
        <v/>
      </c>
      <c r="M172" s="105" t="str">
        <f t="shared" ca="1" si="59"/>
        <v/>
      </c>
      <c r="N172" s="124" t="str">
        <f t="shared" ca="1" si="60"/>
        <v/>
      </c>
    </row>
    <row r="173" spans="1:14" x14ac:dyDescent="0.2">
      <c r="A173" s="124" t="str">
        <f t="shared" ca="1" si="47"/>
        <v/>
      </c>
      <c r="B173" s="92" t="str">
        <f t="shared" ca="1" si="49"/>
        <v/>
      </c>
      <c r="C173" s="92" t="str">
        <f t="shared" ca="1" si="50"/>
        <v/>
      </c>
      <c r="D173" s="125" t="str">
        <f t="shared" ca="1" si="51"/>
        <v/>
      </c>
      <c r="E173" s="125" t="str">
        <f t="shared" ca="1" si="52"/>
        <v/>
      </c>
      <c r="F173" s="126" t="str">
        <f t="shared" ca="1" si="56"/>
        <v/>
      </c>
      <c r="G173" s="105" t="str">
        <f t="shared" ca="1" si="57"/>
        <v/>
      </c>
      <c r="H173" s="105" t="str">
        <f t="shared" ca="1" si="53"/>
        <v/>
      </c>
      <c r="I173" s="126" t="str">
        <f t="shared" ca="1" si="54"/>
        <v/>
      </c>
      <c r="J173" s="126" t="str">
        <f t="shared" ca="1" si="48"/>
        <v/>
      </c>
      <c r="K173" s="125" t="str">
        <f t="shared" ca="1" si="55"/>
        <v/>
      </c>
      <c r="L173" s="126" t="str">
        <f t="shared" ca="1" si="58"/>
        <v/>
      </c>
      <c r="M173" s="105" t="str">
        <f t="shared" ca="1" si="59"/>
        <v/>
      </c>
      <c r="N173" s="124" t="str">
        <f t="shared" ca="1" si="60"/>
        <v/>
      </c>
    </row>
    <row r="174" spans="1:14" x14ac:dyDescent="0.2">
      <c r="A174" s="124" t="str">
        <f t="shared" ca="1" si="47"/>
        <v/>
      </c>
      <c r="B174" s="92" t="str">
        <f t="shared" ca="1" si="49"/>
        <v/>
      </c>
      <c r="C174" s="92" t="str">
        <f t="shared" ca="1" si="50"/>
        <v/>
      </c>
      <c r="D174" s="125" t="str">
        <f t="shared" ca="1" si="51"/>
        <v/>
      </c>
      <c r="E174" s="125" t="str">
        <f t="shared" ca="1" si="52"/>
        <v/>
      </c>
      <c r="F174" s="126" t="str">
        <f t="shared" ca="1" si="56"/>
        <v/>
      </c>
      <c r="G174" s="105" t="str">
        <f t="shared" ca="1" si="57"/>
        <v/>
      </c>
      <c r="H174" s="105" t="str">
        <f t="shared" ca="1" si="53"/>
        <v/>
      </c>
      <c r="I174" s="126" t="str">
        <f t="shared" ca="1" si="54"/>
        <v/>
      </c>
      <c r="J174" s="126" t="str">
        <f t="shared" ca="1" si="48"/>
        <v/>
      </c>
      <c r="K174" s="125" t="str">
        <f t="shared" ca="1" si="55"/>
        <v/>
      </c>
      <c r="L174" s="126" t="str">
        <f t="shared" ca="1" si="58"/>
        <v/>
      </c>
      <c r="M174" s="105" t="str">
        <f t="shared" ca="1" si="59"/>
        <v/>
      </c>
      <c r="N174" s="124" t="str">
        <f t="shared" ca="1" si="60"/>
        <v/>
      </c>
    </row>
    <row r="175" spans="1:14" x14ac:dyDescent="0.2">
      <c r="A175" s="124" t="str">
        <f t="shared" ca="1" si="47"/>
        <v/>
      </c>
      <c r="B175" s="92" t="str">
        <f t="shared" ca="1" si="49"/>
        <v/>
      </c>
      <c r="C175" s="92" t="str">
        <f t="shared" ca="1" si="50"/>
        <v/>
      </c>
      <c r="D175" s="125" t="str">
        <f t="shared" ca="1" si="51"/>
        <v/>
      </c>
      <c r="E175" s="125" t="str">
        <f t="shared" ca="1" si="52"/>
        <v/>
      </c>
      <c r="F175" s="126" t="str">
        <f t="shared" ca="1" si="56"/>
        <v/>
      </c>
      <c r="G175" s="105" t="str">
        <f t="shared" ca="1" si="57"/>
        <v/>
      </c>
      <c r="H175" s="105" t="str">
        <f t="shared" ca="1" si="53"/>
        <v/>
      </c>
      <c r="I175" s="126" t="str">
        <f t="shared" ca="1" si="54"/>
        <v/>
      </c>
      <c r="J175" s="126" t="str">
        <f t="shared" ca="1" si="48"/>
        <v/>
      </c>
      <c r="K175" s="125" t="str">
        <f t="shared" ca="1" si="55"/>
        <v/>
      </c>
      <c r="L175" s="126" t="str">
        <f t="shared" ca="1" si="58"/>
        <v/>
      </c>
      <c r="M175" s="105" t="str">
        <f t="shared" ca="1" si="59"/>
        <v/>
      </c>
      <c r="N175" s="124" t="str">
        <f t="shared" ca="1" si="60"/>
        <v/>
      </c>
    </row>
    <row r="176" spans="1:14" x14ac:dyDescent="0.2">
      <c r="A176" s="124" t="str">
        <f t="shared" ca="1" si="47"/>
        <v/>
      </c>
      <c r="B176" s="92" t="str">
        <f t="shared" ca="1" si="49"/>
        <v/>
      </c>
      <c r="C176" s="92" t="str">
        <f t="shared" ca="1" si="50"/>
        <v/>
      </c>
      <c r="D176" s="125" t="str">
        <f t="shared" ca="1" si="51"/>
        <v/>
      </c>
      <c r="E176" s="125" t="str">
        <f t="shared" ca="1" si="52"/>
        <v/>
      </c>
      <c r="F176" s="126" t="str">
        <f t="shared" ca="1" si="56"/>
        <v/>
      </c>
      <c r="G176" s="105" t="str">
        <f t="shared" ca="1" si="57"/>
        <v/>
      </c>
      <c r="H176" s="105" t="str">
        <f t="shared" ca="1" si="53"/>
        <v/>
      </c>
      <c r="I176" s="126" t="str">
        <f t="shared" ca="1" si="54"/>
        <v/>
      </c>
      <c r="J176" s="126" t="str">
        <f t="shared" ca="1" si="48"/>
        <v/>
      </c>
      <c r="K176" s="125" t="str">
        <f t="shared" ca="1" si="55"/>
        <v/>
      </c>
      <c r="L176" s="126" t="str">
        <f t="shared" ca="1" si="58"/>
        <v/>
      </c>
      <c r="M176" s="105" t="str">
        <f t="shared" ca="1" si="59"/>
        <v/>
      </c>
      <c r="N176" s="124" t="str">
        <f t="shared" ca="1" si="60"/>
        <v/>
      </c>
    </row>
    <row r="177" spans="1:14" x14ac:dyDescent="0.2">
      <c r="A177" s="124" t="str">
        <f t="shared" ca="1" si="47"/>
        <v/>
      </c>
      <c r="B177" s="92" t="str">
        <f t="shared" ca="1" si="49"/>
        <v/>
      </c>
      <c r="C177" s="92" t="str">
        <f t="shared" ca="1" si="50"/>
        <v/>
      </c>
      <c r="D177" s="125" t="str">
        <f t="shared" ca="1" si="51"/>
        <v/>
      </c>
      <c r="E177" s="125" t="str">
        <f t="shared" ca="1" si="52"/>
        <v/>
      </c>
      <c r="F177" s="126" t="str">
        <f t="shared" ca="1" si="56"/>
        <v/>
      </c>
      <c r="G177" s="105" t="str">
        <f t="shared" ca="1" si="57"/>
        <v/>
      </c>
      <c r="H177" s="105" t="str">
        <f t="shared" ca="1" si="53"/>
        <v/>
      </c>
      <c r="I177" s="126" t="str">
        <f t="shared" ca="1" si="54"/>
        <v/>
      </c>
      <c r="J177" s="126" t="str">
        <f t="shared" ca="1" si="48"/>
        <v/>
      </c>
      <c r="K177" s="125" t="str">
        <f t="shared" ca="1" si="55"/>
        <v/>
      </c>
      <c r="L177" s="126" t="str">
        <f t="shared" ca="1" si="58"/>
        <v/>
      </c>
      <c r="M177" s="105" t="str">
        <f t="shared" ca="1" si="59"/>
        <v/>
      </c>
      <c r="N177" s="124" t="str">
        <f t="shared" ca="1" si="60"/>
        <v/>
      </c>
    </row>
    <row r="178" spans="1:14" x14ac:dyDescent="0.2">
      <c r="A178" s="124" t="str">
        <f t="shared" ca="1" si="47"/>
        <v/>
      </c>
      <c r="B178" s="92" t="str">
        <f t="shared" ca="1" si="49"/>
        <v/>
      </c>
      <c r="C178" s="92" t="str">
        <f t="shared" ca="1" si="50"/>
        <v/>
      </c>
      <c r="D178" s="125" t="str">
        <f t="shared" ca="1" si="51"/>
        <v/>
      </c>
      <c r="E178" s="125" t="str">
        <f t="shared" ca="1" si="52"/>
        <v/>
      </c>
      <c r="F178" s="126" t="str">
        <f t="shared" ca="1" si="56"/>
        <v/>
      </c>
      <c r="G178" s="105" t="str">
        <f t="shared" ca="1" si="57"/>
        <v/>
      </c>
      <c r="H178" s="105" t="str">
        <f t="shared" ca="1" si="53"/>
        <v/>
      </c>
      <c r="I178" s="126" t="str">
        <f t="shared" ca="1" si="54"/>
        <v/>
      </c>
      <c r="J178" s="126" t="str">
        <f t="shared" ca="1" si="48"/>
        <v/>
      </c>
      <c r="K178" s="125" t="str">
        <f t="shared" ca="1" si="55"/>
        <v/>
      </c>
      <c r="L178" s="126" t="str">
        <f t="shared" ca="1" si="58"/>
        <v/>
      </c>
      <c r="M178" s="105" t="str">
        <f t="shared" ca="1" si="59"/>
        <v/>
      </c>
      <c r="N178" s="124" t="str">
        <f t="shared" ca="1" si="60"/>
        <v/>
      </c>
    </row>
    <row r="179" spans="1:14" x14ac:dyDescent="0.2">
      <c r="A179" s="124" t="str">
        <f t="shared" ca="1" si="47"/>
        <v/>
      </c>
      <c r="B179" s="92" t="str">
        <f t="shared" ca="1" si="49"/>
        <v/>
      </c>
      <c r="C179" s="92" t="str">
        <f t="shared" ca="1" si="50"/>
        <v/>
      </c>
      <c r="D179" s="125" t="str">
        <f t="shared" ca="1" si="51"/>
        <v/>
      </c>
      <c r="E179" s="125" t="str">
        <f t="shared" ca="1" si="52"/>
        <v/>
      </c>
      <c r="F179" s="126" t="str">
        <f t="shared" ca="1" si="56"/>
        <v/>
      </c>
      <c r="G179" s="105" t="str">
        <f t="shared" ca="1" si="57"/>
        <v/>
      </c>
      <c r="H179" s="105" t="str">
        <f t="shared" ca="1" si="53"/>
        <v/>
      </c>
      <c r="I179" s="126" t="str">
        <f t="shared" ca="1" si="54"/>
        <v/>
      </c>
      <c r="J179" s="126" t="str">
        <f t="shared" ca="1" si="48"/>
        <v/>
      </c>
      <c r="K179" s="125" t="str">
        <f t="shared" ca="1" si="55"/>
        <v/>
      </c>
      <c r="L179" s="126" t="str">
        <f t="shared" ca="1" si="58"/>
        <v/>
      </c>
      <c r="M179" s="105" t="str">
        <f t="shared" ca="1" si="59"/>
        <v/>
      </c>
      <c r="N179" s="124" t="str">
        <f t="shared" ca="1" si="60"/>
        <v/>
      </c>
    </row>
    <row r="180" spans="1:14" x14ac:dyDescent="0.2">
      <c r="A180" s="124" t="str">
        <f t="shared" ca="1" si="47"/>
        <v/>
      </c>
      <c r="B180" s="92" t="str">
        <f t="shared" ca="1" si="49"/>
        <v/>
      </c>
      <c r="C180" s="92" t="str">
        <f t="shared" ca="1" si="50"/>
        <v/>
      </c>
      <c r="D180" s="125" t="str">
        <f t="shared" ca="1" si="51"/>
        <v/>
      </c>
      <c r="E180" s="125" t="str">
        <f t="shared" ca="1" si="52"/>
        <v/>
      </c>
      <c r="F180" s="126" t="str">
        <f t="shared" ca="1" si="56"/>
        <v/>
      </c>
      <c r="G180" s="105" t="str">
        <f t="shared" ca="1" si="57"/>
        <v/>
      </c>
      <c r="H180" s="105" t="str">
        <f t="shared" ca="1" si="53"/>
        <v/>
      </c>
      <c r="I180" s="126" t="str">
        <f t="shared" ca="1" si="54"/>
        <v/>
      </c>
      <c r="J180" s="126" t="str">
        <f t="shared" ca="1" si="48"/>
        <v/>
      </c>
      <c r="K180" s="125" t="str">
        <f t="shared" ca="1" si="55"/>
        <v/>
      </c>
      <c r="L180" s="126" t="str">
        <f t="shared" ca="1" si="58"/>
        <v/>
      </c>
      <c r="M180" s="105" t="str">
        <f t="shared" ca="1" si="59"/>
        <v/>
      </c>
      <c r="N180" s="124" t="str">
        <f t="shared" ca="1" si="60"/>
        <v/>
      </c>
    </row>
    <row r="181" spans="1:14" x14ac:dyDescent="0.2">
      <c r="A181" s="124" t="str">
        <f t="shared" ca="1" si="47"/>
        <v/>
      </c>
      <c r="B181" s="92" t="str">
        <f t="shared" ca="1" si="49"/>
        <v/>
      </c>
      <c r="C181" s="92" t="str">
        <f t="shared" ca="1" si="50"/>
        <v/>
      </c>
      <c r="D181" s="125" t="str">
        <f t="shared" ca="1" si="51"/>
        <v/>
      </c>
      <c r="E181" s="125" t="str">
        <f t="shared" ca="1" si="52"/>
        <v/>
      </c>
      <c r="F181" s="126" t="str">
        <f t="shared" ca="1" si="56"/>
        <v/>
      </c>
      <c r="G181" s="105" t="str">
        <f t="shared" ca="1" si="57"/>
        <v/>
      </c>
      <c r="H181" s="105" t="str">
        <f t="shared" ca="1" si="53"/>
        <v/>
      </c>
      <c r="I181" s="126" t="str">
        <f t="shared" ca="1" si="54"/>
        <v/>
      </c>
      <c r="J181" s="126" t="str">
        <f t="shared" ca="1" si="48"/>
        <v/>
      </c>
      <c r="K181" s="125" t="str">
        <f t="shared" ca="1" si="55"/>
        <v/>
      </c>
      <c r="L181" s="126" t="str">
        <f t="shared" ca="1" si="58"/>
        <v/>
      </c>
      <c r="M181" s="105" t="str">
        <f t="shared" ca="1" si="59"/>
        <v/>
      </c>
      <c r="N181" s="124" t="str">
        <f t="shared" ca="1" si="60"/>
        <v/>
      </c>
    </row>
    <row r="182" spans="1:14" x14ac:dyDescent="0.2">
      <c r="A182" s="124" t="str">
        <f t="shared" ca="1" si="47"/>
        <v/>
      </c>
      <c r="B182" s="92" t="str">
        <f t="shared" ca="1" si="49"/>
        <v/>
      </c>
      <c r="C182" s="92" t="str">
        <f t="shared" ca="1" si="50"/>
        <v/>
      </c>
      <c r="D182" s="125" t="str">
        <f t="shared" ca="1" si="51"/>
        <v/>
      </c>
      <c r="E182" s="125" t="str">
        <f t="shared" ca="1" si="52"/>
        <v/>
      </c>
      <c r="F182" s="126" t="str">
        <f t="shared" ca="1" si="56"/>
        <v/>
      </c>
      <c r="G182" s="105" t="str">
        <f t="shared" ca="1" si="57"/>
        <v/>
      </c>
      <c r="H182" s="105" t="str">
        <f t="shared" ca="1" si="53"/>
        <v/>
      </c>
      <c r="I182" s="126" t="str">
        <f t="shared" ca="1" si="54"/>
        <v/>
      </c>
      <c r="J182" s="126" t="str">
        <f t="shared" ca="1" si="48"/>
        <v/>
      </c>
      <c r="K182" s="125" t="str">
        <f t="shared" ca="1" si="55"/>
        <v/>
      </c>
      <c r="L182" s="126" t="str">
        <f t="shared" ca="1" si="58"/>
        <v/>
      </c>
      <c r="M182" s="105" t="str">
        <f t="shared" ca="1" si="59"/>
        <v/>
      </c>
      <c r="N182" s="124" t="str">
        <f t="shared" ca="1" si="60"/>
        <v/>
      </c>
    </row>
    <row r="183" spans="1:14" x14ac:dyDescent="0.2">
      <c r="A183" s="124" t="str">
        <f t="shared" ca="1" si="47"/>
        <v/>
      </c>
      <c r="B183" s="92" t="str">
        <f t="shared" ca="1" si="49"/>
        <v/>
      </c>
      <c r="C183" s="92" t="str">
        <f t="shared" ca="1" si="50"/>
        <v/>
      </c>
      <c r="D183" s="125" t="str">
        <f t="shared" ca="1" si="51"/>
        <v/>
      </c>
      <c r="E183" s="125" t="str">
        <f t="shared" ca="1" si="52"/>
        <v/>
      </c>
      <c r="F183" s="126" t="str">
        <f t="shared" ca="1" si="56"/>
        <v/>
      </c>
      <c r="G183" s="105" t="str">
        <f t="shared" ca="1" si="57"/>
        <v/>
      </c>
      <c r="H183" s="105" t="str">
        <f t="shared" ca="1" si="53"/>
        <v/>
      </c>
      <c r="I183" s="126" t="str">
        <f t="shared" ca="1" si="54"/>
        <v/>
      </c>
      <c r="J183" s="126" t="str">
        <f t="shared" ca="1" si="48"/>
        <v/>
      </c>
      <c r="K183" s="125" t="str">
        <f t="shared" ca="1" si="55"/>
        <v/>
      </c>
      <c r="L183" s="126" t="str">
        <f t="shared" ca="1" si="58"/>
        <v/>
      </c>
      <c r="M183" s="105" t="str">
        <f t="shared" ca="1" si="59"/>
        <v/>
      </c>
      <c r="N183" s="124" t="str">
        <f t="shared" ca="1" si="60"/>
        <v/>
      </c>
    </row>
    <row r="184" spans="1:14" x14ac:dyDescent="0.2">
      <c r="A184" s="124" t="str">
        <f t="shared" ca="1" si="47"/>
        <v/>
      </c>
      <c r="B184" s="92" t="str">
        <f t="shared" ca="1" si="49"/>
        <v/>
      </c>
      <c r="C184" s="92" t="str">
        <f t="shared" ca="1" si="50"/>
        <v/>
      </c>
      <c r="D184" s="125" t="str">
        <f t="shared" ca="1" si="51"/>
        <v/>
      </c>
      <c r="E184" s="125" t="str">
        <f t="shared" ca="1" si="52"/>
        <v/>
      </c>
      <c r="F184" s="126" t="str">
        <f t="shared" ca="1" si="56"/>
        <v/>
      </c>
      <c r="G184" s="105" t="str">
        <f t="shared" ca="1" si="57"/>
        <v/>
      </c>
      <c r="H184" s="105" t="str">
        <f t="shared" ca="1" si="53"/>
        <v/>
      </c>
      <c r="I184" s="126" t="str">
        <f t="shared" ca="1" si="54"/>
        <v/>
      </c>
      <c r="J184" s="126" t="str">
        <f t="shared" ca="1" si="48"/>
        <v/>
      </c>
      <c r="K184" s="125" t="str">
        <f t="shared" ca="1" si="55"/>
        <v/>
      </c>
      <c r="L184" s="126" t="str">
        <f t="shared" ca="1" si="58"/>
        <v/>
      </c>
      <c r="M184" s="105" t="str">
        <f t="shared" ca="1" si="59"/>
        <v/>
      </c>
      <c r="N184" s="124" t="str">
        <f t="shared" ca="1" si="60"/>
        <v/>
      </c>
    </row>
    <row r="185" spans="1:14" x14ac:dyDescent="0.2">
      <c r="A185" s="124" t="str">
        <f t="shared" ca="1" si="47"/>
        <v/>
      </c>
      <c r="B185" s="92" t="str">
        <f t="shared" ca="1" si="49"/>
        <v/>
      </c>
      <c r="C185" s="92" t="str">
        <f t="shared" ca="1" si="50"/>
        <v/>
      </c>
      <c r="D185" s="125" t="str">
        <f t="shared" ca="1" si="51"/>
        <v/>
      </c>
      <c r="E185" s="125" t="str">
        <f t="shared" ca="1" si="52"/>
        <v/>
      </c>
      <c r="F185" s="126" t="str">
        <f t="shared" ca="1" si="56"/>
        <v/>
      </c>
      <c r="G185" s="105" t="str">
        <f t="shared" ca="1" si="57"/>
        <v/>
      </c>
      <c r="H185" s="105" t="str">
        <f t="shared" ca="1" si="53"/>
        <v/>
      </c>
      <c r="I185" s="126" t="str">
        <f t="shared" ca="1" si="54"/>
        <v/>
      </c>
      <c r="J185" s="126" t="str">
        <f t="shared" ca="1" si="48"/>
        <v/>
      </c>
      <c r="K185" s="125" t="str">
        <f t="shared" ca="1" si="55"/>
        <v/>
      </c>
      <c r="L185" s="126" t="str">
        <f t="shared" ca="1" si="58"/>
        <v/>
      </c>
      <c r="M185" s="105" t="str">
        <f t="shared" ca="1" si="59"/>
        <v/>
      </c>
      <c r="N185" s="124" t="str">
        <f t="shared" ca="1" si="60"/>
        <v/>
      </c>
    </row>
    <row r="186" spans="1:14" x14ac:dyDescent="0.2">
      <c r="A186" s="124" t="str">
        <f t="shared" ca="1" si="47"/>
        <v/>
      </c>
      <c r="B186" s="92" t="str">
        <f t="shared" ca="1" si="49"/>
        <v/>
      </c>
      <c r="C186" s="92" t="str">
        <f t="shared" ca="1" si="50"/>
        <v/>
      </c>
      <c r="D186" s="125" t="str">
        <f t="shared" ca="1" si="51"/>
        <v/>
      </c>
      <c r="E186" s="125" t="str">
        <f t="shared" ca="1" si="52"/>
        <v/>
      </c>
      <c r="F186" s="126" t="str">
        <f t="shared" ca="1" si="56"/>
        <v/>
      </c>
      <c r="G186" s="105" t="str">
        <f t="shared" ca="1" si="57"/>
        <v/>
      </c>
      <c r="H186" s="105" t="str">
        <f t="shared" ca="1" si="53"/>
        <v/>
      </c>
      <c r="I186" s="126" t="str">
        <f t="shared" ca="1" si="54"/>
        <v/>
      </c>
      <c r="J186" s="126" t="str">
        <f t="shared" ca="1" si="48"/>
        <v/>
      </c>
      <c r="K186" s="125" t="str">
        <f t="shared" ca="1" si="55"/>
        <v/>
      </c>
      <c r="L186" s="126" t="str">
        <f t="shared" ca="1" si="58"/>
        <v/>
      </c>
      <c r="M186" s="105" t="str">
        <f t="shared" ca="1" si="59"/>
        <v/>
      </c>
      <c r="N186" s="124" t="str">
        <f t="shared" ca="1" si="60"/>
        <v/>
      </c>
    </row>
    <row r="187" spans="1:14" x14ac:dyDescent="0.2">
      <c r="A187" s="124" t="str">
        <f t="shared" ca="1" si="47"/>
        <v/>
      </c>
      <c r="B187" s="92" t="str">
        <f t="shared" ca="1" si="49"/>
        <v/>
      </c>
      <c r="C187" s="92" t="str">
        <f t="shared" ca="1" si="50"/>
        <v/>
      </c>
      <c r="D187" s="125" t="str">
        <f t="shared" ca="1" si="51"/>
        <v/>
      </c>
      <c r="E187" s="125" t="str">
        <f t="shared" ca="1" si="52"/>
        <v/>
      </c>
      <c r="F187" s="126" t="str">
        <f t="shared" ca="1" si="56"/>
        <v/>
      </c>
      <c r="G187" s="105" t="str">
        <f t="shared" ca="1" si="57"/>
        <v/>
      </c>
      <c r="H187" s="105" t="str">
        <f t="shared" ca="1" si="53"/>
        <v/>
      </c>
      <c r="I187" s="126" t="str">
        <f t="shared" ca="1" si="54"/>
        <v/>
      </c>
      <c r="J187" s="126" t="str">
        <f t="shared" ca="1" si="48"/>
        <v/>
      </c>
      <c r="K187" s="125" t="str">
        <f t="shared" ca="1" si="55"/>
        <v/>
      </c>
      <c r="L187" s="126" t="str">
        <f t="shared" ca="1" si="58"/>
        <v/>
      </c>
      <c r="M187" s="105" t="str">
        <f t="shared" ca="1" si="59"/>
        <v/>
      </c>
      <c r="N187" s="124" t="str">
        <f t="shared" ca="1" si="60"/>
        <v/>
      </c>
    </row>
    <row r="188" spans="1:14" x14ac:dyDescent="0.2">
      <c r="A188" s="124" t="str">
        <f t="shared" ca="1" si="47"/>
        <v/>
      </c>
      <c r="B188" s="92" t="str">
        <f t="shared" ca="1" si="49"/>
        <v/>
      </c>
      <c r="C188" s="92" t="str">
        <f t="shared" ca="1" si="50"/>
        <v/>
      </c>
      <c r="D188" s="125" t="str">
        <f t="shared" ca="1" si="51"/>
        <v/>
      </c>
      <c r="E188" s="125" t="str">
        <f t="shared" ca="1" si="52"/>
        <v/>
      </c>
      <c r="F188" s="126" t="str">
        <f t="shared" ca="1" si="56"/>
        <v/>
      </c>
      <c r="G188" s="105" t="str">
        <f t="shared" ca="1" si="57"/>
        <v/>
      </c>
      <c r="H188" s="105" t="str">
        <f t="shared" ca="1" si="53"/>
        <v/>
      </c>
      <c r="I188" s="126" t="str">
        <f t="shared" ca="1" si="54"/>
        <v/>
      </c>
      <c r="J188" s="126" t="str">
        <f t="shared" ca="1" si="48"/>
        <v/>
      </c>
      <c r="K188" s="125" t="str">
        <f t="shared" ca="1" si="55"/>
        <v/>
      </c>
      <c r="L188" s="126" t="str">
        <f t="shared" ca="1" si="58"/>
        <v/>
      </c>
      <c r="M188" s="105" t="str">
        <f t="shared" ca="1" si="59"/>
        <v/>
      </c>
      <c r="N188" s="124" t="str">
        <f t="shared" ca="1" si="60"/>
        <v/>
      </c>
    </row>
    <row r="189" spans="1:14" x14ac:dyDescent="0.2">
      <c r="A189" s="124" t="str">
        <f t="shared" ca="1" si="47"/>
        <v/>
      </c>
      <c r="B189" s="92" t="str">
        <f t="shared" ca="1" si="49"/>
        <v/>
      </c>
      <c r="C189" s="92" t="str">
        <f t="shared" ca="1" si="50"/>
        <v/>
      </c>
      <c r="D189" s="125" t="str">
        <f t="shared" ca="1" si="51"/>
        <v/>
      </c>
      <c r="E189" s="125" t="str">
        <f t="shared" ca="1" si="52"/>
        <v/>
      </c>
      <c r="F189" s="126" t="str">
        <f t="shared" ca="1" si="56"/>
        <v/>
      </c>
      <c r="G189" s="105" t="str">
        <f t="shared" ca="1" si="57"/>
        <v/>
      </c>
      <c r="H189" s="105" t="str">
        <f t="shared" ca="1" si="53"/>
        <v/>
      </c>
      <c r="I189" s="126" t="str">
        <f t="shared" ca="1" si="54"/>
        <v/>
      </c>
      <c r="J189" s="126" t="str">
        <f t="shared" ca="1" si="48"/>
        <v/>
      </c>
      <c r="K189" s="125" t="str">
        <f t="shared" ca="1" si="55"/>
        <v/>
      </c>
      <c r="L189" s="126" t="str">
        <f t="shared" ca="1" si="58"/>
        <v/>
      </c>
      <c r="M189" s="105" t="str">
        <f t="shared" ca="1" si="59"/>
        <v/>
      </c>
      <c r="N189" s="124" t="str">
        <f t="shared" ca="1" si="60"/>
        <v/>
      </c>
    </row>
    <row r="190" spans="1:14" x14ac:dyDescent="0.2">
      <c r="A190" s="124" t="str">
        <f t="shared" ca="1" si="47"/>
        <v/>
      </c>
      <c r="B190" s="92" t="str">
        <f t="shared" ca="1" si="49"/>
        <v/>
      </c>
      <c r="C190" s="92" t="str">
        <f t="shared" ca="1" si="50"/>
        <v/>
      </c>
      <c r="D190" s="125" t="str">
        <f t="shared" ca="1" si="51"/>
        <v/>
      </c>
      <c r="E190" s="125" t="str">
        <f t="shared" ca="1" si="52"/>
        <v/>
      </c>
      <c r="F190" s="126" t="str">
        <f t="shared" ca="1" si="56"/>
        <v/>
      </c>
      <c r="G190" s="105" t="str">
        <f t="shared" ca="1" si="57"/>
        <v/>
      </c>
      <c r="H190" s="105" t="str">
        <f t="shared" ca="1" si="53"/>
        <v/>
      </c>
      <c r="I190" s="126" t="str">
        <f t="shared" ca="1" si="54"/>
        <v/>
      </c>
      <c r="J190" s="126" t="str">
        <f t="shared" ca="1" si="48"/>
        <v/>
      </c>
      <c r="K190" s="125" t="str">
        <f t="shared" ca="1" si="55"/>
        <v/>
      </c>
      <c r="L190" s="126" t="str">
        <f t="shared" ca="1" si="58"/>
        <v/>
      </c>
      <c r="M190" s="105" t="str">
        <f t="shared" ca="1" si="59"/>
        <v/>
      </c>
      <c r="N190" s="124" t="str">
        <f t="shared" ca="1" si="60"/>
        <v/>
      </c>
    </row>
    <row r="191" spans="1:14" x14ac:dyDescent="0.2">
      <c r="A191" s="124" t="str">
        <f t="shared" ca="1" si="47"/>
        <v/>
      </c>
      <c r="B191" s="92" t="str">
        <f t="shared" ca="1" si="49"/>
        <v/>
      </c>
      <c r="C191" s="92" t="str">
        <f t="shared" ca="1" si="50"/>
        <v/>
      </c>
      <c r="D191" s="125" t="str">
        <f t="shared" ca="1" si="51"/>
        <v/>
      </c>
      <c r="E191" s="125" t="str">
        <f t="shared" ca="1" si="52"/>
        <v/>
      </c>
      <c r="F191" s="126" t="str">
        <f t="shared" ca="1" si="56"/>
        <v/>
      </c>
      <c r="G191" s="105" t="str">
        <f t="shared" ca="1" si="57"/>
        <v/>
      </c>
      <c r="H191" s="105" t="str">
        <f t="shared" ca="1" si="53"/>
        <v/>
      </c>
      <c r="I191" s="126" t="str">
        <f t="shared" ca="1" si="54"/>
        <v/>
      </c>
      <c r="J191" s="126" t="str">
        <f t="shared" ca="1" si="48"/>
        <v/>
      </c>
      <c r="K191" s="125" t="str">
        <f t="shared" ca="1" si="55"/>
        <v/>
      </c>
      <c r="L191" s="126" t="str">
        <f t="shared" ca="1" si="58"/>
        <v/>
      </c>
      <c r="M191" s="105" t="str">
        <f t="shared" ca="1" si="59"/>
        <v/>
      </c>
      <c r="N191" s="124" t="str">
        <f t="shared" ca="1" si="60"/>
        <v/>
      </c>
    </row>
    <row r="192" spans="1:14" x14ac:dyDescent="0.2">
      <c r="A192" s="124" t="str">
        <f t="shared" ca="1" si="47"/>
        <v/>
      </c>
      <c r="B192" s="92" t="str">
        <f t="shared" ca="1" si="49"/>
        <v/>
      </c>
      <c r="C192" s="92" t="str">
        <f t="shared" ca="1" si="50"/>
        <v/>
      </c>
      <c r="D192" s="125" t="str">
        <f t="shared" ca="1" si="51"/>
        <v/>
      </c>
      <c r="E192" s="125" t="str">
        <f t="shared" ca="1" si="52"/>
        <v/>
      </c>
      <c r="F192" s="126" t="str">
        <f t="shared" ca="1" si="56"/>
        <v/>
      </c>
      <c r="G192" s="105" t="str">
        <f t="shared" ca="1" si="57"/>
        <v/>
      </c>
      <c r="H192" s="105" t="str">
        <f t="shared" ca="1" si="53"/>
        <v/>
      </c>
      <c r="I192" s="126" t="str">
        <f t="shared" ca="1" si="54"/>
        <v/>
      </c>
      <c r="J192" s="126" t="str">
        <f t="shared" ca="1" si="48"/>
        <v/>
      </c>
      <c r="K192" s="125" t="str">
        <f t="shared" ca="1" si="55"/>
        <v/>
      </c>
      <c r="L192" s="126" t="str">
        <f t="shared" ca="1" si="58"/>
        <v/>
      </c>
      <c r="M192" s="105" t="str">
        <f t="shared" ca="1" si="59"/>
        <v/>
      </c>
      <c r="N192" s="124" t="str">
        <f t="shared" ca="1" si="60"/>
        <v/>
      </c>
    </row>
    <row r="193" spans="1:14" x14ac:dyDescent="0.2">
      <c r="A193" s="124" t="str">
        <f t="shared" ca="1" si="47"/>
        <v/>
      </c>
      <c r="B193" s="92" t="str">
        <f t="shared" ca="1" si="49"/>
        <v/>
      </c>
      <c r="C193" s="92" t="str">
        <f t="shared" ca="1" si="50"/>
        <v/>
      </c>
      <c r="D193" s="125" t="str">
        <f t="shared" ca="1" si="51"/>
        <v/>
      </c>
      <c r="E193" s="125" t="str">
        <f t="shared" ca="1" si="52"/>
        <v/>
      </c>
      <c r="F193" s="126" t="str">
        <f t="shared" ca="1" si="56"/>
        <v/>
      </c>
      <c r="G193" s="105" t="str">
        <f t="shared" ca="1" si="57"/>
        <v/>
      </c>
      <c r="H193" s="105" t="str">
        <f t="shared" ca="1" si="53"/>
        <v/>
      </c>
      <c r="I193" s="126" t="str">
        <f t="shared" ca="1" si="54"/>
        <v/>
      </c>
      <c r="J193" s="126" t="str">
        <f t="shared" ca="1" si="48"/>
        <v/>
      </c>
      <c r="K193" s="125" t="str">
        <f t="shared" ca="1" si="55"/>
        <v/>
      </c>
      <c r="L193" s="126" t="str">
        <f t="shared" ca="1" si="58"/>
        <v/>
      </c>
      <c r="M193" s="105" t="str">
        <f t="shared" ca="1" si="59"/>
        <v/>
      </c>
      <c r="N193" s="124" t="str">
        <f t="shared" ca="1" si="60"/>
        <v/>
      </c>
    </row>
    <row r="194" spans="1:14" x14ac:dyDescent="0.2">
      <c r="A194" s="124" t="str">
        <f t="shared" ca="1" si="47"/>
        <v/>
      </c>
      <c r="B194" s="92" t="str">
        <f t="shared" ca="1" si="49"/>
        <v/>
      </c>
      <c r="C194" s="92" t="str">
        <f t="shared" ca="1" si="50"/>
        <v/>
      </c>
      <c r="D194" s="125" t="str">
        <f t="shared" ca="1" si="51"/>
        <v/>
      </c>
      <c r="E194" s="125" t="str">
        <f t="shared" ca="1" si="52"/>
        <v/>
      </c>
      <c r="F194" s="126" t="str">
        <f t="shared" ca="1" si="56"/>
        <v/>
      </c>
      <c r="G194" s="105" t="str">
        <f t="shared" ca="1" si="57"/>
        <v/>
      </c>
      <c r="H194" s="105" t="str">
        <f t="shared" ca="1" si="53"/>
        <v/>
      </c>
      <c r="I194" s="126" t="str">
        <f t="shared" ca="1" si="54"/>
        <v/>
      </c>
      <c r="J194" s="126" t="str">
        <f t="shared" ca="1" si="48"/>
        <v/>
      </c>
      <c r="K194" s="125" t="str">
        <f t="shared" ca="1" si="55"/>
        <v/>
      </c>
      <c r="L194" s="126" t="str">
        <f t="shared" ca="1" si="58"/>
        <v/>
      </c>
      <c r="M194" s="105" t="str">
        <f t="shared" ca="1" si="59"/>
        <v/>
      </c>
      <c r="N194" s="124" t="str">
        <f t="shared" ca="1" si="60"/>
        <v/>
      </c>
    </row>
    <row r="195" spans="1:14" x14ac:dyDescent="0.2">
      <c r="A195" s="124" t="str">
        <f t="shared" ca="1" si="47"/>
        <v/>
      </c>
      <c r="B195" s="92" t="str">
        <f t="shared" ca="1" si="49"/>
        <v/>
      </c>
      <c r="C195" s="92" t="str">
        <f t="shared" ca="1" si="50"/>
        <v/>
      </c>
      <c r="D195" s="125" t="str">
        <f t="shared" ca="1" si="51"/>
        <v/>
      </c>
      <c r="E195" s="125" t="str">
        <f t="shared" ca="1" si="52"/>
        <v/>
      </c>
      <c r="F195" s="126" t="str">
        <f t="shared" ca="1" si="56"/>
        <v/>
      </c>
      <c r="G195" s="105" t="str">
        <f t="shared" ca="1" si="57"/>
        <v/>
      </c>
      <c r="H195" s="105" t="str">
        <f t="shared" ca="1" si="53"/>
        <v/>
      </c>
      <c r="I195" s="126" t="str">
        <f t="shared" ca="1" si="54"/>
        <v/>
      </c>
      <c r="J195" s="126" t="str">
        <f t="shared" ca="1" si="48"/>
        <v/>
      </c>
      <c r="K195" s="125" t="str">
        <f t="shared" ca="1" si="55"/>
        <v/>
      </c>
      <c r="L195" s="126" t="str">
        <f t="shared" ca="1" si="58"/>
        <v/>
      </c>
      <c r="M195" s="105" t="str">
        <f t="shared" ca="1" si="59"/>
        <v/>
      </c>
      <c r="N195" s="124" t="str">
        <f t="shared" ca="1" si="60"/>
        <v/>
      </c>
    </row>
    <row r="196" spans="1:14" x14ac:dyDescent="0.2">
      <c r="A196" s="124" t="str">
        <f t="shared" ca="1" si="47"/>
        <v/>
      </c>
      <c r="B196" s="92" t="str">
        <f t="shared" ca="1" si="49"/>
        <v/>
      </c>
      <c r="C196" s="92" t="str">
        <f t="shared" ca="1" si="50"/>
        <v/>
      </c>
      <c r="D196" s="125" t="str">
        <f t="shared" ca="1" si="51"/>
        <v/>
      </c>
      <c r="E196" s="125" t="str">
        <f t="shared" ca="1" si="52"/>
        <v/>
      </c>
      <c r="F196" s="126" t="str">
        <f t="shared" ca="1" si="56"/>
        <v/>
      </c>
      <c r="G196" s="105" t="str">
        <f t="shared" ca="1" si="57"/>
        <v/>
      </c>
      <c r="H196" s="105" t="str">
        <f t="shared" ca="1" si="53"/>
        <v/>
      </c>
      <c r="I196" s="126" t="str">
        <f t="shared" ca="1" si="54"/>
        <v/>
      </c>
      <c r="J196" s="126" t="str">
        <f t="shared" ca="1" si="48"/>
        <v/>
      </c>
      <c r="K196" s="125" t="str">
        <f t="shared" ca="1" si="55"/>
        <v/>
      </c>
      <c r="L196" s="126" t="str">
        <f t="shared" ca="1" si="58"/>
        <v/>
      </c>
      <c r="M196" s="105" t="str">
        <f t="shared" ca="1" si="59"/>
        <v/>
      </c>
      <c r="N196" s="124" t="str">
        <f t="shared" ca="1" si="60"/>
        <v/>
      </c>
    </row>
    <row r="197" spans="1:14" x14ac:dyDescent="0.2">
      <c r="A197" s="124" t="str">
        <f t="shared" ca="1" si="47"/>
        <v/>
      </c>
      <c r="B197" s="92" t="str">
        <f t="shared" ca="1" si="49"/>
        <v/>
      </c>
      <c r="C197" s="92" t="str">
        <f t="shared" ca="1" si="50"/>
        <v/>
      </c>
      <c r="D197" s="125" t="str">
        <f t="shared" ca="1" si="51"/>
        <v/>
      </c>
      <c r="E197" s="125" t="str">
        <f t="shared" ca="1" si="52"/>
        <v/>
      </c>
      <c r="F197" s="126" t="str">
        <f t="shared" ca="1" si="56"/>
        <v/>
      </c>
      <c r="G197" s="105" t="str">
        <f t="shared" ca="1" si="57"/>
        <v/>
      </c>
      <c r="H197" s="105" t="str">
        <f t="shared" ca="1" si="53"/>
        <v/>
      </c>
      <c r="I197" s="126" t="str">
        <f t="shared" ca="1" si="54"/>
        <v/>
      </c>
      <c r="J197" s="126" t="str">
        <f t="shared" ca="1" si="48"/>
        <v/>
      </c>
      <c r="K197" s="125" t="str">
        <f t="shared" ca="1" si="55"/>
        <v/>
      </c>
      <c r="L197" s="126" t="str">
        <f t="shared" ca="1" si="58"/>
        <v/>
      </c>
      <c r="M197" s="105" t="str">
        <f t="shared" ca="1" si="59"/>
        <v/>
      </c>
      <c r="N197" s="124" t="str">
        <f t="shared" ca="1" si="60"/>
        <v/>
      </c>
    </row>
    <row r="198" spans="1:14" x14ac:dyDescent="0.2">
      <c r="A198" s="124" t="str">
        <f t="shared" ca="1" si="47"/>
        <v/>
      </c>
      <c r="B198" s="92" t="str">
        <f t="shared" ca="1" si="49"/>
        <v/>
      </c>
      <c r="C198" s="92" t="str">
        <f t="shared" ca="1" si="50"/>
        <v/>
      </c>
      <c r="D198" s="125" t="str">
        <f t="shared" ca="1" si="51"/>
        <v/>
      </c>
      <c r="E198" s="125" t="str">
        <f t="shared" ca="1" si="52"/>
        <v/>
      </c>
      <c r="F198" s="126" t="str">
        <f t="shared" ca="1" si="56"/>
        <v/>
      </c>
      <c r="G198" s="105" t="str">
        <f t="shared" ca="1" si="57"/>
        <v/>
      </c>
      <c r="H198" s="105" t="str">
        <f t="shared" ca="1" si="53"/>
        <v/>
      </c>
      <c r="I198" s="126" t="str">
        <f t="shared" ca="1" si="54"/>
        <v/>
      </c>
      <c r="J198" s="126" t="str">
        <f t="shared" ca="1" si="48"/>
        <v/>
      </c>
      <c r="K198" s="125" t="str">
        <f t="shared" ca="1" si="55"/>
        <v/>
      </c>
      <c r="L198" s="126" t="str">
        <f t="shared" ca="1" si="58"/>
        <v/>
      </c>
      <c r="M198" s="105" t="str">
        <f t="shared" ca="1" si="59"/>
        <v/>
      </c>
      <c r="N198" s="124" t="str">
        <f t="shared" ca="1" si="60"/>
        <v/>
      </c>
    </row>
    <row r="199" spans="1:14" x14ac:dyDescent="0.2">
      <c r="A199" s="124" t="str">
        <f t="shared" ref="A199:A205" ca="1" si="61">IF(ROW()-5&gt;$A$5,"",ROW()-5)</f>
        <v/>
      </c>
      <c r="B199" s="92" t="str">
        <f t="shared" ca="1" si="49"/>
        <v/>
      </c>
      <c r="C199" s="92" t="str">
        <f t="shared" ca="1" si="50"/>
        <v/>
      </c>
      <c r="D199" s="125" t="str">
        <f t="shared" ca="1" si="51"/>
        <v/>
      </c>
      <c r="E199" s="125" t="str">
        <f t="shared" ca="1" si="52"/>
        <v/>
      </c>
      <c r="F199" s="126" t="str">
        <f t="shared" ca="1" si="56"/>
        <v/>
      </c>
      <c r="G199" s="105" t="str">
        <f t="shared" ca="1" si="57"/>
        <v/>
      </c>
      <c r="H199" s="105" t="str">
        <f t="shared" ca="1" si="53"/>
        <v/>
      </c>
      <c r="I199" s="126" t="str">
        <f t="shared" ca="1" si="54"/>
        <v/>
      </c>
      <c r="J199" s="126" t="str">
        <f t="shared" ref="J199:J205" ca="1" si="62">IF($A199="","",INDEX(INDIRECT("gsn_raw!AJ:AJ"),MATCH($B$4,INDIRECT("gsn_raw!AA:AA"),0)+$A199))</f>
        <v/>
      </c>
      <c r="K199" s="125" t="str">
        <f t="shared" ca="1" si="55"/>
        <v/>
      </c>
      <c r="L199" s="126" t="str">
        <f t="shared" ca="1" si="58"/>
        <v/>
      </c>
      <c r="M199" s="105" t="str">
        <f t="shared" ca="1" si="59"/>
        <v/>
      </c>
      <c r="N199" s="124" t="str">
        <f t="shared" ca="1" si="60"/>
        <v/>
      </c>
    </row>
    <row r="200" spans="1:14" x14ac:dyDescent="0.2">
      <c r="A200" s="124" t="str">
        <f t="shared" ca="1" si="61"/>
        <v/>
      </c>
      <c r="B200" s="92" t="str">
        <f t="shared" ca="1" si="49"/>
        <v/>
      </c>
      <c r="C200" s="92" t="str">
        <f t="shared" ca="1" si="50"/>
        <v/>
      </c>
      <c r="D200" s="125" t="str">
        <f t="shared" ca="1" si="51"/>
        <v/>
      </c>
      <c r="E200" s="125" t="str">
        <f t="shared" ca="1" si="52"/>
        <v/>
      </c>
      <c r="F200" s="126" t="str">
        <f t="shared" ca="1" si="56"/>
        <v/>
      </c>
      <c r="G200" s="105" t="str">
        <f t="shared" ca="1" si="57"/>
        <v/>
      </c>
      <c r="H200" s="105" t="str">
        <f t="shared" ca="1" si="53"/>
        <v/>
      </c>
      <c r="I200" s="126" t="str">
        <f t="shared" ca="1" si="54"/>
        <v/>
      </c>
      <c r="J200" s="126" t="str">
        <f t="shared" ca="1" si="62"/>
        <v/>
      </c>
      <c r="K200" s="125" t="str">
        <f t="shared" ca="1" si="55"/>
        <v/>
      </c>
      <c r="L200" s="126" t="str">
        <f t="shared" ca="1" si="58"/>
        <v/>
      </c>
      <c r="M200" s="105" t="str">
        <f t="shared" ca="1" si="59"/>
        <v/>
      </c>
      <c r="N200" s="124" t="str">
        <f t="shared" ca="1" si="60"/>
        <v/>
      </c>
    </row>
    <row r="201" spans="1:14" x14ac:dyDescent="0.2">
      <c r="A201" s="124" t="str">
        <f t="shared" ca="1" si="61"/>
        <v/>
      </c>
      <c r="B201" s="92" t="str">
        <f t="shared" ca="1" si="49"/>
        <v/>
      </c>
      <c r="C201" s="92" t="str">
        <f t="shared" ca="1" si="50"/>
        <v/>
      </c>
      <c r="D201" s="125" t="str">
        <f t="shared" ca="1" si="51"/>
        <v/>
      </c>
      <c r="E201" s="125" t="str">
        <f t="shared" ca="1" si="52"/>
        <v/>
      </c>
      <c r="F201" s="126" t="str">
        <f t="shared" ca="1" si="56"/>
        <v/>
      </c>
      <c r="G201" s="105" t="str">
        <f t="shared" ca="1" si="57"/>
        <v/>
      </c>
      <c r="H201" s="105" t="str">
        <f t="shared" ca="1" si="53"/>
        <v/>
      </c>
      <c r="I201" s="126" t="str">
        <f t="shared" ca="1" si="54"/>
        <v/>
      </c>
      <c r="J201" s="126" t="str">
        <f t="shared" ca="1" si="62"/>
        <v/>
      </c>
      <c r="K201" s="125" t="str">
        <f t="shared" ca="1" si="55"/>
        <v/>
      </c>
      <c r="L201" s="126" t="str">
        <f t="shared" ca="1" si="58"/>
        <v/>
      </c>
      <c r="M201" s="105" t="str">
        <f t="shared" ca="1" si="59"/>
        <v/>
      </c>
      <c r="N201" s="124" t="str">
        <f t="shared" ca="1" si="60"/>
        <v/>
      </c>
    </row>
    <row r="202" spans="1:14" x14ac:dyDescent="0.2">
      <c r="A202" s="124" t="str">
        <f t="shared" ca="1" si="61"/>
        <v/>
      </c>
      <c r="B202" s="92" t="str">
        <f t="shared" ca="1" si="49"/>
        <v/>
      </c>
      <c r="C202" s="92" t="str">
        <f t="shared" ca="1" si="50"/>
        <v/>
      </c>
      <c r="D202" s="125" t="str">
        <f t="shared" ca="1" si="51"/>
        <v/>
      </c>
      <c r="E202" s="125" t="str">
        <f t="shared" ca="1" si="52"/>
        <v/>
      </c>
      <c r="F202" s="126" t="str">
        <f t="shared" ca="1" si="56"/>
        <v/>
      </c>
      <c r="G202" s="105" t="str">
        <f t="shared" ca="1" si="57"/>
        <v/>
      </c>
      <c r="H202" s="105" t="str">
        <f t="shared" ca="1" si="53"/>
        <v/>
      </c>
      <c r="I202" s="126" t="str">
        <f t="shared" ca="1" si="54"/>
        <v/>
      </c>
      <c r="J202" s="126" t="str">
        <f t="shared" ca="1" si="62"/>
        <v/>
      </c>
      <c r="K202" s="125" t="str">
        <f t="shared" ca="1" si="55"/>
        <v/>
      </c>
      <c r="L202" s="126" t="str">
        <f t="shared" ca="1" si="58"/>
        <v/>
      </c>
      <c r="M202" s="105" t="str">
        <f t="shared" ca="1" si="59"/>
        <v/>
      </c>
      <c r="N202" s="124" t="str">
        <f t="shared" ca="1" si="60"/>
        <v/>
      </c>
    </row>
    <row r="203" spans="1:14" x14ac:dyDescent="0.2">
      <c r="A203" s="124" t="str">
        <f t="shared" ca="1" si="61"/>
        <v/>
      </c>
      <c r="B203" s="92" t="str">
        <f t="shared" ca="1" si="49"/>
        <v/>
      </c>
      <c r="C203" s="92" t="str">
        <f t="shared" ca="1" si="50"/>
        <v/>
      </c>
      <c r="D203" s="125" t="str">
        <f t="shared" ca="1" si="51"/>
        <v/>
      </c>
      <c r="E203" s="125" t="str">
        <f t="shared" ca="1" si="52"/>
        <v/>
      </c>
      <c r="F203" s="126" t="str">
        <f t="shared" ca="1" si="56"/>
        <v/>
      </c>
      <c r="G203" s="105" t="str">
        <f t="shared" ca="1" si="57"/>
        <v/>
      </c>
      <c r="H203" s="105" t="str">
        <f t="shared" ca="1" si="53"/>
        <v/>
      </c>
      <c r="I203" s="126" t="str">
        <f t="shared" ca="1" si="54"/>
        <v/>
      </c>
      <c r="J203" s="126" t="str">
        <f t="shared" ca="1" si="62"/>
        <v/>
      </c>
      <c r="K203" s="125" t="str">
        <f t="shared" ca="1" si="55"/>
        <v/>
      </c>
      <c r="L203" s="126" t="str">
        <f t="shared" ca="1" si="58"/>
        <v/>
      </c>
      <c r="M203" s="105" t="str">
        <f t="shared" ca="1" si="59"/>
        <v/>
      </c>
      <c r="N203" s="124" t="str">
        <f t="shared" ca="1" si="60"/>
        <v/>
      </c>
    </row>
    <row r="204" spans="1:14" x14ac:dyDescent="0.2">
      <c r="A204" s="124" t="str">
        <f t="shared" ca="1" si="61"/>
        <v/>
      </c>
      <c r="B204" s="92" t="str">
        <f t="shared" ca="1" si="49"/>
        <v/>
      </c>
      <c r="C204" s="92" t="str">
        <f t="shared" ca="1" si="50"/>
        <v/>
      </c>
      <c r="D204" s="125" t="str">
        <f t="shared" ca="1" si="51"/>
        <v/>
      </c>
      <c r="E204" s="125" t="str">
        <f t="shared" ca="1" si="52"/>
        <v/>
      </c>
      <c r="F204" s="126" t="str">
        <f t="shared" ca="1" si="56"/>
        <v/>
      </c>
      <c r="G204" s="105" t="str">
        <f t="shared" ca="1" si="57"/>
        <v/>
      </c>
      <c r="H204" s="105" t="str">
        <f t="shared" ca="1" si="53"/>
        <v/>
      </c>
      <c r="I204" s="126" t="str">
        <f t="shared" ca="1" si="54"/>
        <v/>
      </c>
      <c r="J204" s="126" t="str">
        <f t="shared" ca="1" si="62"/>
        <v/>
      </c>
      <c r="K204" s="125" t="str">
        <f t="shared" ca="1" si="55"/>
        <v/>
      </c>
      <c r="L204" s="126" t="str">
        <f t="shared" ca="1" si="58"/>
        <v/>
      </c>
      <c r="M204" s="105" t="str">
        <f t="shared" ca="1" si="59"/>
        <v/>
      </c>
      <c r="N204" s="124" t="str">
        <f t="shared" ca="1" si="60"/>
        <v/>
      </c>
    </row>
    <row r="205" spans="1:14" x14ac:dyDescent="0.2">
      <c r="A205" s="124" t="str">
        <f t="shared" ca="1" si="61"/>
        <v/>
      </c>
      <c r="B205" s="92" t="str">
        <f t="shared" ca="1" si="49"/>
        <v/>
      </c>
      <c r="C205" s="92" t="str">
        <f t="shared" ca="1" si="50"/>
        <v/>
      </c>
      <c r="D205" s="125" t="str">
        <f t="shared" ca="1" si="51"/>
        <v/>
      </c>
      <c r="E205" s="125" t="str">
        <f t="shared" ca="1" si="52"/>
        <v/>
      </c>
      <c r="F205" s="126" t="str">
        <f t="shared" ca="1" si="56"/>
        <v/>
      </c>
      <c r="G205" s="105" t="str">
        <f t="shared" ca="1" si="57"/>
        <v/>
      </c>
      <c r="H205" s="105" t="str">
        <f t="shared" ca="1" si="53"/>
        <v/>
      </c>
      <c r="I205" s="126" t="str">
        <f t="shared" ca="1" si="54"/>
        <v/>
      </c>
      <c r="J205" s="126" t="str">
        <f t="shared" ca="1" si="62"/>
        <v/>
      </c>
      <c r="K205" s="125" t="str">
        <f t="shared" ca="1" si="55"/>
        <v/>
      </c>
      <c r="L205" s="126" t="str">
        <f t="shared" ca="1" si="58"/>
        <v/>
      </c>
      <c r="M205" s="105" t="str">
        <f t="shared" ca="1" si="59"/>
        <v/>
      </c>
      <c r="N205" s="124" t="str">
        <f t="shared" ca="1" si="60"/>
        <v/>
      </c>
    </row>
  </sheetData>
  <mergeCells count="1">
    <mergeCell ref="A1:N1"/>
  </mergeCells>
  <phoneticPr fontId="3"/>
  <conditionalFormatting sqref="A6:N205">
    <cfRule type="expression" dxfId="15" priority="2">
      <formula>OR($A6:$N6&lt;&gt;"")</formula>
    </cfRule>
  </conditionalFormatting>
  <conditionalFormatting sqref="A6:N205">
    <cfRule type="expression" dxfId="14"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205"/>
  <sheetViews>
    <sheetView showGridLines="0" view="pageBreakPreview" zoomScale="60" zoomScaleNormal="80" zoomScalePageLayoutView="50" workbookViewId="0">
      <selection sqref="A1:R1"/>
    </sheetView>
  </sheetViews>
  <sheetFormatPr defaultColWidth="9" defaultRowHeight="17.5" x14ac:dyDescent="0.2"/>
  <cols>
    <col min="1" max="1" width="7.36328125" style="1" bestFit="1" customWidth="1"/>
    <col min="2" max="7" width="24.36328125" style="1" customWidth="1"/>
    <col min="8" max="12" width="13.08984375" style="1" customWidth="1"/>
    <col min="13" max="14" width="22.453125" style="156" customWidth="1"/>
    <col min="15" max="18" width="13.08984375" style="1" customWidth="1"/>
    <col min="19" max="16384" width="9" style="1"/>
  </cols>
  <sheetData>
    <row r="1" spans="1:18" ht="40.5" customHeight="1" x14ac:dyDescent="0.2">
      <c r="A1" s="251">
        <v>44287</v>
      </c>
      <c r="B1" s="251"/>
      <c r="C1" s="251"/>
      <c r="D1" s="251"/>
      <c r="E1" s="251"/>
      <c r="F1" s="251"/>
      <c r="G1" s="251"/>
      <c r="H1" s="251"/>
      <c r="I1" s="251"/>
      <c r="J1" s="251"/>
      <c r="K1" s="251"/>
      <c r="L1" s="251"/>
      <c r="M1" s="251"/>
      <c r="N1" s="251"/>
      <c r="O1" s="251"/>
      <c r="P1" s="251"/>
      <c r="Q1" s="251"/>
      <c r="R1" s="251"/>
    </row>
    <row r="2" spans="1:18" x14ac:dyDescent="0.2">
      <c r="R2" s="139" t="s">
        <v>196</v>
      </c>
    </row>
    <row r="4" spans="1:18" ht="35" x14ac:dyDescent="0.2">
      <c r="A4" s="90" t="s">
        <v>147</v>
      </c>
      <c r="B4" s="90" t="s">
        <v>148</v>
      </c>
      <c r="C4" s="90" t="s">
        <v>118</v>
      </c>
      <c r="D4" s="90" t="s">
        <v>152</v>
      </c>
      <c r="E4" s="90" t="s">
        <v>153</v>
      </c>
      <c r="F4" s="90" t="s">
        <v>154</v>
      </c>
      <c r="G4" s="90" t="s">
        <v>155</v>
      </c>
      <c r="H4" s="90" t="s">
        <v>24</v>
      </c>
      <c r="I4" s="90" t="s">
        <v>25</v>
      </c>
      <c r="J4" s="90" t="s">
        <v>26</v>
      </c>
      <c r="K4" s="90" t="s">
        <v>27</v>
      </c>
      <c r="L4" s="90" t="s">
        <v>28</v>
      </c>
      <c r="M4" s="157" t="s">
        <v>215</v>
      </c>
      <c r="N4" s="157" t="s">
        <v>216</v>
      </c>
      <c r="O4" s="90" t="s">
        <v>29</v>
      </c>
      <c r="P4" s="90" t="s">
        <v>30</v>
      </c>
      <c r="Q4" s="90" t="s">
        <v>31</v>
      </c>
      <c r="R4" s="90" t="s">
        <v>150</v>
      </c>
    </row>
    <row r="5" spans="1:18" x14ac:dyDescent="0.2">
      <c r="A5" s="110">
        <f ca="1">MATCH("",INDIRECT("gsn_raw!AL:AL"),-1)-MATCH("キャンペーン",INDIRECT("gsn_raw!AL:AL"),0)-1</f>
        <v>0</v>
      </c>
      <c r="B5" s="111"/>
      <c r="C5" s="111"/>
      <c r="D5" s="111"/>
      <c r="E5" s="111"/>
      <c r="F5" s="111"/>
      <c r="G5" s="111" t="s">
        <v>119</v>
      </c>
      <c r="H5" s="112" t="str">
        <f ca="1">gaw!D6</f>
        <v/>
      </c>
      <c r="I5" s="112" t="str">
        <f ca="1">gaw!F6</f>
        <v/>
      </c>
      <c r="J5" s="113" t="str">
        <f ca="1">IFERROR(I5/H5,"")</f>
        <v/>
      </c>
      <c r="K5" s="114" t="str">
        <f ca="1">IFERROR(L5/I5,"")</f>
        <v/>
      </c>
      <c r="L5" s="115" t="str">
        <f ca="1">gaw!L6</f>
        <v/>
      </c>
      <c r="M5" s="113" t="str">
        <f ca="1">IFERROR(VLOOKUP("全体",INDIRECT("gsn_raw!B:J"),6,0),"")</f>
        <v/>
      </c>
      <c r="N5" s="113" t="str">
        <f ca="1">IFERROR(VLOOKUP("全体",INDIRECT("gsn_raw!B:J"),9,0),"")</f>
        <v/>
      </c>
      <c r="O5" s="112" t="str">
        <f ca="1">gaw!N6</f>
        <v/>
      </c>
      <c r="P5" s="113" t="str">
        <f ca="1">IFERROR(O5/I5,"")</f>
        <v/>
      </c>
      <c r="Q5" s="114" t="str">
        <f ca="1">IFERROR(L5/O5,"")</f>
        <v/>
      </c>
      <c r="R5" s="111" t="s">
        <v>151</v>
      </c>
    </row>
    <row r="6" spans="1:18" x14ac:dyDescent="0.2">
      <c r="A6" s="124" t="str">
        <f ca="1">IF(ROW()-5&gt;$A$5,"",ROW()-5)</f>
        <v/>
      </c>
      <c r="B6" s="92" t="str">
        <f t="shared" ref="B6:B37" ca="1" si="0">IF($A6="","",INDEX(INDIRECT("gsn_raw!AL:AL"),MATCH($B$4,INDIRECT("gsn_raw!AL:AL"),0)+$A6))</f>
        <v/>
      </c>
      <c r="C6" s="92" t="str">
        <f t="shared" ref="C6:C37" ca="1" si="1">IF($A6="","",INDEX(INDIRECT("gsn_raw!AM:AM"),MATCH($B$4,INDIRECT("gsn_raw!AL:AL"),0)+$A6))</f>
        <v/>
      </c>
      <c r="D6" s="92" t="str">
        <f t="shared" ref="D6:D37" ca="1" si="2">IF($A6="","",INDEX(INDIRECT("gsn_raw!AO:AO"),MATCH($B$4,INDIRECT("gsn_raw!AL:AL"),0)+$A6))</f>
        <v/>
      </c>
      <c r="E6" s="92" t="str">
        <f t="shared" ref="E6:E37" ca="1" si="3">IF($A6="","",INDEX(INDIRECT("gsn_raw!AP:AP"),MATCH($B$4,INDIRECT("gsn_raw!AL:AL"),0)+$A6))</f>
        <v/>
      </c>
      <c r="F6" s="92" t="str">
        <f t="shared" ref="F6:F37" ca="1" si="4">IF($A6="","",INDEX(INDIRECT("gsn_raw!AQ:AQ"),MATCH($B$4,INDIRECT("gsn_raw!AL:AL"),0)+$A6))</f>
        <v/>
      </c>
      <c r="G6" s="92" t="str">
        <f t="shared" ref="G6:G37" ca="1" si="5">IF($A6="","",INDEX(INDIRECT("gsn_raw!AR:AR"),MATCH($B$4,INDIRECT("gsn_raw!AL:AL"),0)+$A6))</f>
        <v/>
      </c>
      <c r="H6" s="125" t="str">
        <f t="shared" ref="H6:H37" ca="1" si="6">IF($A6="","",INDEX(INDIRECT("gsn_raw!AU:AU"),MATCH($B$4,INDIRECT("gsn_raw!AL:AL"),0)+$A6))</f>
        <v/>
      </c>
      <c r="I6" s="125" t="str">
        <f t="shared" ref="I6:I37" ca="1" si="7">IF($A6="","",INDEX(INDIRECT("gsn_raw!AV:AV"),MATCH($B$4,INDIRECT("gsn_raw!AL:AL"),0)+$A6))</f>
        <v/>
      </c>
      <c r="J6" s="126" t="str">
        <f ca="1">IF($A6="","",IFERROR(I6/H6,""))</f>
        <v/>
      </c>
      <c r="K6" s="105" t="str">
        <f ca="1">IF($A6="","",IFERROR(L6/I6,""))</f>
        <v/>
      </c>
      <c r="L6" s="105" t="str">
        <f t="shared" ref="L6:L37" ca="1" si="8">IF($A6="","",INDEX(INDIRECT("gsn_raw!AX:AX"),MATCH($B$4,INDIRECT("gsn_raw!AL:AL"),0)+$A6))</f>
        <v/>
      </c>
      <c r="M6" s="126" t="str">
        <f t="shared" ref="M6:M37" ca="1" si="9">IF($A6="","",INDEX(INDIRECT("gsn_raw!AY:AY"),MATCH($B$4,INDIRECT("gsn_raw!AL:AL"),0)+$A6))</f>
        <v/>
      </c>
      <c r="N6" s="126" t="str">
        <f ca="1">IF($A6="","",INDEX(INDIRECT("gsn_raw!BB:BB"),MATCH($B$4,INDIRECT("gsn_raw!AL:AL"),0)+$A6))</f>
        <v/>
      </c>
      <c r="O6" s="125" t="str">
        <f t="shared" ref="O6:O37" ca="1" si="10">IF($A6="","",INDEX(INDIRECT("gsn_raw!BA:BA"),MATCH($B$4,INDIRECT("gsn_raw!AL:AL"),0)+$A6))</f>
        <v/>
      </c>
      <c r="P6" s="126" t="str">
        <f ca="1">IF($A6="","",IFERROR(O6/I6,""))</f>
        <v/>
      </c>
      <c r="Q6" s="105" t="str">
        <f ca="1">IF($A6="","",IFERROR(L6/O6,""))</f>
        <v/>
      </c>
      <c r="R6" s="124" t="str">
        <f ca="1">IF($A6="","",IF(O6&gt;0,IF(Q6&gt;$Q$5,"B","A"),IF(O6=0,IF(L6&gt;$Q$5,"C","D"))))</f>
        <v/>
      </c>
    </row>
    <row r="7" spans="1:18" x14ac:dyDescent="0.2">
      <c r="A7" s="124" t="str">
        <f t="shared" ref="A7:A70" ca="1" si="11">IF(ROW()-5&gt;$A$5,"",ROW()-5)</f>
        <v/>
      </c>
      <c r="B7" s="92" t="str">
        <f t="shared" ca="1" si="0"/>
        <v/>
      </c>
      <c r="C7" s="92" t="str">
        <f t="shared" ca="1" si="1"/>
        <v/>
      </c>
      <c r="D7" s="92" t="str">
        <f t="shared" ca="1" si="2"/>
        <v/>
      </c>
      <c r="E7" s="92" t="str">
        <f t="shared" ca="1" si="3"/>
        <v/>
      </c>
      <c r="F7" s="92" t="str">
        <f t="shared" ca="1" si="4"/>
        <v/>
      </c>
      <c r="G7" s="92" t="str">
        <f t="shared" ca="1" si="5"/>
        <v/>
      </c>
      <c r="H7" s="125" t="str">
        <f t="shared" ca="1" si="6"/>
        <v/>
      </c>
      <c r="I7" s="125" t="str">
        <f t="shared" ca="1" si="7"/>
        <v/>
      </c>
      <c r="J7" s="126" t="str">
        <f t="shared" ref="J7:J70" ca="1" si="12">IF($A7="","",IFERROR(I7/H7,""))</f>
        <v/>
      </c>
      <c r="K7" s="105" t="str">
        <f t="shared" ref="K7:K70" ca="1" si="13">IF($A7="","",IFERROR(L7/I7,""))</f>
        <v/>
      </c>
      <c r="L7" s="105" t="str">
        <f t="shared" ca="1" si="8"/>
        <v/>
      </c>
      <c r="M7" s="126" t="str">
        <f t="shared" ca="1" si="9"/>
        <v/>
      </c>
      <c r="N7" s="126" t="str">
        <f t="shared" ref="N7:N70" ca="1" si="14">IF($A7="","",INDEX(INDIRECT("gsn_raw!BB:BB"),MATCH($B$4,INDIRECT("gsn_raw!AL:AL"),0)+$A7))</f>
        <v/>
      </c>
      <c r="O7" s="125" t="str">
        <f t="shared" ca="1" si="10"/>
        <v/>
      </c>
      <c r="P7" s="126" t="str">
        <f t="shared" ref="P7:P70" ca="1" si="15">IF($A7="","",IFERROR(O7/I7,""))</f>
        <v/>
      </c>
      <c r="Q7" s="105" t="str">
        <f t="shared" ref="Q7:Q70" ca="1" si="16">IF($A7="","",IFERROR(L7/O7,""))</f>
        <v/>
      </c>
      <c r="R7" s="124" t="str">
        <f t="shared" ref="R7:R70" ca="1" si="17">IF($A7="","",IF(O7&gt;0,IF(Q7&gt;$Q$5,"B","A"),IF(O7=0,IF(L7&gt;$Q$5,"C","D"))))</f>
        <v/>
      </c>
    </row>
    <row r="8" spans="1:18" x14ac:dyDescent="0.2">
      <c r="A8" s="124" t="str">
        <f t="shared" ca="1" si="11"/>
        <v/>
      </c>
      <c r="B8" s="92" t="str">
        <f t="shared" ca="1" si="0"/>
        <v/>
      </c>
      <c r="C8" s="92" t="str">
        <f t="shared" ca="1" si="1"/>
        <v/>
      </c>
      <c r="D8" s="92" t="str">
        <f t="shared" ca="1" si="2"/>
        <v/>
      </c>
      <c r="E8" s="92" t="str">
        <f t="shared" ca="1" si="3"/>
        <v/>
      </c>
      <c r="F8" s="92" t="str">
        <f t="shared" ca="1" si="4"/>
        <v/>
      </c>
      <c r="G8" s="92" t="str">
        <f t="shared" ca="1" si="5"/>
        <v/>
      </c>
      <c r="H8" s="125" t="str">
        <f t="shared" ca="1" si="6"/>
        <v/>
      </c>
      <c r="I8" s="125" t="str">
        <f t="shared" ca="1" si="7"/>
        <v/>
      </c>
      <c r="J8" s="126" t="str">
        <f t="shared" ca="1" si="12"/>
        <v/>
      </c>
      <c r="K8" s="105" t="str">
        <f t="shared" ca="1" si="13"/>
        <v/>
      </c>
      <c r="L8" s="105" t="str">
        <f t="shared" ca="1" si="8"/>
        <v/>
      </c>
      <c r="M8" s="126" t="str">
        <f t="shared" ca="1" si="9"/>
        <v/>
      </c>
      <c r="N8" s="126" t="str">
        <f t="shared" ca="1" si="14"/>
        <v/>
      </c>
      <c r="O8" s="125" t="str">
        <f t="shared" ca="1" si="10"/>
        <v/>
      </c>
      <c r="P8" s="126" t="str">
        <f t="shared" ca="1" si="15"/>
        <v/>
      </c>
      <c r="Q8" s="105" t="str">
        <f t="shared" ca="1" si="16"/>
        <v/>
      </c>
      <c r="R8" s="124" t="str">
        <f t="shared" ca="1" si="17"/>
        <v/>
      </c>
    </row>
    <row r="9" spans="1:18" x14ac:dyDescent="0.2">
      <c r="A9" s="124" t="str">
        <f t="shared" ca="1" si="11"/>
        <v/>
      </c>
      <c r="B9" s="92" t="str">
        <f t="shared" ca="1" si="0"/>
        <v/>
      </c>
      <c r="C9" s="92" t="str">
        <f t="shared" ca="1" si="1"/>
        <v/>
      </c>
      <c r="D9" s="92" t="str">
        <f t="shared" ca="1" si="2"/>
        <v/>
      </c>
      <c r="E9" s="92" t="str">
        <f t="shared" ca="1" si="3"/>
        <v/>
      </c>
      <c r="F9" s="92" t="str">
        <f t="shared" ca="1" si="4"/>
        <v/>
      </c>
      <c r="G9" s="92" t="str">
        <f t="shared" ca="1" si="5"/>
        <v/>
      </c>
      <c r="H9" s="125" t="str">
        <f t="shared" ca="1" si="6"/>
        <v/>
      </c>
      <c r="I9" s="125" t="str">
        <f t="shared" ca="1" si="7"/>
        <v/>
      </c>
      <c r="J9" s="126" t="str">
        <f t="shared" ca="1" si="12"/>
        <v/>
      </c>
      <c r="K9" s="105" t="str">
        <f t="shared" ca="1" si="13"/>
        <v/>
      </c>
      <c r="L9" s="105" t="str">
        <f t="shared" ca="1" si="8"/>
        <v/>
      </c>
      <c r="M9" s="126" t="str">
        <f t="shared" ca="1" si="9"/>
        <v/>
      </c>
      <c r="N9" s="126" t="str">
        <f t="shared" ca="1" si="14"/>
        <v/>
      </c>
      <c r="O9" s="125" t="str">
        <f t="shared" ca="1" si="10"/>
        <v/>
      </c>
      <c r="P9" s="126" t="str">
        <f t="shared" ca="1" si="15"/>
        <v/>
      </c>
      <c r="Q9" s="105" t="str">
        <f t="shared" ca="1" si="16"/>
        <v/>
      </c>
      <c r="R9" s="124" t="str">
        <f t="shared" ca="1" si="17"/>
        <v/>
      </c>
    </row>
    <row r="10" spans="1:18" x14ac:dyDescent="0.2">
      <c r="A10" s="124" t="str">
        <f t="shared" ca="1" si="11"/>
        <v/>
      </c>
      <c r="B10" s="92" t="str">
        <f t="shared" ca="1" si="0"/>
        <v/>
      </c>
      <c r="C10" s="92" t="str">
        <f t="shared" ca="1" si="1"/>
        <v/>
      </c>
      <c r="D10" s="92" t="str">
        <f t="shared" ca="1" si="2"/>
        <v/>
      </c>
      <c r="E10" s="92" t="str">
        <f t="shared" ca="1" si="3"/>
        <v/>
      </c>
      <c r="F10" s="92" t="str">
        <f t="shared" ca="1" si="4"/>
        <v/>
      </c>
      <c r="G10" s="92" t="str">
        <f t="shared" ca="1" si="5"/>
        <v/>
      </c>
      <c r="H10" s="125" t="str">
        <f t="shared" ca="1" si="6"/>
        <v/>
      </c>
      <c r="I10" s="125" t="str">
        <f t="shared" ca="1" si="7"/>
        <v/>
      </c>
      <c r="J10" s="126" t="str">
        <f t="shared" ca="1" si="12"/>
        <v/>
      </c>
      <c r="K10" s="105" t="str">
        <f t="shared" ca="1" si="13"/>
        <v/>
      </c>
      <c r="L10" s="105" t="str">
        <f t="shared" ca="1" si="8"/>
        <v/>
      </c>
      <c r="M10" s="126" t="str">
        <f t="shared" ca="1" si="9"/>
        <v/>
      </c>
      <c r="N10" s="126" t="str">
        <f t="shared" ca="1" si="14"/>
        <v/>
      </c>
      <c r="O10" s="125" t="str">
        <f t="shared" ca="1" si="10"/>
        <v/>
      </c>
      <c r="P10" s="126" t="str">
        <f t="shared" ca="1" si="15"/>
        <v/>
      </c>
      <c r="Q10" s="105" t="str">
        <f t="shared" ca="1" si="16"/>
        <v/>
      </c>
      <c r="R10" s="124" t="str">
        <f t="shared" ca="1" si="17"/>
        <v/>
      </c>
    </row>
    <row r="11" spans="1:18" x14ac:dyDescent="0.2">
      <c r="A11" s="124" t="str">
        <f t="shared" ca="1" si="11"/>
        <v/>
      </c>
      <c r="B11" s="92" t="str">
        <f t="shared" ca="1" si="0"/>
        <v/>
      </c>
      <c r="C11" s="92" t="str">
        <f t="shared" ca="1" si="1"/>
        <v/>
      </c>
      <c r="D11" s="92" t="str">
        <f t="shared" ca="1" si="2"/>
        <v/>
      </c>
      <c r="E11" s="92" t="str">
        <f t="shared" ca="1" si="3"/>
        <v/>
      </c>
      <c r="F11" s="92" t="str">
        <f t="shared" ca="1" si="4"/>
        <v/>
      </c>
      <c r="G11" s="92" t="str">
        <f t="shared" ca="1" si="5"/>
        <v/>
      </c>
      <c r="H11" s="125" t="str">
        <f t="shared" ca="1" si="6"/>
        <v/>
      </c>
      <c r="I11" s="125" t="str">
        <f t="shared" ca="1" si="7"/>
        <v/>
      </c>
      <c r="J11" s="126" t="str">
        <f t="shared" ca="1" si="12"/>
        <v/>
      </c>
      <c r="K11" s="105" t="str">
        <f t="shared" ca="1" si="13"/>
        <v/>
      </c>
      <c r="L11" s="105" t="str">
        <f t="shared" ca="1" si="8"/>
        <v/>
      </c>
      <c r="M11" s="126" t="str">
        <f t="shared" ca="1" si="9"/>
        <v/>
      </c>
      <c r="N11" s="126" t="str">
        <f t="shared" ca="1" si="14"/>
        <v/>
      </c>
      <c r="O11" s="125" t="str">
        <f t="shared" ca="1" si="10"/>
        <v/>
      </c>
      <c r="P11" s="126" t="str">
        <f t="shared" ca="1" si="15"/>
        <v/>
      </c>
      <c r="Q11" s="105" t="str">
        <f t="shared" ca="1" si="16"/>
        <v/>
      </c>
      <c r="R11" s="124" t="str">
        <f t="shared" ca="1" si="17"/>
        <v/>
      </c>
    </row>
    <row r="12" spans="1:18" x14ac:dyDescent="0.2">
      <c r="A12" s="124" t="str">
        <f t="shared" ca="1" si="11"/>
        <v/>
      </c>
      <c r="B12" s="92" t="str">
        <f t="shared" ca="1" si="0"/>
        <v/>
      </c>
      <c r="C12" s="92" t="str">
        <f t="shared" ca="1" si="1"/>
        <v/>
      </c>
      <c r="D12" s="92" t="str">
        <f t="shared" ca="1" si="2"/>
        <v/>
      </c>
      <c r="E12" s="92" t="str">
        <f t="shared" ca="1" si="3"/>
        <v/>
      </c>
      <c r="F12" s="92" t="str">
        <f t="shared" ca="1" si="4"/>
        <v/>
      </c>
      <c r="G12" s="92" t="str">
        <f t="shared" ca="1" si="5"/>
        <v/>
      </c>
      <c r="H12" s="125" t="str">
        <f t="shared" ca="1" si="6"/>
        <v/>
      </c>
      <c r="I12" s="125" t="str">
        <f t="shared" ca="1" si="7"/>
        <v/>
      </c>
      <c r="J12" s="126" t="str">
        <f t="shared" ca="1" si="12"/>
        <v/>
      </c>
      <c r="K12" s="105" t="str">
        <f t="shared" ca="1" si="13"/>
        <v/>
      </c>
      <c r="L12" s="105" t="str">
        <f t="shared" ca="1" si="8"/>
        <v/>
      </c>
      <c r="M12" s="126" t="str">
        <f t="shared" ca="1" si="9"/>
        <v/>
      </c>
      <c r="N12" s="126" t="str">
        <f t="shared" ca="1" si="14"/>
        <v/>
      </c>
      <c r="O12" s="125" t="str">
        <f t="shared" ca="1" si="10"/>
        <v/>
      </c>
      <c r="P12" s="126" t="str">
        <f t="shared" ca="1" si="15"/>
        <v/>
      </c>
      <c r="Q12" s="105" t="str">
        <f t="shared" ca="1" si="16"/>
        <v/>
      </c>
      <c r="R12" s="124" t="str">
        <f t="shared" ca="1" si="17"/>
        <v/>
      </c>
    </row>
    <row r="13" spans="1:18" x14ac:dyDescent="0.2">
      <c r="A13" s="124" t="str">
        <f t="shared" ca="1" si="11"/>
        <v/>
      </c>
      <c r="B13" s="92" t="str">
        <f t="shared" ca="1" si="0"/>
        <v/>
      </c>
      <c r="C13" s="92" t="str">
        <f t="shared" ca="1" si="1"/>
        <v/>
      </c>
      <c r="D13" s="92" t="str">
        <f t="shared" ca="1" si="2"/>
        <v/>
      </c>
      <c r="E13" s="92" t="str">
        <f t="shared" ca="1" si="3"/>
        <v/>
      </c>
      <c r="F13" s="92" t="str">
        <f t="shared" ca="1" si="4"/>
        <v/>
      </c>
      <c r="G13" s="92" t="str">
        <f t="shared" ca="1" si="5"/>
        <v/>
      </c>
      <c r="H13" s="125" t="str">
        <f t="shared" ca="1" si="6"/>
        <v/>
      </c>
      <c r="I13" s="125" t="str">
        <f t="shared" ca="1" si="7"/>
        <v/>
      </c>
      <c r="J13" s="126" t="str">
        <f t="shared" ca="1" si="12"/>
        <v/>
      </c>
      <c r="K13" s="105" t="str">
        <f t="shared" ca="1" si="13"/>
        <v/>
      </c>
      <c r="L13" s="105" t="str">
        <f t="shared" ca="1" si="8"/>
        <v/>
      </c>
      <c r="M13" s="126" t="str">
        <f t="shared" ca="1" si="9"/>
        <v/>
      </c>
      <c r="N13" s="126" t="str">
        <f t="shared" ca="1" si="14"/>
        <v/>
      </c>
      <c r="O13" s="125" t="str">
        <f t="shared" ca="1" si="10"/>
        <v/>
      </c>
      <c r="P13" s="126" t="str">
        <f t="shared" ca="1" si="15"/>
        <v/>
      </c>
      <c r="Q13" s="105" t="str">
        <f t="shared" ca="1" si="16"/>
        <v/>
      </c>
      <c r="R13" s="124" t="str">
        <f t="shared" ca="1" si="17"/>
        <v/>
      </c>
    </row>
    <row r="14" spans="1:18" x14ac:dyDescent="0.2">
      <c r="A14" s="124" t="str">
        <f t="shared" ca="1" si="11"/>
        <v/>
      </c>
      <c r="B14" s="92" t="str">
        <f t="shared" ca="1" si="0"/>
        <v/>
      </c>
      <c r="C14" s="92" t="str">
        <f t="shared" ca="1" si="1"/>
        <v/>
      </c>
      <c r="D14" s="92" t="str">
        <f t="shared" ca="1" si="2"/>
        <v/>
      </c>
      <c r="E14" s="92" t="str">
        <f t="shared" ca="1" si="3"/>
        <v/>
      </c>
      <c r="F14" s="92" t="str">
        <f t="shared" ca="1" si="4"/>
        <v/>
      </c>
      <c r="G14" s="92" t="str">
        <f t="shared" ca="1" si="5"/>
        <v/>
      </c>
      <c r="H14" s="125" t="str">
        <f t="shared" ca="1" si="6"/>
        <v/>
      </c>
      <c r="I14" s="125" t="str">
        <f t="shared" ca="1" si="7"/>
        <v/>
      </c>
      <c r="J14" s="126" t="str">
        <f t="shared" ca="1" si="12"/>
        <v/>
      </c>
      <c r="K14" s="105" t="str">
        <f t="shared" ca="1" si="13"/>
        <v/>
      </c>
      <c r="L14" s="105" t="str">
        <f t="shared" ca="1" si="8"/>
        <v/>
      </c>
      <c r="M14" s="126" t="str">
        <f t="shared" ca="1" si="9"/>
        <v/>
      </c>
      <c r="N14" s="126" t="str">
        <f t="shared" ca="1" si="14"/>
        <v/>
      </c>
      <c r="O14" s="125" t="str">
        <f t="shared" ca="1" si="10"/>
        <v/>
      </c>
      <c r="P14" s="126" t="str">
        <f t="shared" ca="1" si="15"/>
        <v/>
      </c>
      <c r="Q14" s="105" t="str">
        <f t="shared" ca="1" si="16"/>
        <v/>
      </c>
      <c r="R14" s="124" t="str">
        <f t="shared" ca="1" si="17"/>
        <v/>
      </c>
    </row>
    <row r="15" spans="1:18" x14ac:dyDescent="0.2">
      <c r="A15" s="124" t="str">
        <f t="shared" ca="1" si="11"/>
        <v/>
      </c>
      <c r="B15" s="92" t="str">
        <f t="shared" ca="1" si="0"/>
        <v/>
      </c>
      <c r="C15" s="92" t="str">
        <f t="shared" ca="1" si="1"/>
        <v/>
      </c>
      <c r="D15" s="92" t="str">
        <f t="shared" ca="1" si="2"/>
        <v/>
      </c>
      <c r="E15" s="92" t="str">
        <f t="shared" ca="1" si="3"/>
        <v/>
      </c>
      <c r="F15" s="92" t="str">
        <f t="shared" ca="1" si="4"/>
        <v/>
      </c>
      <c r="G15" s="92" t="str">
        <f t="shared" ca="1" si="5"/>
        <v/>
      </c>
      <c r="H15" s="125" t="str">
        <f t="shared" ca="1" si="6"/>
        <v/>
      </c>
      <c r="I15" s="125" t="str">
        <f t="shared" ca="1" si="7"/>
        <v/>
      </c>
      <c r="J15" s="126" t="str">
        <f t="shared" ca="1" si="12"/>
        <v/>
      </c>
      <c r="K15" s="105" t="str">
        <f t="shared" ca="1" si="13"/>
        <v/>
      </c>
      <c r="L15" s="105" t="str">
        <f t="shared" ca="1" si="8"/>
        <v/>
      </c>
      <c r="M15" s="126" t="str">
        <f t="shared" ca="1" si="9"/>
        <v/>
      </c>
      <c r="N15" s="126" t="str">
        <f t="shared" ca="1" si="14"/>
        <v/>
      </c>
      <c r="O15" s="125" t="str">
        <f t="shared" ca="1" si="10"/>
        <v/>
      </c>
      <c r="P15" s="126" t="str">
        <f t="shared" ca="1" si="15"/>
        <v/>
      </c>
      <c r="Q15" s="105" t="str">
        <f t="shared" ca="1" si="16"/>
        <v/>
      </c>
      <c r="R15" s="124" t="str">
        <f t="shared" ca="1" si="17"/>
        <v/>
      </c>
    </row>
    <row r="16" spans="1:18" x14ac:dyDescent="0.2">
      <c r="A16" s="124" t="str">
        <f t="shared" ca="1" si="11"/>
        <v/>
      </c>
      <c r="B16" s="92" t="str">
        <f t="shared" ca="1" si="0"/>
        <v/>
      </c>
      <c r="C16" s="92" t="str">
        <f t="shared" ca="1" si="1"/>
        <v/>
      </c>
      <c r="D16" s="92" t="str">
        <f t="shared" ca="1" si="2"/>
        <v/>
      </c>
      <c r="E16" s="92" t="str">
        <f t="shared" ca="1" si="3"/>
        <v/>
      </c>
      <c r="F16" s="92" t="str">
        <f t="shared" ca="1" si="4"/>
        <v/>
      </c>
      <c r="G16" s="92" t="str">
        <f t="shared" ca="1" si="5"/>
        <v/>
      </c>
      <c r="H16" s="125" t="str">
        <f t="shared" ca="1" si="6"/>
        <v/>
      </c>
      <c r="I16" s="125" t="str">
        <f t="shared" ca="1" si="7"/>
        <v/>
      </c>
      <c r="J16" s="126" t="str">
        <f t="shared" ca="1" si="12"/>
        <v/>
      </c>
      <c r="K16" s="105" t="str">
        <f t="shared" ca="1" si="13"/>
        <v/>
      </c>
      <c r="L16" s="105" t="str">
        <f t="shared" ca="1" si="8"/>
        <v/>
      </c>
      <c r="M16" s="126" t="str">
        <f t="shared" ca="1" si="9"/>
        <v/>
      </c>
      <c r="N16" s="126" t="str">
        <f t="shared" ca="1" si="14"/>
        <v/>
      </c>
      <c r="O16" s="125" t="str">
        <f t="shared" ca="1" si="10"/>
        <v/>
      </c>
      <c r="P16" s="126" t="str">
        <f t="shared" ca="1" si="15"/>
        <v/>
      </c>
      <c r="Q16" s="105" t="str">
        <f t="shared" ca="1" si="16"/>
        <v/>
      </c>
      <c r="R16" s="124" t="str">
        <f t="shared" ca="1" si="17"/>
        <v/>
      </c>
    </row>
    <row r="17" spans="1:18" x14ac:dyDescent="0.2">
      <c r="A17" s="124" t="str">
        <f t="shared" ca="1" si="11"/>
        <v/>
      </c>
      <c r="B17" s="92" t="str">
        <f t="shared" ca="1" si="0"/>
        <v/>
      </c>
      <c r="C17" s="92" t="str">
        <f t="shared" ca="1" si="1"/>
        <v/>
      </c>
      <c r="D17" s="92" t="str">
        <f t="shared" ca="1" si="2"/>
        <v/>
      </c>
      <c r="E17" s="92" t="str">
        <f t="shared" ca="1" si="3"/>
        <v/>
      </c>
      <c r="F17" s="92" t="str">
        <f t="shared" ca="1" si="4"/>
        <v/>
      </c>
      <c r="G17" s="92" t="str">
        <f t="shared" ca="1" si="5"/>
        <v/>
      </c>
      <c r="H17" s="125" t="str">
        <f t="shared" ca="1" si="6"/>
        <v/>
      </c>
      <c r="I17" s="125" t="str">
        <f t="shared" ca="1" si="7"/>
        <v/>
      </c>
      <c r="J17" s="126" t="str">
        <f t="shared" ca="1" si="12"/>
        <v/>
      </c>
      <c r="K17" s="105" t="str">
        <f t="shared" ca="1" si="13"/>
        <v/>
      </c>
      <c r="L17" s="105" t="str">
        <f t="shared" ca="1" si="8"/>
        <v/>
      </c>
      <c r="M17" s="126" t="str">
        <f t="shared" ca="1" si="9"/>
        <v/>
      </c>
      <c r="N17" s="126" t="str">
        <f t="shared" ca="1" si="14"/>
        <v/>
      </c>
      <c r="O17" s="125" t="str">
        <f t="shared" ca="1" si="10"/>
        <v/>
      </c>
      <c r="P17" s="126" t="str">
        <f t="shared" ca="1" si="15"/>
        <v/>
      </c>
      <c r="Q17" s="105" t="str">
        <f t="shared" ca="1" si="16"/>
        <v/>
      </c>
      <c r="R17" s="124" t="str">
        <f t="shared" ca="1" si="17"/>
        <v/>
      </c>
    </row>
    <row r="18" spans="1:18" x14ac:dyDescent="0.2">
      <c r="A18" s="124" t="str">
        <f t="shared" ca="1" si="11"/>
        <v/>
      </c>
      <c r="B18" s="92" t="str">
        <f t="shared" ca="1" si="0"/>
        <v/>
      </c>
      <c r="C18" s="92" t="str">
        <f t="shared" ca="1" si="1"/>
        <v/>
      </c>
      <c r="D18" s="92" t="str">
        <f t="shared" ca="1" si="2"/>
        <v/>
      </c>
      <c r="E18" s="92" t="str">
        <f t="shared" ca="1" si="3"/>
        <v/>
      </c>
      <c r="F18" s="92" t="str">
        <f t="shared" ca="1" si="4"/>
        <v/>
      </c>
      <c r="G18" s="92" t="str">
        <f t="shared" ca="1" si="5"/>
        <v/>
      </c>
      <c r="H18" s="125" t="str">
        <f t="shared" ca="1" si="6"/>
        <v/>
      </c>
      <c r="I18" s="125" t="str">
        <f t="shared" ca="1" si="7"/>
        <v/>
      </c>
      <c r="J18" s="126" t="str">
        <f t="shared" ca="1" si="12"/>
        <v/>
      </c>
      <c r="K18" s="105" t="str">
        <f t="shared" ca="1" si="13"/>
        <v/>
      </c>
      <c r="L18" s="105" t="str">
        <f t="shared" ca="1" si="8"/>
        <v/>
      </c>
      <c r="M18" s="126" t="str">
        <f t="shared" ca="1" si="9"/>
        <v/>
      </c>
      <c r="N18" s="126" t="str">
        <f t="shared" ca="1" si="14"/>
        <v/>
      </c>
      <c r="O18" s="125" t="str">
        <f t="shared" ca="1" si="10"/>
        <v/>
      </c>
      <c r="P18" s="126" t="str">
        <f t="shared" ca="1" si="15"/>
        <v/>
      </c>
      <c r="Q18" s="105" t="str">
        <f t="shared" ca="1" si="16"/>
        <v/>
      </c>
      <c r="R18" s="124" t="str">
        <f t="shared" ca="1" si="17"/>
        <v/>
      </c>
    </row>
    <row r="19" spans="1:18" x14ac:dyDescent="0.2">
      <c r="A19" s="124" t="str">
        <f t="shared" ca="1" si="11"/>
        <v/>
      </c>
      <c r="B19" s="92" t="str">
        <f t="shared" ca="1" si="0"/>
        <v/>
      </c>
      <c r="C19" s="92" t="str">
        <f t="shared" ca="1" si="1"/>
        <v/>
      </c>
      <c r="D19" s="92" t="str">
        <f t="shared" ca="1" si="2"/>
        <v/>
      </c>
      <c r="E19" s="92" t="str">
        <f t="shared" ca="1" si="3"/>
        <v/>
      </c>
      <c r="F19" s="92" t="str">
        <f t="shared" ca="1" si="4"/>
        <v/>
      </c>
      <c r="G19" s="92" t="str">
        <f t="shared" ca="1" si="5"/>
        <v/>
      </c>
      <c r="H19" s="125" t="str">
        <f t="shared" ca="1" si="6"/>
        <v/>
      </c>
      <c r="I19" s="125" t="str">
        <f t="shared" ca="1" si="7"/>
        <v/>
      </c>
      <c r="J19" s="126" t="str">
        <f t="shared" ca="1" si="12"/>
        <v/>
      </c>
      <c r="K19" s="105" t="str">
        <f t="shared" ca="1" si="13"/>
        <v/>
      </c>
      <c r="L19" s="105" t="str">
        <f t="shared" ca="1" si="8"/>
        <v/>
      </c>
      <c r="M19" s="126" t="str">
        <f t="shared" ca="1" si="9"/>
        <v/>
      </c>
      <c r="N19" s="126" t="str">
        <f t="shared" ca="1" si="14"/>
        <v/>
      </c>
      <c r="O19" s="125" t="str">
        <f t="shared" ca="1" si="10"/>
        <v/>
      </c>
      <c r="P19" s="126" t="str">
        <f t="shared" ca="1" si="15"/>
        <v/>
      </c>
      <c r="Q19" s="105" t="str">
        <f t="shared" ca="1" si="16"/>
        <v/>
      </c>
      <c r="R19" s="124" t="str">
        <f t="shared" ca="1" si="17"/>
        <v/>
      </c>
    </row>
    <row r="20" spans="1:18" x14ac:dyDescent="0.2">
      <c r="A20" s="124" t="str">
        <f t="shared" ca="1" si="11"/>
        <v/>
      </c>
      <c r="B20" s="92" t="str">
        <f t="shared" ca="1" si="0"/>
        <v/>
      </c>
      <c r="C20" s="92" t="str">
        <f t="shared" ca="1" si="1"/>
        <v/>
      </c>
      <c r="D20" s="92" t="str">
        <f t="shared" ca="1" si="2"/>
        <v/>
      </c>
      <c r="E20" s="92" t="str">
        <f t="shared" ca="1" si="3"/>
        <v/>
      </c>
      <c r="F20" s="92" t="str">
        <f t="shared" ca="1" si="4"/>
        <v/>
      </c>
      <c r="G20" s="92" t="str">
        <f t="shared" ca="1" si="5"/>
        <v/>
      </c>
      <c r="H20" s="125" t="str">
        <f t="shared" ca="1" si="6"/>
        <v/>
      </c>
      <c r="I20" s="125" t="str">
        <f t="shared" ca="1" si="7"/>
        <v/>
      </c>
      <c r="J20" s="126" t="str">
        <f t="shared" ca="1" si="12"/>
        <v/>
      </c>
      <c r="K20" s="105" t="str">
        <f t="shared" ca="1" si="13"/>
        <v/>
      </c>
      <c r="L20" s="105" t="str">
        <f t="shared" ca="1" si="8"/>
        <v/>
      </c>
      <c r="M20" s="126" t="str">
        <f t="shared" ca="1" si="9"/>
        <v/>
      </c>
      <c r="N20" s="126" t="str">
        <f t="shared" ca="1" si="14"/>
        <v/>
      </c>
      <c r="O20" s="125" t="str">
        <f t="shared" ca="1" si="10"/>
        <v/>
      </c>
      <c r="P20" s="126" t="str">
        <f t="shared" ca="1" si="15"/>
        <v/>
      </c>
      <c r="Q20" s="105" t="str">
        <f t="shared" ca="1" si="16"/>
        <v/>
      </c>
      <c r="R20" s="124" t="str">
        <f t="shared" ca="1" si="17"/>
        <v/>
      </c>
    </row>
    <row r="21" spans="1:18" x14ac:dyDescent="0.2">
      <c r="A21" s="124" t="str">
        <f t="shared" ca="1" si="11"/>
        <v/>
      </c>
      <c r="B21" s="92" t="str">
        <f t="shared" ca="1" si="0"/>
        <v/>
      </c>
      <c r="C21" s="92" t="str">
        <f t="shared" ca="1" si="1"/>
        <v/>
      </c>
      <c r="D21" s="92" t="str">
        <f t="shared" ca="1" si="2"/>
        <v/>
      </c>
      <c r="E21" s="92" t="str">
        <f t="shared" ca="1" si="3"/>
        <v/>
      </c>
      <c r="F21" s="92" t="str">
        <f t="shared" ca="1" si="4"/>
        <v/>
      </c>
      <c r="G21" s="92" t="str">
        <f t="shared" ca="1" si="5"/>
        <v/>
      </c>
      <c r="H21" s="125" t="str">
        <f t="shared" ca="1" si="6"/>
        <v/>
      </c>
      <c r="I21" s="125" t="str">
        <f t="shared" ca="1" si="7"/>
        <v/>
      </c>
      <c r="J21" s="126" t="str">
        <f t="shared" ca="1" si="12"/>
        <v/>
      </c>
      <c r="K21" s="105" t="str">
        <f t="shared" ca="1" si="13"/>
        <v/>
      </c>
      <c r="L21" s="105" t="str">
        <f t="shared" ca="1" si="8"/>
        <v/>
      </c>
      <c r="M21" s="126" t="str">
        <f t="shared" ca="1" si="9"/>
        <v/>
      </c>
      <c r="N21" s="126" t="str">
        <f t="shared" ca="1" si="14"/>
        <v/>
      </c>
      <c r="O21" s="125" t="str">
        <f t="shared" ca="1" si="10"/>
        <v/>
      </c>
      <c r="P21" s="126" t="str">
        <f t="shared" ca="1" si="15"/>
        <v/>
      </c>
      <c r="Q21" s="105" t="str">
        <f t="shared" ca="1" si="16"/>
        <v/>
      </c>
      <c r="R21" s="124" t="str">
        <f t="shared" ca="1" si="17"/>
        <v/>
      </c>
    </row>
    <row r="22" spans="1:18" x14ac:dyDescent="0.2">
      <c r="A22" s="124" t="str">
        <f t="shared" ca="1" si="11"/>
        <v/>
      </c>
      <c r="B22" s="92" t="str">
        <f t="shared" ca="1" si="0"/>
        <v/>
      </c>
      <c r="C22" s="92" t="str">
        <f t="shared" ca="1" si="1"/>
        <v/>
      </c>
      <c r="D22" s="92" t="str">
        <f t="shared" ca="1" si="2"/>
        <v/>
      </c>
      <c r="E22" s="92" t="str">
        <f t="shared" ca="1" si="3"/>
        <v/>
      </c>
      <c r="F22" s="92" t="str">
        <f t="shared" ca="1" si="4"/>
        <v/>
      </c>
      <c r="G22" s="92" t="str">
        <f t="shared" ca="1" si="5"/>
        <v/>
      </c>
      <c r="H22" s="125" t="str">
        <f t="shared" ca="1" si="6"/>
        <v/>
      </c>
      <c r="I22" s="125" t="str">
        <f t="shared" ca="1" si="7"/>
        <v/>
      </c>
      <c r="J22" s="126" t="str">
        <f t="shared" ca="1" si="12"/>
        <v/>
      </c>
      <c r="K22" s="105" t="str">
        <f t="shared" ca="1" si="13"/>
        <v/>
      </c>
      <c r="L22" s="105" t="str">
        <f t="shared" ca="1" si="8"/>
        <v/>
      </c>
      <c r="M22" s="126" t="str">
        <f t="shared" ca="1" si="9"/>
        <v/>
      </c>
      <c r="N22" s="126" t="str">
        <f t="shared" ca="1" si="14"/>
        <v/>
      </c>
      <c r="O22" s="125" t="str">
        <f t="shared" ca="1" si="10"/>
        <v/>
      </c>
      <c r="P22" s="126" t="str">
        <f t="shared" ca="1" si="15"/>
        <v/>
      </c>
      <c r="Q22" s="105" t="str">
        <f t="shared" ca="1" si="16"/>
        <v/>
      </c>
      <c r="R22" s="124" t="str">
        <f t="shared" ca="1" si="17"/>
        <v/>
      </c>
    </row>
    <row r="23" spans="1:18" x14ac:dyDescent="0.2">
      <c r="A23" s="124" t="str">
        <f t="shared" ca="1" si="11"/>
        <v/>
      </c>
      <c r="B23" s="92" t="str">
        <f t="shared" ca="1" si="0"/>
        <v/>
      </c>
      <c r="C23" s="92" t="str">
        <f t="shared" ca="1" si="1"/>
        <v/>
      </c>
      <c r="D23" s="92" t="str">
        <f t="shared" ca="1" si="2"/>
        <v/>
      </c>
      <c r="E23" s="92" t="str">
        <f t="shared" ca="1" si="3"/>
        <v/>
      </c>
      <c r="F23" s="92" t="str">
        <f t="shared" ca="1" si="4"/>
        <v/>
      </c>
      <c r="G23" s="92" t="str">
        <f t="shared" ca="1" si="5"/>
        <v/>
      </c>
      <c r="H23" s="125" t="str">
        <f t="shared" ca="1" si="6"/>
        <v/>
      </c>
      <c r="I23" s="125" t="str">
        <f t="shared" ca="1" si="7"/>
        <v/>
      </c>
      <c r="J23" s="126" t="str">
        <f t="shared" ca="1" si="12"/>
        <v/>
      </c>
      <c r="K23" s="105" t="str">
        <f t="shared" ca="1" si="13"/>
        <v/>
      </c>
      <c r="L23" s="105" t="str">
        <f t="shared" ca="1" si="8"/>
        <v/>
      </c>
      <c r="M23" s="126" t="str">
        <f t="shared" ca="1" si="9"/>
        <v/>
      </c>
      <c r="N23" s="126" t="str">
        <f t="shared" ca="1" si="14"/>
        <v/>
      </c>
      <c r="O23" s="125" t="str">
        <f t="shared" ca="1" si="10"/>
        <v/>
      </c>
      <c r="P23" s="126" t="str">
        <f t="shared" ca="1" si="15"/>
        <v/>
      </c>
      <c r="Q23" s="105" t="str">
        <f t="shared" ca="1" si="16"/>
        <v/>
      </c>
      <c r="R23" s="124" t="str">
        <f t="shared" ca="1" si="17"/>
        <v/>
      </c>
    </row>
    <row r="24" spans="1:18" x14ac:dyDescent="0.2">
      <c r="A24" s="124" t="str">
        <f t="shared" ca="1" si="11"/>
        <v/>
      </c>
      <c r="B24" s="92" t="str">
        <f t="shared" ca="1" si="0"/>
        <v/>
      </c>
      <c r="C24" s="92" t="str">
        <f t="shared" ca="1" si="1"/>
        <v/>
      </c>
      <c r="D24" s="92" t="str">
        <f t="shared" ca="1" si="2"/>
        <v/>
      </c>
      <c r="E24" s="92" t="str">
        <f t="shared" ca="1" si="3"/>
        <v/>
      </c>
      <c r="F24" s="92" t="str">
        <f t="shared" ca="1" si="4"/>
        <v/>
      </c>
      <c r="G24" s="92" t="str">
        <f t="shared" ca="1" si="5"/>
        <v/>
      </c>
      <c r="H24" s="125" t="str">
        <f t="shared" ca="1" si="6"/>
        <v/>
      </c>
      <c r="I24" s="125" t="str">
        <f t="shared" ca="1" si="7"/>
        <v/>
      </c>
      <c r="J24" s="126" t="str">
        <f t="shared" ca="1" si="12"/>
        <v/>
      </c>
      <c r="K24" s="105" t="str">
        <f t="shared" ca="1" si="13"/>
        <v/>
      </c>
      <c r="L24" s="105" t="str">
        <f t="shared" ca="1" si="8"/>
        <v/>
      </c>
      <c r="M24" s="126" t="str">
        <f t="shared" ca="1" si="9"/>
        <v/>
      </c>
      <c r="N24" s="126" t="str">
        <f t="shared" ca="1" si="14"/>
        <v/>
      </c>
      <c r="O24" s="125" t="str">
        <f t="shared" ca="1" si="10"/>
        <v/>
      </c>
      <c r="P24" s="126" t="str">
        <f t="shared" ca="1" si="15"/>
        <v/>
      </c>
      <c r="Q24" s="105" t="str">
        <f t="shared" ca="1" si="16"/>
        <v/>
      </c>
      <c r="R24" s="124" t="str">
        <f t="shared" ca="1" si="17"/>
        <v/>
      </c>
    </row>
    <row r="25" spans="1:18" x14ac:dyDescent="0.2">
      <c r="A25" s="124" t="str">
        <f t="shared" ca="1" si="11"/>
        <v/>
      </c>
      <c r="B25" s="92" t="str">
        <f t="shared" ca="1" si="0"/>
        <v/>
      </c>
      <c r="C25" s="92" t="str">
        <f t="shared" ca="1" si="1"/>
        <v/>
      </c>
      <c r="D25" s="92" t="str">
        <f t="shared" ca="1" si="2"/>
        <v/>
      </c>
      <c r="E25" s="92" t="str">
        <f t="shared" ca="1" si="3"/>
        <v/>
      </c>
      <c r="F25" s="92" t="str">
        <f t="shared" ca="1" si="4"/>
        <v/>
      </c>
      <c r="G25" s="92" t="str">
        <f t="shared" ca="1" si="5"/>
        <v/>
      </c>
      <c r="H25" s="125" t="str">
        <f t="shared" ca="1" si="6"/>
        <v/>
      </c>
      <c r="I25" s="125" t="str">
        <f t="shared" ca="1" si="7"/>
        <v/>
      </c>
      <c r="J25" s="126" t="str">
        <f t="shared" ca="1" si="12"/>
        <v/>
      </c>
      <c r="K25" s="105" t="str">
        <f t="shared" ca="1" si="13"/>
        <v/>
      </c>
      <c r="L25" s="105" t="str">
        <f t="shared" ca="1" si="8"/>
        <v/>
      </c>
      <c r="M25" s="126" t="str">
        <f t="shared" ca="1" si="9"/>
        <v/>
      </c>
      <c r="N25" s="126" t="str">
        <f t="shared" ca="1" si="14"/>
        <v/>
      </c>
      <c r="O25" s="125" t="str">
        <f t="shared" ca="1" si="10"/>
        <v/>
      </c>
      <c r="P25" s="126" t="str">
        <f t="shared" ca="1" si="15"/>
        <v/>
      </c>
      <c r="Q25" s="105" t="str">
        <f t="shared" ca="1" si="16"/>
        <v/>
      </c>
      <c r="R25" s="124" t="str">
        <f t="shared" ca="1" si="17"/>
        <v/>
      </c>
    </row>
    <row r="26" spans="1:18" x14ac:dyDescent="0.2">
      <c r="A26" s="124" t="str">
        <f t="shared" ca="1" si="11"/>
        <v/>
      </c>
      <c r="B26" s="92" t="str">
        <f t="shared" ca="1" si="0"/>
        <v/>
      </c>
      <c r="C26" s="92" t="str">
        <f t="shared" ca="1" si="1"/>
        <v/>
      </c>
      <c r="D26" s="92" t="str">
        <f t="shared" ca="1" si="2"/>
        <v/>
      </c>
      <c r="E26" s="92" t="str">
        <f t="shared" ca="1" si="3"/>
        <v/>
      </c>
      <c r="F26" s="92" t="str">
        <f t="shared" ca="1" si="4"/>
        <v/>
      </c>
      <c r="G26" s="92" t="str">
        <f t="shared" ca="1" si="5"/>
        <v/>
      </c>
      <c r="H26" s="125" t="str">
        <f t="shared" ca="1" si="6"/>
        <v/>
      </c>
      <c r="I26" s="125" t="str">
        <f t="shared" ca="1" si="7"/>
        <v/>
      </c>
      <c r="J26" s="126" t="str">
        <f t="shared" ca="1" si="12"/>
        <v/>
      </c>
      <c r="K26" s="105" t="str">
        <f t="shared" ca="1" si="13"/>
        <v/>
      </c>
      <c r="L26" s="105" t="str">
        <f t="shared" ca="1" si="8"/>
        <v/>
      </c>
      <c r="M26" s="126" t="str">
        <f t="shared" ca="1" si="9"/>
        <v/>
      </c>
      <c r="N26" s="126" t="str">
        <f t="shared" ca="1" si="14"/>
        <v/>
      </c>
      <c r="O26" s="125" t="str">
        <f t="shared" ca="1" si="10"/>
        <v/>
      </c>
      <c r="P26" s="126" t="str">
        <f t="shared" ca="1" si="15"/>
        <v/>
      </c>
      <c r="Q26" s="105" t="str">
        <f t="shared" ca="1" si="16"/>
        <v/>
      </c>
      <c r="R26" s="124" t="str">
        <f t="shared" ca="1" si="17"/>
        <v/>
      </c>
    </row>
    <row r="27" spans="1:18" x14ac:dyDescent="0.2">
      <c r="A27" s="124" t="str">
        <f t="shared" ca="1" si="11"/>
        <v/>
      </c>
      <c r="B27" s="92" t="str">
        <f t="shared" ca="1" si="0"/>
        <v/>
      </c>
      <c r="C27" s="92" t="str">
        <f t="shared" ca="1" si="1"/>
        <v/>
      </c>
      <c r="D27" s="92" t="str">
        <f t="shared" ca="1" si="2"/>
        <v/>
      </c>
      <c r="E27" s="92" t="str">
        <f t="shared" ca="1" si="3"/>
        <v/>
      </c>
      <c r="F27" s="92" t="str">
        <f t="shared" ca="1" si="4"/>
        <v/>
      </c>
      <c r="G27" s="92" t="str">
        <f t="shared" ca="1" si="5"/>
        <v/>
      </c>
      <c r="H27" s="125" t="str">
        <f t="shared" ca="1" si="6"/>
        <v/>
      </c>
      <c r="I27" s="125" t="str">
        <f t="shared" ca="1" si="7"/>
        <v/>
      </c>
      <c r="J27" s="126" t="str">
        <f t="shared" ca="1" si="12"/>
        <v/>
      </c>
      <c r="K27" s="105" t="str">
        <f t="shared" ca="1" si="13"/>
        <v/>
      </c>
      <c r="L27" s="105" t="str">
        <f t="shared" ca="1" si="8"/>
        <v/>
      </c>
      <c r="M27" s="126" t="str">
        <f t="shared" ca="1" si="9"/>
        <v/>
      </c>
      <c r="N27" s="126" t="str">
        <f t="shared" ca="1" si="14"/>
        <v/>
      </c>
      <c r="O27" s="125" t="str">
        <f t="shared" ca="1" si="10"/>
        <v/>
      </c>
      <c r="P27" s="126" t="str">
        <f t="shared" ca="1" si="15"/>
        <v/>
      </c>
      <c r="Q27" s="105" t="str">
        <f t="shared" ca="1" si="16"/>
        <v/>
      </c>
      <c r="R27" s="124" t="str">
        <f t="shared" ca="1" si="17"/>
        <v/>
      </c>
    </row>
    <row r="28" spans="1:18" x14ac:dyDescent="0.2">
      <c r="A28" s="124" t="str">
        <f t="shared" ca="1" si="11"/>
        <v/>
      </c>
      <c r="B28" s="92" t="str">
        <f t="shared" ca="1" si="0"/>
        <v/>
      </c>
      <c r="C28" s="92" t="str">
        <f t="shared" ca="1" si="1"/>
        <v/>
      </c>
      <c r="D28" s="92" t="str">
        <f t="shared" ca="1" si="2"/>
        <v/>
      </c>
      <c r="E28" s="92" t="str">
        <f t="shared" ca="1" si="3"/>
        <v/>
      </c>
      <c r="F28" s="92" t="str">
        <f t="shared" ca="1" si="4"/>
        <v/>
      </c>
      <c r="G28" s="92" t="str">
        <f t="shared" ca="1" si="5"/>
        <v/>
      </c>
      <c r="H28" s="125" t="str">
        <f t="shared" ca="1" si="6"/>
        <v/>
      </c>
      <c r="I28" s="125" t="str">
        <f t="shared" ca="1" si="7"/>
        <v/>
      </c>
      <c r="J28" s="126" t="str">
        <f t="shared" ca="1" si="12"/>
        <v/>
      </c>
      <c r="K28" s="105" t="str">
        <f t="shared" ca="1" si="13"/>
        <v/>
      </c>
      <c r="L28" s="105" t="str">
        <f t="shared" ca="1" si="8"/>
        <v/>
      </c>
      <c r="M28" s="126" t="str">
        <f t="shared" ca="1" si="9"/>
        <v/>
      </c>
      <c r="N28" s="126" t="str">
        <f t="shared" ca="1" si="14"/>
        <v/>
      </c>
      <c r="O28" s="125" t="str">
        <f t="shared" ca="1" si="10"/>
        <v/>
      </c>
      <c r="P28" s="126" t="str">
        <f t="shared" ca="1" si="15"/>
        <v/>
      </c>
      <c r="Q28" s="105" t="str">
        <f t="shared" ca="1" si="16"/>
        <v/>
      </c>
      <c r="R28" s="124" t="str">
        <f t="shared" ca="1" si="17"/>
        <v/>
      </c>
    </row>
    <row r="29" spans="1:18" x14ac:dyDescent="0.2">
      <c r="A29" s="124" t="str">
        <f t="shared" ca="1" si="11"/>
        <v/>
      </c>
      <c r="B29" s="92" t="str">
        <f t="shared" ca="1" si="0"/>
        <v/>
      </c>
      <c r="C29" s="92" t="str">
        <f t="shared" ca="1" si="1"/>
        <v/>
      </c>
      <c r="D29" s="92" t="str">
        <f t="shared" ca="1" si="2"/>
        <v/>
      </c>
      <c r="E29" s="92" t="str">
        <f t="shared" ca="1" si="3"/>
        <v/>
      </c>
      <c r="F29" s="92" t="str">
        <f t="shared" ca="1" si="4"/>
        <v/>
      </c>
      <c r="G29" s="92" t="str">
        <f t="shared" ca="1" si="5"/>
        <v/>
      </c>
      <c r="H29" s="125" t="str">
        <f t="shared" ca="1" si="6"/>
        <v/>
      </c>
      <c r="I29" s="125" t="str">
        <f t="shared" ca="1" si="7"/>
        <v/>
      </c>
      <c r="J29" s="126" t="str">
        <f t="shared" ca="1" si="12"/>
        <v/>
      </c>
      <c r="K29" s="105" t="str">
        <f t="shared" ca="1" si="13"/>
        <v/>
      </c>
      <c r="L29" s="105" t="str">
        <f t="shared" ca="1" si="8"/>
        <v/>
      </c>
      <c r="M29" s="126" t="str">
        <f t="shared" ca="1" si="9"/>
        <v/>
      </c>
      <c r="N29" s="126" t="str">
        <f t="shared" ca="1" si="14"/>
        <v/>
      </c>
      <c r="O29" s="125" t="str">
        <f t="shared" ca="1" si="10"/>
        <v/>
      </c>
      <c r="P29" s="126" t="str">
        <f t="shared" ca="1" si="15"/>
        <v/>
      </c>
      <c r="Q29" s="105" t="str">
        <f t="shared" ca="1" si="16"/>
        <v/>
      </c>
      <c r="R29" s="124" t="str">
        <f t="shared" ca="1" si="17"/>
        <v/>
      </c>
    </row>
    <row r="30" spans="1:18" x14ac:dyDescent="0.2">
      <c r="A30" s="124" t="str">
        <f t="shared" ca="1" si="11"/>
        <v/>
      </c>
      <c r="B30" s="92" t="str">
        <f t="shared" ca="1" si="0"/>
        <v/>
      </c>
      <c r="C30" s="92" t="str">
        <f t="shared" ca="1" si="1"/>
        <v/>
      </c>
      <c r="D30" s="92" t="str">
        <f t="shared" ca="1" si="2"/>
        <v/>
      </c>
      <c r="E30" s="92" t="str">
        <f t="shared" ca="1" si="3"/>
        <v/>
      </c>
      <c r="F30" s="92" t="str">
        <f t="shared" ca="1" si="4"/>
        <v/>
      </c>
      <c r="G30" s="92" t="str">
        <f t="shared" ca="1" si="5"/>
        <v/>
      </c>
      <c r="H30" s="125" t="str">
        <f t="shared" ca="1" si="6"/>
        <v/>
      </c>
      <c r="I30" s="125" t="str">
        <f t="shared" ca="1" si="7"/>
        <v/>
      </c>
      <c r="J30" s="126" t="str">
        <f t="shared" ca="1" si="12"/>
        <v/>
      </c>
      <c r="K30" s="105" t="str">
        <f t="shared" ca="1" si="13"/>
        <v/>
      </c>
      <c r="L30" s="105" t="str">
        <f t="shared" ca="1" si="8"/>
        <v/>
      </c>
      <c r="M30" s="126" t="str">
        <f t="shared" ca="1" si="9"/>
        <v/>
      </c>
      <c r="N30" s="126" t="str">
        <f t="shared" ca="1" si="14"/>
        <v/>
      </c>
      <c r="O30" s="125" t="str">
        <f t="shared" ca="1" si="10"/>
        <v/>
      </c>
      <c r="P30" s="126" t="str">
        <f t="shared" ca="1" si="15"/>
        <v/>
      </c>
      <c r="Q30" s="105" t="str">
        <f t="shared" ca="1" si="16"/>
        <v/>
      </c>
      <c r="R30" s="124" t="str">
        <f t="shared" ca="1" si="17"/>
        <v/>
      </c>
    </row>
    <row r="31" spans="1:18" x14ac:dyDescent="0.2">
      <c r="A31" s="124" t="str">
        <f t="shared" ca="1" si="11"/>
        <v/>
      </c>
      <c r="B31" s="92" t="str">
        <f t="shared" ca="1" si="0"/>
        <v/>
      </c>
      <c r="C31" s="92" t="str">
        <f t="shared" ca="1" si="1"/>
        <v/>
      </c>
      <c r="D31" s="92" t="str">
        <f t="shared" ca="1" si="2"/>
        <v/>
      </c>
      <c r="E31" s="92" t="str">
        <f t="shared" ca="1" si="3"/>
        <v/>
      </c>
      <c r="F31" s="92" t="str">
        <f t="shared" ca="1" si="4"/>
        <v/>
      </c>
      <c r="G31" s="92" t="str">
        <f t="shared" ca="1" si="5"/>
        <v/>
      </c>
      <c r="H31" s="125" t="str">
        <f t="shared" ca="1" si="6"/>
        <v/>
      </c>
      <c r="I31" s="125" t="str">
        <f t="shared" ca="1" si="7"/>
        <v/>
      </c>
      <c r="J31" s="126" t="str">
        <f t="shared" ca="1" si="12"/>
        <v/>
      </c>
      <c r="K31" s="105" t="str">
        <f t="shared" ca="1" si="13"/>
        <v/>
      </c>
      <c r="L31" s="105" t="str">
        <f t="shared" ca="1" si="8"/>
        <v/>
      </c>
      <c r="M31" s="126" t="str">
        <f t="shared" ca="1" si="9"/>
        <v/>
      </c>
      <c r="N31" s="126" t="str">
        <f t="shared" ca="1" si="14"/>
        <v/>
      </c>
      <c r="O31" s="125" t="str">
        <f t="shared" ca="1" si="10"/>
        <v/>
      </c>
      <c r="P31" s="126" t="str">
        <f t="shared" ca="1" si="15"/>
        <v/>
      </c>
      <c r="Q31" s="105" t="str">
        <f t="shared" ca="1" si="16"/>
        <v/>
      </c>
      <c r="R31" s="124" t="str">
        <f t="shared" ca="1" si="17"/>
        <v/>
      </c>
    </row>
    <row r="32" spans="1:18" x14ac:dyDescent="0.2">
      <c r="A32" s="124" t="str">
        <f t="shared" ca="1" si="11"/>
        <v/>
      </c>
      <c r="B32" s="92" t="str">
        <f t="shared" ca="1" si="0"/>
        <v/>
      </c>
      <c r="C32" s="92" t="str">
        <f t="shared" ca="1" si="1"/>
        <v/>
      </c>
      <c r="D32" s="92" t="str">
        <f t="shared" ca="1" si="2"/>
        <v/>
      </c>
      <c r="E32" s="92" t="str">
        <f t="shared" ca="1" si="3"/>
        <v/>
      </c>
      <c r="F32" s="92" t="str">
        <f t="shared" ca="1" si="4"/>
        <v/>
      </c>
      <c r="G32" s="92" t="str">
        <f t="shared" ca="1" si="5"/>
        <v/>
      </c>
      <c r="H32" s="125" t="str">
        <f t="shared" ca="1" si="6"/>
        <v/>
      </c>
      <c r="I32" s="125" t="str">
        <f t="shared" ca="1" si="7"/>
        <v/>
      </c>
      <c r="J32" s="126" t="str">
        <f t="shared" ca="1" si="12"/>
        <v/>
      </c>
      <c r="K32" s="105" t="str">
        <f t="shared" ca="1" si="13"/>
        <v/>
      </c>
      <c r="L32" s="105" t="str">
        <f t="shared" ca="1" si="8"/>
        <v/>
      </c>
      <c r="M32" s="126" t="str">
        <f t="shared" ca="1" si="9"/>
        <v/>
      </c>
      <c r="N32" s="126" t="str">
        <f t="shared" ca="1" si="14"/>
        <v/>
      </c>
      <c r="O32" s="125" t="str">
        <f t="shared" ca="1" si="10"/>
        <v/>
      </c>
      <c r="P32" s="126" t="str">
        <f t="shared" ca="1" si="15"/>
        <v/>
      </c>
      <c r="Q32" s="105" t="str">
        <f t="shared" ca="1" si="16"/>
        <v/>
      </c>
      <c r="R32" s="124" t="str">
        <f t="shared" ca="1" si="17"/>
        <v/>
      </c>
    </row>
    <row r="33" spans="1:18" x14ac:dyDescent="0.2">
      <c r="A33" s="124" t="str">
        <f t="shared" ca="1" si="11"/>
        <v/>
      </c>
      <c r="B33" s="92" t="str">
        <f t="shared" ca="1" si="0"/>
        <v/>
      </c>
      <c r="C33" s="92" t="str">
        <f t="shared" ca="1" si="1"/>
        <v/>
      </c>
      <c r="D33" s="92" t="str">
        <f t="shared" ca="1" si="2"/>
        <v/>
      </c>
      <c r="E33" s="92" t="str">
        <f t="shared" ca="1" si="3"/>
        <v/>
      </c>
      <c r="F33" s="92" t="str">
        <f t="shared" ca="1" si="4"/>
        <v/>
      </c>
      <c r="G33" s="92" t="str">
        <f t="shared" ca="1" si="5"/>
        <v/>
      </c>
      <c r="H33" s="125" t="str">
        <f t="shared" ca="1" si="6"/>
        <v/>
      </c>
      <c r="I33" s="125" t="str">
        <f t="shared" ca="1" si="7"/>
        <v/>
      </c>
      <c r="J33" s="126" t="str">
        <f t="shared" ca="1" si="12"/>
        <v/>
      </c>
      <c r="K33" s="105" t="str">
        <f t="shared" ca="1" si="13"/>
        <v/>
      </c>
      <c r="L33" s="105" t="str">
        <f t="shared" ca="1" si="8"/>
        <v/>
      </c>
      <c r="M33" s="126" t="str">
        <f t="shared" ca="1" si="9"/>
        <v/>
      </c>
      <c r="N33" s="126" t="str">
        <f t="shared" ca="1" si="14"/>
        <v/>
      </c>
      <c r="O33" s="125" t="str">
        <f t="shared" ca="1" si="10"/>
        <v/>
      </c>
      <c r="P33" s="126" t="str">
        <f t="shared" ca="1" si="15"/>
        <v/>
      </c>
      <c r="Q33" s="105" t="str">
        <f t="shared" ca="1" si="16"/>
        <v/>
      </c>
      <c r="R33" s="124" t="str">
        <f t="shared" ca="1" si="17"/>
        <v/>
      </c>
    </row>
    <row r="34" spans="1:18" x14ac:dyDescent="0.2">
      <c r="A34" s="124" t="str">
        <f t="shared" ca="1" si="11"/>
        <v/>
      </c>
      <c r="B34" s="92" t="str">
        <f t="shared" ca="1" si="0"/>
        <v/>
      </c>
      <c r="C34" s="92" t="str">
        <f t="shared" ca="1" si="1"/>
        <v/>
      </c>
      <c r="D34" s="92" t="str">
        <f t="shared" ca="1" si="2"/>
        <v/>
      </c>
      <c r="E34" s="92" t="str">
        <f t="shared" ca="1" si="3"/>
        <v/>
      </c>
      <c r="F34" s="92" t="str">
        <f t="shared" ca="1" si="4"/>
        <v/>
      </c>
      <c r="G34" s="92" t="str">
        <f t="shared" ca="1" si="5"/>
        <v/>
      </c>
      <c r="H34" s="125" t="str">
        <f t="shared" ca="1" si="6"/>
        <v/>
      </c>
      <c r="I34" s="125" t="str">
        <f t="shared" ca="1" si="7"/>
        <v/>
      </c>
      <c r="J34" s="126" t="str">
        <f t="shared" ca="1" si="12"/>
        <v/>
      </c>
      <c r="K34" s="105" t="str">
        <f t="shared" ca="1" si="13"/>
        <v/>
      </c>
      <c r="L34" s="105" t="str">
        <f t="shared" ca="1" si="8"/>
        <v/>
      </c>
      <c r="M34" s="126" t="str">
        <f t="shared" ca="1" si="9"/>
        <v/>
      </c>
      <c r="N34" s="126" t="str">
        <f t="shared" ca="1" si="14"/>
        <v/>
      </c>
      <c r="O34" s="125" t="str">
        <f t="shared" ca="1" si="10"/>
        <v/>
      </c>
      <c r="P34" s="126" t="str">
        <f t="shared" ca="1" si="15"/>
        <v/>
      </c>
      <c r="Q34" s="105" t="str">
        <f t="shared" ca="1" si="16"/>
        <v/>
      </c>
      <c r="R34" s="124" t="str">
        <f t="shared" ca="1" si="17"/>
        <v/>
      </c>
    </row>
    <row r="35" spans="1:18" x14ac:dyDescent="0.2">
      <c r="A35" s="124" t="str">
        <f t="shared" ca="1" si="11"/>
        <v/>
      </c>
      <c r="B35" s="92" t="str">
        <f t="shared" ca="1" si="0"/>
        <v/>
      </c>
      <c r="C35" s="92" t="str">
        <f t="shared" ca="1" si="1"/>
        <v/>
      </c>
      <c r="D35" s="92" t="str">
        <f t="shared" ca="1" si="2"/>
        <v/>
      </c>
      <c r="E35" s="92" t="str">
        <f t="shared" ca="1" si="3"/>
        <v/>
      </c>
      <c r="F35" s="92" t="str">
        <f t="shared" ca="1" si="4"/>
        <v/>
      </c>
      <c r="G35" s="92" t="str">
        <f t="shared" ca="1" si="5"/>
        <v/>
      </c>
      <c r="H35" s="125" t="str">
        <f t="shared" ca="1" si="6"/>
        <v/>
      </c>
      <c r="I35" s="125" t="str">
        <f t="shared" ca="1" si="7"/>
        <v/>
      </c>
      <c r="J35" s="126" t="str">
        <f t="shared" ca="1" si="12"/>
        <v/>
      </c>
      <c r="K35" s="105" t="str">
        <f t="shared" ca="1" si="13"/>
        <v/>
      </c>
      <c r="L35" s="105" t="str">
        <f t="shared" ca="1" si="8"/>
        <v/>
      </c>
      <c r="M35" s="126" t="str">
        <f t="shared" ca="1" si="9"/>
        <v/>
      </c>
      <c r="N35" s="126" t="str">
        <f t="shared" ca="1" si="14"/>
        <v/>
      </c>
      <c r="O35" s="125" t="str">
        <f t="shared" ca="1" si="10"/>
        <v/>
      </c>
      <c r="P35" s="126" t="str">
        <f t="shared" ca="1" si="15"/>
        <v/>
      </c>
      <c r="Q35" s="105" t="str">
        <f t="shared" ca="1" si="16"/>
        <v/>
      </c>
      <c r="R35" s="124" t="str">
        <f t="shared" ca="1" si="17"/>
        <v/>
      </c>
    </row>
    <row r="36" spans="1:18" x14ac:dyDescent="0.2">
      <c r="A36" s="124" t="str">
        <f t="shared" ca="1" si="11"/>
        <v/>
      </c>
      <c r="B36" s="92" t="str">
        <f t="shared" ca="1" si="0"/>
        <v/>
      </c>
      <c r="C36" s="92" t="str">
        <f t="shared" ca="1" si="1"/>
        <v/>
      </c>
      <c r="D36" s="92" t="str">
        <f t="shared" ca="1" si="2"/>
        <v/>
      </c>
      <c r="E36" s="92" t="str">
        <f t="shared" ca="1" si="3"/>
        <v/>
      </c>
      <c r="F36" s="92" t="str">
        <f t="shared" ca="1" si="4"/>
        <v/>
      </c>
      <c r="G36" s="92" t="str">
        <f t="shared" ca="1" si="5"/>
        <v/>
      </c>
      <c r="H36" s="125" t="str">
        <f t="shared" ca="1" si="6"/>
        <v/>
      </c>
      <c r="I36" s="125" t="str">
        <f t="shared" ca="1" si="7"/>
        <v/>
      </c>
      <c r="J36" s="126" t="str">
        <f t="shared" ca="1" si="12"/>
        <v/>
      </c>
      <c r="K36" s="105" t="str">
        <f t="shared" ca="1" si="13"/>
        <v/>
      </c>
      <c r="L36" s="105" t="str">
        <f t="shared" ca="1" si="8"/>
        <v/>
      </c>
      <c r="M36" s="126" t="str">
        <f t="shared" ca="1" si="9"/>
        <v/>
      </c>
      <c r="N36" s="126" t="str">
        <f t="shared" ca="1" si="14"/>
        <v/>
      </c>
      <c r="O36" s="125" t="str">
        <f t="shared" ca="1" si="10"/>
        <v/>
      </c>
      <c r="P36" s="126" t="str">
        <f t="shared" ca="1" si="15"/>
        <v/>
      </c>
      <c r="Q36" s="105" t="str">
        <f t="shared" ca="1" si="16"/>
        <v/>
      </c>
      <c r="R36" s="124" t="str">
        <f t="shared" ca="1" si="17"/>
        <v/>
      </c>
    </row>
    <row r="37" spans="1:18" x14ac:dyDescent="0.2">
      <c r="A37" s="124" t="str">
        <f t="shared" ca="1" si="11"/>
        <v/>
      </c>
      <c r="B37" s="92" t="str">
        <f t="shared" ca="1" si="0"/>
        <v/>
      </c>
      <c r="C37" s="92" t="str">
        <f t="shared" ca="1" si="1"/>
        <v/>
      </c>
      <c r="D37" s="92" t="str">
        <f t="shared" ca="1" si="2"/>
        <v/>
      </c>
      <c r="E37" s="92" t="str">
        <f t="shared" ca="1" si="3"/>
        <v/>
      </c>
      <c r="F37" s="92" t="str">
        <f t="shared" ca="1" si="4"/>
        <v/>
      </c>
      <c r="G37" s="92" t="str">
        <f t="shared" ca="1" si="5"/>
        <v/>
      </c>
      <c r="H37" s="125" t="str">
        <f t="shared" ca="1" si="6"/>
        <v/>
      </c>
      <c r="I37" s="125" t="str">
        <f t="shared" ca="1" si="7"/>
        <v/>
      </c>
      <c r="J37" s="126" t="str">
        <f t="shared" ca="1" si="12"/>
        <v/>
      </c>
      <c r="K37" s="105" t="str">
        <f t="shared" ca="1" si="13"/>
        <v/>
      </c>
      <c r="L37" s="105" t="str">
        <f t="shared" ca="1" si="8"/>
        <v/>
      </c>
      <c r="M37" s="126" t="str">
        <f t="shared" ca="1" si="9"/>
        <v/>
      </c>
      <c r="N37" s="126" t="str">
        <f t="shared" ca="1" si="14"/>
        <v/>
      </c>
      <c r="O37" s="125" t="str">
        <f t="shared" ca="1" si="10"/>
        <v/>
      </c>
      <c r="P37" s="126" t="str">
        <f t="shared" ca="1" si="15"/>
        <v/>
      </c>
      <c r="Q37" s="105" t="str">
        <f t="shared" ca="1" si="16"/>
        <v/>
      </c>
      <c r="R37" s="124" t="str">
        <f t="shared" ca="1" si="17"/>
        <v/>
      </c>
    </row>
    <row r="38" spans="1:18" x14ac:dyDescent="0.2">
      <c r="A38" s="124" t="str">
        <f t="shared" ca="1" si="11"/>
        <v/>
      </c>
      <c r="B38" s="92" t="str">
        <f t="shared" ref="B38:B69" ca="1" si="18">IF($A38="","",INDEX(INDIRECT("gsn_raw!AL:AL"),MATCH($B$4,INDIRECT("gsn_raw!AL:AL"),0)+$A38))</f>
        <v/>
      </c>
      <c r="C38" s="92" t="str">
        <f t="shared" ref="C38:C69" ca="1" si="19">IF($A38="","",INDEX(INDIRECT("gsn_raw!AM:AM"),MATCH($B$4,INDIRECT("gsn_raw!AL:AL"),0)+$A38))</f>
        <v/>
      </c>
      <c r="D38" s="92" t="str">
        <f t="shared" ref="D38:D69" ca="1" si="20">IF($A38="","",INDEX(INDIRECT("gsn_raw!AO:AO"),MATCH($B$4,INDIRECT("gsn_raw!AL:AL"),0)+$A38))</f>
        <v/>
      </c>
      <c r="E38" s="92" t="str">
        <f t="shared" ref="E38:E69" ca="1" si="21">IF($A38="","",INDEX(INDIRECT("gsn_raw!AP:AP"),MATCH($B$4,INDIRECT("gsn_raw!AL:AL"),0)+$A38))</f>
        <v/>
      </c>
      <c r="F38" s="92" t="str">
        <f t="shared" ref="F38:F69" ca="1" si="22">IF($A38="","",INDEX(INDIRECT("gsn_raw!AQ:AQ"),MATCH($B$4,INDIRECT("gsn_raw!AL:AL"),0)+$A38))</f>
        <v/>
      </c>
      <c r="G38" s="92" t="str">
        <f t="shared" ref="G38:G69" ca="1" si="23">IF($A38="","",INDEX(INDIRECT("gsn_raw!AR:AR"),MATCH($B$4,INDIRECT("gsn_raw!AL:AL"),0)+$A38))</f>
        <v/>
      </c>
      <c r="H38" s="125" t="str">
        <f t="shared" ref="H38:H69" ca="1" si="24">IF($A38="","",INDEX(INDIRECT("gsn_raw!AU:AU"),MATCH($B$4,INDIRECT("gsn_raw!AL:AL"),0)+$A38))</f>
        <v/>
      </c>
      <c r="I38" s="125" t="str">
        <f t="shared" ref="I38:I69" ca="1" si="25">IF($A38="","",INDEX(INDIRECT("gsn_raw!AV:AV"),MATCH($B$4,INDIRECT("gsn_raw!AL:AL"),0)+$A38))</f>
        <v/>
      </c>
      <c r="J38" s="126" t="str">
        <f t="shared" ca="1" si="12"/>
        <v/>
      </c>
      <c r="K38" s="105" t="str">
        <f t="shared" ca="1" si="13"/>
        <v/>
      </c>
      <c r="L38" s="105" t="str">
        <f t="shared" ref="L38:L69" ca="1" si="26">IF($A38="","",INDEX(INDIRECT("gsn_raw!AX:AX"),MATCH($B$4,INDIRECT("gsn_raw!AL:AL"),0)+$A38))</f>
        <v/>
      </c>
      <c r="M38" s="126" t="str">
        <f t="shared" ref="M38:M69" ca="1" si="27">IF($A38="","",INDEX(INDIRECT("gsn_raw!AY:AY"),MATCH($B$4,INDIRECT("gsn_raw!AL:AL"),0)+$A38))</f>
        <v/>
      </c>
      <c r="N38" s="126" t="str">
        <f t="shared" ca="1" si="14"/>
        <v/>
      </c>
      <c r="O38" s="125" t="str">
        <f t="shared" ref="O38:O69" ca="1" si="28">IF($A38="","",INDEX(INDIRECT("gsn_raw!BA:BA"),MATCH($B$4,INDIRECT("gsn_raw!AL:AL"),0)+$A38))</f>
        <v/>
      </c>
      <c r="P38" s="126" t="str">
        <f t="shared" ca="1" si="15"/>
        <v/>
      </c>
      <c r="Q38" s="105" t="str">
        <f t="shared" ca="1" si="16"/>
        <v/>
      </c>
      <c r="R38" s="124" t="str">
        <f t="shared" ca="1" si="17"/>
        <v/>
      </c>
    </row>
    <row r="39" spans="1:18" x14ac:dyDescent="0.2">
      <c r="A39" s="124" t="str">
        <f t="shared" ca="1" si="11"/>
        <v/>
      </c>
      <c r="B39" s="92" t="str">
        <f t="shared" ca="1" si="18"/>
        <v/>
      </c>
      <c r="C39" s="92" t="str">
        <f t="shared" ca="1" si="19"/>
        <v/>
      </c>
      <c r="D39" s="92" t="str">
        <f t="shared" ca="1" si="20"/>
        <v/>
      </c>
      <c r="E39" s="92" t="str">
        <f t="shared" ca="1" si="21"/>
        <v/>
      </c>
      <c r="F39" s="92" t="str">
        <f t="shared" ca="1" si="22"/>
        <v/>
      </c>
      <c r="G39" s="92" t="str">
        <f t="shared" ca="1" si="23"/>
        <v/>
      </c>
      <c r="H39" s="125" t="str">
        <f t="shared" ca="1" si="24"/>
        <v/>
      </c>
      <c r="I39" s="125" t="str">
        <f t="shared" ca="1" si="25"/>
        <v/>
      </c>
      <c r="J39" s="126" t="str">
        <f t="shared" ca="1" si="12"/>
        <v/>
      </c>
      <c r="K39" s="105" t="str">
        <f t="shared" ca="1" si="13"/>
        <v/>
      </c>
      <c r="L39" s="105" t="str">
        <f t="shared" ca="1" si="26"/>
        <v/>
      </c>
      <c r="M39" s="126" t="str">
        <f t="shared" ca="1" si="27"/>
        <v/>
      </c>
      <c r="N39" s="126" t="str">
        <f t="shared" ca="1" si="14"/>
        <v/>
      </c>
      <c r="O39" s="125" t="str">
        <f t="shared" ca="1" si="28"/>
        <v/>
      </c>
      <c r="P39" s="126" t="str">
        <f t="shared" ca="1" si="15"/>
        <v/>
      </c>
      <c r="Q39" s="105" t="str">
        <f t="shared" ca="1" si="16"/>
        <v/>
      </c>
      <c r="R39" s="124" t="str">
        <f t="shared" ca="1" si="17"/>
        <v/>
      </c>
    </row>
    <row r="40" spans="1:18" x14ac:dyDescent="0.2">
      <c r="A40" s="124" t="str">
        <f t="shared" ca="1" si="11"/>
        <v/>
      </c>
      <c r="B40" s="92" t="str">
        <f t="shared" ca="1" si="18"/>
        <v/>
      </c>
      <c r="C40" s="92" t="str">
        <f t="shared" ca="1" si="19"/>
        <v/>
      </c>
      <c r="D40" s="92" t="str">
        <f t="shared" ca="1" si="20"/>
        <v/>
      </c>
      <c r="E40" s="92" t="str">
        <f t="shared" ca="1" si="21"/>
        <v/>
      </c>
      <c r="F40" s="92" t="str">
        <f t="shared" ca="1" si="22"/>
        <v/>
      </c>
      <c r="G40" s="92" t="str">
        <f t="shared" ca="1" si="23"/>
        <v/>
      </c>
      <c r="H40" s="125" t="str">
        <f t="shared" ca="1" si="24"/>
        <v/>
      </c>
      <c r="I40" s="125" t="str">
        <f t="shared" ca="1" si="25"/>
        <v/>
      </c>
      <c r="J40" s="126" t="str">
        <f t="shared" ca="1" si="12"/>
        <v/>
      </c>
      <c r="K40" s="105" t="str">
        <f t="shared" ca="1" si="13"/>
        <v/>
      </c>
      <c r="L40" s="105" t="str">
        <f t="shared" ca="1" si="26"/>
        <v/>
      </c>
      <c r="M40" s="126" t="str">
        <f t="shared" ca="1" si="27"/>
        <v/>
      </c>
      <c r="N40" s="126" t="str">
        <f t="shared" ca="1" si="14"/>
        <v/>
      </c>
      <c r="O40" s="125" t="str">
        <f t="shared" ca="1" si="28"/>
        <v/>
      </c>
      <c r="P40" s="126" t="str">
        <f t="shared" ca="1" si="15"/>
        <v/>
      </c>
      <c r="Q40" s="105" t="str">
        <f t="shared" ca="1" si="16"/>
        <v/>
      </c>
      <c r="R40" s="124" t="str">
        <f t="shared" ca="1" si="17"/>
        <v/>
      </c>
    </row>
    <row r="41" spans="1:18" x14ac:dyDescent="0.2">
      <c r="A41" s="124" t="str">
        <f t="shared" ca="1" si="11"/>
        <v/>
      </c>
      <c r="B41" s="92" t="str">
        <f t="shared" ca="1" si="18"/>
        <v/>
      </c>
      <c r="C41" s="92" t="str">
        <f t="shared" ca="1" si="19"/>
        <v/>
      </c>
      <c r="D41" s="92" t="str">
        <f t="shared" ca="1" si="20"/>
        <v/>
      </c>
      <c r="E41" s="92" t="str">
        <f t="shared" ca="1" si="21"/>
        <v/>
      </c>
      <c r="F41" s="92" t="str">
        <f t="shared" ca="1" si="22"/>
        <v/>
      </c>
      <c r="G41" s="92" t="str">
        <f t="shared" ca="1" si="23"/>
        <v/>
      </c>
      <c r="H41" s="125" t="str">
        <f t="shared" ca="1" si="24"/>
        <v/>
      </c>
      <c r="I41" s="125" t="str">
        <f t="shared" ca="1" si="25"/>
        <v/>
      </c>
      <c r="J41" s="126" t="str">
        <f t="shared" ca="1" si="12"/>
        <v/>
      </c>
      <c r="K41" s="105" t="str">
        <f t="shared" ca="1" si="13"/>
        <v/>
      </c>
      <c r="L41" s="105" t="str">
        <f t="shared" ca="1" si="26"/>
        <v/>
      </c>
      <c r="M41" s="126" t="str">
        <f t="shared" ca="1" si="27"/>
        <v/>
      </c>
      <c r="N41" s="126" t="str">
        <f t="shared" ca="1" si="14"/>
        <v/>
      </c>
      <c r="O41" s="125" t="str">
        <f t="shared" ca="1" si="28"/>
        <v/>
      </c>
      <c r="P41" s="126" t="str">
        <f t="shared" ca="1" si="15"/>
        <v/>
      </c>
      <c r="Q41" s="105" t="str">
        <f t="shared" ca="1" si="16"/>
        <v/>
      </c>
      <c r="R41" s="124" t="str">
        <f t="shared" ca="1" si="17"/>
        <v/>
      </c>
    </row>
    <row r="42" spans="1:18" x14ac:dyDescent="0.2">
      <c r="A42" s="124" t="str">
        <f t="shared" ca="1" si="11"/>
        <v/>
      </c>
      <c r="B42" s="92" t="str">
        <f t="shared" ca="1" si="18"/>
        <v/>
      </c>
      <c r="C42" s="92" t="str">
        <f t="shared" ca="1" si="19"/>
        <v/>
      </c>
      <c r="D42" s="92" t="str">
        <f t="shared" ca="1" si="20"/>
        <v/>
      </c>
      <c r="E42" s="92" t="str">
        <f t="shared" ca="1" si="21"/>
        <v/>
      </c>
      <c r="F42" s="92" t="str">
        <f t="shared" ca="1" si="22"/>
        <v/>
      </c>
      <c r="G42" s="92" t="str">
        <f t="shared" ca="1" si="23"/>
        <v/>
      </c>
      <c r="H42" s="125" t="str">
        <f t="shared" ca="1" si="24"/>
        <v/>
      </c>
      <c r="I42" s="125" t="str">
        <f t="shared" ca="1" si="25"/>
        <v/>
      </c>
      <c r="J42" s="126" t="str">
        <f t="shared" ca="1" si="12"/>
        <v/>
      </c>
      <c r="K42" s="105" t="str">
        <f t="shared" ca="1" si="13"/>
        <v/>
      </c>
      <c r="L42" s="105" t="str">
        <f t="shared" ca="1" si="26"/>
        <v/>
      </c>
      <c r="M42" s="126" t="str">
        <f t="shared" ca="1" si="27"/>
        <v/>
      </c>
      <c r="N42" s="126" t="str">
        <f t="shared" ca="1" si="14"/>
        <v/>
      </c>
      <c r="O42" s="125" t="str">
        <f t="shared" ca="1" si="28"/>
        <v/>
      </c>
      <c r="P42" s="126" t="str">
        <f t="shared" ca="1" si="15"/>
        <v/>
      </c>
      <c r="Q42" s="105" t="str">
        <f t="shared" ca="1" si="16"/>
        <v/>
      </c>
      <c r="R42" s="124" t="str">
        <f t="shared" ca="1" si="17"/>
        <v/>
      </c>
    </row>
    <row r="43" spans="1:18" x14ac:dyDescent="0.2">
      <c r="A43" s="124" t="str">
        <f t="shared" ca="1" si="11"/>
        <v/>
      </c>
      <c r="B43" s="92" t="str">
        <f t="shared" ca="1" si="18"/>
        <v/>
      </c>
      <c r="C43" s="92" t="str">
        <f t="shared" ca="1" si="19"/>
        <v/>
      </c>
      <c r="D43" s="92" t="str">
        <f t="shared" ca="1" si="20"/>
        <v/>
      </c>
      <c r="E43" s="92" t="str">
        <f t="shared" ca="1" si="21"/>
        <v/>
      </c>
      <c r="F43" s="92" t="str">
        <f t="shared" ca="1" si="22"/>
        <v/>
      </c>
      <c r="G43" s="92" t="str">
        <f t="shared" ca="1" si="23"/>
        <v/>
      </c>
      <c r="H43" s="125" t="str">
        <f t="shared" ca="1" si="24"/>
        <v/>
      </c>
      <c r="I43" s="125" t="str">
        <f t="shared" ca="1" si="25"/>
        <v/>
      </c>
      <c r="J43" s="126" t="str">
        <f t="shared" ca="1" si="12"/>
        <v/>
      </c>
      <c r="K43" s="105" t="str">
        <f t="shared" ca="1" si="13"/>
        <v/>
      </c>
      <c r="L43" s="105" t="str">
        <f t="shared" ca="1" si="26"/>
        <v/>
      </c>
      <c r="M43" s="126" t="str">
        <f t="shared" ca="1" si="27"/>
        <v/>
      </c>
      <c r="N43" s="126" t="str">
        <f t="shared" ca="1" si="14"/>
        <v/>
      </c>
      <c r="O43" s="125" t="str">
        <f t="shared" ca="1" si="28"/>
        <v/>
      </c>
      <c r="P43" s="126" t="str">
        <f t="shared" ca="1" si="15"/>
        <v/>
      </c>
      <c r="Q43" s="105" t="str">
        <f t="shared" ca="1" si="16"/>
        <v/>
      </c>
      <c r="R43" s="124" t="str">
        <f t="shared" ca="1" si="17"/>
        <v/>
      </c>
    </row>
    <row r="44" spans="1:18" x14ac:dyDescent="0.2">
      <c r="A44" s="124" t="str">
        <f t="shared" ca="1" si="11"/>
        <v/>
      </c>
      <c r="B44" s="92" t="str">
        <f t="shared" ca="1" si="18"/>
        <v/>
      </c>
      <c r="C44" s="92" t="str">
        <f t="shared" ca="1" si="19"/>
        <v/>
      </c>
      <c r="D44" s="92" t="str">
        <f t="shared" ca="1" si="20"/>
        <v/>
      </c>
      <c r="E44" s="92" t="str">
        <f t="shared" ca="1" si="21"/>
        <v/>
      </c>
      <c r="F44" s="92" t="str">
        <f t="shared" ca="1" si="22"/>
        <v/>
      </c>
      <c r="G44" s="92" t="str">
        <f t="shared" ca="1" si="23"/>
        <v/>
      </c>
      <c r="H44" s="125" t="str">
        <f t="shared" ca="1" si="24"/>
        <v/>
      </c>
      <c r="I44" s="125" t="str">
        <f t="shared" ca="1" si="25"/>
        <v/>
      </c>
      <c r="J44" s="126" t="str">
        <f t="shared" ca="1" si="12"/>
        <v/>
      </c>
      <c r="K44" s="105" t="str">
        <f t="shared" ca="1" si="13"/>
        <v/>
      </c>
      <c r="L44" s="105" t="str">
        <f t="shared" ca="1" si="26"/>
        <v/>
      </c>
      <c r="M44" s="126" t="str">
        <f t="shared" ca="1" si="27"/>
        <v/>
      </c>
      <c r="N44" s="126" t="str">
        <f t="shared" ca="1" si="14"/>
        <v/>
      </c>
      <c r="O44" s="125" t="str">
        <f t="shared" ca="1" si="28"/>
        <v/>
      </c>
      <c r="P44" s="126" t="str">
        <f t="shared" ca="1" si="15"/>
        <v/>
      </c>
      <c r="Q44" s="105" t="str">
        <f t="shared" ca="1" si="16"/>
        <v/>
      </c>
      <c r="R44" s="124" t="str">
        <f t="shared" ca="1" si="17"/>
        <v/>
      </c>
    </row>
    <row r="45" spans="1:18" x14ac:dyDescent="0.2">
      <c r="A45" s="124" t="str">
        <f t="shared" ca="1" si="11"/>
        <v/>
      </c>
      <c r="B45" s="92" t="str">
        <f t="shared" ca="1" si="18"/>
        <v/>
      </c>
      <c r="C45" s="92" t="str">
        <f t="shared" ca="1" si="19"/>
        <v/>
      </c>
      <c r="D45" s="92" t="str">
        <f t="shared" ca="1" si="20"/>
        <v/>
      </c>
      <c r="E45" s="92" t="str">
        <f t="shared" ca="1" si="21"/>
        <v/>
      </c>
      <c r="F45" s="92" t="str">
        <f t="shared" ca="1" si="22"/>
        <v/>
      </c>
      <c r="G45" s="92" t="str">
        <f t="shared" ca="1" si="23"/>
        <v/>
      </c>
      <c r="H45" s="125" t="str">
        <f t="shared" ca="1" si="24"/>
        <v/>
      </c>
      <c r="I45" s="125" t="str">
        <f t="shared" ca="1" si="25"/>
        <v/>
      </c>
      <c r="J45" s="126" t="str">
        <f t="shared" ca="1" si="12"/>
        <v/>
      </c>
      <c r="K45" s="105" t="str">
        <f t="shared" ca="1" si="13"/>
        <v/>
      </c>
      <c r="L45" s="105" t="str">
        <f t="shared" ca="1" si="26"/>
        <v/>
      </c>
      <c r="M45" s="126" t="str">
        <f t="shared" ca="1" si="27"/>
        <v/>
      </c>
      <c r="N45" s="126" t="str">
        <f t="shared" ca="1" si="14"/>
        <v/>
      </c>
      <c r="O45" s="125" t="str">
        <f t="shared" ca="1" si="28"/>
        <v/>
      </c>
      <c r="P45" s="126" t="str">
        <f t="shared" ca="1" si="15"/>
        <v/>
      </c>
      <c r="Q45" s="105" t="str">
        <f t="shared" ca="1" si="16"/>
        <v/>
      </c>
      <c r="R45" s="124" t="str">
        <f t="shared" ca="1" si="17"/>
        <v/>
      </c>
    </row>
    <row r="46" spans="1:18" x14ac:dyDescent="0.2">
      <c r="A46" s="124" t="str">
        <f t="shared" ca="1" si="11"/>
        <v/>
      </c>
      <c r="B46" s="92" t="str">
        <f t="shared" ca="1" si="18"/>
        <v/>
      </c>
      <c r="C46" s="92" t="str">
        <f t="shared" ca="1" si="19"/>
        <v/>
      </c>
      <c r="D46" s="92" t="str">
        <f t="shared" ca="1" si="20"/>
        <v/>
      </c>
      <c r="E46" s="92" t="str">
        <f t="shared" ca="1" si="21"/>
        <v/>
      </c>
      <c r="F46" s="92" t="str">
        <f t="shared" ca="1" si="22"/>
        <v/>
      </c>
      <c r="G46" s="92" t="str">
        <f t="shared" ca="1" si="23"/>
        <v/>
      </c>
      <c r="H46" s="125" t="str">
        <f t="shared" ca="1" si="24"/>
        <v/>
      </c>
      <c r="I46" s="125" t="str">
        <f t="shared" ca="1" si="25"/>
        <v/>
      </c>
      <c r="J46" s="126" t="str">
        <f t="shared" ca="1" si="12"/>
        <v/>
      </c>
      <c r="K46" s="105" t="str">
        <f t="shared" ca="1" si="13"/>
        <v/>
      </c>
      <c r="L46" s="105" t="str">
        <f t="shared" ca="1" si="26"/>
        <v/>
      </c>
      <c r="M46" s="126" t="str">
        <f t="shared" ca="1" si="27"/>
        <v/>
      </c>
      <c r="N46" s="126" t="str">
        <f t="shared" ca="1" si="14"/>
        <v/>
      </c>
      <c r="O46" s="125" t="str">
        <f t="shared" ca="1" si="28"/>
        <v/>
      </c>
      <c r="P46" s="126" t="str">
        <f t="shared" ca="1" si="15"/>
        <v/>
      </c>
      <c r="Q46" s="105" t="str">
        <f t="shared" ca="1" si="16"/>
        <v/>
      </c>
      <c r="R46" s="124" t="str">
        <f t="shared" ca="1" si="17"/>
        <v/>
      </c>
    </row>
    <row r="47" spans="1:18" x14ac:dyDescent="0.2">
      <c r="A47" s="124" t="str">
        <f t="shared" ca="1" si="11"/>
        <v/>
      </c>
      <c r="B47" s="92" t="str">
        <f t="shared" ca="1" si="18"/>
        <v/>
      </c>
      <c r="C47" s="92" t="str">
        <f t="shared" ca="1" si="19"/>
        <v/>
      </c>
      <c r="D47" s="92" t="str">
        <f t="shared" ca="1" si="20"/>
        <v/>
      </c>
      <c r="E47" s="92" t="str">
        <f t="shared" ca="1" si="21"/>
        <v/>
      </c>
      <c r="F47" s="92" t="str">
        <f t="shared" ca="1" si="22"/>
        <v/>
      </c>
      <c r="G47" s="92" t="str">
        <f t="shared" ca="1" si="23"/>
        <v/>
      </c>
      <c r="H47" s="125" t="str">
        <f t="shared" ca="1" si="24"/>
        <v/>
      </c>
      <c r="I47" s="125" t="str">
        <f t="shared" ca="1" si="25"/>
        <v/>
      </c>
      <c r="J47" s="126" t="str">
        <f t="shared" ca="1" si="12"/>
        <v/>
      </c>
      <c r="K47" s="105" t="str">
        <f t="shared" ca="1" si="13"/>
        <v/>
      </c>
      <c r="L47" s="105" t="str">
        <f t="shared" ca="1" si="26"/>
        <v/>
      </c>
      <c r="M47" s="126" t="str">
        <f t="shared" ca="1" si="27"/>
        <v/>
      </c>
      <c r="N47" s="126" t="str">
        <f t="shared" ca="1" si="14"/>
        <v/>
      </c>
      <c r="O47" s="125" t="str">
        <f t="shared" ca="1" si="28"/>
        <v/>
      </c>
      <c r="P47" s="126" t="str">
        <f t="shared" ca="1" si="15"/>
        <v/>
      </c>
      <c r="Q47" s="105" t="str">
        <f t="shared" ca="1" si="16"/>
        <v/>
      </c>
      <c r="R47" s="124" t="str">
        <f t="shared" ca="1" si="17"/>
        <v/>
      </c>
    </row>
    <row r="48" spans="1:18" x14ac:dyDescent="0.2">
      <c r="A48" s="124" t="str">
        <f t="shared" ca="1" si="11"/>
        <v/>
      </c>
      <c r="B48" s="92" t="str">
        <f t="shared" ca="1" si="18"/>
        <v/>
      </c>
      <c r="C48" s="92" t="str">
        <f t="shared" ca="1" si="19"/>
        <v/>
      </c>
      <c r="D48" s="92" t="str">
        <f t="shared" ca="1" si="20"/>
        <v/>
      </c>
      <c r="E48" s="92" t="str">
        <f t="shared" ca="1" si="21"/>
        <v/>
      </c>
      <c r="F48" s="92" t="str">
        <f t="shared" ca="1" si="22"/>
        <v/>
      </c>
      <c r="G48" s="92" t="str">
        <f t="shared" ca="1" si="23"/>
        <v/>
      </c>
      <c r="H48" s="125" t="str">
        <f t="shared" ca="1" si="24"/>
        <v/>
      </c>
      <c r="I48" s="125" t="str">
        <f t="shared" ca="1" si="25"/>
        <v/>
      </c>
      <c r="J48" s="126" t="str">
        <f t="shared" ca="1" si="12"/>
        <v/>
      </c>
      <c r="K48" s="105" t="str">
        <f t="shared" ca="1" si="13"/>
        <v/>
      </c>
      <c r="L48" s="105" t="str">
        <f t="shared" ca="1" si="26"/>
        <v/>
      </c>
      <c r="M48" s="126" t="str">
        <f t="shared" ca="1" si="27"/>
        <v/>
      </c>
      <c r="N48" s="126" t="str">
        <f t="shared" ca="1" si="14"/>
        <v/>
      </c>
      <c r="O48" s="125" t="str">
        <f t="shared" ca="1" si="28"/>
        <v/>
      </c>
      <c r="P48" s="126" t="str">
        <f t="shared" ca="1" si="15"/>
        <v/>
      </c>
      <c r="Q48" s="105" t="str">
        <f t="shared" ca="1" si="16"/>
        <v/>
      </c>
      <c r="R48" s="124" t="str">
        <f t="shared" ca="1" si="17"/>
        <v/>
      </c>
    </row>
    <row r="49" spans="1:18" x14ac:dyDescent="0.2">
      <c r="A49" s="124" t="str">
        <f t="shared" ca="1" si="11"/>
        <v/>
      </c>
      <c r="B49" s="92" t="str">
        <f t="shared" ca="1" si="18"/>
        <v/>
      </c>
      <c r="C49" s="92" t="str">
        <f t="shared" ca="1" si="19"/>
        <v/>
      </c>
      <c r="D49" s="92" t="str">
        <f t="shared" ca="1" si="20"/>
        <v/>
      </c>
      <c r="E49" s="92" t="str">
        <f t="shared" ca="1" si="21"/>
        <v/>
      </c>
      <c r="F49" s="92" t="str">
        <f t="shared" ca="1" si="22"/>
        <v/>
      </c>
      <c r="G49" s="92" t="str">
        <f t="shared" ca="1" si="23"/>
        <v/>
      </c>
      <c r="H49" s="125" t="str">
        <f t="shared" ca="1" si="24"/>
        <v/>
      </c>
      <c r="I49" s="125" t="str">
        <f t="shared" ca="1" si="25"/>
        <v/>
      </c>
      <c r="J49" s="126" t="str">
        <f t="shared" ca="1" si="12"/>
        <v/>
      </c>
      <c r="K49" s="105" t="str">
        <f t="shared" ca="1" si="13"/>
        <v/>
      </c>
      <c r="L49" s="105" t="str">
        <f t="shared" ca="1" si="26"/>
        <v/>
      </c>
      <c r="M49" s="126" t="str">
        <f t="shared" ca="1" si="27"/>
        <v/>
      </c>
      <c r="N49" s="126" t="str">
        <f t="shared" ca="1" si="14"/>
        <v/>
      </c>
      <c r="O49" s="125" t="str">
        <f t="shared" ca="1" si="28"/>
        <v/>
      </c>
      <c r="P49" s="126" t="str">
        <f t="shared" ca="1" si="15"/>
        <v/>
      </c>
      <c r="Q49" s="105" t="str">
        <f t="shared" ca="1" si="16"/>
        <v/>
      </c>
      <c r="R49" s="124" t="str">
        <f t="shared" ca="1" si="17"/>
        <v/>
      </c>
    </row>
    <row r="50" spans="1:18" x14ac:dyDescent="0.2">
      <c r="A50" s="124" t="str">
        <f t="shared" ca="1" si="11"/>
        <v/>
      </c>
      <c r="B50" s="92" t="str">
        <f t="shared" ca="1" si="18"/>
        <v/>
      </c>
      <c r="C50" s="92" t="str">
        <f t="shared" ca="1" si="19"/>
        <v/>
      </c>
      <c r="D50" s="92" t="str">
        <f t="shared" ca="1" si="20"/>
        <v/>
      </c>
      <c r="E50" s="92" t="str">
        <f t="shared" ca="1" si="21"/>
        <v/>
      </c>
      <c r="F50" s="92" t="str">
        <f t="shared" ca="1" si="22"/>
        <v/>
      </c>
      <c r="G50" s="92" t="str">
        <f t="shared" ca="1" si="23"/>
        <v/>
      </c>
      <c r="H50" s="125" t="str">
        <f t="shared" ca="1" si="24"/>
        <v/>
      </c>
      <c r="I50" s="125" t="str">
        <f t="shared" ca="1" si="25"/>
        <v/>
      </c>
      <c r="J50" s="126" t="str">
        <f t="shared" ca="1" si="12"/>
        <v/>
      </c>
      <c r="K50" s="105" t="str">
        <f t="shared" ca="1" si="13"/>
        <v/>
      </c>
      <c r="L50" s="105" t="str">
        <f t="shared" ca="1" si="26"/>
        <v/>
      </c>
      <c r="M50" s="126" t="str">
        <f t="shared" ca="1" si="27"/>
        <v/>
      </c>
      <c r="N50" s="126" t="str">
        <f t="shared" ca="1" si="14"/>
        <v/>
      </c>
      <c r="O50" s="125" t="str">
        <f t="shared" ca="1" si="28"/>
        <v/>
      </c>
      <c r="P50" s="126" t="str">
        <f t="shared" ca="1" si="15"/>
        <v/>
      </c>
      <c r="Q50" s="105" t="str">
        <f t="shared" ca="1" si="16"/>
        <v/>
      </c>
      <c r="R50" s="124" t="str">
        <f t="shared" ca="1" si="17"/>
        <v/>
      </c>
    </row>
    <row r="51" spans="1:18" x14ac:dyDescent="0.2">
      <c r="A51" s="124" t="str">
        <f t="shared" ca="1" si="11"/>
        <v/>
      </c>
      <c r="B51" s="92" t="str">
        <f t="shared" ca="1" si="18"/>
        <v/>
      </c>
      <c r="C51" s="92" t="str">
        <f t="shared" ca="1" si="19"/>
        <v/>
      </c>
      <c r="D51" s="92" t="str">
        <f t="shared" ca="1" si="20"/>
        <v/>
      </c>
      <c r="E51" s="92" t="str">
        <f t="shared" ca="1" si="21"/>
        <v/>
      </c>
      <c r="F51" s="92" t="str">
        <f t="shared" ca="1" si="22"/>
        <v/>
      </c>
      <c r="G51" s="92" t="str">
        <f t="shared" ca="1" si="23"/>
        <v/>
      </c>
      <c r="H51" s="125" t="str">
        <f t="shared" ca="1" si="24"/>
        <v/>
      </c>
      <c r="I51" s="125" t="str">
        <f t="shared" ca="1" si="25"/>
        <v/>
      </c>
      <c r="J51" s="126" t="str">
        <f t="shared" ca="1" si="12"/>
        <v/>
      </c>
      <c r="K51" s="105" t="str">
        <f t="shared" ca="1" si="13"/>
        <v/>
      </c>
      <c r="L51" s="105" t="str">
        <f t="shared" ca="1" si="26"/>
        <v/>
      </c>
      <c r="M51" s="126" t="str">
        <f t="shared" ca="1" si="27"/>
        <v/>
      </c>
      <c r="N51" s="126" t="str">
        <f t="shared" ca="1" si="14"/>
        <v/>
      </c>
      <c r="O51" s="125" t="str">
        <f t="shared" ca="1" si="28"/>
        <v/>
      </c>
      <c r="P51" s="126" t="str">
        <f t="shared" ca="1" si="15"/>
        <v/>
      </c>
      <c r="Q51" s="105" t="str">
        <f t="shared" ca="1" si="16"/>
        <v/>
      </c>
      <c r="R51" s="124" t="str">
        <f t="shared" ca="1" si="17"/>
        <v/>
      </c>
    </row>
    <row r="52" spans="1:18" x14ac:dyDescent="0.2">
      <c r="A52" s="124" t="str">
        <f t="shared" ca="1" si="11"/>
        <v/>
      </c>
      <c r="B52" s="92" t="str">
        <f t="shared" ca="1" si="18"/>
        <v/>
      </c>
      <c r="C52" s="92" t="str">
        <f t="shared" ca="1" si="19"/>
        <v/>
      </c>
      <c r="D52" s="92" t="str">
        <f t="shared" ca="1" si="20"/>
        <v/>
      </c>
      <c r="E52" s="92" t="str">
        <f t="shared" ca="1" si="21"/>
        <v/>
      </c>
      <c r="F52" s="92" t="str">
        <f t="shared" ca="1" si="22"/>
        <v/>
      </c>
      <c r="G52" s="92" t="str">
        <f t="shared" ca="1" si="23"/>
        <v/>
      </c>
      <c r="H52" s="125" t="str">
        <f t="shared" ca="1" si="24"/>
        <v/>
      </c>
      <c r="I52" s="125" t="str">
        <f t="shared" ca="1" si="25"/>
        <v/>
      </c>
      <c r="J52" s="126" t="str">
        <f t="shared" ca="1" si="12"/>
        <v/>
      </c>
      <c r="K52" s="105" t="str">
        <f t="shared" ca="1" si="13"/>
        <v/>
      </c>
      <c r="L52" s="105" t="str">
        <f t="shared" ca="1" si="26"/>
        <v/>
      </c>
      <c r="M52" s="126" t="str">
        <f t="shared" ca="1" si="27"/>
        <v/>
      </c>
      <c r="N52" s="126" t="str">
        <f t="shared" ca="1" si="14"/>
        <v/>
      </c>
      <c r="O52" s="125" t="str">
        <f t="shared" ca="1" si="28"/>
        <v/>
      </c>
      <c r="P52" s="126" t="str">
        <f t="shared" ca="1" si="15"/>
        <v/>
      </c>
      <c r="Q52" s="105" t="str">
        <f t="shared" ca="1" si="16"/>
        <v/>
      </c>
      <c r="R52" s="124" t="str">
        <f t="shared" ca="1" si="17"/>
        <v/>
      </c>
    </row>
    <row r="53" spans="1:18" x14ac:dyDescent="0.2">
      <c r="A53" s="124" t="str">
        <f t="shared" ca="1" si="11"/>
        <v/>
      </c>
      <c r="B53" s="92" t="str">
        <f t="shared" ca="1" si="18"/>
        <v/>
      </c>
      <c r="C53" s="92" t="str">
        <f t="shared" ca="1" si="19"/>
        <v/>
      </c>
      <c r="D53" s="92" t="str">
        <f t="shared" ca="1" si="20"/>
        <v/>
      </c>
      <c r="E53" s="92" t="str">
        <f t="shared" ca="1" si="21"/>
        <v/>
      </c>
      <c r="F53" s="92" t="str">
        <f t="shared" ca="1" si="22"/>
        <v/>
      </c>
      <c r="G53" s="92" t="str">
        <f t="shared" ca="1" si="23"/>
        <v/>
      </c>
      <c r="H53" s="125" t="str">
        <f t="shared" ca="1" si="24"/>
        <v/>
      </c>
      <c r="I53" s="125" t="str">
        <f t="shared" ca="1" si="25"/>
        <v/>
      </c>
      <c r="J53" s="126" t="str">
        <f t="shared" ca="1" si="12"/>
        <v/>
      </c>
      <c r="K53" s="105" t="str">
        <f t="shared" ca="1" si="13"/>
        <v/>
      </c>
      <c r="L53" s="105" t="str">
        <f t="shared" ca="1" si="26"/>
        <v/>
      </c>
      <c r="M53" s="126" t="str">
        <f t="shared" ca="1" si="27"/>
        <v/>
      </c>
      <c r="N53" s="126" t="str">
        <f t="shared" ca="1" si="14"/>
        <v/>
      </c>
      <c r="O53" s="125" t="str">
        <f t="shared" ca="1" si="28"/>
        <v/>
      </c>
      <c r="P53" s="126" t="str">
        <f t="shared" ca="1" si="15"/>
        <v/>
      </c>
      <c r="Q53" s="105" t="str">
        <f t="shared" ca="1" si="16"/>
        <v/>
      </c>
      <c r="R53" s="124" t="str">
        <f t="shared" ca="1" si="17"/>
        <v/>
      </c>
    </row>
    <row r="54" spans="1:18" x14ac:dyDescent="0.2">
      <c r="A54" s="124" t="str">
        <f t="shared" ca="1" si="11"/>
        <v/>
      </c>
      <c r="B54" s="92" t="str">
        <f t="shared" ca="1" si="18"/>
        <v/>
      </c>
      <c r="C54" s="92" t="str">
        <f t="shared" ca="1" si="19"/>
        <v/>
      </c>
      <c r="D54" s="92" t="str">
        <f t="shared" ca="1" si="20"/>
        <v/>
      </c>
      <c r="E54" s="92" t="str">
        <f t="shared" ca="1" si="21"/>
        <v/>
      </c>
      <c r="F54" s="92" t="str">
        <f t="shared" ca="1" si="22"/>
        <v/>
      </c>
      <c r="G54" s="92" t="str">
        <f t="shared" ca="1" si="23"/>
        <v/>
      </c>
      <c r="H54" s="125" t="str">
        <f t="shared" ca="1" si="24"/>
        <v/>
      </c>
      <c r="I54" s="125" t="str">
        <f t="shared" ca="1" si="25"/>
        <v/>
      </c>
      <c r="J54" s="126" t="str">
        <f t="shared" ca="1" si="12"/>
        <v/>
      </c>
      <c r="K54" s="105" t="str">
        <f t="shared" ca="1" si="13"/>
        <v/>
      </c>
      <c r="L54" s="105" t="str">
        <f t="shared" ca="1" si="26"/>
        <v/>
      </c>
      <c r="M54" s="126" t="str">
        <f t="shared" ca="1" si="27"/>
        <v/>
      </c>
      <c r="N54" s="126" t="str">
        <f t="shared" ca="1" si="14"/>
        <v/>
      </c>
      <c r="O54" s="125" t="str">
        <f t="shared" ca="1" si="28"/>
        <v/>
      </c>
      <c r="P54" s="126" t="str">
        <f t="shared" ca="1" si="15"/>
        <v/>
      </c>
      <c r="Q54" s="105" t="str">
        <f t="shared" ca="1" si="16"/>
        <v/>
      </c>
      <c r="R54" s="124" t="str">
        <f t="shared" ca="1" si="17"/>
        <v/>
      </c>
    </row>
    <row r="55" spans="1:18" x14ac:dyDescent="0.2">
      <c r="A55" s="124" t="str">
        <f t="shared" ca="1" si="11"/>
        <v/>
      </c>
      <c r="B55" s="92" t="str">
        <f t="shared" ca="1" si="18"/>
        <v/>
      </c>
      <c r="C55" s="92" t="str">
        <f t="shared" ca="1" si="19"/>
        <v/>
      </c>
      <c r="D55" s="92" t="str">
        <f t="shared" ca="1" si="20"/>
        <v/>
      </c>
      <c r="E55" s="92" t="str">
        <f t="shared" ca="1" si="21"/>
        <v/>
      </c>
      <c r="F55" s="92" t="str">
        <f t="shared" ca="1" si="22"/>
        <v/>
      </c>
      <c r="G55" s="92" t="str">
        <f t="shared" ca="1" si="23"/>
        <v/>
      </c>
      <c r="H55" s="125" t="str">
        <f t="shared" ca="1" si="24"/>
        <v/>
      </c>
      <c r="I55" s="125" t="str">
        <f t="shared" ca="1" si="25"/>
        <v/>
      </c>
      <c r="J55" s="126" t="str">
        <f t="shared" ca="1" si="12"/>
        <v/>
      </c>
      <c r="K55" s="105" t="str">
        <f t="shared" ca="1" si="13"/>
        <v/>
      </c>
      <c r="L55" s="105" t="str">
        <f t="shared" ca="1" si="26"/>
        <v/>
      </c>
      <c r="M55" s="126" t="str">
        <f t="shared" ca="1" si="27"/>
        <v/>
      </c>
      <c r="N55" s="126" t="str">
        <f t="shared" ca="1" si="14"/>
        <v/>
      </c>
      <c r="O55" s="125" t="str">
        <f t="shared" ca="1" si="28"/>
        <v/>
      </c>
      <c r="P55" s="126" t="str">
        <f t="shared" ca="1" si="15"/>
        <v/>
      </c>
      <c r="Q55" s="105" t="str">
        <f t="shared" ca="1" si="16"/>
        <v/>
      </c>
      <c r="R55" s="124" t="str">
        <f t="shared" ca="1" si="17"/>
        <v/>
      </c>
    </row>
    <row r="56" spans="1:18" x14ac:dyDescent="0.2">
      <c r="A56" s="124" t="str">
        <f t="shared" ca="1" si="11"/>
        <v/>
      </c>
      <c r="B56" s="92" t="str">
        <f t="shared" ca="1" si="18"/>
        <v/>
      </c>
      <c r="C56" s="92" t="str">
        <f t="shared" ca="1" si="19"/>
        <v/>
      </c>
      <c r="D56" s="92" t="str">
        <f t="shared" ca="1" si="20"/>
        <v/>
      </c>
      <c r="E56" s="92" t="str">
        <f t="shared" ca="1" si="21"/>
        <v/>
      </c>
      <c r="F56" s="92" t="str">
        <f t="shared" ca="1" si="22"/>
        <v/>
      </c>
      <c r="G56" s="92" t="str">
        <f t="shared" ca="1" si="23"/>
        <v/>
      </c>
      <c r="H56" s="125" t="str">
        <f t="shared" ca="1" si="24"/>
        <v/>
      </c>
      <c r="I56" s="125" t="str">
        <f t="shared" ca="1" si="25"/>
        <v/>
      </c>
      <c r="J56" s="126" t="str">
        <f t="shared" ca="1" si="12"/>
        <v/>
      </c>
      <c r="K56" s="105" t="str">
        <f t="shared" ca="1" si="13"/>
        <v/>
      </c>
      <c r="L56" s="105" t="str">
        <f t="shared" ca="1" si="26"/>
        <v/>
      </c>
      <c r="M56" s="126" t="str">
        <f t="shared" ca="1" si="27"/>
        <v/>
      </c>
      <c r="N56" s="126" t="str">
        <f t="shared" ca="1" si="14"/>
        <v/>
      </c>
      <c r="O56" s="125" t="str">
        <f t="shared" ca="1" si="28"/>
        <v/>
      </c>
      <c r="P56" s="126" t="str">
        <f t="shared" ca="1" si="15"/>
        <v/>
      </c>
      <c r="Q56" s="105" t="str">
        <f t="shared" ca="1" si="16"/>
        <v/>
      </c>
      <c r="R56" s="124" t="str">
        <f t="shared" ca="1" si="17"/>
        <v/>
      </c>
    </row>
    <row r="57" spans="1:18" x14ac:dyDescent="0.2">
      <c r="A57" s="124" t="str">
        <f t="shared" ca="1" si="11"/>
        <v/>
      </c>
      <c r="B57" s="92" t="str">
        <f t="shared" ca="1" si="18"/>
        <v/>
      </c>
      <c r="C57" s="92" t="str">
        <f t="shared" ca="1" si="19"/>
        <v/>
      </c>
      <c r="D57" s="92" t="str">
        <f t="shared" ca="1" si="20"/>
        <v/>
      </c>
      <c r="E57" s="92" t="str">
        <f t="shared" ca="1" si="21"/>
        <v/>
      </c>
      <c r="F57" s="92" t="str">
        <f t="shared" ca="1" si="22"/>
        <v/>
      </c>
      <c r="G57" s="92" t="str">
        <f t="shared" ca="1" si="23"/>
        <v/>
      </c>
      <c r="H57" s="125" t="str">
        <f t="shared" ca="1" si="24"/>
        <v/>
      </c>
      <c r="I57" s="125" t="str">
        <f t="shared" ca="1" si="25"/>
        <v/>
      </c>
      <c r="J57" s="126" t="str">
        <f t="shared" ca="1" si="12"/>
        <v/>
      </c>
      <c r="K57" s="105" t="str">
        <f t="shared" ca="1" si="13"/>
        <v/>
      </c>
      <c r="L57" s="105" t="str">
        <f t="shared" ca="1" si="26"/>
        <v/>
      </c>
      <c r="M57" s="126" t="str">
        <f t="shared" ca="1" si="27"/>
        <v/>
      </c>
      <c r="N57" s="126" t="str">
        <f t="shared" ca="1" si="14"/>
        <v/>
      </c>
      <c r="O57" s="125" t="str">
        <f t="shared" ca="1" si="28"/>
        <v/>
      </c>
      <c r="P57" s="126" t="str">
        <f t="shared" ca="1" si="15"/>
        <v/>
      </c>
      <c r="Q57" s="105" t="str">
        <f t="shared" ca="1" si="16"/>
        <v/>
      </c>
      <c r="R57" s="124" t="str">
        <f t="shared" ca="1" si="17"/>
        <v/>
      </c>
    </row>
    <row r="58" spans="1:18" x14ac:dyDescent="0.2">
      <c r="A58" s="124" t="str">
        <f t="shared" ca="1" si="11"/>
        <v/>
      </c>
      <c r="B58" s="92" t="str">
        <f t="shared" ca="1" si="18"/>
        <v/>
      </c>
      <c r="C58" s="92" t="str">
        <f t="shared" ca="1" si="19"/>
        <v/>
      </c>
      <c r="D58" s="92" t="str">
        <f t="shared" ca="1" si="20"/>
        <v/>
      </c>
      <c r="E58" s="92" t="str">
        <f t="shared" ca="1" si="21"/>
        <v/>
      </c>
      <c r="F58" s="92" t="str">
        <f t="shared" ca="1" si="22"/>
        <v/>
      </c>
      <c r="G58" s="92" t="str">
        <f t="shared" ca="1" si="23"/>
        <v/>
      </c>
      <c r="H58" s="125" t="str">
        <f t="shared" ca="1" si="24"/>
        <v/>
      </c>
      <c r="I58" s="125" t="str">
        <f t="shared" ca="1" si="25"/>
        <v/>
      </c>
      <c r="J58" s="126" t="str">
        <f t="shared" ca="1" si="12"/>
        <v/>
      </c>
      <c r="K58" s="105" t="str">
        <f t="shared" ca="1" si="13"/>
        <v/>
      </c>
      <c r="L58" s="105" t="str">
        <f t="shared" ca="1" si="26"/>
        <v/>
      </c>
      <c r="M58" s="126" t="str">
        <f t="shared" ca="1" si="27"/>
        <v/>
      </c>
      <c r="N58" s="126" t="str">
        <f t="shared" ca="1" si="14"/>
        <v/>
      </c>
      <c r="O58" s="125" t="str">
        <f t="shared" ca="1" si="28"/>
        <v/>
      </c>
      <c r="P58" s="126" t="str">
        <f t="shared" ca="1" si="15"/>
        <v/>
      </c>
      <c r="Q58" s="105" t="str">
        <f t="shared" ca="1" si="16"/>
        <v/>
      </c>
      <c r="R58" s="124" t="str">
        <f t="shared" ca="1" si="17"/>
        <v/>
      </c>
    </row>
    <row r="59" spans="1:18" x14ac:dyDescent="0.2">
      <c r="A59" s="124" t="str">
        <f t="shared" ca="1" si="11"/>
        <v/>
      </c>
      <c r="B59" s="92" t="str">
        <f t="shared" ca="1" si="18"/>
        <v/>
      </c>
      <c r="C59" s="92" t="str">
        <f t="shared" ca="1" si="19"/>
        <v/>
      </c>
      <c r="D59" s="92" t="str">
        <f t="shared" ca="1" si="20"/>
        <v/>
      </c>
      <c r="E59" s="92" t="str">
        <f t="shared" ca="1" si="21"/>
        <v/>
      </c>
      <c r="F59" s="92" t="str">
        <f t="shared" ca="1" si="22"/>
        <v/>
      </c>
      <c r="G59" s="92" t="str">
        <f t="shared" ca="1" si="23"/>
        <v/>
      </c>
      <c r="H59" s="125" t="str">
        <f t="shared" ca="1" si="24"/>
        <v/>
      </c>
      <c r="I59" s="125" t="str">
        <f t="shared" ca="1" si="25"/>
        <v/>
      </c>
      <c r="J59" s="126" t="str">
        <f t="shared" ca="1" si="12"/>
        <v/>
      </c>
      <c r="K59" s="105" t="str">
        <f t="shared" ca="1" si="13"/>
        <v/>
      </c>
      <c r="L59" s="105" t="str">
        <f t="shared" ca="1" si="26"/>
        <v/>
      </c>
      <c r="M59" s="126" t="str">
        <f t="shared" ca="1" si="27"/>
        <v/>
      </c>
      <c r="N59" s="126" t="str">
        <f t="shared" ca="1" si="14"/>
        <v/>
      </c>
      <c r="O59" s="125" t="str">
        <f t="shared" ca="1" si="28"/>
        <v/>
      </c>
      <c r="P59" s="126" t="str">
        <f t="shared" ca="1" si="15"/>
        <v/>
      </c>
      <c r="Q59" s="105" t="str">
        <f t="shared" ca="1" si="16"/>
        <v/>
      </c>
      <c r="R59" s="124" t="str">
        <f t="shared" ca="1" si="17"/>
        <v/>
      </c>
    </row>
    <row r="60" spans="1:18" x14ac:dyDescent="0.2">
      <c r="A60" s="124" t="str">
        <f t="shared" ca="1" si="11"/>
        <v/>
      </c>
      <c r="B60" s="92" t="str">
        <f t="shared" ca="1" si="18"/>
        <v/>
      </c>
      <c r="C60" s="92" t="str">
        <f t="shared" ca="1" si="19"/>
        <v/>
      </c>
      <c r="D60" s="92" t="str">
        <f t="shared" ca="1" si="20"/>
        <v/>
      </c>
      <c r="E60" s="92" t="str">
        <f t="shared" ca="1" si="21"/>
        <v/>
      </c>
      <c r="F60" s="92" t="str">
        <f t="shared" ca="1" si="22"/>
        <v/>
      </c>
      <c r="G60" s="92" t="str">
        <f t="shared" ca="1" si="23"/>
        <v/>
      </c>
      <c r="H60" s="125" t="str">
        <f t="shared" ca="1" si="24"/>
        <v/>
      </c>
      <c r="I60" s="125" t="str">
        <f t="shared" ca="1" si="25"/>
        <v/>
      </c>
      <c r="J60" s="126" t="str">
        <f t="shared" ca="1" si="12"/>
        <v/>
      </c>
      <c r="K60" s="105" t="str">
        <f t="shared" ca="1" si="13"/>
        <v/>
      </c>
      <c r="L60" s="105" t="str">
        <f t="shared" ca="1" si="26"/>
        <v/>
      </c>
      <c r="M60" s="126" t="str">
        <f t="shared" ca="1" si="27"/>
        <v/>
      </c>
      <c r="N60" s="126" t="str">
        <f t="shared" ca="1" si="14"/>
        <v/>
      </c>
      <c r="O60" s="125" t="str">
        <f t="shared" ca="1" si="28"/>
        <v/>
      </c>
      <c r="P60" s="126" t="str">
        <f t="shared" ca="1" si="15"/>
        <v/>
      </c>
      <c r="Q60" s="105" t="str">
        <f t="shared" ca="1" si="16"/>
        <v/>
      </c>
      <c r="R60" s="124" t="str">
        <f t="shared" ca="1" si="17"/>
        <v/>
      </c>
    </row>
    <row r="61" spans="1:18" x14ac:dyDescent="0.2">
      <c r="A61" s="124" t="str">
        <f t="shared" ca="1" si="11"/>
        <v/>
      </c>
      <c r="B61" s="92" t="str">
        <f t="shared" ca="1" si="18"/>
        <v/>
      </c>
      <c r="C61" s="92" t="str">
        <f t="shared" ca="1" si="19"/>
        <v/>
      </c>
      <c r="D61" s="92" t="str">
        <f t="shared" ca="1" si="20"/>
        <v/>
      </c>
      <c r="E61" s="92" t="str">
        <f t="shared" ca="1" si="21"/>
        <v/>
      </c>
      <c r="F61" s="92" t="str">
        <f t="shared" ca="1" si="22"/>
        <v/>
      </c>
      <c r="G61" s="92" t="str">
        <f t="shared" ca="1" si="23"/>
        <v/>
      </c>
      <c r="H61" s="125" t="str">
        <f t="shared" ca="1" si="24"/>
        <v/>
      </c>
      <c r="I61" s="125" t="str">
        <f t="shared" ca="1" si="25"/>
        <v/>
      </c>
      <c r="J61" s="126" t="str">
        <f t="shared" ca="1" si="12"/>
        <v/>
      </c>
      <c r="K61" s="105" t="str">
        <f t="shared" ca="1" si="13"/>
        <v/>
      </c>
      <c r="L61" s="105" t="str">
        <f t="shared" ca="1" si="26"/>
        <v/>
      </c>
      <c r="M61" s="126" t="str">
        <f t="shared" ca="1" si="27"/>
        <v/>
      </c>
      <c r="N61" s="126" t="str">
        <f t="shared" ca="1" si="14"/>
        <v/>
      </c>
      <c r="O61" s="125" t="str">
        <f t="shared" ca="1" si="28"/>
        <v/>
      </c>
      <c r="P61" s="126" t="str">
        <f t="shared" ca="1" si="15"/>
        <v/>
      </c>
      <c r="Q61" s="105" t="str">
        <f t="shared" ca="1" si="16"/>
        <v/>
      </c>
      <c r="R61" s="124" t="str">
        <f t="shared" ca="1" si="17"/>
        <v/>
      </c>
    </row>
    <row r="62" spans="1:18" x14ac:dyDescent="0.2">
      <c r="A62" s="124" t="str">
        <f t="shared" ca="1" si="11"/>
        <v/>
      </c>
      <c r="B62" s="92" t="str">
        <f t="shared" ca="1" si="18"/>
        <v/>
      </c>
      <c r="C62" s="92" t="str">
        <f t="shared" ca="1" si="19"/>
        <v/>
      </c>
      <c r="D62" s="92" t="str">
        <f t="shared" ca="1" si="20"/>
        <v/>
      </c>
      <c r="E62" s="92" t="str">
        <f t="shared" ca="1" si="21"/>
        <v/>
      </c>
      <c r="F62" s="92" t="str">
        <f t="shared" ca="1" si="22"/>
        <v/>
      </c>
      <c r="G62" s="92" t="str">
        <f t="shared" ca="1" si="23"/>
        <v/>
      </c>
      <c r="H62" s="125" t="str">
        <f t="shared" ca="1" si="24"/>
        <v/>
      </c>
      <c r="I62" s="125" t="str">
        <f t="shared" ca="1" si="25"/>
        <v/>
      </c>
      <c r="J62" s="126" t="str">
        <f t="shared" ca="1" si="12"/>
        <v/>
      </c>
      <c r="K62" s="105" t="str">
        <f t="shared" ca="1" si="13"/>
        <v/>
      </c>
      <c r="L62" s="105" t="str">
        <f t="shared" ca="1" si="26"/>
        <v/>
      </c>
      <c r="M62" s="126" t="str">
        <f t="shared" ca="1" si="27"/>
        <v/>
      </c>
      <c r="N62" s="126" t="str">
        <f t="shared" ca="1" si="14"/>
        <v/>
      </c>
      <c r="O62" s="125" t="str">
        <f t="shared" ca="1" si="28"/>
        <v/>
      </c>
      <c r="P62" s="126" t="str">
        <f t="shared" ca="1" si="15"/>
        <v/>
      </c>
      <c r="Q62" s="105" t="str">
        <f t="shared" ca="1" si="16"/>
        <v/>
      </c>
      <c r="R62" s="124" t="str">
        <f t="shared" ca="1" si="17"/>
        <v/>
      </c>
    </row>
    <row r="63" spans="1:18" x14ac:dyDescent="0.2">
      <c r="A63" s="124" t="str">
        <f t="shared" ca="1" si="11"/>
        <v/>
      </c>
      <c r="B63" s="92" t="str">
        <f t="shared" ca="1" si="18"/>
        <v/>
      </c>
      <c r="C63" s="92" t="str">
        <f t="shared" ca="1" si="19"/>
        <v/>
      </c>
      <c r="D63" s="92" t="str">
        <f t="shared" ca="1" si="20"/>
        <v/>
      </c>
      <c r="E63" s="92" t="str">
        <f t="shared" ca="1" si="21"/>
        <v/>
      </c>
      <c r="F63" s="92" t="str">
        <f t="shared" ca="1" si="22"/>
        <v/>
      </c>
      <c r="G63" s="92" t="str">
        <f t="shared" ca="1" si="23"/>
        <v/>
      </c>
      <c r="H63" s="125" t="str">
        <f t="shared" ca="1" si="24"/>
        <v/>
      </c>
      <c r="I63" s="125" t="str">
        <f t="shared" ca="1" si="25"/>
        <v/>
      </c>
      <c r="J63" s="126" t="str">
        <f t="shared" ca="1" si="12"/>
        <v/>
      </c>
      <c r="K63" s="105" t="str">
        <f t="shared" ca="1" si="13"/>
        <v/>
      </c>
      <c r="L63" s="105" t="str">
        <f t="shared" ca="1" si="26"/>
        <v/>
      </c>
      <c r="M63" s="126" t="str">
        <f t="shared" ca="1" si="27"/>
        <v/>
      </c>
      <c r="N63" s="126" t="str">
        <f t="shared" ca="1" si="14"/>
        <v/>
      </c>
      <c r="O63" s="125" t="str">
        <f t="shared" ca="1" si="28"/>
        <v/>
      </c>
      <c r="P63" s="126" t="str">
        <f t="shared" ca="1" si="15"/>
        <v/>
      </c>
      <c r="Q63" s="105" t="str">
        <f t="shared" ca="1" si="16"/>
        <v/>
      </c>
      <c r="R63" s="124" t="str">
        <f t="shared" ca="1" si="17"/>
        <v/>
      </c>
    </row>
    <row r="64" spans="1:18" x14ac:dyDescent="0.2">
      <c r="A64" s="124" t="str">
        <f t="shared" ca="1" si="11"/>
        <v/>
      </c>
      <c r="B64" s="92" t="str">
        <f t="shared" ca="1" si="18"/>
        <v/>
      </c>
      <c r="C64" s="92" t="str">
        <f t="shared" ca="1" si="19"/>
        <v/>
      </c>
      <c r="D64" s="92" t="str">
        <f t="shared" ca="1" si="20"/>
        <v/>
      </c>
      <c r="E64" s="92" t="str">
        <f t="shared" ca="1" si="21"/>
        <v/>
      </c>
      <c r="F64" s="92" t="str">
        <f t="shared" ca="1" si="22"/>
        <v/>
      </c>
      <c r="G64" s="92" t="str">
        <f t="shared" ca="1" si="23"/>
        <v/>
      </c>
      <c r="H64" s="125" t="str">
        <f t="shared" ca="1" si="24"/>
        <v/>
      </c>
      <c r="I64" s="125" t="str">
        <f t="shared" ca="1" si="25"/>
        <v/>
      </c>
      <c r="J64" s="126" t="str">
        <f t="shared" ca="1" si="12"/>
        <v/>
      </c>
      <c r="K64" s="105" t="str">
        <f t="shared" ca="1" si="13"/>
        <v/>
      </c>
      <c r="L64" s="105" t="str">
        <f t="shared" ca="1" si="26"/>
        <v/>
      </c>
      <c r="M64" s="126" t="str">
        <f t="shared" ca="1" si="27"/>
        <v/>
      </c>
      <c r="N64" s="126" t="str">
        <f t="shared" ca="1" si="14"/>
        <v/>
      </c>
      <c r="O64" s="125" t="str">
        <f t="shared" ca="1" si="28"/>
        <v/>
      </c>
      <c r="P64" s="126" t="str">
        <f t="shared" ca="1" si="15"/>
        <v/>
      </c>
      <c r="Q64" s="105" t="str">
        <f t="shared" ca="1" si="16"/>
        <v/>
      </c>
      <c r="R64" s="124" t="str">
        <f t="shared" ca="1" si="17"/>
        <v/>
      </c>
    </row>
    <row r="65" spans="1:18" x14ac:dyDescent="0.2">
      <c r="A65" s="124" t="str">
        <f t="shared" ca="1" si="11"/>
        <v/>
      </c>
      <c r="B65" s="92" t="str">
        <f t="shared" ca="1" si="18"/>
        <v/>
      </c>
      <c r="C65" s="92" t="str">
        <f t="shared" ca="1" si="19"/>
        <v/>
      </c>
      <c r="D65" s="92" t="str">
        <f t="shared" ca="1" si="20"/>
        <v/>
      </c>
      <c r="E65" s="92" t="str">
        <f t="shared" ca="1" si="21"/>
        <v/>
      </c>
      <c r="F65" s="92" t="str">
        <f t="shared" ca="1" si="22"/>
        <v/>
      </c>
      <c r="G65" s="92" t="str">
        <f t="shared" ca="1" si="23"/>
        <v/>
      </c>
      <c r="H65" s="125" t="str">
        <f t="shared" ca="1" si="24"/>
        <v/>
      </c>
      <c r="I65" s="125" t="str">
        <f t="shared" ca="1" si="25"/>
        <v/>
      </c>
      <c r="J65" s="126" t="str">
        <f t="shared" ca="1" si="12"/>
        <v/>
      </c>
      <c r="K65" s="105" t="str">
        <f t="shared" ca="1" si="13"/>
        <v/>
      </c>
      <c r="L65" s="105" t="str">
        <f t="shared" ca="1" si="26"/>
        <v/>
      </c>
      <c r="M65" s="126" t="str">
        <f t="shared" ca="1" si="27"/>
        <v/>
      </c>
      <c r="N65" s="126" t="str">
        <f t="shared" ca="1" si="14"/>
        <v/>
      </c>
      <c r="O65" s="125" t="str">
        <f t="shared" ca="1" si="28"/>
        <v/>
      </c>
      <c r="P65" s="126" t="str">
        <f t="shared" ca="1" si="15"/>
        <v/>
      </c>
      <c r="Q65" s="105" t="str">
        <f t="shared" ca="1" si="16"/>
        <v/>
      </c>
      <c r="R65" s="124" t="str">
        <f t="shared" ca="1" si="17"/>
        <v/>
      </c>
    </row>
    <row r="66" spans="1:18" x14ac:dyDescent="0.2">
      <c r="A66" s="124" t="str">
        <f t="shared" ca="1" si="11"/>
        <v/>
      </c>
      <c r="B66" s="92" t="str">
        <f t="shared" ca="1" si="18"/>
        <v/>
      </c>
      <c r="C66" s="92" t="str">
        <f t="shared" ca="1" si="19"/>
        <v/>
      </c>
      <c r="D66" s="92" t="str">
        <f t="shared" ca="1" si="20"/>
        <v/>
      </c>
      <c r="E66" s="92" t="str">
        <f t="shared" ca="1" si="21"/>
        <v/>
      </c>
      <c r="F66" s="92" t="str">
        <f t="shared" ca="1" si="22"/>
        <v/>
      </c>
      <c r="G66" s="92" t="str">
        <f t="shared" ca="1" si="23"/>
        <v/>
      </c>
      <c r="H66" s="125" t="str">
        <f t="shared" ca="1" si="24"/>
        <v/>
      </c>
      <c r="I66" s="125" t="str">
        <f t="shared" ca="1" si="25"/>
        <v/>
      </c>
      <c r="J66" s="126" t="str">
        <f t="shared" ca="1" si="12"/>
        <v/>
      </c>
      <c r="K66" s="105" t="str">
        <f t="shared" ca="1" si="13"/>
        <v/>
      </c>
      <c r="L66" s="105" t="str">
        <f t="shared" ca="1" si="26"/>
        <v/>
      </c>
      <c r="M66" s="126" t="str">
        <f t="shared" ca="1" si="27"/>
        <v/>
      </c>
      <c r="N66" s="126" t="str">
        <f t="shared" ca="1" si="14"/>
        <v/>
      </c>
      <c r="O66" s="125" t="str">
        <f t="shared" ca="1" si="28"/>
        <v/>
      </c>
      <c r="P66" s="126" t="str">
        <f t="shared" ca="1" si="15"/>
        <v/>
      </c>
      <c r="Q66" s="105" t="str">
        <f t="shared" ca="1" si="16"/>
        <v/>
      </c>
      <c r="R66" s="124" t="str">
        <f t="shared" ca="1" si="17"/>
        <v/>
      </c>
    </row>
    <row r="67" spans="1:18" x14ac:dyDescent="0.2">
      <c r="A67" s="124" t="str">
        <f t="shared" ca="1" si="11"/>
        <v/>
      </c>
      <c r="B67" s="92" t="str">
        <f t="shared" ca="1" si="18"/>
        <v/>
      </c>
      <c r="C67" s="92" t="str">
        <f t="shared" ca="1" si="19"/>
        <v/>
      </c>
      <c r="D67" s="92" t="str">
        <f t="shared" ca="1" si="20"/>
        <v/>
      </c>
      <c r="E67" s="92" t="str">
        <f t="shared" ca="1" si="21"/>
        <v/>
      </c>
      <c r="F67" s="92" t="str">
        <f t="shared" ca="1" si="22"/>
        <v/>
      </c>
      <c r="G67" s="92" t="str">
        <f t="shared" ca="1" si="23"/>
        <v/>
      </c>
      <c r="H67" s="125" t="str">
        <f t="shared" ca="1" si="24"/>
        <v/>
      </c>
      <c r="I67" s="125" t="str">
        <f t="shared" ca="1" si="25"/>
        <v/>
      </c>
      <c r="J67" s="126" t="str">
        <f t="shared" ca="1" si="12"/>
        <v/>
      </c>
      <c r="K67" s="105" t="str">
        <f t="shared" ca="1" si="13"/>
        <v/>
      </c>
      <c r="L67" s="105" t="str">
        <f t="shared" ca="1" si="26"/>
        <v/>
      </c>
      <c r="M67" s="126" t="str">
        <f t="shared" ca="1" si="27"/>
        <v/>
      </c>
      <c r="N67" s="126" t="str">
        <f t="shared" ca="1" si="14"/>
        <v/>
      </c>
      <c r="O67" s="125" t="str">
        <f t="shared" ca="1" si="28"/>
        <v/>
      </c>
      <c r="P67" s="126" t="str">
        <f t="shared" ca="1" si="15"/>
        <v/>
      </c>
      <c r="Q67" s="105" t="str">
        <f t="shared" ca="1" si="16"/>
        <v/>
      </c>
      <c r="R67" s="124" t="str">
        <f t="shared" ca="1" si="17"/>
        <v/>
      </c>
    </row>
    <row r="68" spans="1:18" x14ac:dyDescent="0.2">
      <c r="A68" s="124" t="str">
        <f t="shared" ca="1" si="11"/>
        <v/>
      </c>
      <c r="B68" s="92" t="str">
        <f t="shared" ca="1" si="18"/>
        <v/>
      </c>
      <c r="C68" s="92" t="str">
        <f t="shared" ca="1" si="19"/>
        <v/>
      </c>
      <c r="D68" s="92" t="str">
        <f t="shared" ca="1" si="20"/>
        <v/>
      </c>
      <c r="E68" s="92" t="str">
        <f t="shared" ca="1" si="21"/>
        <v/>
      </c>
      <c r="F68" s="92" t="str">
        <f t="shared" ca="1" si="22"/>
        <v/>
      </c>
      <c r="G68" s="92" t="str">
        <f t="shared" ca="1" si="23"/>
        <v/>
      </c>
      <c r="H68" s="125" t="str">
        <f t="shared" ca="1" si="24"/>
        <v/>
      </c>
      <c r="I68" s="125" t="str">
        <f t="shared" ca="1" si="25"/>
        <v/>
      </c>
      <c r="J68" s="126" t="str">
        <f t="shared" ca="1" si="12"/>
        <v/>
      </c>
      <c r="K68" s="105" t="str">
        <f t="shared" ca="1" si="13"/>
        <v/>
      </c>
      <c r="L68" s="105" t="str">
        <f t="shared" ca="1" si="26"/>
        <v/>
      </c>
      <c r="M68" s="126" t="str">
        <f t="shared" ca="1" si="27"/>
        <v/>
      </c>
      <c r="N68" s="126" t="str">
        <f t="shared" ca="1" si="14"/>
        <v/>
      </c>
      <c r="O68" s="125" t="str">
        <f t="shared" ca="1" si="28"/>
        <v/>
      </c>
      <c r="P68" s="126" t="str">
        <f t="shared" ca="1" si="15"/>
        <v/>
      </c>
      <c r="Q68" s="105" t="str">
        <f t="shared" ca="1" si="16"/>
        <v/>
      </c>
      <c r="R68" s="124" t="str">
        <f t="shared" ca="1" si="17"/>
        <v/>
      </c>
    </row>
    <row r="69" spans="1:18" x14ac:dyDescent="0.2">
      <c r="A69" s="124" t="str">
        <f t="shared" ca="1" si="11"/>
        <v/>
      </c>
      <c r="B69" s="92" t="str">
        <f t="shared" ca="1" si="18"/>
        <v/>
      </c>
      <c r="C69" s="92" t="str">
        <f t="shared" ca="1" si="19"/>
        <v/>
      </c>
      <c r="D69" s="92" t="str">
        <f t="shared" ca="1" si="20"/>
        <v/>
      </c>
      <c r="E69" s="92" t="str">
        <f t="shared" ca="1" si="21"/>
        <v/>
      </c>
      <c r="F69" s="92" t="str">
        <f t="shared" ca="1" si="22"/>
        <v/>
      </c>
      <c r="G69" s="92" t="str">
        <f t="shared" ca="1" si="23"/>
        <v/>
      </c>
      <c r="H69" s="125" t="str">
        <f t="shared" ca="1" si="24"/>
        <v/>
      </c>
      <c r="I69" s="125" t="str">
        <f t="shared" ca="1" si="25"/>
        <v/>
      </c>
      <c r="J69" s="126" t="str">
        <f t="shared" ca="1" si="12"/>
        <v/>
      </c>
      <c r="K69" s="105" t="str">
        <f t="shared" ca="1" si="13"/>
        <v/>
      </c>
      <c r="L69" s="105" t="str">
        <f t="shared" ca="1" si="26"/>
        <v/>
      </c>
      <c r="M69" s="126" t="str">
        <f t="shared" ca="1" si="27"/>
        <v/>
      </c>
      <c r="N69" s="126" t="str">
        <f t="shared" ca="1" si="14"/>
        <v/>
      </c>
      <c r="O69" s="125" t="str">
        <f t="shared" ca="1" si="28"/>
        <v/>
      </c>
      <c r="P69" s="126" t="str">
        <f t="shared" ca="1" si="15"/>
        <v/>
      </c>
      <c r="Q69" s="105" t="str">
        <f t="shared" ca="1" si="16"/>
        <v/>
      </c>
      <c r="R69" s="124" t="str">
        <f t="shared" ca="1" si="17"/>
        <v/>
      </c>
    </row>
    <row r="70" spans="1:18" x14ac:dyDescent="0.2">
      <c r="A70" s="124" t="str">
        <f t="shared" ca="1" si="11"/>
        <v/>
      </c>
      <c r="B70" s="92" t="str">
        <f t="shared" ref="B70:B101" ca="1" si="29">IF($A70="","",INDEX(INDIRECT("gsn_raw!AL:AL"),MATCH($B$4,INDIRECT("gsn_raw!AL:AL"),0)+$A70))</f>
        <v/>
      </c>
      <c r="C70" s="92" t="str">
        <f t="shared" ref="C70:C101" ca="1" si="30">IF($A70="","",INDEX(INDIRECT("gsn_raw!AM:AM"),MATCH($B$4,INDIRECT("gsn_raw!AL:AL"),0)+$A70))</f>
        <v/>
      </c>
      <c r="D70" s="92" t="str">
        <f t="shared" ref="D70:D101" ca="1" si="31">IF($A70="","",INDEX(INDIRECT("gsn_raw!AO:AO"),MATCH($B$4,INDIRECT("gsn_raw!AL:AL"),0)+$A70))</f>
        <v/>
      </c>
      <c r="E70" s="92" t="str">
        <f t="shared" ref="E70:E101" ca="1" si="32">IF($A70="","",INDEX(INDIRECT("gsn_raw!AP:AP"),MATCH($B$4,INDIRECT("gsn_raw!AL:AL"),0)+$A70))</f>
        <v/>
      </c>
      <c r="F70" s="92" t="str">
        <f t="shared" ref="F70:F101" ca="1" si="33">IF($A70="","",INDEX(INDIRECT("gsn_raw!AQ:AQ"),MATCH($B$4,INDIRECT("gsn_raw!AL:AL"),0)+$A70))</f>
        <v/>
      </c>
      <c r="G70" s="92" t="str">
        <f t="shared" ref="G70:G101" ca="1" si="34">IF($A70="","",INDEX(INDIRECT("gsn_raw!AR:AR"),MATCH($B$4,INDIRECT("gsn_raw!AL:AL"),0)+$A70))</f>
        <v/>
      </c>
      <c r="H70" s="125" t="str">
        <f t="shared" ref="H70:H101" ca="1" si="35">IF($A70="","",INDEX(INDIRECT("gsn_raw!AU:AU"),MATCH($B$4,INDIRECT("gsn_raw!AL:AL"),0)+$A70))</f>
        <v/>
      </c>
      <c r="I70" s="125" t="str">
        <f t="shared" ref="I70:I101" ca="1" si="36">IF($A70="","",INDEX(INDIRECT("gsn_raw!AV:AV"),MATCH($B$4,INDIRECT("gsn_raw!AL:AL"),0)+$A70))</f>
        <v/>
      </c>
      <c r="J70" s="126" t="str">
        <f t="shared" ca="1" si="12"/>
        <v/>
      </c>
      <c r="K70" s="105" t="str">
        <f t="shared" ca="1" si="13"/>
        <v/>
      </c>
      <c r="L70" s="105" t="str">
        <f t="shared" ref="L70:L101" ca="1" si="37">IF($A70="","",INDEX(INDIRECT("gsn_raw!AX:AX"),MATCH($B$4,INDIRECT("gsn_raw!AL:AL"),0)+$A70))</f>
        <v/>
      </c>
      <c r="M70" s="126" t="str">
        <f t="shared" ref="M70:M101" ca="1" si="38">IF($A70="","",INDEX(INDIRECT("gsn_raw!AY:AY"),MATCH($B$4,INDIRECT("gsn_raw!AL:AL"),0)+$A70))</f>
        <v/>
      </c>
      <c r="N70" s="126" t="str">
        <f t="shared" ca="1" si="14"/>
        <v/>
      </c>
      <c r="O70" s="125" t="str">
        <f t="shared" ref="O70:O101" ca="1" si="39">IF($A70="","",INDEX(INDIRECT("gsn_raw!BA:BA"),MATCH($B$4,INDIRECT("gsn_raw!AL:AL"),0)+$A70))</f>
        <v/>
      </c>
      <c r="P70" s="126" t="str">
        <f t="shared" ca="1" si="15"/>
        <v/>
      </c>
      <c r="Q70" s="105" t="str">
        <f t="shared" ca="1" si="16"/>
        <v/>
      </c>
      <c r="R70" s="124" t="str">
        <f t="shared" ca="1" si="17"/>
        <v/>
      </c>
    </row>
    <row r="71" spans="1:18" x14ac:dyDescent="0.2">
      <c r="A71" s="124" t="str">
        <f t="shared" ref="A71:A104" ca="1" si="40">IF(ROW()-5&gt;$A$5,"",ROW()-5)</f>
        <v/>
      </c>
      <c r="B71" s="92" t="str">
        <f t="shared" ca="1" si="29"/>
        <v/>
      </c>
      <c r="C71" s="92" t="str">
        <f t="shared" ca="1" si="30"/>
        <v/>
      </c>
      <c r="D71" s="92" t="str">
        <f t="shared" ca="1" si="31"/>
        <v/>
      </c>
      <c r="E71" s="92" t="str">
        <f t="shared" ca="1" si="32"/>
        <v/>
      </c>
      <c r="F71" s="92" t="str">
        <f t="shared" ca="1" si="33"/>
        <v/>
      </c>
      <c r="G71" s="92" t="str">
        <f t="shared" ca="1" si="34"/>
        <v/>
      </c>
      <c r="H71" s="125" t="str">
        <f t="shared" ca="1" si="35"/>
        <v/>
      </c>
      <c r="I71" s="125" t="str">
        <f t="shared" ca="1" si="36"/>
        <v/>
      </c>
      <c r="J71" s="126" t="str">
        <f t="shared" ref="J71:J105" ca="1" si="41">IF($A71="","",IFERROR(I71/H71,""))</f>
        <v/>
      </c>
      <c r="K71" s="105" t="str">
        <f t="shared" ref="K71:K105" ca="1" si="42">IF($A71="","",IFERROR(L71/I71,""))</f>
        <v/>
      </c>
      <c r="L71" s="105" t="str">
        <f t="shared" ca="1" si="37"/>
        <v/>
      </c>
      <c r="M71" s="126" t="str">
        <f t="shared" ca="1" si="38"/>
        <v/>
      </c>
      <c r="N71" s="126" t="str">
        <f t="shared" ref="N71:N134" ca="1" si="43">IF($A71="","",INDEX(INDIRECT("gsn_raw!BB:BB"),MATCH($B$4,INDIRECT("gsn_raw!AL:AL"),0)+$A71))</f>
        <v/>
      </c>
      <c r="O71" s="125" t="str">
        <f t="shared" ca="1" si="39"/>
        <v/>
      </c>
      <c r="P71" s="126" t="str">
        <f t="shared" ref="P71:P105" ca="1" si="44">IF($A71="","",IFERROR(O71/I71,""))</f>
        <v/>
      </c>
      <c r="Q71" s="105" t="str">
        <f t="shared" ref="Q71:Q105" ca="1" si="45">IF($A71="","",IFERROR(L71/O71,""))</f>
        <v/>
      </c>
      <c r="R71" s="124" t="str">
        <f t="shared" ref="R71:R105" ca="1" si="46">IF($A71="","",IF(O71&gt;0,IF(Q71&gt;$Q$5,"B","A"),IF(O71=0,IF(L71&gt;$Q$5,"C","D"))))</f>
        <v/>
      </c>
    </row>
    <row r="72" spans="1:18" x14ac:dyDescent="0.2">
      <c r="A72" s="124" t="str">
        <f t="shared" ca="1" si="40"/>
        <v/>
      </c>
      <c r="B72" s="92" t="str">
        <f t="shared" ca="1" si="29"/>
        <v/>
      </c>
      <c r="C72" s="92" t="str">
        <f t="shared" ca="1" si="30"/>
        <v/>
      </c>
      <c r="D72" s="92" t="str">
        <f t="shared" ca="1" si="31"/>
        <v/>
      </c>
      <c r="E72" s="92" t="str">
        <f t="shared" ca="1" si="32"/>
        <v/>
      </c>
      <c r="F72" s="92" t="str">
        <f t="shared" ca="1" si="33"/>
        <v/>
      </c>
      <c r="G72" s="92" t="str">
        <f t="shared" ca="1" si="34"/>
        <v/>
      </c>
      <c r="H72" s="125" t="str">
        <f t="shared" ca="1" si="35"/>
        <v/>
      </c>
      <c r="I72" s="125" t="str">
        <f t="shared" ca="1" si="36"/>
        <v/>
      </c>
      <c r="J72" s="126" t="str">
        <f t="shared" ca="1" si="41"/>
        <v/>
      </c>
      <c r="K72" s="105" t="str">
        <f t="shared" ca="1" si="42"/>
        <v/>
      </c>
      <c r="L72" s="105" t="str">
        <f t="shared" ca="1" si="37"/>
        <v/>
      </c>
      <c r="M72" s="126" t="str">
        <f t="shared" ca="1" si="38"/>
        <v/>
      </c>
      <c r="N72" s="126" t="str">
        <f t="shared" ca="1" si="43"/>
        <v/>
      </c>
      <c r="O72" s="125" t="str">
        <f t="shared" ca="1" si="39"/>
        <v/>
      </c>
      <c r="P72" s="126" t="str">
        <f t="shared" ca="1" si="44"/>
        <v/>
      </c>
      <c r="Q72" s="105" t="str">
        <f t="shared" ca="1" si="45"/>
        <v/>
      </c>
      <c r="R72" s="124" t="str">
        <f t="shared" ca="1" si="46"/>
        <v/>
      </c>
    </row>
    <row r="73" spans="1:18" x14ac:dyDescent="0.2">
      <c r="A73" s="124" t="str">
        <f t="shared" ca="1" si="40"/>
        <v/>
      </c>
      <c r="B73" s="92" t="str">
        <f t="shared" ca="1" si="29"/>
        <v/>
      </c>
      <c r="C73" s="92" t="str">
        <f t="shared" ca="1" si="30"/>
        <v/>
      </c>
      <c r="D73" s="92" t="str">
        <f t="shared" ca="1" si="31"/>
        <v/>
      </c>
      <c r="E73" s="92" t="str">
        <f t="shared" ca="1" si="32"/>
        <v/>
      </c>
      <c r="F73" s="92" t="str">
        <f t="shared" ca="1" si="33"/>
        <v/>
      </c>
      <c r="G73" s="92" t="str">
        <f t="shared" ca="1" si="34"/>
        <v/>
      </c>
      <c r="H73" s="125" t="str">
        <f t="shared" ca="1" si="35"/>
        <v/>
      </c>
      <c r="I73" s="125" t="str">
        <f t="shared" ca="1" si="36"/>
        <v/>
      </c>
      <c r="J73" s="126" t="str">
        <f t="shared" ca="1" si="41"/>
        <v/>
      </c>
      <c r="K73" s="105" t="str">
        <f t="shared" ca="1" si="42"/>
        <v/>
      </c>
      <c r="L73" s="105" t="str">
        <f t="shared" ca="1" si="37"/>
        <v/>
      </c>
      <c r="M73" s="126" t="str">
        <f t="shared" ca="1" si="38"/>
        <v/>
      </c>
      <c r="N73" s="126" t="str">
        <f t="shared" ca="1" si="43"/>
        <v/>
      </c>
      <c r="O73" s="125" t="str">
        <f t="shared" ca="1" si="39"/>
        <v/>
      </c>
      <c r="P73" s="126" t="str">
        <f t="shared" ca="1" si="44"/>
        <v/>
      </c>
      <c r="Q73" s="105" t="str">
        <f t="shared" ca="1" si="45"/>
        <v/>
      </c>
      <c r="R73" s="124" t="str">
        <f t="shared" ca="1" si="46"/>
        <v/>
      </c>
    </row>
    <row r="74" spans="1:18" x14ac:dyDescent="0.2">
      <c r="A74" s="124" t="str">
        <f t="shared" ca="1" si="40"/>
        <v/>
      </c>
      <c r="B74" s="92" t="str">
        <f t="shared" ca="1" si="29"/>
        <v/>
      </c>
      <c r="C74" s="92" t="str">
        <f t="shared" ca="1" si="30"/>
        <v/>
      </c>
      <c r="D74" s="92" t="str">
        <f t="shared" ca="1" si="31"/>
        <v/>
      </c>
      <c r="E74" s="92" t="str">
        <f t="shared" ca="1" si="32"/>
        <v/>
      </c>
      <c r="F74" s="92" t="str">
        <f t="shared" ca="1" si="33"/>
        <v/>
      </c>
      <c r="G74" s="92" t="str">
        <f t="shared" ca="1" si="34"/>
        <v/>
      </c>
      <c r="H74" s="125" t="str">
        <f t="shared" ca="1" si="35"/>
        <v/>
      </c>
      <c r="I74" s="125" t="str">
        <f t="shared" ca="1" si="36"/>
        <v/>
      </c>
      <c r="J74" s="126" t="str">
        <f t="shared" ca="1" si="41"/>
        <v/>
      </c>
      <c r="K74" s="105" t="str">
        <f t="shared" ca="1" si="42"/>
        <v/>
      </c>
      <c r="L74" s="105" t="str">
        <f t="shared" ca="1" si="37"/>
        <v/>
      </c>
      <c r="M74" s="126" t="str">
        <f t="shared" ca="1" si="38"/>
        <v/>
      </c>
      <c r="N74" s="126" t="str">
        <f t="shared" ca="1" si="43"/>
        <v/>
      </c>
      <c r="O74" s="125" t="str">
        <f t="shared" ca="1" si="39"/>
        <v/>
      </c>
      <c r="P74" s="126" t="str">
        <f t="shared" ca="1" si="44"/>
        <v/>
      </c>
      <c r="Q74" s="105" t="str">
        <f t="shared" ca="1" si="45"/>
        <v/>
      </c>
      <c r="R74" s="124" t="str">
        <f t="shared" ca="1" si="46"/>
        <v/>
      </c>
    </row>
    <row r="75" spans="1:18" x14ac:dyDescent="0.2">
      <c r="A75" s="124" t="str">
        <f t="shared" ca="1" si="40"/>
        <v/>
      </c>
      <c r="B75" s="92" t="str">
        <f t="shared" ca="1" si="29"/>
        <v/>
      </c>
      <c r="C75" s="92" t="str">
        <f t="shared" ca="1" si="30"/>
        <v/>
      </c>
      <c r="D75" s="92" t="str">
        <f t="shared" ca="1" si="31"/>
        <v/>
      </c>
      <c r="E75" s="92" t="str">
        <f t="shared" ca="1" si="32"/>
        <v/>
      </c>
      <c r="F75" s="92" t="str">
        <f t="shared" ca="1" si="33"/>
        <v/>
      </c>
      <c r="G75" s="92" t="str">
        <f t="shared" ca="1" si="34"/>
        <v/>
      </c>
      <c r="H75" s="125" t="str">
        <f t="shared" ca="1" si="35"/>
        <v/>
      </c>
      <c r="I75" s="125" t="str">
        <f t="shared" ca="1" si="36"/>
        <v/>
      </c>
      <c r="J75" s="126" t="str">
        <f t="shared" ca="1" si="41"/>
        <v/>
      </c>
      <c r="K75" s="105" t="str">
        <f t="shared" ca="1" si="42"/>
        <v/>
      </c>
      <c r="L75" s="105" t="str">
        <f t="shared" ca="1" si="37"/>
        <v/>
      </c>
      <c r="M75" s="126" t="str">
        <f t="shared" ca="1" si="38"/>
        <v/>
      </c>
      <c r="N75" s="126" t="str">
        <f t="shared" ca="1" si="43"/>
        <v/>
      </c>
      <c r="O75" s="125" t="str">
        <f t="shared" ca="1" si="39"/>
        <v/>
      </c>
      <c r="P75" s="126" t="str">
        <f t="shared" ca="1" si="44"/>
        <v/>
      </c>
      <c r="Q75" s="105" t="str">
        <f t="shared" ca="1" si="45"/>
        <v/>
      </c>
      <c r="R75" s="124" t="str">
        <f t="shared" ca="1" si="46"/>
        <v/>
      </c>
    </row>
    <row r="76" spans="1:18" x14ac:dyDescent="0.2">
      <c r="A76" s="124" t="str">
        <f t="shared" ca="1" si="40"/>
        <v/>
      </c>
      <c r="B76" s="92" t="str">
        <f t="shared" ca="1" si="29"/>
        <v/>
      </c>
      <c r="C76" s="92" t="str">
        <f t="shared" ca="1" si="30"/>
        <v/>
      </c>
      <c r="D76" s="92" t="str">
        <f t="shared" ca="1" si="31"/>
        <v/>
      </c>
      <c r="E76" s="92" t="str">
        <f t="shared" ca="1" si="32"/>
        <v/>
      </c>
      <c r="F76" s="92" t="str">
        <f t="shared" ca="1" si="33"/>
        <v/>
      </c>
      <c r="G76" s="92" t="str">
        <f t="shared" ca="1" si="34"/>
        <v/>
      </c>
      <c r="H76" s="125" t="str">
        <f t="shared" ca="1" si="35"/>
        <v/>
      </c>
      <c r="I76" s="125" t="str">
        <f t="shared" ca="1" si="36"/>
        <v/>
      </c>
      <c r="J76" s="126" t="str">
        <f t="shared" ca="1" si="41"/>
        <v/>
      </c>
      <c r="K76" s="105" t="str">
        <f t="shared" ca="1" si="42"/>
        <v/>
      </c>
      <c r="L76" s="105" t="str">
        <f t="shared" ca="1" si="37"/>
        <v/>
      </c>
      <c r="M76" s="126" t="str">
        <f t="shared" ca="1" si="38"/>
        <v/>
      </c>
      <c r="N76" s="126" t="str">
        <f t="shared" ca="1" si="43"/>
        <v/>
      </c>
      <c r="O76" s="125" t="str">
        <f t="shared" ca="1" si="39"/>
        <v/>
      </c>
      <c r="P76" s="126" t="str">
        <f t="shared" ca="1" si="44"/>
        <v/>
      </c>
      <c r="Q76" s="105" t="str">
        <f t="shared" ca="1" si="45"/>
        <v/>
      </c>
      <c r="R76" s="124" t="str">
        <f t="shared" ca="1" si="46"/>
        <v/>
      </c>
    </row>
    <row r="77" spans="1:18" x14ac:dyDescent="0.2">
      <c r="A77" s="124" t="str">
        <f t="shared" ca="1" si="40"/>
        <v/>
      </c>
      <c r="B77" s="92" t="str">
        <f t="shared" ca="1" si="29"/>
        <v/>
      </c>
      <c r="C77" s="92" t="str">
        <f t="shared" ca="1" si="30"/>
        <v/>
      </c>
      <c r="D77" s="92" t="str">
        <f t="shared" ca="1" si="31"/>
        <v/>
      </c>
      <c r="E77" s="92" t="str">
        <f t="shared" ca="1" si="32"/>
        <v/>
      </c>
      <c r="F77" s="92" t="str">
        <f t="shared" ca="1" si="33"/>
        <v/>
      </c>
      <c r="G77" s="92" t="str">
        <f t="shared" ca="1" si="34"/>
        <v/>
      </c>
      <c r="H77" s="125" t="str">
        <f t="shared" ca="1" si="35"/>
        <v/>
      </c>
      <c r="I77" s="125" t="str">
        <f t="shared" ca="1" si="36"/>
        <v/>
      </c>
      <c r="J77" s="126" t="str">
        <f t="shared" ca="1" si="41"/>
        <v/>
      </c>
      <c r="K77" s="105" t="str">
        <f t="shared" ca="1" si="42"/>
        <v/>
      </c>
      <c r="L77" s="105" t="str">
        <f t="shared" ca="1" si="37"/>
        <v/>
      </c>
      <c r="M77" s="126" t="str">
        <f t="shared" ca="1" si="38"/>
        <v/>
      </c>
      <c r="N77" s="126" t="str">
        <f t="shared" ca="1" si="43"/>
        <v/>
      </c>
      <c r="O77" s="125" t="str">
        <f t="shared" ca="1" si="39"/>
        <v/>
      </c>
      <c r="P77" s="126" t="str">
        <f t="shared" ca="1" si="44"/>
        <v/>
      </c>
      <c r="Q77" s="105" t="str">
        <f t="shared" ca="1" si="45"/>
        <v/>
      </c>
      <c r="R77" s="124" t="str">
        <f t="shared" ca="1" si="46"/>
        <v/>
      </c>
    </row>
    <row r="78" spans="1:18" x14ac:dyDescent="0.2">
      <c r="A78" s="124" t="str">
        <f t="shared" ca="1" si="40"/>
        <v/>
      </c>
      <c r="B78" s="92" t="str">
        <f t="shared" ca="1" si="29"/>
        <v/>
      </c>
      <c r="C78" s="92" t="str">
        <f t="shared" ca="1" si="30"/>
        <v/>
      </c>
      <c r="D78" s="92" t="str">
        <f t="shared" ca="1" si="31"/>
        <v/>
      </c>
      <c r="E78" s="92" t="str">
        <f t="shared" ca="1" si="32"/>
        <v/>
      </c>
      <c r="F78" s="92" t="str">
        <f t="shared" ca="1" si="33"/>
        <v/>
      </c>
      <c r="G78" s="92" t="str">
        <f t="shared" ca="1" si="34"/>
        <v/>
      </c>
      <c r="H78" s="125" t="str">
        <f t="shared" ca="1" si="35"/>
        <v/>
      </c>
      <c r="I78" s="125" t="str">
        <f t="shared" ca="1" si="36"/>
        <v/>
      </c>
      <c r="J78" s="126" t="str">
        <f t="shared" ca="1" si="41"/>
        <v/>
      </c>
      <c r="K78" s="105" t="str">
        <f t="shared" ca="1" si="42"/>
        <v/>
      </c>
      <c r="L78" s="105" t="str">
        <f t="shared" ca="1" si="37"/>
        <v/>
      </c>
      <c r="M78" s="126" t="str">
        <f t="shared" ca="1" si="38"/>
        <v/>
      </c>
      <c r="N78" s="126" t="str">
        <f t="shared" ca="1" si="43"/>
        <v/>
      </c>
      <c r="O78" s="125" t="str">
        <f t="shared" ca="1" si="39"/>
        <v/>
      </c>
      <c r="P78" s="126" t="str">
        <f t="shared" ca="1" si="44"/>
        <v/>
      </c>
      <c r="Q78" s="105" t="str">
        <f t="shared" ca="1" si="45"/>
        <v/>
      </c>
      <c r="R78" s="124" t="str">
        <f t="shared" ca="1" si="46"/>
        <v/>
      </c>
    </row>
    <row r="79" spans="1:18" x14ac:dyDescent="0.2">
      <c r="A79" s="124" t="str">
        <f t="shared" ca="1" si="40"/>
        <v/>
      </c>
      <c r="B79" s="92" t="str">
        <f t="shared" ca="1" si="29"/>
        <v/>
      </c>
      <c r="C79" s="92" t="str">
        <f t="shared" ca="1" si="30"/>
        <v/>
      </c>
      <c r="D79" s="92" t="str">
        <f t="shared" ca="1" si="31"/>
        <v/>
      </c>
      <c r="E79" s="92" t="str">
        <f t="shared" ca="1" si="32"/>
        <v/>
      </c>
      <c r="F79" s="92" t="str">
        <f t="shared" ca="1" si="33"/>
        <v/>
      </c>
      <c r="G79" s="92" t="str">
        <f t="shared" ca="1" si="34"/>
        <v/>
      </c>
      <c r="H79" s="125" t="str">
        <f t="shared" ca="1" si="35"/>
        <v/>
      </c>
      <c r="I79" s="125" t="str">
        <f t="shared" ca="1" si="36"/>
        <v/>
      </c>
      <c r="J79" s="126" t="str">
        <f t="shared" ca="1" si="41"/>
        <v/>
      </c>
      <c r="K79" s="105" t="str">
        <f t="shared" ca="1" si="42"/>
        <v/>
      </c>
      <c r="L79" s="105" t="str">
        <f t="shared" ca="1" si="37"/>
        <v/>
      </c>
      <c r="M79" s="126" t="str">
        <f t="shared" ca="1" si="38"/>
        <v/>
      </c>
      <c r="N79" s="126" t="str">
        <f t="shared" ca="1" si="43"/>
        <v/>
      </c>
      <c r="O79" s="125" t="str">
        <f t="shared" ca="1" si="39"/>
        <v/>
      </c>
      <c r="P79" s="126" t="str">
        <f t="shared" ca="1" si="44"/>
        <v/>
      </c>
      <c r="Q79" s="105" t="str">
        <f t="shared" ca="1" si="45"/>
        <v/>
      </c>
      <c r="R79" s="124" t="str">
        <f t="shared" ca="1" si="46"/>
        <v/>
      </c>
    </row>
    <row r="80" spans="1:18" x14ac:dyDescent="0.2">
      <c r="A80" s="124" t="str">
        <f t="shared" ca="1" si="40"/>
        <v/>
      </c>
      <c r="B80" s="92" t="str">
        <f t="shared" ca="1" si="29"/>
        <v/>
      </c>
      <c r="C80" s="92" t="str">
        <f t="shared" ca="1" si="30"/>
        <v/>
      </c>
      <c r="D80" s="92" t="str">
        <f t="shared" ca="1" si="31"/>
        <v/>
      </c>
      <c r="E80" s="92" t="str">
        <f t="shared" ca="1" si="32"/>
        <v/>
      </c>
      <c r="F80" s="92" t="str">
        <f t="shared" ca="1" si="33"/>
        <v/>
      </c>
      <c r="G80" s="92" t="str">
        <f t="shared" ca="1" si="34"/>
        <v/>
      </c>
      <c r="H80" s="125" t="str">
        <f t="shared" ca="1" si="35"/>
        <v/>
      </c>
      <c r="I80" s="125" t="str">
        <f t="shared" ca="1" si="36"/>
        <v/>
      </c>
      <c r="J80" s="126" t="str">
        <f t="shared" ca="1" si="41"/>
        <v/>
      </c>
      <c r="K80" s="105" t="str">
        <f t="shared" ca="1" si="42"/>
        <v/>
      </c>
      <c r="L80" s="105" t="str">
        <f t="shared" ca="1" si="37"/>
        <v/>
      </c>
      <c r="M80" s="126" t="str">
        <f t="shared" ca="1" si="38"/>
        <v/>
      </c>
      <c r="N80" s="126" t="str">
        <f t="shared" ca="1" si="43"/>
        <v/>
      </c>
      <c r="O80" s="125" t="str">
        <f t="shared" ca="1" si="39"/>
        <v/>
      </c>
      <c r="P80" s="126" t="str">
        <f t="shared" ca="1" si="44"/>
        <v/>
      </c>
      <c r="Q80" s="105" t="str">
        <f t="shared" ca="1" si="45"/>
        <v/>
      </c>
      <c r="R80" s="124" t="str">
        <f t="shared" ca="1" si="46"/>
        <v/>
      </c>
    </row>
    <row r="81" spans="1:18" x14ac:dyDescent="0.2">
      <c r="A81" s="124" t="str">
        <f t="shared" ca="1" si="40"/>
        <v/>
      </c>
      <c r="B81" s="92" t="str">
        <f t="shared" ca="1" si="29"/>
        <v/>
      </c>
      <c r="C81" s="92" t="str">
        <f t="shared" ca="1" si="30"/>
        <v/>
      </c>
      <c r="D81" s="92" t="str">
        <f t="shared" ca="1" si="31"/>
        <v/>
      </c>
      <c r="E81" s="92" t="str">
        <f t="shared" ca="1" si="32"/>
        <v/>
      </c>
      <c r="F81" s="92" t="str">
        <f t="shared" ca="1" si="33"/>
        <v/>
      </c>
      <c r="G81" s="92" t="str">
        <f t="shared" ca="1" si="34"/>
        <v/>
      </c>
      <c r="H81" s="125" t="str">
        <f t="shared" ca="1" si="35"/>
        <v/>
      </c>
      <c r="I81" s="125" t="str">
        <f t="shared" ca="1" si="36"/>
        <v/>
      </c>
      <c r="J81" s="126" t="str">
        <f t="shared" ca="1" si="41"/>
        <v/>
      </c>
      <c r="K81" s="105" t="str">
        <f t="shared" ca="1" si="42"/>
        <v/>
      </c>
      <c r="L81" s="105" t="str">
        <f t="shared" ca="1" si="37"/>
        <v/>
      </c>
      <c r="M81" s="126" t="str">
        <f t="shared" ca="1" si="38"/>
        <v/>
      </c>
      <c r="N81" s="126" t="str">
        <f t="shared" ca="1" si="43"/>
        <v/>
      </c>
      <c r="O81" s="125" t="str">
        <f t="shared" ca="1" si="39"/>
        <v/>
      </c>
      <c r="P81" s="126" t="str">
        <f t="shared" ca="1" si="44"/>
        <v/>
      </c>
      <c r="Q81" s="105" t="str">
        <f t="shared" ca="1" si="45"/>
        <v/>
      </c>
      <c r="R81" s="124" t="str">
        <f t="shared" ca="1" si="46"/>
        <v/>
      </c>
    </row>
    <row r="82" spans="1:18" x14ac:dyDescent="0.2">
      <c r="A82" s="124" t="str">
        <f t="shared" ca="1" si="40"/>
        <v/>
      </c>
      <c r="B82" s="92" t="str">
        <f t="shared" ca="1" si="29"/>
        <v/>
      </c>
      <c r="C82" s="92" t="str">
        <f t="shared" ca="1" si="30"/>
        <v/>
      </c>
      <c r="D82" s="92" t="str">
        <f t="shared" ca="1" si="31"/>
        <v/>
      </c>
      <c r="E82" s="92" t="str">
        <f t="shared" ca="1" si="32"/>
        <v/>
      </c>
      <c r="F82" s="92" t="str">
        <f t="shared" ca="1" si="33"/>
        <v/>
      </c>
      <c r="G82" s="92" t="str">
        <f t="shared" ca="1" si="34"/>
        <v/>
      </c>
      <c r="H82" s="125" t="str">
        <f t="shared" ca="1" si="35"/>
        <v/>
      </c>
      <c r="I82" s="125" t="str">
        <f t="shared" ca="1" si="36"/>
        <v/>
      </c>
      <c r="J82" s="126" t="str">
        <f t="shared" ca="1" si="41"/>
        <v/>
      </c>
      <c r="K82" s="105" t="str">
        <f t="shared" ca="1" si="42"/>
        <v/>
      </c>
      <c r="L82" s="105" t="str">
        <f t="shared" ca="1" si="37"/>
        <v/>
      </c>
      <c r="M82" s="126" t="str">
        <f t="shared" ca="1" si="38"/>
        <v/>
      </c>
      <c r="N82" s="126" t="str">
        <f t="shared" ca="1" si="43"/>
        <v/>
      </c>
      <c r="O82" s="125" t="str">
        <f t="shared" ca="1" si="39"/>
        <v/>
      </c>
      <c r="P82" s="126" t="str">
        <f t="shared" ca="1" si="44"/>
        <v/>
      </c>
      <c r="Q82" s="105" t="str">
        <f t="shared" ca="1" si="45"/>
        <v/>
      </c>
      <c r="R82" s="124" t="str">
        <f t="shared" ca="1" si="46"/>
        <v/>
      </c>
    </row>
    <row r="83" spans="1:18" x14ac:dyDescent="0.2">
      <c r="A83" s="124" t="str">
        <f t="shared" ca="1" si="40"/>
        <v/>
      </c>
      <c r="B83" s="92" t="str">
        <f t="shared" ca="1" si="29"/>
        <v/>
      </c>
      <c r="C83" s="92" t="str">
        <f t="shared" ca="1" si="30"/>
        <v/>
      </c>
      <c r="D83" s="92" t="str">
        <f t="shared" ca="1" si="31"/>
        <v/>
      </c>
      <c r="E83" s="92" t="str">
        <f t="shared" ca="1" si="32"/>
        <v/>
      </c>
      <c r="F83" s="92" t="str">
        <f t="shared" ca="1" si="33"/>
        <v/>
      </c>
      <c r="G83" s="92" t="str">
        <f t="shared" ca="1" si="34"/>
        <v/>
      </c>
      <c r="H83" s="125" t="str">
        <f t="shared" ca="1" si="35"/>
        <v/>
      </c>
      <c r="I83" s="125" t="str">
        <f t="shared" ca="1" si="36"/>
        <v/>
      </c>
      <c r="J83" s="126" t="str">
        <f t="shared" ca="1" si="41"/>
        <v/>
      </c>
      <c r="K83" s="105" t="str">
        <f t="shared" ca="1" si="42"/>
        <v/>
      </c>
      <c r="L83" s="105" t="str">
        <f t="shared" ca="1" si="37"/>
        <v/>
      </c>
      <c r="M83" s="126" t="str">
        <f t="shared" ca="1" si="38"/>
        <v/>
      </c>
      <c r="N83" s="126" t="str">
        <f t="shared" ca="1" si="43"/>
        <v/>
      </c>
      <c r="O83" s="125" t="str">
        <f t="shared" ca="1" si="39"/>
        <v/>
      </c>
      <c r="P83" s="126" t="str">
        <f t="shared" ca="1" si="44"/>
        <v/>
      </c>
      <c r="Q83" s="105" t="str">
        <f t="shared" ca="1" si="45"/>
        <v/>
      </c>
      <c r="R83" s="124" t="str">
        <f t="shared" ca="1" si="46"/>
        <v/>
      </c>
    </row>
    <row r="84" spans="1:18" x14ac:dyDescent="0.2">
      <c r="A84" s="124" t="str">
        <f t="shared" ca="1" si="40"/>
        <v/>
      </c>
      <c r="B84" s="92" t="str">
        <f t="shared" ca="1" si="29"/>
        <v/>
      </c>
      <c r="C84" s="92" t="str">
        <f t="shared" ca="1" si="30"/>
        <v/>
      </c>
      <c r="D84" s="92" t="str">
        <f t="shared" ca="1" si="31"/>
        <v/>
      </c>
      <c r="E84" s="92" t="str">
        <f t="shared" ca="1" si="32"/>
        <v/>
      </c>
      <c r="F84" s="92" t="str">
        <f t="shared" ca="1" si="33"/>
        <v/>
      </c>
      <c r="G84" s="92" t="str">
        <f t="shared" ca="1" si="34"/>
        <v/>
      </c>
      <c r="H84" s="125" t="str">
        <f t="shared" ca="1" si="35"/>
        <v/>
      </c>
      <c r="I84" s="125" t="str">
        <f t="shared" ca="1" si="36"/>
        <v/>
      </c>
      <c r="J84" s="126" t="str">
        <f t="shared" ca="1" si="41"/>
        <v/>
      </c>
      <c r="K84" s="105" t="str">
        <f t="shared" ca="1" si="42"/>
        <v/>
      </c>
      <c r="L84" s="105" t="str">
        <f t="shared" ca="1" si="37"/>
        <v/>
      </c>
      <c r="M84" s="126" t="str">
        <f t="shared" ca="1" si="38"/>
        <v/>
      </c>
      <c r="N84" s="126" t="str">
        <f t="shared" ca="1" si="43"/>
        <v/>
      </c>
      <c r="O84" s="125" t="str">
        <f t="shared" ca="1" si="39"/>
        <v/>
      </c>
      <c r="P84" s="126" t="str">
        <f t="shared" ca="1" si="44"/>
        <v/>
      </c>
      <c r="Q84" s="105" t="str">
        <f t="shared" ca="1" si="45"/>
        <v/>
      </c>
      <c r="R84" s="124" t="str">
        <f t="shared" ca="1" si="46"/>
        <v/>
      </c>
    </row>
    <row r="85" spans="1:18" x14ac:dyDescent="0.2">
      <c r="A85" s="124" t="str">
        <f t="shared" ca="1" si="40"/>
        <v/>
      </c>
      <c r="B85" s="92" t="str">
        <f t="shared" ca="1" si="29"/>
        <v/>
      </c>
      <c r="C85" s="92" t="str">
        <f t="shared" ca="1" si="30"/>
        <v/>
      </c>
      <c r="D85" s="92" t="str">
        <f t="shared" ca="1" si="31"/>
        <v/>
      </c>
      <c r="E85" s="92" t="str">
        <f t="shared" ca="1" si="32"/>
        <v/>
      </c>
      <c r="F85" s="92" t="str">
        <f t="shared" ca="1" si="33"/>
        <v/>
      </c>
      <c r="G85" s="92" t="str">
        <f t="shared" ca="1" si="34"/>
        <v/>
      </c>
      <c r="H85" s="125" t="str">
        <f t="shared" ca="1" si="35"/>
        <v/>
      </c>
      <c r="I85" s="125" t="str">
        <f t="shared" ca="1" si="36"/>
        <v/>
      </c>
      <c r="J85" s="126" t="str">
        <f t="shared" ca="1" si="41"/>
        <v/>
      </c>
      <c r="K85" s="105" t="str">
        <f t="shared" ca="1" si="42"/>
        <v/>
      </c>
      <c r="L85" s="105" t="str">
        <f t="shared" ca="1" si="37"/>
        <v/>
      </c>
      <c r="M85" s="126" t="str">
        <f t="shared" ca="1" si="38"/>
        <v/>
      </c>
      <c r="N85" s="126" t="str">
        <f t="shared" ca="1" si="43"/>
        <v/>
      </c>
      <c r="O85" s="125" t="str">
        <f t="shared" ca="1" si="39"/>
        <v/>
      </c>
      <c r="P85" s="126" t="str">
        <f t="shared" ca="1" si="44"/>
        <v/>
      </c>
      <c r="Q85" s="105" t="str">
        <f t="shared" ca="1" si="45"/>
        <v/>
      </c>
      <c r="R85" s="124" t="str">
        <f t="shared" ca="1" si="46"/>
        <v/>
      </c>
    </row>
    <row r="86" spans="1:18" x14ac:dyDescent="0.2">
      <c r="A86" s="124" t="str">
        <f t="shared" ca="1" si="40"/>
        <v/>
      </c>
      <c r="B86" s="92" t="str">
        <f t="shared" ca="1" si="29"/>
        <v/>
      </c>
      <c r="C86" s="92" t="str">
        <f t="shared" ca="1" si="30"/>
        <v/>
      </c>
      <c r="D86" s="92" t="str">
        <f t="shared" ca="1" si="31"/>
        <v/>
      </c>
      <c r="E86" s="92" t="str">
        <f t="shared" ca="1" si="32"/>
        <v/>
      </c>
      <c r="F86" s="92" t="str">
        <f t="shared" ca="1" si="33"/>
        <v/>
      </c>
      <c r="G86" s="92" t="str">
        <f t="shared" ca="1" si="34"/>
        <v/>
      </c>
      <c r="H86" s="125" t="str">
        <f t="shared" ca="1" si="35"/>
        <v/>
      </c>
      <c r="I86" s="125" t="str">
        <f t="shared" ca="1" si="36"/>
        <v/>
      </c>
      <c r="J86" s="126" t="str">
        <f t="shared" ca="1" si="41"/>
        <v/>
      </c>
      <c r="K86" s="105" t="str">
        <f t="shared" ca="1" si="42"/>
        <v/>
      </c>
      <c r="L86" s="105" t="str">
        <f t="shared" ca="1" si="37"/>
        <v/>
      </c>
      <c r="M86" s="126" t="str">
        <f t="shared" ca="1" si="38"/>
        <v/>
      </c>
      <c r="N86" s="126" t="str">
        <f t="shared" ca="1" si="43"/>
        <v/>
      </c>
      <c r="O86" s="125" t="str">
        <f t="shared" ca="1" si="39"/>
        <v/>
      </c>
      <c r="P86" s="126" t="str">
        <f t="shared" ca="1" si="44"/>
        <v/>
      </c>
      <c r="Q86" s="105" t="str">
        <f t="shared" ca="1" si="45"/>
        <v/>
      </c>
      <c r="R86" s="124" t="str">
        <f t="shared" ca="1" si="46"/>
        <v/>
      </c>
    </row>
    <row r="87" spans="1:18" x14ac:dyDescent="0.2">
      <c r="A87" s="124" t="str">
        <f t="shared" ca="1" si="40"/>
        <v/>
      </c>
      <c r="B87" s="92" t="str">
        <f t="shared" ca="1" si="29"/>
        <v/>
      </c>
      <c r="C87" s="92" t="str">
        <f t="shared" ca="1" si="30"/>
        <v/>
      </c>
      <c r="D87" s="92" t="str">
        <f t="shared" ca="1" si="31"/>
        <v/>
      </c>
      <c r="E87" s="92" t="str">
        <f t="shared" ca="1" si="32"/>
        <v/>
      </c>
      <c r="F87" s="92" t="str">
        <f t="shared" ca="1" si="33"/>
        <v/>
      </c>
      <c r="G87" s="92" t="str">
        <f t="shared" ca="1" si="34"/>
        <v/>
      </c>
      <c r="H87" s="125" t="str">
        <f t="shared" ca="1" si="35"/>
        <v/>
      </c>
      <c r="I87" s="125" t="str">
        <f t="shared" ca="1" si="36"/>
        <v/>
      </c>
      <c r="J87" s="126" t="str">
        <f t="shared" ca="1" si="41"/>
        <v/>
      </c>
      <c r="K87" s="105" t="str">
        <f t="shared" ca="1" si="42"/>
        <v/>
      </c>
      <c r="L87" s="105" t="str">
        <f t="shared" ca="1" si="37"/>
        <v/>
      </c>
      <c r="M87" s="126" t="str">
        <f t="shared" ca="1" si="38"/>
        <v/>
      </c>
      <c r="N87" s="126" t="str">
        <f t="shared" ca="1" si="43"/>
        <v/>
      </c>
      <c r="O87" s="125" t="str">
        <f t="shared" ca="1" si="39"/>
        <v/>
      </c>
      <c r="P87" s="126" t="str">
        <f t="shared" ca="1" si="44"/>
        <v/>
      </c>
      <c r="Q87" s="105" t="str">
        <f t="shared" ca="1" si="45"/>
        <v/>
      </c>
      <c r="R87" s="124" t="str">
        <f t="shared" ca="1" si="46"/>
        <v/>
      </c>
    </row>
    <row r="88" spans="1:18" x14ac:dyDescent="0.2">
      <c r="A88" s="124" t="str">
        <f t="shared" ca="1" si="40"/>
        <v/>
      </c>
      <c r="B88" s="92" t="str">
        <f t="shared" ca="1" si="29"/>
        <v/>
      </c>
      <c r="C88" s="92" t="str">
        <f t="shared" ca="1" si="30"/>
        <v/>
      </c>
      <c r="D88" s="92" t="str">
        <f t="shared" ca="1" si="31"/>
        <v/>
      </c>
      <c r="E88" s="92" t="str">
        <f t="shared" ca="1" si="32"/>
        <v/>
      </c>
      <c r="F88" s="92" t="str">
        <f t="shared" ca="1" si="33"/>
        <v/>
      </c>
      <c r="G88" s="92" t="str">
        <f t="shared" ca="1" si="34"/>
        <v/>
      </c>
      <c r="H88" s="125" t="str">
        <f t="shared" ca="1" si="35"/>
        <v/>
      </c>
      <c r="I88" s="125" t="str">
        <f t="shared" ca="1" si="36"/>
        <v/>
      </c>
      <c r="J88" s="126" t="str">
        <f t="shared" ca="1" si="41"/>
        <v/>
      </c>
      <c r="K88" s="105" t="str">
        <f t="shared" ca="1" si="42"/>
        <v/>
      </c>
      <c r="L88" s="105" t="str">
        <f t="shared" ca="1" si="37"/>
        <v/>
      </c>
      <c r="M88" s="126" t="str">
        <f t="shared" ca="1" si="38"/>
        <v/>
      </c>
      <c r="N88" s="126" t="str">
        <f t="shared" ca="1" si="43"/>
        <v/>
      </c>
      <c r="O88" s="125" t="str">
        <f t="shared" ca="1" si="39"/>
        <v/>
      </c>
      <c r="P88" s="126" t="str">
        <f t="shared" ca="1" si="44"/>
        <v/>
      </c>
      <c r="Q88" s="105" t="str">
        <f t="shared" ca="1" si="45"/>
        <v/>
      </c>
      <c r="R88" s="124" t="str">
        <f t="shared" ca="1" si="46"/>
        <v/>
      </c>
    </row>
    <row r="89" spans="1:18" x14ac:dyDescent="0.2">
      <c r="A89" s="124" t="str">
        <f t="shared" ca="1" si="40"/>
        <v/>
      </c>
      <c r="B89" s="92" t="str">
        <f t="shared" ca="1" si="29"/>
        <v/>
      </c>
      <c r="C89" s="92" t="str">
        <f t="shared" ca="1" si="30"/>
        <v/>
      </c>
      <c r="D89" s="92" t="str">
        <f t="shared" ca="1" si="31"/>
        <v/>
      </c>
      <c r="E89" s="92" t="str">
        <f t="shared" ca="1" si="32"/>
        <v/>
      </c>
      <c r="F89" s="92" t="str">
        <f t="shared" ca="1" si="33"/>
        <v/>
      </c>
      <c r="G89" s="92" t="str">
        <f t="shared" ca="1" si="34"/>
        <v/>
      </c>
      <c r="H89" s="125" t="str">
        <f t="shared" ca="1" si="35"/>
        <v/>
      </c>
      <c r="I89" s="125" t="str">
        <f t="shared" ca="1" si="36"/>
        <v/>
      </c>
      <c r="J89" s="126" t="str">
        <f t="shared" ca="1" si="41"/>
        <v/>
      </c>
      <c r="K89" s="105" t="str">
        <f t="shared" ca="1" si="42"/>
        <v/>
      </c>
      <c r="L89" s="105" t="str">
        <f t="shared" ca="1" si="37"/>
        <v/>
      </c>
      <c r="M89" s="126" t="str">
        <f t="shared" ca="1" si="38"/>
        <v/>
      </c>
      <c r="N89" s="126" t="str">
        <f t="shared" ca="1" si="43"/>
        <v/>
      </c>
      <c r="O89" s="125" t="str">
        <f t="shared" ca="1" si="39"/>
        <v/>
      </c>
      <c r="P89" s="126" t="str">
        <f t="shared" ca="1" si="44"/>
        <v/>
      </c>
      <c r="Q89" s="105" t="str">
        <f t="shared" ca="1" si="45"/>
        <v/>
      </c>
      <c r="R89" s="124" t="str">
        <f t="shared" ca="1" si="46"/>
        <v/>
      </c>
    </row>
    <row r="90" spans="1:18" x14ac:dyDescent="0.2">
      <c r="A90" s="124" t="str">
        <f t="shared" ca="1" si="40"/>
        <v/>
      </c>
      <c r="B90" s="92" t="str">
        <f t="shared" ca="1" si="29"/>
        <v/>
      </c>
      <c r="C90" s="92" t="str">
        <f t="shared" ca="1" si="30"/>
        <v/>
      </c>
      <c r="D90" s="92" t="str">
        <f t="shared" ca="1" si="31"/>
        <v/>
      </c>
      <c r="E90" s="92" t="str">
        <f t="shared" ca="1" si="32"/>
        <v/>
      </c>
      <c r="F90" s="92" t="str">
        <f t="shared" ca="1" si="33"/>
        <v/>
      </c>
      <c r="G90" s="92" t="str">
        <f t="shared" ca="1" si="34"/>
        <v/>
      </c>
      <c r="H90" s="125" t="str">
        <f t="shared" ca="1" si="35"/>
        <v/>
      </c>
      <c r="I90" s="125" t="str">
        <f t="shared" ca="1" si="36"/>
        <v/>
      </c>
      <c r="J90" s="126" t="str">
        <f t="shared" ca="1" si="41"/>
        <v/>
      </c>
      <c r="K90" s="105" t="str">
        <f t="shared" ca="1" si="42"/>
        <v/>
      </c>
      <c r="L90" s="105" t="str">
        <f t="shared" ca="1" si="37"/>
        <v/>
      </c>
      <c r="M90" s="126" t="str">
        <f t="shared" ca="1" si="38"/>
        <v/>
      </c>
      <c r="N90" s="126" t="str">
        <f t="shared" ca="1" si="43"/>
        <v/>
      </c>
      <c r="O90" s="125" t="str">
        <f t="shared" ca="1" si="39"/>
        <v/>
      </c>
      <c r="P90" s="126" t="str">
        <f t="shared" ca="1" si="44"/>
        <v/>
      </c>
      <c r="Q90" s="105" t="str">
        <f t="shared" ca="1" si="45"/>
        <v/>
      </c>
      <c r="R90" s="124" t="str">
        <f t="shared" ca="1" si="46"/>
        <v/>
      </c>
    </row>
    <row r="91" spans="1:18" x14ac:dyDescent="0.2">
      <c r="A91" s="124" t="str">
        <f t="shared" ca="1" si="40"/>
        <v/>
      </c>
      <c r="B91" s="92" t="str">
        <f t="shared" ca="1" si="29"/>
        <v/>
      </c>
      <c r="C91" s="92" t="str">
        <f t="shared" ca="1" si="30"/>
        <v/>
      </c>
      <c r="D91" s="92" t="str">
        <f t="shared" ca="1" si="31"/>
        <v/>
      </c>
      <c r="E91" s="92" t="str">
        <f t="shared" ca="1" si="32"/>
        <v/>
      </c>
      <c r="F91" s="92" t="str">
        <f t="shared" ca="1" si="33"/>
        <v/>
      </c>
      <c r="G91" s="92" t="str">
        <f t="shared" ca="1" si="34"/>
        <v/>
      </c>
      <c r="H91" s="125" t="str">
        <f t="shared" ca="1" si="35"/>
        <v/>
      </c>
      <c r="I91" s="125" t="str">
        <f t="shared" ca="1" si="36"/>
        <v/>
      </c>
      <c r="J91" s="126" t="str">
        <f t="shared" ca="1" si="41"/>
        <v/>
      </c>
      <c r="K91" s="105" t="str">
        <f t="shared" ca="1" si="42"/>
        <v/>
      </c>
      <c r="L91" s="105" t="str">
        <f t="shared" ca="1" si="37"/>
        <v/>
      </c>
      <c r="M91" s="126" t="str">
        <f t="shared" ca="1" si="38"/>
        <v/>
      </c>
      <c r="N91" s="126" t="str">
        <f t="shared" ca="1" si="43"/>
        <v/>
      </c>
      <c r="O91" s="125" t="str">
        <f t="shared" ca="1" si="39"/>
        <v/>
      </c>
      <c r="P91" s="126" t="str">
        <f t="shared" ca="1" si="44"/>
        <v/>
      </c>
      <c r="Q91" s="105" t="str">
        <f t="shared" ca="1" si="45"/>
        <v/>
      </c>
      <c r="R91" s="124" t="str">
        <f t="shared" ca="1" si="46"/>
        <v/>
      </c>
    </row>
    <row r="92" spans="1:18" x14ac:dyDescent="0.2">
      <c r="A92" s="124" t="str">
        <f t="shared" ca="1" si="40"/>
        <v/>
      </c>
      <c r="B92" s="92" t="str">
        <f t="shared" ca="1" si="29"/>
        <v/>
      </c>
      <c r="C92" s="92" t="str">
        <f t="shared" ca="1" si="30"/>
        <v/>
      </c>
      <c r="D92" s="92" t="str">
        <f t="shared" ca="1" si="31"/>
        <v/>
      </c>
      <c r="E92" s="92" t="str">
        <f t="shared" ca="1" si="32"/>
        <v/>
      </c>
      <c r="F92" s="92" t="str">
        <f t="shared" ca="1" si="33"/>
        <v/>
      </c>
      <c r="G92" s="92" t="str">
        <f t="shared" ca="1" si="34"/>
        <v/>
      </c>
      <c r="H92" s="125" t="str">
        <f t="shared" ca="1" si="35"/>
        <v/>
      </c>
      <c r="I92" s="125" t="str">
        <f t="shared" ca="1" si="36"/>
        <v/>
      </c>
      <c r="J92" s="126" t="str">
        <f t="shared" ca="1" si="41"/>
        <v/>
      </c>
      <c r="K92" s="105" t="str">
        <f t="shared" ca="1" si="42"/>
        <v/>
      </c>
      <c r="L92" s="105" t="str">
        <f t="shared" ca="1" si="37"/>
        <v/>
      </c>
      <c r="M92" s="126" t="str">
        <f t="shared" ca="1" si="38"/>
        <v/>
      </c>
      <c r="N92" s="126" t="str">
        <f t="shared" ca="1" si="43"/>
        <v/>
      </c>
      <c r="O92" s="125" t="str">
        <f t="shared" ca="1" si="39"/>
        <v/>
      </c>
      <c r="P92" s="126" t="str">
        <f t="shared" ca="1" si="44"/>
        <v/>
      </c>
      <c r="Q92" s="105" t="str">
        <f t="shared" ca="1" si="45"/>
        <v/>
      </c>
      <c r="R92" s="124" t="str">
        <f t="shared" ca="1" si="46"/>
        <v/>
      </c>
    </row>
    <row r="93" spans="1:18" x14ac:dyDescent="0.2">
      <c r="A93" s="124" t="str">
        <f t="shared" ca="1" si="40"/>
        <v/>
      </c>
      <c r="B93" s="92" t="str">
        <f t="shared" ca="1" si="29"/>
        <v/>
      </c>
      <c r="C93" s="92" t="str">
        <f t="shared" ca="1" si="30"/>
        <v/>
      </c>
      <c r="D93" s="92" t="str">
        <f t="shared" ca="1" si="31"/>
        <v/>
      </c>
      <c r="E93" s="92" t="str">
        <f t="shared" ca="1" si="32"/>
        <v/>
      </c>
      <c r="F93" s="92" t="str">
        <f t="shared" ca="1" si="33"/>
        <v/>
      </c>
      <c r="G93" s="92" t="str">
        <f t="shared" ca="1" si="34"/>
        <v/>
      </c>
      <c r="H93" s="125" t="str">
        <f t="shared" ca="1" si="35"/>
        <v/>
      </c>
      <c r="I93" s="125" t="str">
        <f t="shared" ca="1" si="36"/>
        <v/>
      </c>
      <c r="J93" s="126" t="str">
        <f t="shared" ca="1" si="41"/>
        <v/>
      </c>
      <c r="K93" s="105" t="str">
        <f t="shared" ca="1" si="42"/>
        <v/>
      </c>
      <c r="L93" s="105" t="str">
        <f t="shared" ca="1" si="37"/>
        <v/>
      </c>
      <c r="M93" s="126" t="str">
        <f t="shared" ca="1" si="38"/>
        <v/>
      </c>
      <c r="N93" s="126" t="str">
        <f t="shared" ca="1" si="43"/>
        <v/>
      </c>
      <c r="O93" s="125" t="str">
        <f t="shared" ca="1" si="39"/>
        <v/>
      </c>
      <c r="P93" s="126" t="str">
        <f t="shared" ca="1" si="44"/>
        <v/>
      </c>
      <c r="Q93" s="105" t="str">
        <f t="shared" ca="1" si="45"/>
        <v/>
      </c>
      <c r="R93" s="124" t="str">
        <f t="shared" ca="1" si="46"/>
        <v/>
      </c>
    </row>
    <row r="94" spans="1:18" x14ac:dyDescent="0.2">
      <c r="A94" s="124" t="str">
        <f t="shared" ca="1" si="40"/>
        <v/>
      </c>
      <c r="B94" s="92" t="str">
        <f t="shared" ca="1" si="29"/>
        <v/>
      </c>
      <c r="C94" s="92" t="str">
        <f t="shared" ca="1" si="30"/>
        <v/>
      </c>
      <c r="D94" s="92" t="str">
        <f t="shared" ca="1" si="31"/>
        <v/>
      </c>
      <c r="E94" s="92" t="str">
        <f t="shared" ca="1" si="32"/>
        <v/>
      </c>
      <c r="F94" s="92" t="str">
        <f t="shared" ca="1" si="33"/>
        <v/>
      </c>
      <c r="G94" s="92" t="str">
        <f t="shared" ca="1" si="34"/>
        <v/>
      </c>
      <c r="H94" s="125" t="str">
        <f t="shared" ca="1" si="35"/>
        <v/>
      </c>
      <c r="I94" s="125" t="str">
        <f t="shared" ca="1" si="36"/>
        <v/>
      </c>
      <c r="J94" s="126" t="str">
        <f t="shared" ca="1" si="41"/>
        <v/>
      </c>
      <c r="K94" s="105" t="str">
        <f t="shared" ca="1" si="42"/>
        <v/>
      </c>
      <c r="L94" s="105" t="str">
        <f t="shared" ca="1" si="37"/>
        <v/>
      </c>
      <c r="M94" s="126" t="str">
        <f t="shared" ca="1" si="38"/>
        <v/>
      </c>
      <c r="N94" s="126" t="str">
        <f t="shared" ca="1" si="43"/>
        <v/>
      </c>
      <c r="O94" s="125" t="str">
        <f t="shared" ca="1" si="39"/>
        <v/>
      </c>
      <c r="P94" s="126" t="str">
        <f t="shared" ca="1" si="44"/>
        <v/>
      </c>
      <c r="Q94" s="105" t="str">
        <f t="shared" ca="1" si="45"/>
        <v/>
      </c>
      <c r="R94" s="124" t="str">
        <f t="shared" ca="1" si="46"/>
        <v/>
      </c>
    </row>
    <row r="95" spans="1:18" x14ac:dyDescent="0.2">
      <c r="A95" s="124" t="str">
        <f t="shared" ca="1" si="40"/>
        <v/>
      </c>
      <c r="B95" s="92" t="str">
        <f t="shared" ca="1" si="29"/>
        <v/>
      </c>
      <c r="C95" s="92" t="str">
        <f t="shared" ca="1" si="30"/>
        <v/>
      </c>
      <c r="D95" s="92" t="str">
        <f t="shared" ca="1" si="31"/>
        <v/>
      </c>
      <c r="E95" s="92" t="str">
        <f t="shared" ca="1" si="32"/>
        <v/>
      </c>
      <c r="F95" s="92" t="str">
        <f t="shared" ca="1" si="33"/>
        <v/>
      </c>
      <c r="G95" s="92" t="str">
        <f t="shared" ca="1" si="34"/>
        <v/>
      </c>
      <c r="H95" s="125" t="str">
        <f t="shared" ca="1" si="35"/>
        <v/>
      </c>
      <c r="I95" s="125" t="str">
        <f t="shared" ca="1" si="36"/>
        <v/>
      </c>
      <c r="J95" s="126" t="str">
        <f t="shared" ca="1" si="41"/>
        <v/>
      </c>
      <c r="K95" s="105" t="str">
        <f t="shared" ca="1" si="42"/>
        <v/>
      </c>
      <c r="L95" s="105" t="str">
        <f t="shared" ca="1" si="37"/>
        <v/>
      </c>
      <c r="M95" s="126" t="str">
        <f t="shared" ca="1" si="38"/>
        <v/>
      </c>
      <c r="N95" s="126" t="str">
        <f t="shared" ca="1" si="43"/>
        <v/>
      </c>
      <c r="O95" s="125" t="str">
        <f t="shared" ca="1" si="39"/>
        <v/>
      </c>
      <c r="P95" s="126" t="str">
        <f t="shared" ca="1" si="44"/>
        <v/>
      </c>
      <c r="Q95" s="105" t="str">
        <f t="shared" ca="1" si="45"/>
        <v/>
      </c>
      <c r="R95" s="124" t="str">
        <f t="shared" ca="1" si="46"/>
        <v/>
      </c>
    </row>
    <row r="96" spans="1:18" x14ac:dyDescent="0.2">
      <c r="A96" s="124" t="str">
        <f t="shared" ca="1" si="40"/>
        <v/>
      </c>
      <c r="B96" s="92" t="str">
        <f t="shared" ca="1" si="29"/>
        <v/>
      </c>
      <c r="C96" s="92" t="str">
        <f t="shared" ca="1" si="30"/>
        <v/>
      </c>
      <c r="D96" s="92" t="str">
        <f t="shared" ca="1" si="31"/>
        <v/>
      </c>
      <c r="E96" s="92" t="str">
        <f t="shared" ca="1" si="32"/>
        <v/>
      </c>
      <c r="F96" s="92" t="str">
        <f t="shared" ca="1" si="33"/>
        <v/>
      </c>
      <c r="G96" s="92" t="str">
        <f t="shared" ca="1" si="34"/>
        <v/>
      </c>
      <c r="H96" s="125" t="str">
        <f t="shared" ca="1" si="35"/>
        <v/>
      </c>
      <c r="I96" s="125" t="str">
        <f t="shared" ca="1" si="36"/>
        <v/>
      </c>
      <c r="J96" s="126" t="str">
        <f t="shared" ca="1" si="41"/>
        <v/>
      </c>
      <c r="K96" s="105" t="str">
        <f t="shared" ca="1" si="42"/>
        <v/>
      </c>
      <c r="L96" s="105" t="str">
        <f t="shared" ca="1" si="37"/>
        <v/>
      </c>
      <c r="M96" s="126" t="str">
        <f t="shared" ca="1" si="38"/>
        <v/>
      </c>
      <c r="N96" s="126" t="str">
        <f t="shared" ca="1" si="43"/>
        <v/>
      </c>
      <c r="O96" s="125" t="str">
        <f t="shared" ca="1" si="39"/>
        <v/>
      </c>
      <c r="P96" s="126" t="str">
        <f t="shared" ca="1" si="44"/>
        <v/>
      </c>
      <c r="Q96" s="105" t="str">
        <f t="shared" ca="1" si="45"/>
        <v/>
      </c>
      <c r="R96" s="124" t="str">
        <f t="shared" ca="1" si="46"/>
        <v/>
      </c>
    </row>
    <row r="97" spans="1:18" x14ac:dyDescent="0.2">
      <c r="A97" s="124" t="str">
        <f t="shared" ca="1" si="40"/>
        <v/>
      </c>
      <c r="B97" s="92" t="str">
        <f t="shared" ca="1" si="29"/>
        <v/>
      </c>
      <c r="C97" s="92" t="str">
        <f t="shared" ca="1" si="30"/>
        <v/>
      </c>
      <c r="D97" s="92" t="str">
        <f t="shared" ca="1" si="31"/>
        <v/>
      </c>
      <c r="E97" s="92" t="str">
        <f t="shared" ca="1" si="32"/>
        <v/>
      </c>
      <c r="F97" s="92" t="str">
        <f t="shared" ca="1" si="33"/>
        <v/>
      </c>
      <c r="G97" s="92" t="str">
        <f t="shared" ca="1" si="34"/>
        <v/>
      </c>
      <c r="H97" s="125" t="str">
        <f t="shared" ca="1" si="35"/>
        <v/>
      </c>
      <c r="I97" s="125" t="str">
        <f t="shared" ca="1" si="36"/>
        <v/>
      </c>
      <c r="J97" s="126" t="str">
        <f t="shared" ca="1" si="41"/>
        <v/>
      </c>
      <c r="K97" s="105" t="str">
        <f t="shared" ca="1" si="42"/>
        <v/>
      </c>
      <c r="L97" s="105" t="str">
        <f t="shared" ca="1" si="37"/>
        <v/>
      </c>
      <c r="M97" s="126" t="str">
        <f t="shared" ca="1" si="38"/>
        <v/>
      </c>
      <c r="N97" s="126" t="str">
        <f t="shared" ca="1" si="43"/>
        <v/>
      </c>
      <c r="O97" s="125" t="str">
        <f t="shared" ca="1" si="39"/>
        <v/>
      </c>
      <c r="P97" s="126" t="str">
        <f t="shared" ca="1" si="44"/>
        <v/>
      </c>
      <c r="Q97" s="105" t="str">
        <f t="shared" ca="1" si="45"/>
        <v/>
      </c>
      <c r="R97" s="124" t="str">
        <f t="shared" ca="1" si="46"/>
        <v/>
      </c>
    </row>
    <row r="98" spans="1:18" x14ac:dyDescent="0.2">
      <c r="A98" s="124" t="str">
        <f t="shared" ca="1" si="40"/>
        <v/>
      </c>
      <c r="B98" s="92" t="str">
        <f t="shared" ca="1" si="29"/>
        <v/>
      </c>
      <c r="C98" s="92" t="str">
        <f t="shared" ca="1" si="30"/>
        <v/>
      </c>
      <c r="D98" s="92" t="str">
        <f t="shared" ca="1" si="31"/>
        <v/>
      </c>
      <c r="E98" s="92" t="str">
        <f t="shared" ca="1" si="32"/>
        <v/>
      </c>
      <c r="F98" s="92" t="str">
        <f t="shared" ca="1" si="33"/>
        <v/>
      </c>
      <c r="G98" s="92" t="str">
        <f t="shared" ca="1" si="34"/>
        <v/>
      </c>
      <c r="H98" s="125" t="str">
        <f t="shared" ca="1" si="35"/>
        <v/>
      </c>
      <c r="I98" s="125" t="str">
        <f t="shared" ca="1" si="36"/>
        <v/>
      </c>
      <c r="J98" s="126" t="str">
        <f t="shared" ca="1" si="41"/>
        <v/>
      </c>
      <c r="K98" s="105" t="str">
        <f t="shared" ca="1" si="42"/>
        <v/>
      </c>
      <c r="L98" s="105" t="str">
        <f t="shared" ca="1" si="37"/>
        <v/>
      </c>
      <c r="M98" s="126" t="str">
        <f t="shared" ca="1" si="38"/>
        <v/>
      </c>
      <c r="N98" s="126" t="str">
        <f t="shared" ca="1" si="43"/>
        <v/>
      </c>
      <c r="O98" s="125" t="str">
        <f t="shared" ca="1" si="39"/>
        <v/>
      </c>
      <c r="P98" s="126" t="str">
        <f t="shared" ca="1" si="44"/>
        <v/>
      </c>
      <c r="Q98" s="105" t="str">
        <f t="shared" ca="1" si="45"/>
        <v/>
      </c>
      <c r="R98" s="124" t="str">
        <f t="shared" ca="1" si="46"/>
        <v/>
      </c>
    </row>
    <row r="99" spans="1:18" x14ac:dyDescent="0.2">
      <c r="A99" s="124" t="str">
        <f t="shared" ca="1" si="40"/>
        <v/>
      </c>
      <c r="B99" s="92" t="str">
        <f t="shared" ca="1" si="29"/>
        <v/>
      </c>
      <c r="C99" s="92" t="str">
        <f t="shared" ca="1" si="30"/>
        <v/>
      </c>
      <c r="D99" s="92" t="str">
        <f t="shared" ca="1" si="31"/>
        <v/>
      </c>
      <c r="E99" s="92" t="str">
        <f t="shared" ca="1" si="32"/>
        <v/>
      </c>
      <c r="F99" s="92" t="str">
        <f t="shared" ca="1" si="33"/>
        <v/>
      </c>
      <c r="G99" s="92" t="str">
        <f t="shared" ca="1" si="34"/>
        <v/>
      </c>
      <c r="H99" s="125" t="str">
        <f t="shared" ca="1" si="35"/>
        <v/>
      </c>
      <c r="I99" s="125" t="str">
        <f t="shared" ca="1" si="36"/>
        <v/>
      </c>
      <c r="J99" s="126" t="str">
        <f t="shared" ca="1" si="41"/>
        <v/>
      </c>
      <c r="K99" s="105" t="str">
        <f t="shared" ca="1" si="42"/>
        <v/>
      </c>
      <c r="L99" s="105" t="str">
        <f t="shared" ca="1" si="37"/>
        <v/>
      </c>
      <c r="M99" s="126" t="str">
        <f t="shared" ca="1" si="38"/>
        <v/>
      </c>
      <c r="N99" s="126" t="str">
        <f t="shared" ca="1" si="43"/>
        <v/>
      </c>
      <c r="O99" s="125" t="str">
        <f t="shared" ca="1" si="39"/>
        <v/>
      </c>
      <c r="P99" s="126" t="str">
        <f t="shared" ca="1" si="44"/>
        <v/>
      </c>
      <c r="Q99" s="105" t="str">
        <f t="shared" ca="1" si="45"/>
        <v/>
      </c>
      <c r="R99" s="124" t="str">
        <f t="shared" ca="1" si="46"/>
        <v/>
      </c>
    </row>
    <row r="100" spans="1:18" x14ac:dyDescent="0.2">
      <c r="A100" s="124" t="str">
        <f t="shared" ca="1" si="40"/>
        <v/>
      </c>
      <c r="B100" s="92" t="str">
        <f t="shared" ca="1" si="29"/>
        <v/>
      </c>
      <c r="C100" s="92" t="str">
        <f t="shared" ca="1" si="30"/>
        <v/>
      </c>
      <c r="D100" s="92" t="str">
        <f t="shared" ca="1" si="31"/>
        <v/>
      </c>
      <c r="E100" s="92" t="str">
        <f t="shared" ca="1" si="32"/>
        <v/>
      </c>
      <c r="F100" s="92" t="str">
        <f t="shared" ca="1" si="33"/>
        <v/>
      </c>
      <c r="G100" s="92" t="str">
        <f t="shared" ca="1" si="34"/>
        <v/>
      </c>
      <c r="H100" s="125" t="str">
        <f t="shared" ca="1" si="35"/>
        <v/>
      </c>
      <c r="I100" s="125" t="str">
        <f t="shared" ca="1" si="36"/>
        <v/>
      </c>
      <c r="J100" s="126" t="str">
        <f t="shared" ca="1" si="41"/>
        <v/>
      </c>
      <c r="K100" s="105" t="str">
        <f t="shared" ca="1" si="42"/>
        <v/>
      </c>
      <c r="L100" s="105" t="str">
        <f t="shared" ca="1" si="37"/>
        <v/>
      </c>
      <c r="M100" s="126" t="str">
        <f t="shared" ca="1" si="38"/>
        <v/>
      </c>
      <c r="N100" s="126" t="str">
        <f t="shared" ca="1" si="43"/>
        <v/>
      </c>
      <c r="O100" s="125" t="str">
        <f t="shared" ca="1" si="39"/>
        <v/>
      </c>
      <c r="P100" s="126" t="str">
        <f t="shared" ca="1" si="44"/>
        <v/>
      </c>
      <c r="Q100" s="105" t="str">
        <f t="shared" ca="1" si="45"/>
        <v/>
      </c>
      <c r="R100" s="124" t="str">
        <f t="shared" ca="1" si="46"/>
        <v/>
      </c>
    </row>
    <row r="101" spans="1:18" x14ac:dyDescent="0.2">
      <c r="A101" s="124" t="str">
        <f t="shared" ca="1" si="40"/>
        <v/>
      </c>
      <c r="B101" s="92" t="str">
        <f t="shared" ca="1" si="29"/>
        <v/>
      </c>
      <c r="C101" s="92" t="str">
        <f t="shared" ca="1" si="30"/>
        <v/>
      </c>
      <c r="D101" s="92" t="str">
        <f t="shared" ca="1" si="31"/>
        <v/>
      </c>
      <c r="E101" s="92" t="str">
        <f t="shared" ca="1" si="32"/>
        <v/>
      </c>
      <c r="F101" s="92" t="str">
        <f t="shared" ca="1" si="33"/>
        <v/>
      </c>
      <c r="G101" s="92" t="str">
        <f t="shared" ca="1" si="34"/>
        <v/>
      </c>
      <c r="H101" s="125" t="str">
        <f t="shared" ca="1" si="35"/>
        <v/>
      </c>
      <c r="I101" s="125" t="str">
        <f t="shared" ca="1" si="36"/>
        <v/>
      </c>
      <c r="J101" s="126" t="str">
        <f t="shared" ca="1" si="41"/>
        <v/>
      </c>
      <c r="K101" s="105" t="str">
        <f t="shared" ca="1" si="42"/>
        <v/>
      </c>
      <c r="L101" s="105" t="str">
        <f t="shared" ca="1" si="37"/>
        <v/>
      </c>
      <c r="M101" s="126" t="str">
        <f t="shared" ca="1" si="38"/>
        <v/>
      </c>
      <c r="N101" s="126" t="str">
        <f t="shared" ca="1" si="43"/>
        <v/>
      </c>
      <c r="O101" s="125" t="str">
        <f t="shared" ca="1" si="39"/>
        <v/>
      </c>
      <c r="P101" s="126" t="str">
        <f t="shared" ca="1" si="44"/>
        <v/>
      </c>
      <c r="Q101" s="105" t="str">
        <f t="shared" ca="1" si="45"/>
        <v/>
      </c>
      <c r="R101" s="124" t="str">
        <f t="shared" ca="1" si="46"/>
        <v/>
      </c>
    </row>
    <row r="102" spans="1:18" x14ac:dyDescent="0.2">
      <c r="A102" s="124" t="str">
        <f t="shared" ca="1" si="40"/>
        <v/>
      </c>
      <c r="B102" s="92" t="str">
        <f t="shared" ref="B102:B165" ca="1" si="47">IF($A102="","",INDEX(INDIRECT("gsn_raw!AL:AL"),MATCH($B$4,INDIRECT("gsn_raw!AL:AL"),0)+$A102))</f>
        <v/>
      </c>
      <c r="C102" s="92" t="str">
        <f t="shared" ref="C102:C165" ca="1" si="48">IF($A102="","",INDEX(INDIRECT("gsn_raw!AM:AM"),MATCH($B$4,INDIRECT("gsn_raw!AL:AL"),0)+$A102))</f>
        <v/>
      </c>
      <c r="D102" s="92" t="str">
        <f t="shared" ref="D102:D165" ca="1" si="49">IF($A102="","",INDEX(INDIRECT("gsn_raw!AO:AO"),MATCH($B$4,INDIRECT("gsn_raw!AL:AL"),0)+$A102))</f>
        <v/>
      </c>
      <c r="E102" s="92" t="str">
        <f t="shared" ref="E102:E165" ca="1" si="50">IF($A102="","",INDEX(INDIRECT("gsn_raw!AP:AP"),MATCH($B$4,INDIRECT("gsn_raw!AL:AL"),0)+$A102))</f>
        <v/>
      </c>
      <c r="F102" s="92" t="str">
        <f t="shared" ref="F102:F165" ca="1" si="51">IF($A102="","",INDEX(INDIRECT("gsn_raw!AQ:AQ"),MATCH($B$4,INDIRECT("gsn_raw!AL:AL"),0)+$A102))</f>
        <v/>
      </c>
      <c r="G102" s="92" t="str">
        <f t="shared" ref="G102:G165" ca="1" si="52">IF($A102="","",INDEX(INDIRECT("gsn_raw!AR:AR"),MATCH($B$4,INDIRECT("gsn_raw!AL:AL"),0)+$A102))</f>
        <v/>
      </c>
      <c r="H102" s="125" t="str">
        <f t="shared" ref="H102:H165" ca="1" si="53">IF($A102="","",INDEX(INDIRECT("gsn_raw!AU:AU"),MATCH($B$4,INDIRECT("gsn_raw!AL:AL"),0)+$A102))</f>
        <v/>
      </c>
      <c r="I102" s="125" t="str">
        <f t="shared" ref="I102:I165" ca="1" si="54">IF($A102="","",INDEX(INDIRECT("gsn_raw!AV:AV"),MATCH($B$4,INDIRECT("gsn_raw!AL:AL"),0)+$A102))</f>
        <v/>
      </c>
      <c r="J102" s="126" t="str">
        <f t="shared" ca="1" si="41"/>
        <v/>
      </c>
      <c r="K102" s="105" t="str">
        <f t="shared" ca="1" si="42"/>
        <v/>
      </c>
      <c r="L102" s="105" t="str">
        <f t="shared" ref="L102:L165" ca="1" si="55">IF($A102="","",INDEX(INDIRECT("gsn_raw!AX:AX"),MATCH($B$4,INDIRECT("gsn_raw!AL:AL"),0)+$A102))</f>
        <v/>
      </c>
      <c r="M102" s="126" t="str">
        <f t="shared" ref="M102:M165" ca="1" si="56">IF($A102="","",INDEX(INDIRECT("gsn_raw!AY:AY"),MATCH($B$4,INDIRECT("gsn_raw!AL:AL"),0)+$A102))</f>
        <v/>
      </c>
      <c r="N102" s="126" t="str">
        <f t="shared" ca="1" si="43"/>
        <v/>
      </c>
      <c r="O102" s="125" t="str">
        <f t="shared" ref="O102:O165" ca="1" si="57">IF($A102="","",INDEX(INDIRECT("gsn_raw!BA:BA"),MATCH($B$4,INDIRECT("gsn_raw!AL:AL"),0)+$A102))</f>
        <v/>
      </c>
      <c r="P102" s="126" t="str">
        <f t="shared" ca="1" si="44"/>
        <v/>
      </c>
      <c r="Q102" s="105" t="str">
        <f t="shared" ca="1" si="45"/>
        <v/>
      </c>
      <c r="R102" s="124" t="str">
        <f t="shared" ca="1" si="46"/>
        <v/>
      </c>
    </row>
    <row r="103" spans="1:18" x14ac:dyDescent="0.2">
      <c r="A103" s="124" t="str">
        <f t="shared" ca="1" si="40"/>
        <v/>
      </c>
      <c r="B103" s="92" t="str">
        <f t="shared" ca="1" si="47"/>
        <v/>
      </c>
      <c r="C103" s="92" t="str">
        <f t="shared" ca="1" si="48"/>
        <v/>
      </c>
      <c r="D103" s="92" t="str">
        <f t="shared" ca="1" si="49"/>
        <v/>
      </c>
      <c r="E103" s="92" t="str">
        <f t="shared" ca="1" si="50"/>
        <v/>
      </c>
      <c r="F103" s="92" t="str">
        <f t="shared" ca="1" si="51"/>
        <v/>
      </c>
      <c r="G103" s="92" t="str">
        <f t="shared" ca="1" si="52"/>
        <v/>
      </c>
      <c r="H103" s="125" t="str">
        <f t="shared" ca="1" si="53"/>
        <v/>
      </c>
      <c r="I103" s="125" t="str">
        <f t="shared" ca="1" si="54"/>
        <v/>
      </c>
      <c r="J103" s="126" t="str">
        <f t="shared" ca="1" si="41"/>
        <v/>
      </c>
      <c r="K103" s="105" t="str">
        <f t="shared" ca="1" si="42"/>
        <v/>
      </c>
      <c r="L103" s="105" t="str">
        <f t="shared" ca="1" si="55"/>
        <v/>
      </c>
      <c r="M103" s="126" t="str">
        <f t="shared" ca="1" si="56"/>
        <v/>
      </c>
      <c r="N103" s="126" t="str">
        <f t="shared" ca="1" si="43"/>
        <v/>
      </c>
      <c r="O103" s="125" t="str">
        <f t="shared" ca="1" si="57"/>
        <v/>
      </c>
      <c r="P103" s="126" t="str">
        <f t="shared" ca="1" si="44"/>
        <v/>
      </c>
      <c r="Q103" s="105" t="str">
        <f t="shared" ca="1" si="45"/>
        <v/>
      </c>
      <c r="R103" s="124" t="str">
        <f t="shared" ca="1" si="46"/>
        <v/>
      </c>
    </row>
    <row r="104" spans="1:18" x14ac:dyDescent="0.2">
      <c r="A104" s="124" t="str">
        <f t="shared" ca="1" si="40"/>
        <v/>
      </c>
      <c r="B104" s="92" t="str">
        <f t="shared" ca="1" si="47"/>
        <v/>
      </c>
      <c r="C104" s="92" t="str">
        <f t="shared" ca="1" si="48"/>
        <v/>
      </c>
      <c r="D104" s="92" t="str">
        <f t="shared" ca="1" si="49"/>
        <v/>
      </c>
      <c r="E104" s="92" t="str">
        <f t="shared" ca="1" si="50"/>
        <v/>
      </c>
      <c r="F104" s="92" t="str">
        <f t="shared" ca="1" si="51"/>
        <v/>
      </c>
      <c r="G104" s="92" t="str">
        <f t="shared" ca="1" si="52"/>
        <v/>
      </c>
      <c r="H104" s="125" t="str">
        <f t="shared" ca="1" si="53"/>
        <v/>
      </c>
      <c r="I104" s="125" t="str">
        <f t="shared" ca="1" si="54"/>
        <v/>
      </c>
      <c r="J104" s="126" t="str">
        <f t="shared" ca="1" si="41"/>
        <v/>
      </c>
      <c r="K104" s="105" t="str">
        <f t="shared" ca="1" si="42"/>
        <v/>
      </c>
      <c r="L104" s="105" t="str">
        <f t="shared" ca="1" si="55"/>
        <v/>
      </c>
      <c r="M104" s="126" t="str">
        <f t="shared" ca="1" si="56"/>
        <v/>
      </c>
      <c r="N104" s="126" t="str">
        <f t="shared" ca="1" si="43"/>
        <v/>
      </c>
      <c r="O104" s="125" t="str">
        <f t="shared" ca="1" si="57"/>
        <v/>
      </c>
      <c r="P104" s="126" t="str">
        <f t="shared" ca="1" si="44"/>
        <v/>
      </c>
      <c r="Q104" s="105" t="str">
        <f t="shared" ca="1" si="45"/>
        <v/>
      </c>
      <c r="R104" s="124" t="str">
        <f t="shared" ca="1" si="46"/>
        <v/>
      </c>
    </row>
    <row r="105" spans="1:18" x14ac:dyDescent="0.2">
      <c r="A105" s="124" t="str">
        <f ca="1">IF(ROW()-5&gt;$A$5,"",ROW()-5)</f>
        <v/>
      </c>
      <c r="B105" s="92" t="str">
        <f t="shared" ca="1" si="47"/>
        <v/>
      </c>
      <c r="C105" s="92" t="str">
        <f t="shared" ca="1" si="48"/>
        <v/>
      </c>
      <c r="D105" s="92" t="str">
        <f t="shared" ca="1" si="49"/>
        <v/>
      </c>
      <c r="E105" s="92" t="str">
        <f t="shared" ca="1" si="50"/>
        <v/>
      </c>
      <c r="F105" s="92" t="str">
        <f t="shared" ca="1" si="51"/>
        <v/>
      </c>
      <c r="G105" s="92" t="str">
        <f t="shared" ca="1" si="52"/>
        <v/>
      </c>
      <c r="H105" s="125" t="str">
        <f t="shared" ca="1" si="53"/>
        <v/>
      </c>
      <c r="I105" s="125" t="str">
        <f t="shared" ca="1" si="54"/>
        <v/>
      </c>
      <c r="J105" s="126" t="str">
        <f t="shared" ca="1" si="41"/>
        <v/>
      </c>
      <c r="K105" s="105" t="str">
        <f t="shared" ca="1" si="42"/>
        <v/>
      </c>
      <c r="L105" s="105" t="str">
        <f t="shared" ca="1" si="55"/>
        <v/>
      </c>
      <c r="M105" s="126" t="str">
        <f t="shared" ca="1" si="56"/>
        <v/>
      </c>
      <c r="N105" s="126" t="str">
        <f t="shared" ca="1" si="43"/>
        <v/>
      </c>
      <c r="O105" s="125" t="str">
        <f t="shared" ca="1" si="57"/>
        <v/>
      </c>
      <c r="P105" s="126" t="str">
        <f t="shared" ca="1" si="44"/>
        <v/>
      </c>
      <c r="Q105" s="105" t="str">
        <f t="shared" ca="1" si="45"/>
        <v/>
      </c>
      <c r="R105" s="124" t="str">
        <f t="shared" ca="1" si="46"/>
        <v/>
      </c>
    </row>
    <row r="106" spans="1:18" x14ac:dyDescent="0.2">
      <c r="A106" s="124" t="str">
        <f t="shared" ref="A106:A169" ca="1" si="58">IF(ROW()-5&gt;$A$5,"",ROW()-5)</f>
        <v/>
      </c>
      <c r="B106" s="92" t="str">
        <f t="shared" ca="1" si="47"/>
        <v/>
      </c>
      <c r="C106" s="92" t="str">
        <f t="shared" ca="1" si="48"/>
        <v/>
      </c>
      <c r="D106" s="92" t="str">
        <f t="shared" ca="1" si="49"/>
        <v/>
      </c>
      <c r="E106" s="92" t="str">
        <f t="shared" ca="1" si="50"/>
        <v/>
      </c>
      <c r="F106" s="92" t="str">
        <f t="shared" ca="1" si="51"/>
        <v/>
      </c>
      <c r="G106" s="92" t="str">
        <f t="shared" ca="1" si="52"/>
        <v/>
      </c>
      <c r="H106" s="125" t="str">
        <f t="shared" ca="1" si="53"/>
        <v/>
      </c>
      <c r="I106" s="125" t="str">
        <f t="shared" ca="1" si="54"/>
        <v/>
      </c>
      <c r="J106" s="126" t="str">
        <f t="shared" ref="J106:J169" ca="1" si="59">IF($A106="","",IFERROR(I106/H106,""))</f>
        <v/>
      </c>
      <c r="K106" s="105" t="str">
        <f t="shared" ref="K106:K169" ca="1" si="60">IF($A106="","",IFERROR(L106/I106,""))</f>
        <v/>
      </c>
      <c r="L106" s="105" t="str">
        <f t="shared" ca="1" si="55"/>
        <v/>
      </c>
      <c r="M106" s="126" t="str">
        <f t="shared" ca="1" si="56"/>
        <v/>
      </c>
      <c r="N106" s="126" t="str">
        <f t="shared" ca="1" si="43"/>
        <v/>
      </c>
      <c r="O106" s="125" t="str">
        <f t="shared" ca="1" si="57"/>
        <v/>
      </c>
      <c r="P106" s="126" t="str">
        <f t="shared" ref="P106:P169" ca="1" si="61">IF($A106="","",IFERROR(O106/I106,""))</f>
        <v/>
      </c>
      <c r="Q106" s="105" t="str">
        <f t="shared" ref="Q106:Q169" ca="1" si="62">IF($A106="","",IFERROR(L106/O106,""))</f>
        <v/>
      </c>
      <c r="R106" s="124" t="str">
        <f t="shared" ref="R106:R169" ca="1" si="63">IF($A106="","",IF(O106&gt;0,IF(Q106&gt;$Q$5,"B","A"),IF(O106=0,IF(L106&gt;$Q$5,"C","D"))))</f>
        <v/>
      </c>
    </row>
    <row r="107" spans="1:18" x14ac:dyDescent="0.2">
      <c r="A107" s="124" t="str">
        <f t="shared" ca="1" si="58"/>
        <v/>
      </c>
      <c r="B107" s="92" t="str">
        <f t="shared" ca="1" si="47"/>
        <v/>
      </c>
      <c r="C107" s="92" t="str">
        <f t="shared" ca="1" si="48"/>
        <v/>
      </c>
      <c r="D107" s="92" t="str">
        <f t="shared" ca="1" si="49"/>
        <v/>
      </c>
      <c r="E107" s="92" t="str">
        <f t="shared" ca="1" si="50"/>
        <v/>
      </c>
      <c r="F107" s="92" t="str">
        <f t="shared" ca="1" si="51"/>
        <v/>
      </c>
      <c r="G107" s="92" t="str">
        <f t="shared" ca="1" si="52"/>
        <v/>
      </c>
      <c r="H107" s="125" t="str">
        <f t="shared" ca="1" si="53"/>
        <v/>
      </c>
      <c r="I107" s="125" t="str">
        <f t="shared" ca="1" si="54"/>
        <v/>
      </c>
      <c r="J107" s="126" t="str">
        <f t="shared" ca="1" si="59"/>
        <v/>
      </c>
      <c r="K107" s="105" t="str">
        <f t="shared" ca="1" si="60"/>
        <v/>
      </c>
      <c r="L107" s="105" t="str">
        <f t="shared" ca="1" si="55"/>
        <v/>
      </c>
      <c r="M107" s="126" t="str">
        <f t="shared" ca="1" si="56"/>
        <v/>
      </c>
      <c r="N107" s="126" t="str">
        <f t="shared" ca="1" si="43"/>
        <v/>
      </c>
      <c r="O107" s="125" t="str">
        <f t="shared" ca="1" si="57"/>
        <v/>
      </c>
      <c r="P107" s="126" t="str">
        <f t="shared" ca="1" si="61"/>
        <v/>
      </c>
      <c r="Q107" s="105" t="str">
        <f t="shared" ca="1" si="62"/>
        <v/>
      </c>
      <c r="R107" s="124" t="str">
        <f t="shared" ca="1" si="63"/>
        <v/>
      </c>
    </row>
    <row r="108" spans="1:18" x14ac:dyDescent="0.2">
      <c r="A108" s="124" t="str">
        <f t="shared" ca="1" si="58"/>
        <v/>
      </c>
      <c r="B108" s="92" t="str">
        <f t="shared" ca="1" si="47"/>
        <v/>
      </c>
      <c r="C108" s="92" t="str">
        <f t="shared" ca="1" si="48"/>
        <v/>
      </c>
      <c r="D108" s="92" t="str">
        <f t="shared" ca="1" si="49"/>
        <v/>
      </c>
      <c r="E108" s="92" t="str">
        <f t="shared" ca="1" si="50"/>
        <v/>
      </c>
      <c r="F108" s="92" t="str">
        <f t="shared" ca="1" si="51"/>
        <v/>
      </c>
      <c r="G108" s="92" t="str">
        <f t="shared" ca="1" si="52"/>
        <v/>
      </c>
      <c r="H108" s="125" t="str">
        <f t="shared" ca="1" si="53"/>
        <v/>
      </c>
      <c r="I108" s="125" t="str">
        <f t="shared" ca="1" si="54"/>
        <v/>
      </c>
      <c r="J108" s="126" t="str">
        <f t="shared" ca="1" si="59"/>
        <v/>
      </c>
      <c r="K108" s="105" t="str">
        <f t="shared" ca="1" si="60"/>
        <v/>
      </c>
      <c r="L108" s="105" t="str">
        <f t="shared" ca="1" si="55"/>
        <v/>
      </c>
      <c r="M108" s="126" t="str">
        <f t="shared" ca="1" si="56"/>
        <v/>
      </c>
      <c r="N108" s="126" t="str">
        <f t="shared" ca="1" si="43"/>
        <v/>
      </c>
      <c r="O108" s="125" t="str">
        <f t="shared" ca="1" si="57"/>
        <v/>
      </c>
      <c r="P108" s="126" t="str">
        <f t="shared" ca="1" si="61"/>
        <v/>
      </c>
      <c r="Q108" s="105" t="str">
        <f t="shared" ca="1" si="62"/>
        <v/>
      </c>
      <c r="R108" s="124" t="str">
        <f t="shared" ca="1" si="63"/>
        <v/>
      </c>
    </row>
    <row r="109" spans="1:18" x14ac:dyDescent="0.2">
      <c r="A109" s="124" t="str">
        <f t="shared" ca="1" si="58"/>
        <v/>
      </c>
      <c r="B109" s="92" t="str">
        <f t="shared" ca="1" si="47"/>
        <v/>
      </c>
      <c r="C109" s="92" t="str">
        <f t="shared" ca="1" si="48"/>
        <v/>
      </c>
      <c r="D109" s="92" t="str">
        <f t="shared" ca="1" si="49"/>
        <v/>
      </c>
      <c r="E109" s="92" t="str">
        <f t="shared" ca="1" si="50"/>
        <v/>
      </c>
      <c r="F109" s="92" t="str">
        <f t="shared" ca="1" si="51"/>
        <v/>
      </c>
      <c r="G109" s="92" t="str">
        <f t="shared" ca="1" si="52"/>
        <v/>
      </c>
      <c r="H109" s="125" t="str">
        <f t="shared" ca="1" si="53"/>
        <v/>
      </c>
      <c r="I109" s="125" t="str">
        <f t="shared" ca="1" si="54"/>
        <v/>
      </c>
      <c r="J109" s="126" t="str">
        <f t="shared" ca="1" si="59"/>
        <v/>
      </c>
      <c r="K109" s="105" t="str">
        <f t="shared" ca="1" si="60"/>
        <v/>
      </c>
      <c r="L109" s="105" t="str">
        <f t="shared" ca="1" si="55"/>
        <v/>
      </c>
      <c r="M109" s="126" t="str">
        <f t="shared" ca="1" si="56"/>
        <v/>
      </c>
      <c r="N109" s="126" t="str">
        <f t="shared" ca="1" si="43"/>
        <v/>
      </c>
      <c r="O109" s="125" t="str">
        <f t="shared" ca="1" si="57"/>
        <v/>
      </c>
      <c r="P109" s="126" t="str">
        <f t="shared" ca="1" si="61"/>
        <v/>
      </c>
      <c r="Q109" s="105" t="str">
        <f t="shared" ca="1" si="62"/>
        <v/>
      </c>
      <c r="R109" s="124" t="str">
        <f t="shared" ca="1" si="63"/>
        <v/>
      </c>
    </row>
    <row r="110" spans="1:18" x14ac:dyDescent="0.2">
      <c r="A110" s="124" t="str">
        <f t="shared" ca="1" si="58"/>
        <v/>
      </c>
      <c r="B110" s="92" t="str">
        <f t="shared" ca="1" si="47"/>
        <v/>
      </c>
      <c r="C110" s="92" t="str">
        <f t="shared" ca="1" si="48"/>
        <v/>
      </c>
      <c r="D110" s="92" t="str">
        <f t="shared" ca="1" si="49"/>
        <v/>
      </c>
      <c r="E110" s="92" t="str">
        <f t="shared" ca="1" si="50"/>
        <v/>
      </c>
      <c r="F110" s="92" t="str">
        <f t="shared" ca="1" si="51"/>
        <v/>
      </c>
      <c r="G110" s="92" t="str">
        <f t="shared" ca="1" si="52"/>
        <v/>
      </c>
      <c r="H110" s="125" t="str">
        <f t="shared" ca="1" si="53"/>
        <v/>
      </c>
      <c r="I110" s="125" t="str">
        <f t="shared" ca="1" si="54"/>
        <v/>
      </c>
      <c r="J110" s="126" t="str">
        <f t="shared" ca="1" si="59"/>
        <v/>
      </c>
      <c r="K110" s="105" t="str">
        <f t="shared" ca="1" si="60"/>
        <v/>
      </c>
      <c r="L110" s="105" t="str">
        <f t="shared" ca="1" si="55"/>
        <v/>
      </c>
      <c r="M110" s="126" t="str">
        <f t="shared" ca="1" si="56"/>
        <v/>
      </c>
      <c r="N110" s="126" t="str">
        <f t="shared" ca="1" si="43"/>
        <v/>
      </c>
      <c r="O110" s="125" t="str">
        <f t="shared" ca="1" si="57"/>
        <v/>
      </c>
      <c r="P110" s="126" t="str">
        <f t="shared" ca="1" si="61"/>
        <v/>
      </c>
      <c r="Q110" s="105" t="str">
        <f t="shared" ca="1" si="62"/>
        <v/>
      </c>
      <c r="R110" s="124" t="str">
        <f t="shared" ca="1" si="63"/>
        <v/>
      </c>
    </row>
    <row r="111" spans="1:18" x14ac:dyDescent="0.2">
      <c r="A111" s="124" t="str">
        <f t="shared" ca="1" si="58"/>
        <v/>
      </c>
      <c r="B111" s="92" t="str">
        <f t="shared" ca="1" si="47"/>
        <v/>
      </c>
      <c r="C111" s="92" t="str">
        <f t="shared" ca="1" si="48"/>
        <v/>
      </c>
      <c r="D111" s="92" t="str">
        <f t="shared" ca="1" si="49"/>
        <v/>
      </c>
      <c r="E111" s="92" t="str">
        <f t="shared" ca="1" si="50"/>
        <v/>
      </c>
      <c r="F111" s="92" t="str">
        <f t="shared" ca="1" si="51"/>
        <v/>
      </c>
      <c r="G111" s="92" t="str">
        <f t="shared" ca="1" si="52"/>
        <v/>
      </c>
      <c r="H111" s="125" t="str">
        <f t="shared" ca="1" si="53"/>
        <v/>
      </c>
      <c r="I111" s="125" t="str">
        <f t="shared" ca="1" si="54"/>
        <v/>
      </c>
      <c r="J111" s="126" t="str">
        <f t="shared" ca="1" si="59"/>
        <v/>
      </c>
      <c r="K111" s="105" t="str">
        <f t="shared" ca="1" si="60"/>
        <v/>
      </c>
      <c r="L111" s="105" t="str">
        <f t="shared" ca="1" si="55"/>
        <v/>
      </c>
      <c r="M111" s="126" t="str">
        <f t="shared" ca="1" si="56"/>
        <v/>
      </c>
      <c r="N111" s="126" t="str">
        <f t="shared" ca="1" si="43"/>
        <v/>
      </c>
      <c r="O111" s="125" t="str">
        <f t="shared" ca="1" si="57"/>
        <v/>
      </c>
      <c r="P111" s="126" t="str">
        <f t="shared" ca="1" si="61"/>
        <v/>
      </c>
      <c r="Q111" s="105" t="str">
        <f t="shared" ca="1" si="62"/>
        <v/>
      </c>
      <c r="R111" s="124" t="str">
        <f t="shared" ca="1" si="63"/>
        <v/>
      </c>
    </row>
    <row r="112" spans="1:18" x14ac:dyDescent="0.2">
      <c r="A112" s="124" t="str">
        <f t="shared" ca="1" si="58"/>
        <v/>
      </c>
      <c r="B112" s="92" t="str">
        <f t="shared" ca="1" si="47"/>
        <v/>
      </c>
      <c r="C112" s="92" t="str">
        <f t="shared" ca="1" si="48"/>
        <v/>
      </c>
      <c r="D112" s="92" t="str">
        <f t="shared" ca="1" si="49"/>
        <v/>
      </c>
      <c r="E112" s="92" t="str">
        <f t="shared" ca="1" si="50"/>
        <v/>
      </c>
      <c r="F112" s="92" t="str">
        <f t="shared" ca="1" si="51"/>
        <v/>
      </c>
      <c r="G112" s="92" t="str">
        <f t="shared" ca="1" si="52"/>
        <v/>
      </c>
      <c r="H112" s="125" t="str">
        <f t="shared" ca="1" si="53"/>
        <v/>
      </c>
      <c r="I112" s="125" t="str">
        <f t="shared" ca="1" si="54"/>
        <v/>
      </c>
      <c r="J112" s="126" t="str">
        <f t="shared" ca="1" si="59"/>
        <v/>
      </c>
      <c r="K112" s="105" t="str">
        <f t="shared" ca="1" si="60"/>
        <v/>
      </c>
      <c r="L112" s="105" t="str">
        <f t="shared" ca="1" si="55"/>
        <v/>
      </c>
      <c r="M112" s="126" t="str">
        <f t="shared" ca="1" si="56"/>
        <v/>
      </c>
      <c r="N112" s="126" t="str">
        <f t="shared" ca="1" si="43"/>
        <v/>
      </c>
      <c r="O112" s="125" t="str">
        <f t="shared" ca="1" si="57"/>
        <v/>
      </c>
      <c r="P112" s="126" t="str">
        <f t="shared" ca="1" si="61"/>
        <v/>
      </c>
      <c r="Q112" s="105" t="str">
        <f t="shared" ca="1" si="62"/>
        <v/>
      </c>
      <c r="R112" s="124" t="str">
        <f t="shared" ca="1" si="63"/>
        <v/>
      </c>
    </row>
    <row r="113" spans="1:18" x14ac:dyDescent="0.2">
      <c r="A113" s="124" t="str">
        <f t="shared" ca="1" si="58"/>
        <v/>
      </c>
      <c r="B113" s="92" t="str">
        <f t="shared" ca="1" si="47"/>
        <v/>
      </c>
      <c r="C113" s="92" t="str">
        <f t="shared" ca="1" si="48"/>
        <v/>
      </c>
      <c r="D113" s="92" t="str">
        <f t="shared" ca="1" si="49"/>
        <v/>
      </c>
      <c r="E113" s="92" t="str">
        <f t="shared" ca="1" si="50"/>
        <v/>
      </c>
      <c r="F113" s="92" t="str">
        <f t="shared" ca="1" si="51"/>
        <v/>
      </c>
      <c r="G113" s="92" t="str">
        <f t="shared" ca="1" si="52"/>
        <v/>
      </c>
      <c r="H113" s="125" t="str">
        <f t="shared" ca="1" si="53"/>
        <v/>
      </c>
      <c r="I113" s="125" t="str">
        <f t="shared" ca="1" si="54"/>
        <v/>
      </c>
      <c r="J113" s="126" t="str">
        <f t="shared" ca="1" si="59"/>
        <v/>
      </c>
      <c r="K113" s="105" t="str">
        <f t="shared" ca="1" si="60"/>
        <v/>
      </c>
      <c r="L113" s="105" t="str">
        <f t="shared" ca="1" si="55"/>
        <v/>
      </c>
      <c r="M113" s="126" t="str">
        <f t="shared" ca="1" si="56"/>
        <v/>
      </c>
      <c r="N113" s="126" t="str">
        <f t="shared" ca="1" si="43"/>
        <v/>
      </c>
      <c r="O113" s="125" t="str">
        <f t="shared" ca="1" si="57"/>
        <v/>
      </c>
      <c r="P113" s="126" t="str">
        <f t="shared" ca="1" si="61"/>
        <v/>
      </c>
      <c r="Q113" s="105" t="str">
        <f t="shared" ca="1" si="62"/>
        <v/>
      </c>
      <c r="R113" s="124" t="str">
        <f t="shared" ca="1" si="63"/>
        <v/>
      </c>
    </row>
    <row r="114" spans="1:18" x14ac:dyDescent="0.2">
      <c r="A114" s="124" t="str">
        <f t="shared" ca="1" si="58"/>
        <v/>
      </c>
      <c r="B114" s="92" t="str">
        <f t="shared" ca="1" si="47"/>
        <v/>
      </c>
      <c r="C114" s="92" t="str">
        <f t="shared" ca="1" si="48"/>
        <v/>
      </c>
      <c r="D114" s="92" t="str">
        <f t="shared" ca="1" si="49"/>
        <v/>
      </c>
      <c r="E114" s="92" t="str">
        <f t="shared" ca="1" si="50"/>
        <v/>
      </c>
      <c r="F114" s="92" t="str">
        <f t="shared" ca="1" si="51"/>
        <v/>
      </c>
      <c r="G114" s="92" t="str">
        <f t="shared" ca="1" si="52"/>
        <v/>
      </c>
      <c r="H114" s="125" t="str">
        <f t="shared" ca="1" si="53"/>
        <v/>
      </c>
      <c r="I114" s="125" t="str">
        <f t="shared" ca="1" si="54"/>
        <v/>
      </c>
      <c r="J114" s="126" t="str">
        <f t="shared" ca="1" si="59"/>
        <v/>
      </c>
      <c r="K114" s="105" t="str">
        <f t="shared" ca="1" si="60"/>
        <v/>
      </c>
      <c r="L114" s="105" t="str">
        <f t="shared" ca="1" si="55"/>
        <v/>
      </c>
      <c r="M114" s="126" t="str">
        <f t="shared" ca="1" si="56"/>
        <v/>
      </c>
      <c r="N114" s="126" t="str">
        <f t="shared" ca="1" si="43"/>
        <v/>
      </c>
      <c r="O114" s="125" t="str">
        <f t="shared" ca="1" si="57"/>
        <v/>
      </c>
      <c r="P114" s="126" t="str">
        <f t="shared" ca="1" si="61"/>
        <v/>
      </c>
      <c r="Q114" s="105" t="str">
        <f t="shared" ca="1" si="62"/>
        <v/>
      </c>
      <c r="R114" s="124" t="str">
        <f t="shared" ca="1" si="63"/>
        <v/>
      </c>
    </row>
    <row r="115" spans="1:18" x14ac:dyDescent="0.2">
      <c r="A115" s="124" t="str">
        <f t="shared" ca="1" si="58"/>
        <v/>
      </c>
      <c r="B115" s="92" t="str">
        <f t="shared" ca="1" si="47"/>
        <v/>
      </c>
      <c r="C115" s="92" t="str">
        <f t="shared" ca="1" si="48"/>
        <v/>
      </c>
      <c r="D115" s="92" t="str">
        <f t="shared" ca="1" si="49"/>
        <v/>
      </c>
      <c r="E115" s="92" t="str">
        <f t="shared" ca="1" si="50"/>
        <v/>
      </c>
      <c r="F115" s="92" t="str">
        <f t="shared" ca="1" si="51"/>
        <v/>
      </c>
      <c r="G115" s="92" t="str">
        <f t="shared" ca="1" si="52"/>
        <v/>
      </c>
      <c r="H115" s="125" t="str">
        <f t="shared" ca="1" si="53"/>
        <v/>
      </c>
      <c r="I115" s="125" t="str">
        <f t="shared" ca="1" si="54"/>
        <v/>
      </c>
      <c r="J115" s="126" t="str">
        <f t="shared" ca="1" si="59"/>
        <v/>
      </c>
      <c r="K115" s="105" t="str">
        <f t="shared" ca="1" si="60"/>
        <v/>
      </c>
      <c r="L115" s="105" t="str">
        <f t="shared" ca="1" si="55"/>
        <v/>
      </c>
      <c r="M115" s="126" t="str">
        <f t="shared" ca="1" si="56"/>
        <v/>
      </c>
      <c r="N115" s="126" t="str">
        <f t="shared" ca="1" si="43"/>
        <v/>
      </c>
      <c r="O115" s="125" t="str">
        <f t="shared" ca="1" si="57"/>
        <v/>
      </c>
      <c r="P115" s="126" t="str">
        <f t="shared" ca="1" si="61"/>
        <v/>
      </c>
      <c r="Q115" s="105" t="str">
        <f t="shared" ca="1" si="62"/>
        <v/>
      </c>
      <c r="R115" s="124" t="str">
        <f t="shared" ca="1" si="63"/>
        <v/>
      </c>
    </row>
    <row r="116" spans="1:18" x14ac:dyDescent="0.2">
      <c r="A116" s="124" t="str">
        <f t="shared" ca="1" si="58"/>
        <v/>
      </c>
      <c r="B116" s="92" t="str">
        <f t="shared" ca="1" si="47"/>
        <v/>
      </c>
      <c r="C116" s="92" t="str">
        <f t="shared" ca="1" si="48"/>
        <v/>
      </c>
      <c r="D116" s="92" t="str">
        <f t="shared" ca="1" si="49"/>
        <v/>
      </c>
      <c r="E116" s="92" t="str">
        <f t="shared" ca="1" si="50"/>
        <v/>
      </c>
      <c r="F116" s="92" t="str">
        <f t="shared" ca="1" si="51"/>
        <v/>
      </c>
      <c r="G116" s="92" t="str">
        <f t="shared" ca="1" si="52"/>
        <v/>
      </c>
      <c r="H116" s="125" t="str">
        <f t="shared" ca="1" si="53"/>
        <v/>
      </c>
      <c r="I116" s="125" t="str">
        <f t="shared" ca="1" si="54"/>
        <v/>
      </c>
      <c r="J116" s="126" t="str">
        <f t="shared" ca="1" si="59"/>
        <v/>
      </c>
      <c r="K116" s="105" t="str">
        <f t="shared" ca="1" si="60"/>
        <v/>
      </c>
      <c r="L116" s="105" t="str">
        <f t="shared" ca="1" si="55"/>
        <v/>
      </c>
      <c r="M116" s="126" t="str">
        <f t="shared" ca="1" si="56"/>
        <v/>
      </c>
      <c r="N116" s="126" t="str">
        <f t="shared" ca="1" si="43"/>
        <v/>
      </c>
      <c r="O116" s="125" t="str">
        <f t="shared" ca="1" si="57"/>
        <v/>
      </c>
      <c r="P116" s="126" t="str">
        <f t="shared" ca="1" si="61"/>
        <v/>
      </c>
      <c r="Q116" s="105" t="str">
        <f t="shared" ca="1" si="62"/>
        <v/>
      </c>
      <c r="R116" s="124" t="str">
        <f t="shared" ca="1" si="63"/>
        <v/>
      </c>
    </row>
    <row r="117" spans="1:18" x14ac:dyDescent="0.2">
      <c r="A117" s="124" t="str">
        <f t="shared" ca="1" si="58"/>
        <v/>
      </c>
      <c r="B117" s="92" t="str">
        <f t="shared" ca="1" si="47"/>
        <v/>
      </c>
      <c r="C117" s="92" t="str">
        <f t="shared" ca="1" si="48"/>
        <v/>
      </c>
      <c r="D117" s="92" t="str">
        <f t="shared" ca="1" si="49"/>
        <v/>
      </c>
      <c r="E117" s="92" t="str">
        <f t="shared" ca="1" si="50"/>
        <v/>
      </c>
      <c r="F117" s="92" t="str">
        <f t="shared" ca="1" si="51"/>
        <v/>
      </c>
      <c r="G117" s="92" t="str">
        <f t="shared" ca="1" si="52"/>
        <v/>
      </c>
      <c r="H117" s="125" t="str">
        <f t="shared" ca="1" si="53"/>
        <v/>
      </c>
      <c r="I117" s="125" t="str">
        <f t="shared" ca="1" si="54"/>
        <v/>
      </c>
      <c r="J117" s="126" t="str">
        <f t="shared" ca="1" si="59"/>
        <v/>
      </c>
      <c r="K117" s="105" t="str">
        <f t="shared" ca="1" si="60"/>
        <v/>
      </c>
      <c r="L117" s="105" t="str">
        <f t="shared" ca="1" si="55"/>
        <v/>
      </c>
      <c r="M117" s="126" t="str">
        <f t="shared" ca="1" si="56"/>
        <v/>
      </c>
      <c r="N117" s="126" t="str">
        <f t="shared" ca="1" si="43"/>
        <v/>
      </c>
      <c r="O117" s="125" t="str">
        <f t="shared" ca="1" si="57"/>
        <v/>
      </c>
      <c r="P117" s="126" t="str">
        <f t="shared" ca="1" si="61"/>
        <v/>
      </c>
      <c r="Q117" s="105" t="str">
        <f t="shared" ca="1" si="62"/>
        <v/>
      </c>
      <c r="R117" s="124" t="str">
        <f t="shared" ca="1" si="63"/>
        <v/>
      </c>
    </row>
    <row r="118" spans="1:18" x14ac:dyDescent="0.2">
      <c r="A118" s="124" t="str">
        <f t="shared" ca="1" si="58"/>
        <v/>
      </c>
      <c r="B118" s="92" t="str">
        <f t="shared" ca="1" si="47"/>
        <v/>
      </c>
      <c r="C118" s="92" t="str">
        <f t="shared" ca="1" si="48"/>
        <v/>
      </c>
      <c r="D118" s="92" t="str">
        <f t="shared" ca="1" si="49"/>
        <v/>
      </c>
      <c r="E118" s="92" t="str">
        <f t="shared" ca="1" si="50"/>
        <v/>
      </c>
      <c r="F118" s="92" t="str">
        <f t="shared" ca="1" si="51"/>
        <v/>
      </c>
      <c r="G118" s="92" t="str">
        <f t="shared" ca="1" si="52"/>
        <v/>
      </c>
      <c r="H118" s="125" t="str">
        <f t="shared" ca="1" si="53"/>
        <v/>
      </c>
      <c r="I118" s="125" t="str">
        <f t="shared" ca="1" si="54"/>
        <v/>
      </c>
      <c r="J118" s="126" t="str">
        <f t="shared" ca="1" si="59"/>
        <v/>
      </c>
      <c r="K118" s="105" t="str">
        <f t="shared" ca="1" si="60"/>
        <v/>
      </c>
      <c r="L118" s="105" t="str">
        <f t="shared" ca="1" si="55"/>
        <v/>
      </c>
      <c r="M118" s="126" t="str">
        <f t="shared" ca="1" si="56"/>
        <v/>
      </c>
      <c r="N118" s="126" t="str">
        <f t="shared" ca="1" si="43"/>
        <v/>
      </c>
      <c r="O118" s="125" t="str">
        <f t="shared" ca="1" si="57"/>
        <v/>
      </c>
      <c r="P118" s="126" t="str">
        <f t="shared" ca="1" si="61"/>
        <v/>
      </c>
      <c r="Q118" s="105" t="str">
        <f t="shared" ca="1" si="62"/>
        <v/>
      </c>
      <c r="R118" s="124" t="str">
        <f t="shared" ca="1" si="63"/>
        <v/>
      </c>
    </row>
    <row r="119" spans="1:18" x14ac:dyDescent="0.2">
      <c r="A119" s="124" t="str">
        <f t="shared" ca="1" si="58"/>
        <v/>
      </c>
      <c r="B119" s="92" t="str">
        <f t="shared" ca="1" si="47"/>
        <v/>
      </c>
      <c r="C119" s="92" t="str">
        <f t="shared" ca="1" si="48"/>
        <v/>
      </c>
      <c r="D119" s="92" t="str">
        <f t="shared" ca="1" si="49"/>
        <v/>
      </c>
      <c r="E119" s="92" t="str">
        <f t="shared" ca="1" si="50"/>
        <v/>
      </c>
      <c r="F119" s="92" t="str">
        <f t="shared" ca="1" si="51"/>
        <v/>
      </c>
      <c r="G119" s="92" t="str">
        <f t="shared" ca="1" si="52"/>
        <v/>
      </c>
      <c r="H119" s="125" t="str">
        <f t="shared" ca="1" si="53"/>
        <v/>
      </c>
      <c r="I119" s="125" t="str">
        <f t="shared" ca="1" si="54"/>
        <v/>
      </c>
      <c r="J119" s="126" t="str">
        <f t="shared" ca="1" si="59"/>
        <v/>
      </c>
      <c r="K119" s="105" t="str">
        <f t="shared" ca="1" si="60"/>
        <v/>
      </c>
      <c r="L119" s="105" t="str">
        <f t="shared" ca="1" si="55"/>
        <v/>
      </c>
      <c r="M119" s="126" t="str">
        <f t="shared" ca="1" si="56"/>
        <v/>
      </c>
      <c r="N119" s="126" t="str">
        <f t="shared" ca="1" si="43"/>
        <v/>
      </c>
      <c r="O119" s="125" t="str">
        <f t="shared" ca="1" si="57"/>
        <v/>
      </c>
      <c r="P119" s="126" t="str">
        <f t="shared" ca="1" si="61"/>
        <v/>
      </c>
      <c r="Q119" s="105" t="str">
        <f t="shared" ca="1" si="62"/>
        <v/>
      </c>
      <c r="R119" s="124" t="str">
        <f t="shared" ca="1" si="63"/>
        <v/>
      </c>
    </row>
    <row r="120" spans="1:18" x14ac:dyDescent="0.2">
      <c r="A120" s="124" t="str">
        <f t="shared" ca="1" si="58"/>
        <v/>
      </c>
      <c r="B120" s="92" t="str">
        <f t="shared" ca="1" si="47"/>
        <v/>
      </c>
      <c r="C120" s="92" t="str">
        <f t="shared" ca="1" si="48"/>
        <v/>
      </c>
      <c r="D120" s="92" t="str">
        <f t="shared" ca="1" si="49"/>
        <v/>
      </c>
      <c r="E120" s="92" t="str">
        <f t="shared" ca="1" si="50"/>
        <v/>
      </c>
      <c r="F120" s="92" t="str">
        <f t="shared" ca="1" si="51"/>
        <v/>
      </c>
      <c r="G120" s="92" t="str">
        <f t="shared" ca="1" si="52"/>
        <v/>
      </c>
      <c r="H120" s="125" t="str">
        <f t="shared" ca="1" si="53"/>
        <v/>
      </c>
      <c r="I120" s="125" t="str">
        <f t="shared" ca="1" si="54"/>
        <v/>
      </c>
      <c r="J120" s="126" t="str">
        <f t="shared" ca="1" si="59"/>
        <v/>
      </c>
      <c r="K120" s="105" t="str">
        <f t="shared" ca="1" si="60"/>
        <v/>
      </c>
      <c r="L120" s="105" t="str">
        <f t="shared" ca="1" si="55"/>
        <v/>
      </c>
      <c r="M120" s="126" t="str">
        <f t="shared" ca="1" si="56"/>
        <v/>
      </c>
      <c r="N120" s="126" t="str">
        <f t="shared" ca="1" si="43"/>
        <v/>
      </c>
      <c r="O120" s="125" t="str">
        <f t="shared" ca="1" si="57"/>
        <v/>
      </c>
      <c r="P120" s="126" t="str">
        <f t="shared" ca="1" si="61"/>
        <v/>
      </c>
      <c r="Q120" s="105" t="str">
        <f t="shared" ca="1" si="62"/>
        <v/>
      </c>
      <c r="R120" s="124" t="str">
        <f t="shared" ca="1" si="63"/>
        <v/>
      </c>
    </row>
    <row r="121" spans="1:18" x14ac:dyDescent="0.2">
      <c r="A121" s="124" t="str">
        <f t="shared" ca="1" si="58"/>
        <v/>
      </c>
      <c r="B121" s="92" t="str">
        <f t="shared" ca="1" si="47"/>
        <v/>
      </c>
      <c r="C121" s="92" t="str">
        <f t="shared" ca="1" si="48"/>
        <v/>
      </c>
      <c r="D121" s="92" t="str">
        <f t="shared" ca="1" si="49"/>
        <v/>
      </c>
      <c r="E121" s="92" t="str">
        <f t="shared" ca="1" si="50"/>
        <v/>
      </c>
      <c r="F121" s="92" t="str">
        <f t="shared" ca="1" si="51"/>
        <v/>
      </c>
      <c r="G121" s="92" t="str">
        <f t="shared" ca="1" si="52"/>
        <v/>
      </c>
      <c r="H121" s="125" t="str">
        <f t="shared" ca="1" si="53"/>
        <v/>
      </c>
      <c r="I121" s="125" t="str">
        <f t="shared" ca="1" si="54"/>
        <v/>
      </c>
      <c r="J121" s="126" t="str">
        <f t="shared" ca="1" si="59"/>
        <v/>
      </c>
      <c r="K121" s="105" t="str">
        <f t="shared" ca="1" si="60"/>
        <v/>
      </c>
      <c r="L121" s="105" t="str">
        <f t="shared" ca="1" si="55"/>
        <v/>
      </c>
      <c r="M121" s="126" t="str">
        <f t="shared" ca="1" si="56"/>
        <v/>
      </c>
      <c r="N121" s="126" t="str">
        <f t="shared" ca="1" si="43"/>
        <v/>
      </c>
      <c r="O121" s="125" t="str">
        <f t="shared" ca="1" si="57"/>
        <v/>
      </c>
      <c r="P121" s="126" t="str">
        <f t="shared" ca="1" si="61"/>
        <v/>
      </c>
      <c r="Q121" s="105" t="str">
        <f t="shared" ca="1" si="62"/>
        <v/>
      </c>
      <c r="R121" s="124" t="str">
        <f t="shared" ca="1" si="63"/>
        <v/>
      </c>
    </row>
    <row r="122" spans="1:18" x14ac:dyDescent="0.2">
      <c r="A122" s="124" t="str">
        <f t="shared" ca="1" si="58"/>
        <v/>
      </c>
      <c r="B122" s="92" t="str">
        <f t="shared" ca="1" si="47"/>
        <v/>
      </c>
      <c r="C122" s="92" t="str">
        <f t="shared" ca="1" si="48"/>
        <v/>
      </c>
      <c r="D122" s="92" t="str">
        <f t="shared" ca="1" si="49"/>
        <v/>
      </c>
      <c r="E122" s="92" t="str">
        <f t="shared" ca="1" si="50"/>
        <v/>
      </c>
      <c r="F122" s="92" t="str">
        <f t="shared" ca="1" si="51"/>
        <v/>
      </c>
      <c r="G122" s="92" t="str">
        <f t="shared" ca="1" si="52"/>
        <v/>
      </c>
      <c r="H122" s="125" t="str">
        <f t="shared" ca="1" si="53"/>
        <v/>
      </c>
      <c r="I122" s="125" t="str">
        <f t="shared" ca="1" si="54"/>
        <v/>
      </c>
      <c r="J122" s="126" t="str">
        <f t="shared" ca="1" si="59"/>
        <v/>
      </c>
      <c r="K122" s="105" t="str">
        <f t="shared" ca="1" si="60"/>
        <v/>
      </c>
      <c r="L122" s="105" t="str">
        <f t="shared" ca="1" si="55"/>
        <v/>
      </c>
      <c r="M122" s="126" t="str">
        <f t="shared" ca="1" si="56"/>
        <v/>
      </c>
      <c r="N122" s="126" t="str">
        <f t="shared" ca="1" si="43"/>
        <v/>
      </c>
      <c r="O122" s="125" t="str">
        <f t="shared" ca="1" si="57"/>
        <v/>
      </c>
      <c r="P122" s="126" t="str">
        <f t="shared" ca="1" si="61"/>
        <v/>
      </c>
      <c r="Q122" s="105" t="str">
        <f t="shared" ca="1" si="62"/>
        <v/>
      </c>
      <c r="R122" s="124" t="str">
        <f t="shared" ca="1" si="63"/>
        <v/>
      </c>
    </row>
    <row r="123" spans="1:18" x14ac:dyDescent="0.2">
      <c r="A123" s="124" t="str">
        <f t="shared" ca="1" si="58"/>
        <v/>
      </c>
      <c r="B123" s="92" t="str">
        <f t="shared" ca="1" si="47"/>
        <v/>
      </c>
      <c r="C123" s="92" t="str">
        <f t="shared" ca="1" si="48"/>
        <v/>
      </c>
      <c r="D123" s="92" t="str">
        <f t="shared" ca="1" si="49"/>
        <v/>
      </c>
      <c r="E123" s="92" t="str">
        <f t="shared" ca="1" si="50"/>
        <v/>
      </c>
      <c r="F123" s="92" t="str">
        <f t="shared" ca="1" si="51"/>
        <v/>
      </c>
      <c r="G123" s="92" t="str">
        <f t="shared" ca="1" si="52"/>
        <v/>
      </c>
      <c r="H123" s="125" t="str">
        <f t="shared" ca="1" si="53"/>
        <v/>
      </c>
      <c r="I123" s="125" t="str">
        <f t="shared" ca="1" si="54"/>
        <v/>
      </c>
      <c r="J123" s="126" t="str">
        <f t="shared" ca="1" si="59"/>
        <v/>
      </c>
      <c r="K123" s="105" t="str">
        <f t="shared" ca="1" si="60"/>
        <v/>
      </c>
      <c r="L123" s="105" t="str">
        <f t="shared" ca="1" si="55"/>
        <v/>
      </c>
      <c r="M123" s="126" t="str">
        <f t="shared" ca="1" si="56"/>
        <v/>
      </c>
      <c r="N123" s="126" t="str">
        <f t="shared" ca="1" si="43"/>
        <v/>
      </c>
      <c r="O123" s="125" t="str">
        <f t="shared" ca="1" si="57"/>
        <v/>
      </c>
      <c r="P123" s="126" t="str">
        <f t="shared" ca="1" si="61"/>
        <v/>
      </c>
      <c r="Q123" s="105" t="str">
        <f t="shared" ca="1" si="62"/>
        <v/>
      </c>
      <c r="R123" s="124" t="str">
        <f t="shared" ca="1" si="63"/>
        <v/>
      </c>
    </row>
    <row r="124" spans="1:18" x14ac:dyDescent="0.2">
      <c r="A124" s="124" t="str">
        <f t="shared" ca="1" si="58"/>
        <v/>
      </c>
      <c r="B124" s="92" t="str">
        <f t="shared" ca="1" si="47"/>
        <v/>
      </c>
      <c r="C124" s="92" t="str">
        <f t="shared" ca="1" si="48"/>
        <v/>
      </c>
      <c r="D124" s="92" t="str">
        <f t="shared" ca="1" si="49"/>
        <v/>
      </c>
      <c r="E124" s="92" t="str">
        <f t="shared" ca="1" si="50"/>
        <v/>
      </c>
      <c r="F124" s="92" t="str">
        <f t="shared" ca="1" si="51"/>
        <v/>
      </c>
      <c r="G124" s="92" t="str">
        <f t="shared" ca="1" si="52"/>
        <v/>
      </c>
      <c r="H124" s="125" t="str">
        <f t="shared" ca="1" si="53"/>
        <v/>
      </c>
      <c r="I124" s="125" t="str">
        <f t="shared" ca="1" si="54"/>
        <v/>
      </c>
      <c r="J124" s="126" t="str">
        <f t="shared" ca="1" si="59"/>
        <v/>
      </c>
      <c r="K124" s="105" t="str">
        <f t="shared" ca="1" si="60"/>
        <v/>
      </c>
      <c r="L124" s="105" t="str">
        <f t="shared" ca="1" si="55"/>
        <v/>
      </c>
      <c r="M124" s="126" t="str">
        <f t="shared" ca="1" si="56"/>
        <v/>
      </c>
      <c r="N124" s="126" t="str">
        <f t="shared" ca="1" si="43"/>
        <v/>
      </c>
      <c r="O124" s="125" t="str">
        <f t="shared" ca="1" si="57"/>
        <v/>
      </c>
      <c r="P124" s="126" t="str">
        <f t="shared" ca="1" si="61"/>
        <v/>
      </c>
      <c r="Q124" s="105" t="str">
        <f t="shared" ca="1" si="62"/>
        <v/>
      </c>
      <c r="R124" s="124" t="str">
        <f t="shared" ca="1" si="63"/>
        <v/>
      </c>
    </row>
    <row r="125" spans="1:18" x14ac:dyDescent="0.2">
      <c r="A125" s="124" t="str">
        <f t="shared" ca="1" si="58"/>
        <v/>
      </c>
      <c r="B125" s="92" t="str">
        <f t="shared" ca="1" si="47"/>
        <v/>
      </c>
      <c r="C125" s="92" t="str">
        <f t="shared" ca="1" si="48"/>
        <v/>
      </c>
      <c r="D125" s="92" t="str">
        <f t="shared" ca="1" si="49"/>
        <v/>
      </c>
      <c r="E125" s="92" t="str">
        <f t="shared" ca="1" si="50"/>
        <v/>
      </c>
      <c r="F125" s="92" t="str">
        <f t="shared" ca="1" si="51"/>
        <v/>
      </c>
      <c r="G125" s="92" t="str">
        <f t="shared" ca="1" si="52"/>
        <v/>
      </c>
      <c r="H125" s="125" t="str">
        <f t="shared" ca="1" si="53"/>
        <v/>
      </c>
      <c r="I125" s="125" t="str">
        <f t="shared" ca="1" si="54"/>
        <v/>
      </c>
      <c r="J125" s="126" t="str">
        <f t="shared" ca="1" si="59"/>
        <v/>
      </c>
      <c r="K125" s="105" t="str">
        <f t="shared" ca="1" si="60"/>
        <v/>
      </c>
      <c r="L125" s="105" t="str">
        <f t="shared" ca="1" si="55"/>
        <v/>
      </c>
      <c r="M125" s="126" t="str">
        <f t="shared" ca="1" si="56"/>
        <v/>
      </c>
      <c r="N125" s="126" t="str">
        <f t="shared" ca="1" si="43"/>
        <v/>
      </c>
      <c r="O125" s="125" t="str">
        <f t="shared" ca="1" si="57"/>
        <v/>
      </c>
      <c r="P125" s="126" t="str">
        <f t="shared" ca="1" si="61"/>
        <v/>
      </c>
      <c r="Q125" s="105" t="str">
        <f t="shared" ca="1" si="62"/>
        <v/>
      </c>
      <c r="R125" s="124" t="str">
        <f t="shared" ca="1" si="63"/>
        <v/>
      </c>
    </row>
    <row r="126" spans="1:18" x14ac:dyDescent="0.2">
      <c r="A126" s="124" t="str">
        <f t="shared" ca="1" si="58"/>
        <v/>
      </c>
      <c r="B126" s="92" t="str">
        <f t="shared" ca="1" si="47"/>
        <v/>
      </c>
      <c r="C126" s="92" t="str">
        <f t="shared" ca="1" si="48"/>
        <v/>
      </c>
      <c r="D126" s="92" t="str">
        <f t="shared" ca="1" si="49"/>
        <v/>
      </c>
      <c r="E126" s="92" t="str">
        <f t="shared" ca="1" si="50"/>
        <v/>
      </c>
      <c r="F126" s="92" t="str">
        <f t="shared" ca="1" si="51"/>
        <v/>
      </c>
      <c r="G126" s="92" t="str">
        <f t="shared" ca="1" si="52"/>
        <v/>
      </c>
      <c r="H126" s="125" t="str">
        <f t="shared" ca="1" si="53"/>
        <v/>
      </c>
      <c r="I126" s="125" t="str">
        <f t="shared" ca="1" si="54"/>
        <v/>
      </c>
      <c r="J126" s="126" t="str">
        <f t="shared" ca="1" si="59"/>
        <v/>
      </c>
      <c r="K126" s="105" t="str">
        <f t="shared" ca="1" si="60"/>
        <v/>
      </c>
      <c r="L126" s="105" t="str">
        <f t="shared" ca="1" si="55"/>
        <v/>
      </c>
      <c r="M126" s="126" t="str">
        <f t="shared" ca="1" si="56"/>
        <v/>
      </c>
      <c r="N126" s="126" t="str">
        <f t="shared" ca="1" si="43"/>
        <v/>
      </c>
      <c r="O126" s="125" t="str">
        <f t="shared" ca="1" si="57"/>
        <v/>
      </c>
      <c r="P126" s="126" t="str">
        <f t="shared" ca="1" si="61"/>
        <v/>
      </c>
      <c r="Q126" s="105" t="str">
        <f t="shared" ca="1" si="62"/>
        <v/>
      </c>
      <c r="R126" s="124" t="str">
        <f t="shared" ca="1" si="63"/>
        <v/>
      </c>
    </row>
    <row r="127" spans="1:18" x14ac:dyDescent="0.2">
      <c r="A127" s="124" t="str">
        <f t="shared" ca="1" si="58"/>
        <v/>
      </c>
      <c r="B127" s="92" t="str">
        <f t="shared" ca="1" si="47"/>
        <v/>
      </c>
      <c r="C127" s="92" t="str">
        <f t="shared" ca="1" si="48"/>
        <v/>
      </c>
      <c r="D127" s="92" t="str">
        <f t="shared" ca="1" si="49"/>
        <v/>
      </c>
      <c r="E127" s="92" t="str">
        <f t="shared" ca="1" si="50"/>
        <v/>
      </c>
      <c r="F127" s="92" t="str">
        <f t="shared" ca="1" si="51"/>
        <v/>
      </c>
      <c r="G127" s="92" t="str">
        <f t="shared" ca="1" si="52"/>
        <v/>
      </c>
      <c r="H127" s="125" t="str">
        <f t="shared" ca="1" si="53"/>
        <v/>
      </c>
      <c r="I127" s="125" t="str">
        <f t="shared" ca="1" si="54"/>
        <v/>
      </c>
      <c r="J127" s="126" t="str">
        <f t="shared" ca="1" si="59"/>
        <v/>
      </c>
      <c r="K127" s="105" t="str">
        <f t="shared" ca="1" si="60"/>
        <v/>
      </c>
      <c r="L127" s="105" t="str">
        <f t="shared" ca="1" si="55"/>
        <v/>
      </c>
      <c r="M127" s="126" t="str">
        <f t="shared" ca="1" si="56"/>
        <v/>
      </c>
      <c r="N127" s="126" t="str">
        <f t="shared" ca="1" si="43"/>
        <v/>
      </c>
      <c r="O127" s="125" t="str">
        <f t="shared" ca="1" si="57"/>
        <v/>
      </c>
      <c r="P127" s="126" t="str">
        <f t="shared" ca="1" si="61"/>
        <v/>
      </c>
      <c r="Q127" s="105" t="str">
        <f t="shared" ca="1" si="62"/>
        <v/>
      </c>
      <c r="R127" s="124" t="str">
        <f t="shared" ca="1" si="63"/>
        <v/>
      </c>
    </row>
    <row r="128" spans="1:18" x14ac:dyDescent="0.2">
      <c r="A128" s="124" t="str">
        <f t="shared" ca="1" si="58"/>
        <v/>
      </c>
      <c r="B128" s="92" t="str">
        <f t="shared" ca="1" si="47"/>
        <v/>
      </c>
      <c r="C128" s="92" t="str">
        <f t="shared" ca="1" si="48"/>
        <v/>
      </c>
      <c r="D128" s="92" t="str">
        <f t="shared" ca="1" si="49"/>
        <v/>
      </c>
      <c r="E128" s="92" t="str">
        <f t="shared" ca="1" si="50"/>
        <v/>
      </c>
      <c r="F128" s="92" t="str">
        <f t="shared" ca="1" si="51"/>
        <v/>
      </c>
      <c r="G128" s="92" t="str">
        <f t="shared" ca="1" si="52"/>
        <v/>
      </c>
      <c r="H128" s="125" t="str">
        <f t="shared" ca="1" si="53"/>
        <v/>
      </c>
      <c r="I128" s="125" t="str">
        <f t="shared" ca="1" si="54"/>
        <v/>
      </c>
      <c r="J128" s="126" t="str">
        <f t="shared" ca="1" si="59"/>
        <v/>
      </c>
      <c r="K128" s="105" t="str">
        <f t="shared" ca="1" si="60"/>
        <v/>
      </c>
      <c r="L128" s="105" t="str">
        <f t="shared" ca="1" si="55"/>
        <v/>
      </c>
      <c r="M128" s="126" t="str">
        <f t="shared" ca="1" si="56"/>
        <v/>
      </c>
      <c r="N128" s="126" t="str">
        <f t="shared" ca="1" si="43"/>
        <v/>
      </c>
      <c r="O128" s="125" t="str">
        <f t="shared" ca="1" si="57"/>
        <v/>
      </c>
      <c r="P128" s="126" t="str">
        <f t="shared" ca="1" si="61"/>
        <v/>
      </c>
      <c r="Q128" s="105" t="str">
        <f t="shared" ca="1" si="62"/>
        <v/>
      </c>
      <c r="R128" s="124" t="str">
        <f t="shared" ca="1" si="63"/>
        <v/>
      </c>
    </row>
    <row r="129" spans="1:18" x14ac:dyDescent="0.2">
      <c r="A129" s="124" t="str">
        <f t="shared" ca="1" si="58"/>
        <v/>
      </c>
      <c r="B129" s="92" t="str">
        <f t="shared" ca="1" si="47"/>
        <v/>
      </c>
      <c r="C129" s="92" t="str">
        <f t="shared" ca="1" si="48"/>
        <v/>
      </c>
      <c r="D129" s="92" t="str">
        <f t="shared" ca="1" si="49"/>
        <v/>
      </c>
      <c r="E129" s="92" t="str">
        <f t="shared" ca="1" si="50"/>
        <v/>
      </c>
      <c r="F129" s="92" t="str">
        <f t="shared" ca="1" si="51"/>
        <v/>
      </c>
      <c r="G129" s="92" t="str">
        <f t="shared" ca="1" si="52"/>
        <v/>
      </c>
      <c r="H129" s="125" t="str">
        <f t="shared" ca="1" si="53"/>
        <v/>
      </c>
      <c r="I129" s="125" t="str">
        <f t="shared" ca="1" si="54"/>
        <v/>
      </c>
      <c r="J129" s="126" t="str">
        <f t="shared" ca="1" si="59"/>
        <v/>
      </c>
      <c r="K129" s="105" t="str">
        <f t="shared" ca="1" si="60"/>
        <v/>
      </c>
      <c r="L129" s="105" t="str">
        <f t="shared" ca="1" si="55"/>
        <v/>
      </c>
      <c r="M129" s="126" t="str">
        <f t="shared" ca="1" si="56"/>
        <v/>
      </c>
      <c r="N129" s="126" t="str">
        <f t="shared" ca="1" si="43"/>
        <v/>
      </c>
      <c r="O129" s="125" t="str">
        <f t="shared" ca="1" si="57"/>
        <v/>
      </c>
      <c r="P129" s="126" t="str">
        <f t="shared" ca="1" si="61"/>
        <v/>
      </c>
      <c r="Q129" s="105" t="str">
        <f t="shared" ca="1" si="62"/>
        <v/>
      </c>
      <c r="R129" s="124" t="str">
        <f t="shared" ca="1" si="63"/>
        <v/>
      </c>
    </row>
    <row r="130" spans="1:18" x14ac:dyDescent="0.2">
      <c r="A130" s="124" t="str">
        <f t="shared" ca="1" si="58"/>
        <v/>
      </c>
      <c r="B130" s="92" t="str">
        <f t="shared" ca="1" si="47"/>
        <v/>
      </c>
      <c r="C130" s="92" t="str">
        <f t="shared" ca="1" si="48"/>
        <v/>
      </c>
      <c r="D130" s="92" t="str">
        <f t="shared" ca="1" si="49"/>
        <v/>
      </c>
      <c r="E130" s="92" t="str">
        <f t="shared" ca="1" si="50"/>
        <v/>
      </c>
      <c r="F130" s="92" t="str">
        <f t="shared" ca="1" si="51"/>
        <v/>
      </c>
      <c r="G130" s="92" t="str">
        <f t="shared" ca="1" si="52"/>
        <v/>
      </c>
      <c r="H130" s="125" t="str">
        <f t="shared" ca="1" si="53"/>
        <v/>
      </c>
      <c r="I130" s="125" t="str">
        <f t="shared" ca="1" si="54"/>
        <v/>
      </c>
      <c r="J130" s="126" t="str">
        <f t="shared" ca="1" si="59"/>
        <v/>
      </c>
      <c r="K130" s="105" t="str">
        <f t="shared" ca="1" si="60"/>
        <v/>
      </c>
      <c r="L130" s="105" t="str">
        <f t="shared" ca="1" si="55"/>
        <v/>
      </c>
      <c r="M130" s="126" t="str">
        <f t="shared" ca="1" si="56"/>
        <v/>
      </c>
      <c r="N130" s="126" t="str">
        <f t="shared" ca="1" si="43"/>
        <v/>
      </c>
      <c r="O130" s="125" t="str">
        <f t="shared" ca="1" si="57"/>
        <v/>
      </c>
      <c r="P130" s="126" t="str">
        <f t="shared" ca="1" si="61"/>
        <v/>
      </c>
      <c r="Q130" s="105" t="str">
        <f t="shared" ca="1" si="62"/>
        <v/>
      </c>
      <c r="R130" s="124" t="str">
        <f t="shared" ca="1" si="63"/>
        <v/>
      </c>
    </row>
    <row r="131" spans="1:18" x14ac:dyDescent="0.2">
      <c r="A131" s="124" t="str">
        <f t="shared" ca="1" si="58"/>
        <v/>
      </c>
      <c r="B131" s="92" t="str">
        <f t="shared" ca="1" si="47"/>
        <v/>
      </c>
      <c r="C131" s="92" t="str">
        <f t="shared" ca="1" si="48"/>
        <v/>
      </c>
      <c r="D131" s="92" t="str">
        <f t="shared" ca="1" si="49"/>
        <v/>
      </c>
      <c r="E131" s="92" t="str">
        <f t="shared" ca="1" si="50"/>
        <v/>
      </c>
      <c r="F131" s="92" t="str">
        <f t="shared" ca="1" si="51"/>
        <v/>
      </c>
      <c r="G131" s="92" t="str">
        <f t="shared" ca="1" si="52"/>
        <v/>
      </c>
      <c r="H131" s="125" t="str">
        <f t="shared" ca="1" si="53"/>
        <v/>
      </c>
      <c r="I131" s="125" t="str">
        <f t="shared" ca="1" si="54"/>
        <v/>
      </c>
      <c r="J131" s="126" t="str">
        <f t="shared" ca="1" si="59"/>
        <v/>
      </c>
      <c r="K131" s="105" t="str">
        <f t="shared" ca="1" si="60"/>
        <v/>
      </c>
      <c r="L131" s="105" t="str">
        <f t="shared" ca="1" si="55"/>
        <v/>
      </c>
      <c r="M131" s="126" t="str">
        <f t="shared" ca="1" si="56"/>
        <v/>
      </c>
      <c r="N131" s="126" t="str">
        <f t="shared" ca="1" si="43"/>
        <v/>
      </c>
      <c r="O131" s="125" t="str">
        <f t="shared" ca="1" si="57"/>
        <v/>
      </c>
      <c r="P131" s="126" t="str">
        <f t="shared" ca="1" si="61"/>
        <v/>
      </c>
      <c r="Q131" s="105" t="str">
        <f t="shared" ca="1" si="62"/>
        <v/>
      </c>
      <c r="R131" s="124" t="str">
        <f t="shared" ca="1" si="63"/>
        <v/>
      </c>
    </row>
    <row r="132" spans="1:18" x14ac:dyDescent="0.2">
      <c r="A132" s="124" t="str">
        <f t="shared" ca="1" si="58"/>
        <v/>
      </c>
      <c r="B132" s="92" t="str">
        <f t="shared" ca="1" si="47"/>
        <v/>
      </c>
      <c r="C132" s="92" t="str">
        <f t="shared" ca="1" si="48"/>
        <v/>
      </c>
      <c r="D132" s="92" t="str">
        <f t="shared" ca="1" si="49"/>
        <v/>
      </c>
      <c r="E132" s="92" t="str">
        <f t="shared" ca="1" si="50"/>
        <v/>
      </c>
      <c r="F132" s="92" t="str">
        <f t="shared" ca="1" si="51"/>
        <v/>
      </c>
      <c r="G132" s="92" t="str">
        <f t="shared" ca="1" si="52"/>
        <v/>
      </c>
      <c r="H132" s="125" t="str">
        <f t="shared" ca="1" si="53"/>
        <v/>
      </c>
      <c r="I132" s="125" t="str">
        <f t="shared" ca="1" si="54"/>
        <v/>
      </c>
      <c r="J132" s="126" t="str">
        <f t="shared" ca="1" si="59"/>
        <v/>
      </c>
      <c r="K132" s="105" t="str">
        <f t="shared" ca="1" si="60"/>
        <v/>
      </c>
      <c r="L132" s="105" t="str">
        <f t="shared" ca="1" si="55"/>
        <v/>
      </c>
      <c r="M132" s="126" t="str">
        <f t="shared" ca="1" si="56"/>
        <v/>
      </c>
      <c r="N132" s="126" t="str">
        <f t="shared" ca="1" si="43"/>
        <v/>
      </c>
      <c r="O132" s="125" t="str">
        <f t="shared" ca="1" si="57"/>
        <v/>
      </c>
      <c r="P132" s="126" t="str">
        <f t="shared" ca="1" si="61"/>
        <v/>
      </c>
      <c r="Q132" s="105" t="str">
        <f t="shared" ca="1" si="62"/>
        <v/>
      </c>
      <c r="R132" s="124" t="str">
        <f t="shared" ca="1" si="63"/>
        <v/>
      </c>
    </row>
    <row r="133" spans="1:18" x14ac:dyDescent="0.2">
      <c r="A133" s="124" t="str">
        <f t="shared" ca="1" si="58"/>
        <v/>
      </c>
      <c r="B133" s="92" t="str">
        <f t="shared" ca="1" si="47"/>
        <v/>
      </c>
      <c r="C133" s="92" t="str">
        <f t="shared" ca="1" si="48"/>
        <v/>
      </c>
      <c r="D133" s="92" t="str">
        <f t="shared" ca="1" si="49"/>
        <v/>
      </c>
      <c r="E133" s="92" t="str">
        <f t="shared" ca="1" si="50"/>
        <v/>
      </c>
      <c r="F133" s="92" t="str">
        <f t="shared" ca="1" si="51"/>
        <v/>
      </c>
      <c r="G133" s="92" t="str">
        <f t="shared" ca="1" si="52"/>
        <v/>
      </c>
      <c r="H133" s="125" t="str">
        <f t="shared" ca="1" si="53"/>
        <v/>
      </c>
      <c r="I133" s="125" t="str">
        <f t="shared" ca="1" si="54"/>
        <v/>
      </c>
      <c r="J133" s="126" t="str">
        <f t="shared" ca="1" si="59"/>
        <v/>
      </c>
      <c r="K133" s="105" t="str">
        <f t="shared" ca="1" si="60"/>
        <v/>
      </c>
      <c r="L133" s="105" t="str">
        <f t="shared" ca="1" si="55"/>
        <v/>
      </c>
      <c r="M133" s="126" t="str">
        <f t="shared" ca="1" si="56"/>
        <v/>
      </c>
      <c r="N133" s="126" t="str">
        <f t="shared" ca="1" si="43"/>
        <v/>
      </c>
      <c r="O133" s="125" t="str">
        <f t="shared" ca="1" si="57"/>
        <v/>
      </c>
      <c r="P133" s="126" t="str">
        <f t="shared" ca="1" si="61"/>
        <v/>
      </c>
      <c r="Q133" s="105" t="str">
        <f t="shared" ca="1" si="62"/>
        <v/>
      </c>
      <c r="R133" s="124" t="str">
        <f t="shared" ca="1" si="63"/>
        <v/>
      </c>
    </row>
    <row r="134" spans="1:18" x14ac:dyDescent="0.2">
      <c r="A134" s="124" t="str">
        <f t="shared" ca="1" si="58"/>
        <v/>
      </c>
      <c r="B134" s="92" t="str">
        <f t="shared" ca="1" si="47"/>
        <v/>
      </c>
      <c r="C134" s="92" t="str">
        <f t="shared" ca="1" si="48"/>
        <v/>
      </c>
      <c r="D134" s="92" t="str">
        <f t="shared" ca="1" si="49"/>
        <v/>
      </c>
      <c r="E134" s="92" t="str">
        <f t="shared" ca="1" si="50"/>
        <v/>
      </c>
      <c r="F134" s="92" t="str">
        <f t="shared" ca="1" si="51"/>
        <v/>
      </c>
      <c r="G134" s="92" t="str">
        <f t="shared" ca="1" si="52"/>
        <v/>
      </c>
      <c r="H134" s="125" t="str">
        <f t="shared" ca="1" si="53"/>
        <v/>
      </c>
      <c r="I134" s="125" t="str">
        <f t="shared" ca="1" si="54"/>
        <v/>
      </c>
      <c r="J134" s="126" t="str">
        <f t="shared" ca="1" si="59"/>
        <v/>
      </c>
      <c r="K134" s="105" t="str">
        <f t="shared" ca="1" si="60"/>
        <v/>
      </c>
      <c r="L134" s="105" t="str">
        <f t="shared" ca="1" si="55"/>
        <v/>
      </c>
      <c r="M134" s="126" t="str">
        <f t="shared" ca="1" si="56"/>
        <v/>
      </c>
      <c r="N134" s="126" t="str">
        <f t="shared" ca="1" si="43"/>
        <v/>
      </c>
      <c r="O134" s="125" t="str">
        <f t="shared" ca="1" si="57"/>
        <v/>
      </c>
      <c r="P134" s="126" t="str">
        <f t="shared" ca="1" si="61"/>
        <v/>
      </c>
      <c r="Q134" s="105" t="str">
        <f t="shared" ca="1" si="62"/>
        <v/>
      </c>
      <c r="R134" s="124" t="str">
        <f t="shared" ca="1" si="63"/>
        <v/>
      </c>
    </row>
    <row r="135" spans="1:18" x14ac:dyDescent="0.2">
      <c r="A135" s="124" t="str">
        <f t="shared" ca="1" si="58"/>
        <v/>
      </c>
      <c r="B135" s="92" t="str">
        <f t="shared" ca="1" si="47"/>
        <v/>
      </c>
      <c r="C135" s="92" t="str">
        <f t="shared" ca="1" si="48"/>
        <v/>
      </c>
      <c r="D135" s="92" t="str">
        <f t="shared" ca="1" si="49"/>
        <v/>
      </c>
      <c r="E135" s="92" t="str">
        <f t="shared" ca="1" si="50"/>
        <v/>
      </c>
      <c r="F135" s="92" t="str">
        <f t="shared" ca="1" si="51"/>
        <v/>
      </c>
      <c r="G135" s="92" t="str">
        <f t="shared" ca="1" si="52"/>
        <v/>
      </c>
      <c r="H135" s="125" t="str">
        <f t="shared" ca="1" si="53"/>
        <v/>
      </c>
      <c r="I135" s="125" t="str">
        <f t="shared" ca="1" si="54"/>
        <v/>
      </c>
      <c r="J135" s="126" t="str">
        <f t="shared" ca="1" si="59"/>
        <v/>
      </c>
      <c r="K135" s="105" t="str">
        <f t="shared" ca="1" si="60"/>
        <v/>
      </c>
      <c r="L135" s="105" t="str">
        <f t="shared" ca="1" si="55"/>
        <v/>
      </c>
      <c r="M135" s="126" t="str">
        <f t="shared" ca="1" si="56"/>
        <v/>
      </c>
      <c r="N135" s="126" t="str">
        <f t="shared" ref="N135:N198" ca="1" si="64">IF($A135="","",INDEX(INDIRECT("gsn_raw!BB:BB"),MATCH($B$4,INDIRECT("gsn_raw!AL:AL"),0)+$A135))</f>
        <v/>
      </c>
      <c r="O135" s="125" t="str">
        <f t="shared" ca="1" si="57"/>
        <v/>
      </c>
      <c r="P135" s="126" t="str">
        <f t="shared" ca="1" si="61"/>
        <v/>
      </c>
      <c r="Q135" s="105" t="str">
        <f t="shared" ca="1" si="62"/>
        <v/>
      </c>
      <c r="R135" s="124" t="str">
        <f t="shared" ca="1" si="63"/>
        <v/>
      </c>
    </row>
    <row r="136" spans="1:18" x14ac:dyDescent="0.2">
      <c r="A136" s="124" t="str">
        <f t="shared" ca="1" si="58"/>
        <v/>
      </c>
      <c r="B136" s="92" t="str">
        <f t="shared" ca="1" si="47"/>
        <v/>
      </c>
      <c r="C136" s="92" t="str">
        <f t="shared" ca="1" si="48"/>
        <v/>
      </c>
      <c r="D136" s="92" t="str">
        <f t="shared" ca="1" si="49"/>
        <v/>
      </c>
      <c r="E136" s="92" t="str">
        <f t="shared" ca="1" si="50"/>
        <v/>
      </c>
      <c r="F136" s="92" t="str">
        <f t="shared" ca="1" si="51"/>
        <v/>
      </c>
      <c r="G136" s="92" t="str">
        <f t="shared" ca="1" si="52"/>
        <v/>
      </c>
      <c r="H136" s="125" t="str">
        <f t="shared" ca="1" si="53"/>
        <v/>
      </c>
      <c r="I136" s="125" t="str">
        <f t="shared" ca="1" si="54"/>
        <v/>
      </c>
      <c r="J136" s="126" t="str">
        <f t="shared" ca="1" si="59"/>
        <v/>
      </c>
      <c r="K136" s="105" t="str">
        <f t="shared" ca="1" si="60"/>
        <v/>
      </c>
      <c r="L136" s="105" t="str">
        <f t="shared" ca="1" si="55"/>
        <v/>
      </c>
      <c r="M136" s="126" t="str">
        <f t="shared" ca="1" si="56"/>
        <v/>
      </c>
      <c r="N136" s="126" t="str">
        <f t="shared" ca="1" si="64"/>
        <v/>
      </c>
      <c r="O136" s="125" t="str">
        <f t="shared" ca="1" si="57"/>
        <v/>
      </c>
      <c r="P136" s="126" t="str">
        <f t="shared" ca="1" si="61"/>
        <v/>
      </c>
      <c r="Q136" s="105" t="str">
        <f t="shared" ca="1" si="62"/>
        <v/>
      </c>
      <c r="R136" s="124" t="str">
        <f t="shared" ca="1" si="63"/>
        <v/>
      </c>
    </row>
    <row r="137" spans="1:18" x14ac:dyDescent="0.2">
      <c r="A137" s="124" t="str">
        <f t="shared" ca="1" si="58"/>
        <v/>
      </c>
      <c r="B137" s="92" t="str">
        <f t="shared" ca="1" si="47"/>
        <v/>
      </c>
      <c r="C137" s="92" t="str">
        <f t="shared" ca="1" si="48"/>
        <v/>
      </c>
      <c r="D137" s="92" t="str">
        <f t="shared" ca="1" si="49"/>
        <v/>
      </c>
      <c r="E137" s="92" t="str">
        <f t="shared" ca="1" si="50"/>
        <v/>
      </c>
      <c r="F137" s="92" t="str">
        <f t="shared" ca="1" si="51"/>
        <v/>
      </c>
      <c r="G137" s="92" t="str">
        <f t="shared" ca="1" si="52"/>
        <v/>
      </c>
      <c r="H137" s="125" t="str">
        <f t="shared" ca="1" si="53"/>
        <v/>
      </c>
      <c r="I137" s="125" t="str">
        <f t="shared" ca="1" si="54"/>
        <v/>
      </c>
      <c r="J137" s="126" t="str">
        <f t="shared" ca="1" si="59"/>
        <v/>
      </c>
      <c r="K137" s="105" t="str">
        <f t="shared" ca="1" si="60"/>
        <v/>
      </c>
      <c r="L137" s="105" t="str">
        <f t="shared" ca="1" si="55"/>
        <v/>
      </c>
      <c r="M137" s="126" t="str">
        <f t="shared" ca="1" si="56"/>
        <v/>
      </c>
      <c r="N137" s="126" t="str">
        <f t="shared" ca="1" si="64"/>
        <v/>
      </c>
      <c r="O137" s="125" t="str">
        <f t="shared" ca="1" si="57"/>
        <v/>
      </c>
      <c r="P137" s="126" t="str">
        <f t="shared" ca="1" si="61"/>
        <v/>
      </c>
      <c r="Q137" s="105" t="str">
        <f t="shared" ca="1" si="62"/>
        <v/>
      </c>
      <c r="R137" s="124" t="str">
        <f t="shared" ca="1" si="63"/>
        <v/>
      </c>
    </row>
    <row r="138" spans="1:18" x14ac:dyDescent="0.2">
      <c r="A138" s="124" t="str">
        <f t="shared" ca="1" si="58"/>
        <v/>
      </c>
      <c r="B138" s="92" t="str">
        <f t="shared" ca="1" si="47"/>
        <v/>
      </c>
      <c r="C138" s="92" t="str">
        <f t="shared" ca="1" si="48"/>
        <v/>
      </c>
      <c r="D138" s="92" t="str">
        <f t="shared" ca="1" si="49"/>
        <v/>
      </c>
      <c r="E138" s="92" t="str">
        <f t="shared" ca="1" si="50"/>
        <v/>
      </c>
      <c r="F138" s="92" t="str">
        <f t="shared" ca="1" si="51"/>
        <v/>
      </c>
      <c r="G138" s="92" t="str">
        <f t="shared" ca="1" si="52"/>
        <v/>
      </c>
      <c r="H138" s="125" t="str">
        <f t="shared" ca="1" si="53"/>
        <v/>
      </c>
      <c r="I138" s="125" t="str">
        <f t="shared" ca="1" si="54"/>
        <v/>
      </c>
      <c r="J138" s="126" t="str">
        <f t="shared" ca="1" si="59"/>
        <v/>
      </c>
      <c r="K138" s="105" t="str">
        <f t="shared" ca="1" si="60"/>
        <v/>
      </c>
      <c r="L138" s="105" t="str">
        <f t="shared" ca="1" si="55"/>
        <v/>
      </c>
      <c r="M138" s="126" t="str">
        <f t="shared" ca="1" si="56"/>
        <v/>
      </c>
      <c r="N138" s="126" t="str">
        <f t="shared" ca="1" si="64"/>
        <v/>
      </c>
      <c r="O138" s="125" t="str">
        <f t="shared" ca="1" si="57"/>
        <v/>
      </c>
      <c r="P138" s="126" t="str">
        <f t="shared" ca="1" si="61"/>
        <v/>
      </c>
      <c r="Q138" s="105" t="str">
        <f t="shared" ca="1" si="62"/>
        <v/>
      </c>
      <c r="R138" s="124" t="str">
        <f t="shared" ca="1" si="63"/>
        <v/>
      </c>
    </row>
    <row r="139" spans="1:18" x14ac:dyDescent="0.2">
      <c r="A139" s="124" t="str">
        <f t="shared" ca="1" si="58"/>
        <v/>
      </c>
      <c r="B139" s="92" t="str">
        <f t="shared" ca="1" si="47"/>
        <v/>
      </c>
      <c r="C139" s="92" t="str">
        <f t="shared" ca="1" si="48"/>
        <v/>
      </c>
      <c r="D139" s="92" t="str">
        <f t="shared" ca="1" si="49"/>
        <v/>
      </c>
      <c r="E139" s="92" t="str">
        <f t="shared" ca="1" si="50"/>
        <v/>
      </c>
      <c r="F139" s="92" t="str">
        <f t="shared" ca="1" si="51"/>
        <v/>
      </c>
      <c r="G139" s="92" t="str">
        <f t="shared" ca="1" si="52"/>
        <v/>
      </c>
      <c r="H139" s="125" t="str">
        <f t="shared" ca="1" si="53"/>
        <v/>
      </c>
      <c r="I139" s="125" t="str">
        <f t="shared" ca="1" si="54"/>
        <v/>
      </c>
      <c r="J139" s="126" t="str">
        <f t="shared" ca="1" si="59"/>
        <v/>
      </c>
      <c r="K139" s="105" t="str">
        <f t="shared" ca="1" si="60"/>
        <v/>
      </c>
      <c r="L139" s="105" t="str">
        <f t="shared" ca="1" si="55"/>
        <v/>
      </c>
      <c r="M139" s="126" t="str">
        <f t="shared" ca="1" si="56"/>
        <v/>
      </c>
      <c r="N139" s="126" t="str">
        <f t="shared" ca="1" si="64"/>
        <v/>
      </c>
      <c r="O139" s="125" t="str">
        <f t="shared" ca="1" si="57"/>
        <v/>
      </c>
      <c r="P139" s="126" t="str">
        <f t="shared" ca="1" si="61"/>
        <v/>
      </c>
      <c r="Q139" s="105" t="str">
        <f t="shared" ca="1" si="62"/>
        <v/>
      </c>
      <c r="R139" s="124" t="str">
        <f t="shared" ca="1" si="63"/>
        <v/>
      </c>
    </row>
    <row r="140" spans="1:18" x14ac:dyDescent="0.2">
      <c r="A140" s="124" t="str">
        <f t="shared" ca="1" si="58"/>
        <v/>
      </c>
      <c r="B140" s="92" t="str">
        <f t="shared" ca="1" si="47"/>
        <v/>
      </c>
      <c r="C140" s="92" t="str">
        <f t="shared" ca="1" si="48"/>
        <v/>
      </c>
      <c r="D140" s="92" t="str">
        <f t="shared" ca="1" si="49"/>
        <v/>
      </c>
      <c r="E140" s="92" t="str">
        <f t="shared" ca="1" si="50"/>
        <v/>
      </c>
      <c r="F140" s="92" t="str">
        <f t="shared" ca="1" si="51"/>
        <v/>
      </c>
      <c r="G140" s="92" t="str">
        <f t="shared" ca="1" si="52"/>
        <v/>
      </c>
      <c r="H140" s="125" t="str">
        <f t="shared" ca="1" si="53"/>
        <v/>
      </c>
      <c r="I140" s="125" t="str">
        <f t="shared" ca="1" si="54"/>
        <v/>
      </c>
      <c r="J140" s="126" t="str">
        <f t="shared" ca="1" si="59"/>
        <v/>
      </c>
      <c r="K140" s="105" t="str">
        <f t="shared" ca="1" si="60"/>
        <v/>
      </c>
      <c r="L140" s="105" t="str">
        <f t="shared" ca="1" si="55"/>
        <v/>
      </c>
      <c r="M140" s="126" t="str">
        <f t="shared" ca="1" si="56"/>
        <v/>
      </c>
      <c r="N140" s="126" t="str">
        <f t="shared" ca="1" si="64"/>
        <v/>
      </c>
      <c r="O140" s="125" t="str">
        <f t="shared" ca="1" si="57"/>
        <v/>
      </c>
      <c r="P140" s="126" t="str">
        <f t="shared" ca="1" si="61"/>
        <v/>
      </c>
      <c r="Q140" s="105" t="str">
        <f t="shared" ca="1" si="62"/>
        <v/>
      </c>
      <c r="R140" s="124" t="str">
        <f t="shared" ca="1" si="63"/>
        <v/>
      </c>
    </row>
    <row r="141" spans="1:18" x14ac:dyDescent="0.2">
      <c r="A141" s="124" t="str">
        <f t="shared" ca="1" si="58"/>
        <v/>
      </c>
      <c r="B141" s="92" t="str">
        <f t="shared" ca="1" si="47"/>
        <v/>
      </c>
      <c r="C141" s="92" t="str">
        <f t="shared" ca="1" si="48"/>
        <v/>
      </c>
      <c r="D141" s="92" t="str">
        <f t="shared" ca="1" si="49"/>
        <v/>
      </c>
      <c r="E141" s="92" t="str">
        <f t="shared" ca="1" si="50"/>
        <v/>
      </c>
      <c r="F141" s="92" t="str">
        <f t="shared" ca="1" si="51"/>
        <v/>
      </c>
      <c r="G141" s="92" t="str">
        <f t="shared" ca="1" si="52"/>
        <v/>
      </c>
      <c r="H141" s="125" t="str">
        <f t="shared" ca="1" si="53"/>
        <v/>
      </c>
      <c r="I141" s="125" t="str">
        <f t="shared" ca="1" si="54"/>
        <v/>
      </c>
      <c r="J141" s="126" t="str">
        <f t="shared" ca="1" si="59"/>
        <v/>
      </c>
      <c r="K141" s="105" t="str">
        <f t="shared" ca="1" si="60"/>
        <v/>
      </c>
      <c r="L141" s="105" t="str">
        <f t="shared" ca="1" si="55"/>
        <v/>
      </c>
      <c r="M141" s="126" t="str">
        <f t="shared" ca="1" si="56"/>
        <v/>
      </c>
      <c r="N141" s="126" t="str">
        <f t="shared" ca="1" si="64"/>
        <v/>
      </c>
      <c r="O141" s="125" t="str">
        <f t="shared" ca="1" si="57"/>
        <v/>
      </c>
      <c r="P141" s="126" t="str">
        <f t="shared" ca="1" si="61"/>
        <v/>
      </c>
      <c r="Q141" s="105" t="str">
        <f t="shared" ca="1" si="62"/>
        <v/>
      </c>
      <c r="R141" s="124" t="str">
        <f t="shared" ca="1" si="63"/>
        <v/>
      </c>
    </row>
    <row r="142" spans="1:18" x14ac:dyDescent="0.2">
      <c r="A142" s="124" t="str">
        <f t="shared" ca="1" si="58"/>
        <v/>
      </c>
      <c r="B142" s="92" t="str">
        <f t="shared" ca="1" si="47"/>
        <v/>
      </c>
      <c r="C142" s="92" t="str">
        <f t="shared" ca="1" si="48"/>
        <v/>
      </c>
      <c r="D142" s="92" t="str">
        <f t="shared" ca="1" si="49"/>
        <v/>
      </c>
      <c r="E142" s="92" t="str">
        <f t="shared" ca="1" si="50"/>
        <v/>
      </c>
      <c r="F142" s="92" t="str">
        <f t="shared" ca="1" si="51"/>
        <v/>
      </c>
      <c r="G142" s="92" t="str">
        <f t="shared" ca="1" si="52"/>
        <v/>
      </c>
      <c r="H142" s="125" t="str">
        <f t="shared" ca="1" si="53"/>
        <v/>
      </c>
      <c r="I142" s="125" t="str">
        <f t="shared" ca="1" si="54"/>
        <v/>
      </c>
      <c r="J142" s="126" t="str">
        <f t="shared" ca="1" si="59"/>
        <v/>
      </c>
      <c r="K142" s="105" t="str">
        <f t="shared" ca="1" si="60"/>
        <v/>
      </c>
      <c r="L142" s="105" t="str">
        <f t="shared" ca="1" si="55"/>
        <v/>
      </c>
      <c r="M142" s="126" t="str">
        <f t="shared" ca="1" si="56"/>
        <v/>
      </c>
      <c r="N142" s="126" t="str">
        <f t="shared" ca="1" si="64"/>
        <v/>
      </c>
      <c r="O142" s="125" t="str">
        <f t="shared" ca="1" si="57"/>
        <v/>
      </c>
      <c r="P142" s="126" t="str">
        <f t="shared" ca="1" si="61"/>
        <v/>
      </c>
      <c r="Q142" s="105" t="str">
        <f t="shared" ca="1" si="62"/>
        <v/>
      </c>
      <c r="R142" s="124" t="str">
        <f t="shared" ca="1" si="63"/>
        <v/>
      </c>
    </row>
    <row r="143" spans="1:18" x14ac:dyDescent="0.2">
      <c r="A143" s="124" t="str">
        <f t="shared" ca="1" si="58"/>
        <v/>
      </c>
      <c r="B143" s="92" t="str">
        <f t="shared" ca="1" si="47"/>
        <v/>
      </c>
      <c r="C143" s="92" t="str">
        <f t="shared" ca="1" si="48"/>
        <v/>
      </c>
      <c r="D143" s="92" t="str">
        <f t="shared" ca="1" si="49"/>
        <v/>
      </c>
      <c r="E143" s="92" t="str">
        <f t="shared" ca="1" si="50"/>
        <v/>
      </c>
      <c r="F143" s="92" t="str">
        <f t="shared" ca="1" si="51"/>
        <v/>
      </c>
      <c r="G143" s="92" t="str">
        <f t="shared" ca="1" si="52"/>
        <v/>
      </c>
      <c r="H143" s="125" t="str">
        <f t="shared" ca="1" si="53"/>
        <v/>
      </c>
      <c r="I143" s="125" t="str">
        <f t="shared" ca="1" si="54"/>
        <v/>
      </c>
      <c r="J143" s="126" t="str">
        <f t="shared" ca="1" si="59"/>
        <v/>
      </c>
      <c r="K143" s="105" t="str">
        <f t="shared" ca="1" si="60"/>
        <v/>
      </c>
      <c r="L143" s="105" t="str">
        <f t="shared" ca="1" si="55"/>
        <v/>
      </c>
      <c r="M143" s="126" t="str">
        <f t="shared" ca="1" si="56"/>
        <v/>
      </c>
      <c r="N143" s="126" t="str">
        <f t="shared" ca="1" si="64"/>
        <v/>
      </c>
      <c r="O143" s="125" t="str">
        <f t="shared" ca="1" si="57"/>
        <v/>
      </c>
      <c r="P143" s="126" t="str">
        <f t="shared" ca="1" si="61"/>
        <v/>
      </c>
      <c r="Q143" s="105" t="str">
        <f t="shared" ca="1" si="62"/>
        <v/>
      </c>
      <c r="R143" s="124" t="str">
        <f t="shared" ca="1" si="63"/>
        <v/>
      </c>
    </row>
    <row r="144" spans="1:18" x14ac:dyDescent="0.2">
      <c r="A144" s="124" t="str">
        <f t="shared" ca="1" si="58"/>
        <v/>
      </c>
      <c r="B144" s="92" t="str">
        <f t="shared" ca="1" si="47"/>
        <v/>
      </c>
      <c r="C144" s="92" t="str">
        <f t="shared" ca="1" si="48"/>
        <v/>
      </c>
      <c r="D144" s="92" t="str">
        <f t="shared" ca="1" si="49"/>
        <v/>
      </c>
      <c r="E144" s="92" t="str">
        <f t="shared" ca="1" si="50"/>
        <v/>
      </c>
      <c r="F144" s="92" t="str">
        <f t="shared" ca="1" si="51"/>
        <v/>
      </c>
      <c r="G144" s="92" t="str">
        <f t="shared" ca="1" si="52"/>
        <v/>
      </c>
      <c r="H144" s="125" t="str">
        <f t="shared" ca="1" si="53"/>
        <v/>
      </c>
      <c r="I144" s="125" t="str">
        <f t="shared" ca="1" si="54"/>
        <v/>
      </c>
      <c r="J144" s="126" t="str">
        <f t="shared" ca="1" si="59"/>
        <v/>
      </c>
      <c r="K144" s="105" t="str">
        <f t="shared" ca="1" si="60"/>
        <v/>
      </c>
      <c r="L144" s="105" t="str">
        <f t="shared" ca="1" si="55"/>
        <v/>
      </c>
      <c r="M144" s="126" t="str">
        <f t="shared" ca="1" si="56"/>
        <v/>
      </c>
      <c r="N144" s="126" t="str">
        <f t="shared" ca="1" si="64"/>
        <v/>
      </c>
      <c r="O144" s="125" t="str">
        <f t="shared" ca="1" si="57"/>
        <v/>
      </c>
      <c r="P144" s="126" t="str">
        <f t="shared" ca="1" si="61"/>
        <v/>
      </c>
      <c r="Q144" s="105" t="str">
        <f t="shared" ca="1" si="62"/>
        <v/>
      </c>
      <c r="R144" s="124" t="str">
        <f t="shared" ca="1" si="63"/>
        <v/>
      </c>
    </row>
    <row r="145" spans="1:18" x14ac:dyDescent="0.2">
      <c r="A145" s="124" t="str">
        <f t="shared" ca="1" si="58"/>
        <v/>
      </c>
      <c r="B145" s="92" t="str">
        <f t="shared" ca="1" si="47"/>
        <v/>
      </c>
      <c r="C145" s="92" t="str">
        <f t="shared" ca="1" si="48"/>
        <v/>
      </c>
      <c r="D145" s="92" t="str">
        <f t="shared" ca="1" si="49"/>
        <v/>
      </c>
      <c r="E145" s="92" t="str">
        <f t="shared" ca="1" si="50"/>
        <v/>
      </c>
      <c r="F145" s="92" t="str">
        <f t="shared" ca="1" si="51"/>
        <v/>
      </c>
      <c r="G145" s="92" t="str">
        <f t="shared" ca="1" si="52"/>
        <v/>
      </c>
      <c r="H145" s="125" t="str">
        <f t="shared" ca="1" si="53"/>
        <v/>
      </c>
      <c r="I145" s="125" t="str">
        <f t="shared" ca="1" si="54"/>
        <v/>
      </c>
      <c r="J145" s="126" t="str">
        <f t="shared" ca="1" si="59"/>
        <v/>
      </c>
      <c r="K145" s="105" t="str">
        <f t="shared" ca="1" si="60"/>
        <v/>
      </c>
      <c r="L145" s="105" t="str">
        <f t="shared" ca="1" si="55"/>
        <v/>
      </c>
      <c r="M145" s="126" t="str">
        <f t="shared" ca="1" si="56"/>
        <v/>
      </c>
      <c r="N145" s="126" t="str">
        <f t="shared" ca="1" si="64"/>
        <v/>
      </c>
      <c r="O145" s="125" t="str">
        <f t="shared" ca="1" si="57"/>
        <v/>
      </c>
      <c r="P145" s="126" t="str">
        <f t="shared" ca="1" si="61"/>
        <v/>
      </c>
      <c r="Q145" s="105" t="str">
        <f t="shared" ca="1" si="62"/>
        <v/>
      </c>
      <c r="R145" s="124" t="str">
        <f t="shared" ca="1" si="63"/>
        <v/>
      </c>
    </row>
    <row r="146" spans="1:18" x14ac:dyDescent="0.2">
      <c r="A146" s="124" t="str">
        <f t="shared" ca="1" si="58"/>
        <v/>
      </c>
      <c r="B146" s="92" t="str">
        <f t="shared" ca="1" si="47"/>
        <v/>
      </c>
      <c r="C146" s="92" t="str">
        <f t="shared" ca="1" si="48"/>
        <v/>
      </c>
      <c r="D146" s="92" t="str">
        <f t="shared" ca="1" si="49"/>
        <v/>
      </c>
      <c r="E146" s="92" t="str">
        <f t="shared" ca="1" si="50"/>
        <v/>
      </c>
      <c r="F146" s="92" t="str">
        <f t="shared" ca="1" si="51"/>
        <v/>
      </c>
      <c r="G146" s="92" t="str">
        <f t="shared" ca="1" si="52"/>
        <v/>
      </c>
      <c r="H146" s="125" t="str">
        <f t="shared" ca="1" si="53"/>
        <v/>
      </c>
      <c r="I146" s="125" t="str">
        <f t="shared" ca="1" si="54"/>
        <v/>
      </c>
      <c r="J146" s="126" t="str">
        <f t="shared" ca="1" si="59"/>
        <v/>
      </c>
      <c r="K146" s="105" t="str">
        <f t="shared" ca="1" si="60"/>
        <v/>
      </c>
      <c r="L146" s="105" t="str">
        <f t="shared" ca="1" si="55"/>
        <v/>
      </c>
      <c r="M146" s="126" t="str">
        <f t="shared" ca="1" si="56"/>
        <v/>
      </c>
      <c r="N146" s="126" t="str">
        <f t="shared" ca="1" si="64"/>
        <v/>
      </c>
      <c r="O146" s="125" t="str">
        <f t="shared" ca="1" si="57"/>
        <v/>
      </c>
      <c r="P146" s="126" t="str">
        <f t="shared" ca="1" si="61"/>
        <v/>
      </c>
      <c r="Q146" s="105" t="str">
        <f t="shared" ca="1" si="62"/>
        <v/>
      </c>
      <c r="R146" s="124" t="str">
        <f t="shared" ca="1" si="63"/>
        <v/>
      </c>
    </row>
    <row r="147" spans="1:18" x14ac:dyDescent="0.2">
      <c r="A147" s="124" t="str">
        <f t="shared" ca="1" si="58"/>
        <v/>
      </c>
      <c r="B147" s="92" t="str">
        <f t="shared" ca="1" si="47"/>
        <v/>
      </c>
      <c r="C147" s="92" t="str">
        <f t="shared" ca="1" si="48"/>
        <v/>
      </c>
      <c r="D147" s="92" t="str">
        <f t="shared" ca="1" si="49"/>
        <v/>
      </c>
      <c r="E147" s="92" t="str">
        <f t="shared" ca="1" si="50"/>
        <v/>
      </c>
      <c r="F147" s="92" t="str">
        <f t="shared" ca="1" si="51"/>
        <v/>
      </c>
      <c r="G147" s="92" t="str">
        <f t="shared" ca="1" si="52"/>
        <v/>
      </c>
      <c r="H147" s="125" t="str">
        <f t="shared" ca="1" si="53"/>
        <v/>
      </c>
      <c r="I147" s="125" t="str">
        <f t="shared" ca="1" si="54"/>
        <v/>
      </c>
      <c r="J147" s="126" t="str">
        <f t="shared" ca="1" si="59"/>
        <v/>
      </c>
      <c r="K147" s="105" t="str">
        <f t="shared" ca="1" si="60"/>
        <v/>
      </c>
      <c r="L147" s="105" t="str">
        <f t="shared" ca="1" si="55"/>
        <v/>
      </c>
      <c r="M147" s="126" t="str">
        <f t="shared" ca="1" si="56"/>
        <v/>
      </c>
      <c r="N147" s="126" t="str">
        <f t="shared" ca="1" si="64"/>
        <v/>
      </c>
      <c r="O147" s="125" t="str">
        <f t="shared" ca="1" si="57"/>
        <v/>
      </c>
      <c r="P147" s="126" t="str">
        <f t="shared" ca="1" si="61"/>
        <v/>
      </c>
      <c r="Q147" s="105" t="str">
        <f t="shared" ca="1" si="62"/>
        <v/>
      </c>
      <c r="R147" s="124" t="str">
        <f t="shared" ca="1" si="63"/>
        <v/>
      </c>
    </row>
    <row r="148" spans="1:18" x14ac:dyDescent="0.2">
      <c r="A148" s="124" t="str">
        <f t="shared" ca="1" si="58"/>
        <v/>
      </c>
      <c r="B148" s="92" t="str">
        <f t="shared" ca="1" si="47"/>
        <v/>
      </c>
      <c r="C148" s="92" t="str">
        <f t="shared" ca="1" si="48"/>
        <v/>
      </c>
      <c r="D148" s="92" t="str">
        <f t="shared" ca="1" si="49"/>
        <v/>
      </c>
      <c r="E148" s="92" t="str">
        <f t="shared" ca="1" si="50"/>
        <v/>
      </c>
      <c r="F148" s="92" t="str">
        <f t="shared" ca="1" si="51"/>
        <v/>
      </c>
      <c r="G148" s="92" t="str">
        <f t="shared" ca="1" si="52"/>
        <v/>
      </c>
      <c r="H148" s="125" t="str">
        <f t="shared" ca="1" si="53"/>
        <v/>
      </c>
      <c r="I148" s="125" t="str">
        <f t="shared" ca="1" si="54"/>
        <v/>
      </c>
      <c r="J148" s="126" t="str">
        <f t="shared" ca="1" si="59"/>
        <v/>
      </c>
      <c r="K148" s="105" t="str">
        <f t="shared" ca="1" si="60"/>
        <v/>
      </c>
      <c r="L148" s="105" t="str">
        <f t="shared" ca="1" si="55"/>
        <v/>
      </c>
      <c r="M148" s="126" t="str">
        <f t="shared" ca="1" si="56"/>
        <v/>
      </c>
      <c r="N148" s="126" t="str">
        <f t="shared" ca="1" si="64"/>
        <v/>
      </c>
      <c r="O148" s="125" t="str">
        <f t="shared" ca="1" si="57"/>
        <v/>
      </c>
      <c r="P148" s="126" t="str">
        <f t="shared" ca="1" si="61"/>
        <v/>
      </c>
      <c r="Q148" s="105" t="str">
        <f t="shared" ca="1" si="62"/>
        <v/>
      </c>
      <c r="R148" s="124" t="str">
        <f t="shared" ca="1" si="63"/>
        <v/>
      </c>
    </row>
    <row r="149" spans="1:18" x14ac:dyDescent="0.2">
      <c r="A149" s="124" t="str">
        <f t="shared" ca="1" si="58"/>
        <v/>
      </c>
      <c r="B149" s="92" t="str">
        <f t="shared" ca="1" si="47"/>
        <v/>
      </c>
      <c r="C149" s="92" t="str">
        <f t="shared" ca="1" si="48"/>
        <v/>
      </c>
      <c r="D149" s="92" t="str">
        <f t="shared" ca="1" si="49"/>
        <v/>
      </c>
      <c r="E149" s="92" t="str">
        <f t="shared" ca="1" si="50"/>
        <v/>
      </c>
      <c r="F149" s="92" t="str">
        <f t="shared" ca="1" si="51"/>
        <v/>
      </c>
      <c r="G149" s="92" t="str">
        <f t="shared" ca="1" si="52"/>
        <v/>
      </c>
      <c r="H149" s="125" t="str">
        <f t="shared" ca="1" si="53"/>
        <v/>
      </c>
      <c r="I149" s="125" t="str">
        <f t="shared" ca="1" si="54"/>
        <v/>
      </c>
      <c r="J149" s="126" t="str">
        <f t="shared" ca="1" si="59"/>
        <v/>
      </c>
      <c r="K149" s="105" t="str">
        <f t="shared" ca="1" si="60"/>
        <v/>
      </c>
      <c r="L149" s="105" t="str">
        <f t="shared" ca="1" si="55"/>
        <v/>
      </c>
      <c r="M149" s="126" t="str">
        <f t="shared" ca="1" si="56"/>
        <v/>
      </c>
      <c r="N149" s="126" t="str">
        <f t="shared" ca="1" si="64"/>
        <v/>
      </c>
      <c r="O149" s="125" t="str">
        <f t="shared" ca="1" si="57"/>
        <v/>
      </c>
      <c r="P149" s="126" t="str">
        <f t="shared" ca="1" si="61"/>
        <v/>
      </c>
      <c r="Q149" s="105" t="str">
        <f t="shared" ca="1" si="62"/>
        <v/>
      </c>
      <c r="R149" s="124" t="str">
        <f t="shared" ca="1" si="63"/>
        <v/>
      </c>
    </row>
    <row r="150" spans="1:18" x14ac:dyDescent="0.2">
      <c r="A150" s="124" t="str">
        <f t="shared" ca="1" si="58"/>
        <v/>
      </c>
      <c r="B150" s="92" t="str">
        <f t="shared" ca="1" si="47"/>
        <v/>
      </c>
      <c r="C150" s="92" t="str">
        <f t="shared" ca="1" si="48"/>
        <v/>
      </c>
      <c r="D150" s="92" t="str">
        <f t="shared" ca="1" si="49"/>
        <v/>
      </c>
      <c r="E150" s="92" t="str">
        <f t="shared" ca="1" si="50"/>
        <v/>
      </c>
      <c r="F150" s="92" t="str">
        <f t="shared" ca="1" si="51"/>
        <v/>
      </c>
      <c r="G150" s="92" t="str">
        <f t="shared" ca="1" si="52"/>
        <v/>
      </c>
      <c r="H150" s="125" t="str">
        <f t="shared" ca="1" si="53"/>
        <v/>
      </c>
      <c r="I150" s="125" t="str">
        <f t="shared" ca="1" si="54"/>
        <v/>
      </c>
      <c r="J150" s="126" t="str">
        <f t="shared" ca="1" si="59"/>
        <v/>
      </c>
      <c r="K150" s="105" t="str">
        <f t="shared" ca="1" si="60"/>
        <v/>
      </c>
      <c r="L150" s="105" t="str">
        <f t="shared" ca="1" si="55"/>
        <v/>
      </c>
      <c r="M150" s="126" t="str">
        <f t="shared" ca="1" si="56"/>
        <v/>
      </c>
      <c r="N150" s="126" t="str">
        <f t="shared" ca="1" si="64"/>
        <v/>
      </c>
      <c r="O150" s="125" t="str">
        <f t="shared" ca="1" si="57"/>
        <v/>
      </c>
      <c r="P150" s="126" t="str">
        <f t="shared" ca="1" si="61"/>
        <v/>
      </c>
      <c r="Q150" s="105" t="str">
        <f t="shared" ca="1" si="62"/>
        <v/>
      </c>
      <c r="R150" s="124" t="str">
        <f t="shared" ca="1" si="63"/>
        <v/>
      </c>
    </row>
    <row r="151" spans="1:18" x14ac:dyDescent="0.2">
      <c r="A151" s="124" t="str">
        <f t="shared" ca="1" si="58"/>
        <v/>
      </c>
      <c r="B151" s="92" t="str">
        <f t="shared" ca="1" si="47"/>
        <v/>
      </c>
      <c r="C151" s="92" t="str">
        <f t="shared" ca="1" si="48"/>
        <v/>
      </c>
      <c r="D151" s="92" t="str">
        <f t="shared" ca="1" si="49"/>
        <v/>
      </c>
      <c r="E151" s="92" t="str">
        <f t="shared" ca="1" si="50"/>
        <v/>
      </c>
      <c r="F151" s="92" t="str">
        <f t="shared" ca="1" si="51"/>
        <v/>
      </c>
      <c r="G151" s="92" t="str">
        <f t="shared" ca="1" si="52"/>
        <v/>
      </c>
      <c r="H151" s="125" t="str">
        <f t="shared" ca="1" si="53"/>
        <v/>
      </c>
      <c r="I151" s="125" t="str">
        <f t="shared" ca="1" si="54"/>
        <v/>
      </c>
      <c r="J151" s="126" t="str">
        <f t="shared" ca="1" si="59"/>
        <v/>
      </c>
      <c r="K151" s="105" t="str">
        <f t="shared" ca="1" si="60"/>
        <v/>
      </c>
      <c r="L151" s="105" t="str">
        <f t="shared" ca="1" si="55"/>
        <v/>
      </c>
      <c r="M151" s="126" t="str">
        <f t="shared" ca="1" si="56"/>
        <v/>
      </c>
      <c r="N151" s="126" t="str">
        <f t="shared" ca="1" si="64"/>
        <v/>
      </c>
      <c r="O151" s="125" t="str">
        <f t="shared" ca="1" si="57"/>
        <v/>
      </c>
      <c r="P151" s="126" t="str">
        <f t="shared" ca="1" si="61"/>
        <v/>
      </c>
      <c r="Q151" s="105" t="str">
        <f t="shared" ca="1" si="62"/>
        <v/>
      </c>
      <c r="R151" s="124" t="str">
        <f t="shared" ca="1" si="63"/>
        <v/>
      </c>
    </row>
    <row r="152" spans="1:18" x14ac:dyDescent="0.2">
      <c r="A152" s="124" t="str">
        <f t="shared" ca="1" si="58"/>
        <v/>
      </c>
      <c r="B152" s="92" t="str">
        <f t="shared" ca="1" si="47"/>
        <v/>
      </c>
      <c r="C152" s="92" t="str">
        <f t="shared" ca="1" si="48"/>
        <v/>
      </c>
      <c r="D152" s="92" t="str">
        <f t="shared" ca="1" si="49"/>
        <v/>
      </c>
      <c r="E152" s="92" t="str">
        <f t="shared" ca="1" si="50"/>
        <v/>
      </c>
      <c r="F152" s="92" t="str">
        <f t="shared" ca="1" si="51"/>
        <v/>
      </c>
      <c r="G152" s="92" t="str">
        <f t="shared" ca="1" si="52"/>
        <v/>
      </c>
      <c r="H152" s="125" t="str">
        <f t="shared" ca="1" si="53"/>
        <v/>
      </c>
      <c r="I152" s="125" t="str">
        <f t="shared" ca="1" si="54"/>
        <v/>
      </c>
      <c r="J152" s="126" t="str">
        <f t="shared" ca="1" si="59"/>
        <v/>
      </c>
      <c r="K152" s="105" t="str">
        <f t="shared" ca="1" si="60"/>
        <v/>
      </c>
      <c r="L152" s="105" t="str">
        <f t="shared" ca="1" si="55"/>
        <v/>
      </c>
      <c r="M152" s="126" t="str">
        <f t="shared" ca="1" si="56"/>
        <v/>
      </c>
      <c r="N152" s="126" t="str">
        <f t="shared" ca="1" si="64"/>
        <v/>
      </c>
      <c r="O152" s="125" t="str">
        <f t="shared" ca="1" si="57"/>
        <v/>
      </c>
      <c r="P152" s="126" t="str">
        <f t="shared" ca="1" si="61"/>
        <v/>
      </c>
      <c r="Q152" s="105" t="str">
        <f t="shared" ca="1" si="62"/>
        <v/>
      </c>
      <c r="R152" s="124" t="str">
        <f t="shared" ca="1" si="63"/>
        <v/>
      </c>
    </row>
    <row r="153" spans="1:18" x14ac:dyDescent="0.2">
      <c r="A153" s="124" t="str">
        <f t="shared" ca="1" si="58"/>
        <v/>
      </c>
      <c r="B153" s="92" t="str">
        <f t="shared" ca="1" si="47"/>
        <v/>
      </c>
      <c r="C153" s="92" t="str">
        <f t="shared" ca="1" si="48"/>
        <v/>
      </c>
      <c r="D153" s="92" t="str">
        <f t="shared" ca="1" si="49"/>
        <v/>
      </c>
      <c r="E153" s="92" t="str">
        <f t="shared" ca="1" si="50"/>
        <v/>
      </c>
      <c r="F153" s="92" t="str">
        <f t="shared" ca="1" si="51"/>
        <v/>
      </c>
      <c r="G153" s="92" t="str">
        <f t="shared" ca="1" si="52"/>
        <v/>
      </c>
      <c r="H153" s="125" t="str">
        <f t="shared" ca="1" si="53"/>
        <v/>
      </c>
      <c r="I153" s="125" t="str">
        <f t="shared" ca="1" si="54"/>
        <v/>
      </c>
      <c r="J153" s="126" t="str">
        <f t="shared" ca="1" si="59"/>
        <v/>
      </c>
      <c r="K153" s="105" t="str">
        <f t="shared" ca="1" si="60"/>
        <v/>
      </c>
      <c r="L153" s="105" t="str">
        <f t="shared" ca="1" si="55"/>
        <v/>
      </c>
      <c r="M153" s="126" t="str">
        <f t="shared" ca="1" si="56"/>
        <v/>
      </c>
      <c r="N153" s="126" t="str">
        <f t="shared" ca="1" si="64"/>
        <v/>
      </c>
      <c r="O153" s="125" t="str">
        <f t="shared" ca="1" si="57"/>
        <v/>
      </c>
      <c r="P153" s="126" t="str">
        <f t="shared" ca="1" si="61"/>
        <v/>
      </c>
      <c r="Q153" s="105" t="str">
        <f t="shared" ca="1" si="62"/>
        <v/>
      </c>
      <c r="R153" s="124" t="str">
        <f t="shared" ca="1" si="63"/>
        <v/>
      </c>
    </row>
    <row r="154" spans="1:18" x14ac:dyDescent="0.2">
      <c r="A154" s="124" t="str">
        <f t="shared" ca="1" si="58"/>
        <v/>
      </c>
      <c r="B154" s="92" t="str">
        <f t="shared" ca="1" si="47"/>
        <v/>
      </c>
      <c r="C154" s="92" t="str">
        <f t="shared" ca="1" si="48"/>
        <v/>
      </c>
      <c r="D154" s="92" t="str">
        <f t="shared" ca="1" si="49"/>
        <v/>
      </c>
      <c r="E154" s="92" t="str">
        <f t="shared" ca="1" si="50"/>
        <v/>
      </c>
      <c r="F154" s="92" t="str">
        <f t="shared" ca="1" si="51"/>
        <v/>
      </c>
      <c r="G154" s="92" t="str">
        <f t="shared" ca="1" si="52"/>
        <v/>
      </c>
      <c r="H154" s="125" t="str">
        <f t="shared" ca="1" si="53"/>
        <v/>
      </c>
      <c r="I154" s="125" t="str">
        <f t="shared" ca="1" si="54"/>
        <v/>
      </c>
      <c r="J154" s="126" t="str">
        <f t="shared" ca="1" si="59"/>
        <v/>
      </c>
      <c r="K154" s="105" t="str">
        <f t="shared" ca="1" si="60"/>
        <v/>
      </c>
      <c r="L154" s="105" t="str">
        <f t="shared" ca="1" si="55"/>
        <v/>
      </c>
      <c r="M154" s="126" t="str">
        <f t="shared" ca="1" si="56"/>
        <v/>
      </c>
      <c r="N154" s="126" t="str">
        <f t="shared" ca="1" si="64"/>
        <v/>
      </c>
      <c r="O154" s="125" t="str">
        <f t="shared" ca="1" si="57"/>
        <v/>
      </c>
      <c r="P154" s="126" t="str">
        <f t="shared" ca="1" si="61"/>
        <v/>
      </c>
      <c r="Q154" s="105" t="str">
        <f t="shared" ca="1" si="62"/>
        <v/>
      </c>
      <c r="R154" s="124" t="str">
        <f t="shared" ca="1" si="63"/>
        <v/>
      </c>
    </row>
    <row r="155" spans="1:18" x14ac:dyDescent="0.2">
      <c r="A155" s="124" t="str">
        <f t="shared" ca="1" si="58"/>
        <v/>
      </c>
      <c r="B155" s="92" t="str">
        <f t="shared" ca="1" si="47"/>
        <v/>
      </c>
      <c r="C155" s="92" t="str">
        <f t="shared" ca="1" si="48"/>
        <v/>
      </c>
      <c r="D155" s="92" t="str">
        <f t="shared" ca="1" si="49"/>
        <v/>
      </c>
      <c r="E155" s="92" t="str">
        <f t="shared" ca="1" si="50"/>
        <v/>
      </c>
      <c r="F155" s="92" t="str">
        <f t="shared" ca="1" si="51"/>
        <v/>
      </c>
      <c r="G155" s="92" t="str">
        <f t="shared" ca="1" si="52"/>
        <v/>
      </c>
      <c r="H155" s="125" t="str">
        <f t="shared" ca="1" si="53"/>
        <v/>
      </c>
      <c r="I155" s="125" t="str">
        <f t="shared" ca="1" si="54"/>
        <v/>
      </c>
      <c r="J155" s="126" t="str">
        <f t="shared" ca="1" si="59"/>
        <v/>
      </c>
      <c r="K155" s="105" t="str">
        <f t="shared" ca="1" si="60"/>
        <v/>
      </c>
      <c r="L155" s="105" t="str">
        <f t="shared" ca="1" si="55"/>
        <v/>
      </c>
      <c r="M155" s="126" t="str">
        <f t="shared" ca="1" si="56"/>
        <v/>
      </c>
      <c r="N155" s="126" t="str">
        <f t="shared" ca="1" si="64"/>
        <v/>
      </c>
      <c r="O155" s="125" t="str">
        <f t="shared" ca="1" si="57"/>
        <v/>
      </c>
      <c r="P155" s="126" t="str">
        <f t="shared" ca="1" si="61"/>
        <v/>
      </c>
      <c r="Q155" s="105" t="str">
        <f t="shared" ca="1" si="62"/>
        <v/>
      </c>
      <c r="R155" s="124" t="str">
        <f t="shared" ca="1" si="63"/>
        <v/>
      </c>
    </row>
    <row r="156" spans="1:18" x14ac:dyDescent="0.2">
      <c r="A156" s="124" t="str">
        <f t="shared" ca="1" si="58"/>
        <v/>
      </c>
      <c r="B156" s="92" t="str">
        <f t="shared" ca="1" si="47"/>
        <v/>
      </c>
      <c r="C156" s="92" t="str">
        <f t="shared" ca="1" si="48"/>
        <v/>
      </c>
      <c r="D156" s="92" t="str">
        <f t="shared" ca="1" si="49"/>
        <v/>
      </c>
      <c r="E156" s="92" t="str">
        <f t="shared" ca="1" si="50"/>
        <v/>
      </c>
      <c r="F156" s="92" t="str">
        <f t="shared" ca="1" si="51"/>
        <v/>
      </c>
      <c r="G156" s="92" t="str">
        <f t="shared" ca="1" si="52"/>
        <v/>
      </c>
      <c r="H156" s="125" t="str">
        <f t="shared" ca="1" si="53"/>
        <v/>
      </c>
      <c r="I156" s="125" t="str">
        <f t="shared" ca="1" si="54"/>
        <v/>
      </c>
      <c r="J156" s="126" t="str">
        <f t="shared" ca="1" si="59"/>
        <v/>
      </c>
      <c r="K156" s="105" t="str">
        <f t="shared" ca="1" si="60"/>
        <v/>
      </c>
      <c r="L156" s="105" t="str">
        <f t="shared" ca="1" si="55"/>
        <v/>
      </c>
      <c r="M156" s="126" t="str">
        <f t="shared" ca="1" si="56"/>
        <v/>
      </c>
      <c r="N156" s="126" t="str">
        <f t="shared" ca="1" si="64"/>
        <v/>
      </c>
      <c r="O156" s="125" t="str">
        <f t="shared" ca="1" si="57"/>
        <v/>
      </c>
      <c r="P156" s="126" t="str">
        <f t="shared" ca="1" si="61"/>
        <v/>
      </c>
      <c r="Q156" s="105" t="str">
        <f t="shared" ca="1" si="62"/>
        <v/>
      </c>
      <c r="R156" s="124" t="str">
        <f t="shared" ca="1" si="63"/>
        <v/>
      </c>
    </row>
    <row r="157" spans="1:18" x14ac:dyDescent="0.2">
      <c r="A157" s="124" t="str">
        <f t="shared" ca="1" si="58"/>
        <v/>
      </c>
      <c r="B157" s="92" t="str">
        <f t="shared" ca="1" si="47"/>
        <v/>
      </c>
      <c r="C157" s="92" t="str">
        <f t="shared" ca="1" si="48"/>
        <v/>
      </c>
      <c r="D157" s="92" t="str">
        <f t="shared" ca="1" si="49"/>
        <v/>
      </c>
      <c r="E157" s="92" t="str">
        <f t="shared" ca="1" si="50"/>
        <v/>
      </c>
      <c r="F157" s="92" t="str">
        <f t="shared" ca="1" si="51"/>
        <v/>
      </c>
      <c r="G157" s="92" t="str">
        <f t="shared" ca="1" si="52"/>
        <v/>
      </c>
      <c r="H157" s="125" t="str">
        <f t="shared" ca="1" si="53"/>
        <v/>
      </c>
      <c r="I157" s="125" t="str">
        <f t="shared" ca="1" si="54"/>
        <v/>
      </c>
      <c r="J157" s="126" t="str">
        <f t="shared" ca="1" si="59"/>
        <v/>
      </c>
      <c r="K157" s="105" t="str">
        <f t="shared" ca="1" si="60"/>
        <v/>
      </c>
      <c r="L157" s="105" t="str">
        <f t="shared" ca="1" si="55"/>
        <v/>
      </c>
      <c r="M157" s="126" t="str">
        <f t="shared" ca="1" si="56"/>
        <v/>
      </c>
      <c r="N157" s="126" t="str">
        <f t="shared" ca="1" si="64"/>
        <v/>
      </c>
      <c r="O157" s="125" t="str">
        <f t="shared" ca="1" si="57"/>
        <v/>
      </c>
      <c r="P157" s="126" t="str">
        <f t="shared" ca="1" si="61"/>
        <v/>
      </c>
      <c r="Q157" s="105" t="str">
        <f t="shared" ca="1" si="62"/>
        <v/>
      </c>
      <c r="R157" s="124" t="str">
        <f t="shared" ca="1" si="63"/>
        <v/>
      </c>
    </row>
    <row r="158" spans="1:18" x14ac:dyDescent="0.2">
      <c r="A158" s="124" t="str">
        <f t="shared" ca="1" si="58"/>
        <v/>
      </c>
      <c r="B158" s="92" t="str">
        <f t="shared" ca="1" si="47"/>
        <v/>
      </c>
      <c r="C158" s="92" t="str">
        <f t="shared" ca="1" si="48"/>
        <v/>
      </c>
      <c r="D158" s="92" t="str">
        <f t="shared" ca="1" si="49"/>
        <v/>
      </c>
      <c r="E158" s="92" t="str">
        <f t="shared" ca="1" si="50"/>
        <v/>
      </c>
      <c r="F158" s="92" t="str">
        <f t="shared" ca="1" si="51"/>
        <v/>
      </c>
      <c r="G158" s="92" t="str">
        <f t="shared" ca="1" si="52"/>
        <v/>
      </c>
      <c r="H158" s="125" t="str">
        <f t="shared" ca="1" si="53"/>
        <v/>
      </c>
      <c r="I158" s="125" t="str">
        <f t="shared" ca="1" si="54"/>
        <v/>
      </c>
      <c r="J158" s="126" t="str">
        <f t="shared" ca="1" si="59"/>
        <v/>
      </c>
      <c r="K158" s="105" t="str">
        <f t="shared" ca="1" si="60"/>
        <v/>
      </c>
      <c r="L158" s="105" t="str">
        <f t="shared" ca="1" si="55"/>
        <v/>
      </c>
      <c r="M158" s="126" t="str">
        <f t="shared" ca="1" si="56"/>
        <v/>
      </c>
      <c r="N158" s="126" t="str">
        <f t="shared" ca="1" si="64"/>
        <v/>
      </c>
      <c r="O158" s="125" t="str">
        <f t="shared" ca="1" si="57"/>
        <v/>
      </c>
      <c r="P158" s="126" t="str">
        <f t="shared" ca="1" si="61"/>
        <v/>
      </c>
      <c r="Q158" s="105" t="str">
        <f t="shared" ca="1" si="62"/>
        <v/>
      </c>
      <c r="R158" s="124" t="str">
        <f t="shared" ca="1" si="63"/>
        <v/>
      </c>
    </row>
    <row r="159" spans="1:18" x14ac:dyDescent="0.2">
      <c r="A159" s="124" t="str">
        <f t="shared" ca="1" si="58"/>
        <v/>
      </c>
      <c r="B159" s="92" t="str">
        <f t="shared" ca="1" si="47"/>
        <v/>
      </c>
      <c r="C159" s="92" t="str">
        <f t="shared" ca="1" si="48"/>
        <v/>
      </c>
      <c r="D159" s="92" t="str">
        <f t="shared" ca="1" si="49"/>
        <v/>
      </c>
      <c r="E159" s="92" t="str">
        <f t="shared" ca="1" si="50"/>
        <v/>
      </c>
      <c r="F159" s="92" t="str">
        <f t="shared" ca="1" si="51"/>
        <v/>
      </c>
      <c r="G159" s="92" t="str">
        <f t="shared" ca="1" si="52"/>
        <v/>
      </c>
      <c r="H159" s="125" t="str">
        <f t="shared" ca="1" si="53"/>
        <v/>
      </c>
      <c r="I159" s="125" t="str">
        <f t="shared" ca="1" si="54"/>
        <v/>
      </c>
      <c r="J159" s="126" t="str">
        <f t="shared" ca="1" si="59"/>
        <v/>
      </c>
      <c r="K159" s="105" t="str">
        <f t="shared" ca="1" si="60"/>
        <v/>
      </c>
      <c r="L159" s="105" t="str">
        <f t="shared" ca="1" si="55"/>
        <v/>
      </c>
      <c r="M159" s="126" t="str">
        <f t="shared" ca="1" si="56"/>
        <v/>
      </c>
      <c r="N159" s="126" t="str">
        <f t="shared" ca="1" si="64"/>
        <v/>
      </c>
      <c r="O159" s="125" t="str">
        <f t="shared" ca="1" si="57"/>
        <v/>
      </c>
      <c r="P159" s="126" t="str">
        <f t="shared" ca="1" si="61"/>
        <v/>
      </c>
      <c r="Q159" s="105" t="str">
        <f t="shared" ca="1" si="62"/>
        <v/>
      </c>
      <c r="R159" s="124" t="str">
        <f t="shared" ca="1" si="63"/>
        <v/>
      </c>
    </row>
    <row r="160" spans="1:18" x14ac:dyDescent="0.2">
      <c r="A160" s="124" t="str">
        <f t="shared" ca="1" si="58"/>
        <v/>
      </c>
      <c r="B160" s="92" t="str">
        <f t="shared" ca="1" si="47"/>
        <v/>
      </c>
      <c r="C160" s="92" t="str">
        <f t="shared" ca="1" si="48"/>
        <v/>
      </c>
      <c r="D160" s="92" t="str">
        <f t="shared" ca="1" si="49"/>
        <v/>
      </c>
      <c r="E160" s="92" t="str">
        <f t="shared" ca="1" si="50"/>
        <v/>
      </c>
      <c r="F160" s="92" t="str">
        <f t="shared" ca="1" si="51"/>
        <v/>
      </c>
      <c r="G160" s="92" t="str">
        <f t="shared" ca="1" si="52"/>
        <v/>
      </c>
      <c r="H160" s="125" t="str">
        <f t="shared" ca="1" si="53"/>
        <v/>
      </c>
      <c r="I160" s="125" t="str">
        <f t="shared" ca="1" si="54"/>
        <v/>
      </c>
      <c r="J160" s="126" t="str">
        <f t="shared" ca="1" si="59"/>
        <v/>
      </c>
      <c r="K160" s="105" t="str">
        <f t="shared" ca="1" si="60"/>
        <v/>
      </c>
      <c r="L160" s="105" t="str">
        <f t="shared" ca="1" si="55"/>
        <v/>
      </c>
      <c r="M160" s="126" t="str">
        <f t="shared" ca="1" si="56"/>
        <v/>
      </c>
      <c r="N160" s="126" t="str">
        <f t="shared" ca="1" si="64"/>
        <v/>
      </c>
      <c r="O160" s="125" t="str">
        <f t="shared" ca="1" si="57"/>
        <v/>
      </c>
      <c r="P160" s="126" t="str">
        <f t="shared" ca="1" si="61"/>
        <v/>
      </c>
      <c r="Q160" s="105" t="str">
        <f t="shared" ca="1" si="62"/>
        <v/>
      </c>
      <c r="R160" s="124" t="str">
        <f t="shared" ca="1" si="63"/>
        <v/>
      </c>
    </row>
    <row r="161" spans="1:18" x14ac:dyDescent="0.2">
      <c r="A161" s="124" t="str">
        <f t="shared" ca="1" si="58"/>
        <v/>
      </c>
      <c r="B161" s="92" t="str">
        <f t="shared" ca="1" si="47"/>
        <v/>
      </c>
      <c r="C161" s="92" t="str">
        <f t="shared" ca="1" si="48"/>
        <v/>
      </c>
      <c r="D161" s="92" t="str">
        <f t="shared" ca="1" si="49"/>
        <v/>
      </c>
      <c r="E161" s="92" t="str">
        <f t="shared" ca="1" si="50"/>
        <v/>
      </c>
      <c r="F161" s="92" t="str">
        <f t="shared" ca="1" si="51"/>
        <v/>
      </c>
      <c r="G161" s="92" t="str">
        <f t="shared" ca="1" si="52"/>
        <v/>
      </c>
      <c r="H161" s="125" t="str">
        <f t="shared" ca="1" si="53"/>
        <v/>
      </c>
      <c r="I161" s="125" t="str">
        <f t="shared" ca="1" si="54"/>
        <v/>
      </c>
      <c r="J161" s="126" t="str">
        <f t="shared" ca="1" si="59"/>
        <v/>
      </c>
      <c r="K161" s="105" t="str">
        <f t="shared" ca="1" si="60"/>
        <v/>
      </c>
      <c r="L161" s="105" t="str">
        <f t="shared" ca="1" si="55"/>
        <v/>
      </c>
      <c r="M161" s="126" t="str">
        <f t="shared" ca="1" si="56"/>
        <v/>
      </c>
      <c r="N161" s="126" t="str">
        <f t="shared" ca="1" si="64"/>
        <v/>
      </c>
      <c r="O161" s="125" t="str">
        <f t="shared" ca="1" si="57"/>
        <v/>
      </c>
      <c r="P161" s="126" t="str">
        <f t="shared" ca="1" si="61"/>
        <v/>
      </c>
      <c r="Q161" s="105" t="str">
        <f t="shared" ca="1" si="62"/>
        <v/>
      </c>
      <c r="R161" s="124" t="str">
        <f t="shared" ca="1" si="63"/>
        <v/>
      </c>
    </row>
    <row r="162" spans="1:18" x14ac:dyDescent="0.2">
      <c r="A162" s="124" t="str">
        <f t="shared" ca="1" si="58"/>
        <v/>
      </c>
      <c r="B162" s="92" t="str">
        <f t="shared" ca="1" si="47"/>
        <v/>
      </c>
      <c r="C162" s="92" t="str">
        <f t="shared" ca="1" si="48"/>
        <v/>
      </c>
      <c r="D162" s="92" t="str">
        <f t="shared" ca="1" si="49"/>
        <v/>
      </c>
      <c r="E162" s="92" t="str">
        <f t="shared" ca="1" si="50"/>
        <v/>
      </c>
      <c r="F162" s="92" t="str">
        <f t="shared" ca="1" si="51"/>
        <v/>
      </c>
      <c r="G162" s="92" t="str">
        <f t="shared" ca="1" si="52"/>
        <v/>
      </c>
      <c r="H162" s="125" t="str">
        <f t="shared" ca="1" si="53"/>
        <v/>
      </c>
      <c r="I162" s="125" t="str">
        <f t="shared" ca="1" si="54"/>
        <v/>
      </c>
      <c r="J162" s="126" t="str">
        <f t="shared" ca="1" si="59"/>
        <v/>
      </c>
      <c r="K162" s="105" t="str">
        <f t="shared" ca="1" si="60"/>
        <v/>
      </c>
      <c r="L162" s="105" t="str">
        <f t="shared" ca="1" si="55"/>
        <v/>
      </c>
      <c r="M162" s="126" t="str">
        <f t="shared" ca="1" si="56"/>
        <v/>
      </c>
      <c r="N162" s="126" t="str">
        <f t="shared" ca="1" si="64"/>
        <v/>
      </c>
      <c r="O162" s="125" t="str">
        <f t="shared" ca="1" si="57"/>
        <v/>
      </c>
      <c r="P162" s="126" t="str">
        <f t="shared" ca="1" si="61"/>
        <v/>
      </c>
      <c r="Q162" s="105" t="str">
        <f t="shared" ca="1" si="62"/>
        <v/>
      </c>
      <c r="R162" s="124" t="str">
        <f t="shared" ca="1" si="63"/>
        <v/>
      </c>
    </row>
    <row r="163" spans="1:18" x14ac:dyDescent="0.2">
      <c r="A163" s="124" t="str">
        <f t="shared" ca="1" si="58"/>
        <v/>
      </c>
      <c r="B163" s="92" t="str">
        <f t="shared" ca="1" si="47"/>
        <v/>
      </c>
      <c r="C163" s="92" t="str">
        <f t="shared" ca="1" si="48"/>
        <v/>
      </c>
      <c r="D163" s="92" t="str">
        <f t="shared" ca="1" si="49"/>
        <v/>
      </c>
      <c r="E163" s="92" t="str">
        <f t="shared" ca="1" si="50"/>
        <v/>
      </c>
      <c r="F163" s="92" t="str">
        <f t="shared" ca="1" si="51"/>
        <v/>
      </c>
      <c r="G163" s="92" t="str">
        <f t="shared" ca="1" si="52"/>
        <v/>
      </c>
      <c r="H163" s="125" t="str">
        <f t="shared" ca="1" si="53"/>
        <v/>
      </c>
      <c r="I163" s="125" t="str">
        <f t="shared" ca="1" si="54"/>
        <v/>
      </c>
      <c r="J163" s="126" t="str">
        <f t="shared" ca="1" si="59"/>
        <v/>
      </c>
      <c r="K163" s="105" t="str">
        <f t="shared" ca="1" si="60"/>
        <v/>
      </c>
      <c r="L163" s="105" t="str">
        <f t="shared" ca="1" si="55"/>
        <v/>
      </c>
      <c r="M163" s="126" t="str">
        <f t="shared" ca="1" si="56"/>
        <v/>
      </c>
      <c r="N163" s="126" t="str">
        <f t="shared" ca="1" si="64"/>
        <v/>
      </c>
      <c r="O163" s="125" t="str">
        <f t="shared" ca="1" si="57"/>
        <v/>
      </c>
      <c r="P163" s="126" t="str">
        <f t="shared" ca="1" si="61"/>
        <v/>
      </c>
      <c r="Q163" s="105" t="str">
        <f t="shared" ca="1" si="62"/>
        <v/>
      </c>
      <c r="R163" s="124" t="str">
        <f t="shared" ca="1" si="63"/>
        <v/>
      </c>
    </row>
    <row r="164" spans="1:18" x14ac:dyDescent="0.2">
      <c r="A164" s="124" t="str">
        <f t="shared" ca="1" si="58"/>
        <v/>
      </c>
      <c r="B164" s="92" t="str">
        <f t="shared" ca="1" si="47"/>
        <v/>
      </c>
      <c r="C164" s="92" t="str">
        <f t="shared" ca="1" si="48"/>
        <v/>
      </c>
      <c r="D164" s="92" t="str">
        <f t="shared" ca="1" si="49"/>
        <v/>
      </c>
      <c r="E164" s="92" t="str">
        <f t="shared" ca="1" si="50"/>
        <v/>
      </c>
      <c r="F164" s="92" t="str">
        <f t="shared" ca="1" si="51"/>
        <v/>
      </c>
      <c r="G164" s="92" t="str">
        <f t="shared" ca="1" si="52"/>
        <v/>
      </c>
      <c r="H164" s="125" t="str">
        <f t="shared" ca="1" si="53"/>
        <v/>
      </c>
      <c r="I164" s="125" t="str">
        <f t="shared" ca="1" si="54"/>
        <v/>
      </c>
      <c r="J164" s="126" t="str">
        <f t="shared" ca="1" si="59"/>
        <v/>
      </c>
      <c r="K164" s="105" t="str">
        <f t="shared" ca="1" si="60"/>
        <v/>
      </c>
      <c r="L164" s="105" t="str">
        <f t="shared" ca="1" si="55"/>
        <v/>
      </c>
      <c r="M164" s="126" t="str">
        <f t="shared" ca="1" si="56"/>
        <v/>
      </c>
      <c r="N164" s="126" t="str">
        <f t="shared" ca="1" si="64"/>
        <v/>
      </c>
      <c r="O164" s="125" t="str">
        <f t="shared" ca="1" si="57"/>
        <v/>
      </c>
      <c r="P164" s="126" t="str">
        <f t="shared" ca="1" si="61"/>
        <v/>
      </c>
      <c r="Q164" s="105" t="str">
        <f t="shared" ca="1" si="62"/>
        <v/>
      </c>
      <c r="R164" s="124" t="str">
        <f t="shared" ca="1" si="63"/>
        <v/>
      </c>
    </row>
    <row r="165" spans="1:18" x14ac:dyDescent="0.2">
      <c r="A165" s="124" t="str">
        <f t="shared" ca="1" si="58"/>
        <v/>
      </c>
      <c r="B165" s="92" t="str">
        <f t="shared" ca="1" si="47"/>
        <v/>
      </c>
      <c r="C165" s="92" t="str">
        <f t="shared" ca="1" si="48"/>
        <v/>
      </c>
      <c r="D165" s="92" t="str">
        <f t="shared" ca="1" si="49"/>
        <v/>
      </c>
      <c r="E165" s="92" t="str">
        <f t="shared" ca="1" si="50"/>
        <v/>
      </c>
      <c r="F165" s="92" t="str">
        <f t="shared" ca="1" si="51"/>
        <v/>
      </c>
      <c r="G165" s="92" t="str">
        <f t="shared" ca="1" si="52"/>
        <v/>
      </c>
      <c r="H165" s="125" t="str">
        <f t="shared" ca="1" si="53"/>
        <v/>
      </c>
      <c r="I165" s="125" t="str">
        <f t="shared" ca="1" si="54"/>
        <v/>
      </c>
      <c r="J165" s="126" t="str">
        <f t="shared" ca="1" si="59"/>
        <v/>
      </c>
      <c r="K165" s="105" t="str">
        <f t="shared" ca="1" si="60"/>
        <v/>
      </c>
      <c r="L165" s="105" t="str">
        <f t="shared" ca="1" si="55"/>
        <v/>
      </c>
      <c r="M165" s="126" t="str">
        <f t="shared" ca="1" si="56"/>
        <v/>
      </c>
      <c r="N165" s="126" t="str">
        <f t="shared" ca="1" si="64"/>
        <v/>
      </c>
      <c r="O165" s="125" t="str">
        <f t="shared" ca="1" si="57"/>
        <v/>
      </c>
      <c r="P165" s="126" t="str">
        <f t="shared" ca="1" si="61"/>
        <v/>
      </c>
      <c r="Q165" s="105" t="str">
        <f t="shared" ca="1" si="62"/>
        <v/>
      </c>
      <c r="R165" s="124" t="str">
        <f t="shared" ca="1" si="63"/>
        <v/>
      </c>
    </row>
    <row r="166" spans="1:18" x14ac:dyDescent="0.2">
      <c r="A166" s="124" t="str">
        <f t="shared" ca="1" si="58"/>
        <v/>
      </c>
      <c r="B166" s="92" t="str">
        <f t="shared" ref="B166:B205" ca="1" si="65">IF($A166="","",INDEX(INDIRECT("gsn_raw!AL:AL"),MATCH($B$4,INDIRECT("gsn_raw!AL:AL"),0)+$A166))</f>
        <v/>
      </c>
      <c r="C166" s="92" t="str">
        <f t="shared" ref="C166:C205" ca="1" si="66">IF($A166="","",INDEX(INDIRECT("gsn_raw!AM:AM"),MATCH($B$4,INDIRECT("gsn_raw!AL:AL"),0)+$A166))</f>
        <v/>
      </c>
      <c r="D166" s="92" t="str">
        <f t="shared" ref="D166:D205" ca="1" si="67">IF($A166="","",INDEX(INDIRECT("gsn_raw!AO:AO"),MATCH($B$4,INDIRECT("gsn_raw!AL:AL"),0)+$A166))</f>
        <v/>
      </c>
      <c r="E166" s="92" t="str">
        <f t="shared" ref="E166:E205" ca="1" si="68">IF($A166="","",INDEX(INDIRECT("gsn_raw!AP:AP"),MATCH($B$4,INDIRECT("gsn_raw!AL:AL"),0)+$A166))</f>
        <v/>
      </c>
      <c r="F166" s="92" t="str">
        <f t="shared" ref="F166:F205" ca="1" si="69">IF($A166="","",INDEX(INDIRECT("gsn_raw!AQ:AQ"),MATCH($B$4,INDIRECT("gsn_raw!AL:AL"),0)+$A166))</f>
        <v/>
      </c>
      <c r="G166" s="92" t="str">
        <f t="shared" ref="G166:G205" ca="1" si="70">IF($A166="","",INDEX(INDIRECT("gsn_raw!AR:AR"),MATCH($B$4,INDIRECT("gsn_raw!AL:AL"),0)+$A166))</f>
        <v/>
      </c>
      <c r="H166" s="125" t="str">
        <f t="shared" ref="H166:H205" ca="1" si="71">IF($A166="","",INDEX(INDIRECT("gsn_raw!AU:AU"),MATCH($B$4,INDIRECT("gsn_raw!AL:AL"),0)+$A166))</f>
        <v/>
      </c>
      <c r="I166" s="125" t="str">
        <f t="shared" ref="I166:I205" ca="1" si="72">IF($A166="","",INDEX(INDIRECT("gsn_raw!AV:AV"),MATCH($B$4,INDIRECT("gsn_raw!AL:AL"),0)+$A166))</f>
        <v/>
      </c>
      <c r="J166" s="126" t="str">
        <f t="shared" ca="1" si="59"/>
        <v/>
      </c>
      <c r="K166" s="105" t="str">
        <f t="shared" ca="1" si="60"/>
        <v/>
      </c>
      <c r="L166" s="105" t="str">
        <f t="shared" ref="L166:L205" ca="1" si="73">IF($A166="","",INDEX(INDIRECT("gsn_raw!AX:AX"),MATCH($B$4,INDIRECT("gsn_raw!AL:AL"),0)+$A166))</f>
        <v/>
      </c>
      <c r="M166" s="126" t="str">
        <f t="shared" ref="M166:M205" ca="1" si="74">IF($A166="","",INDEX(INDIRECT("gsn_raw!AY:AY"),MATCH($B$4,INDIRECT("gsn_raw!AL:AL"),0)+$A166))</f>
        <v/>
      </c>
      <c r="N166" s="126" t="str">
        <f t="shared" ca="1" si="64"/>
        <v/>
      </c>
      <c r="O166" s="125" t="str">
        <f t="shared" ref="O166:O205" ca="1" si="75">IF($A166="","",INDEX(INDIRECT("gsn_raw!BA:BA"),MATCH($B$4,INDIRECT("gsn_raw!AL:AL"),0)+$A166))</f>
        <v/>
      </c>
      <c r="P166" s="126" t="str">
        <f t="shared" ca="1" si="61"/>
        <v/>
      </c>
      <c r="Q166" s="105" t="str">
        <f t="shared" ca="1" si="62"/>
        <v/>
      </c>
      <c r="R166" s="124" t="str">
        <f t="shared" ca="1" si="63"/>
        <v/>
      </c>
    </row>
    <row r="167" spans="1:18" x14ac:dyDescent="0.2">
      <c r="A167" s="124" t="str">
        <f t="shared" ca="1" si="58"/>
        <v/>
      </c>
      <c r="B167" s="92" t="str">
        <f t="shared" ca="1" si="65"/>
        <v/>
      </c>
      <c r="C167" s="92" t="str">
        <f t="shared" ca="1" si="66"/>
        <v/>
      </c>
      <c r="D167" s="92" t="str">
        <f t="shared" ca="1" si="67"/>
        <v/>
      </c>
      <c r="E167" s="92" t="str">
        <f t="shared" ca="1" si="68"/>
        <v/>
      </c>
      <c r="F167" s="92" t="str">
        <f t="shared" ca="1" si="69"/>
        <v/>
      </c>
      <c r="G167" s="92" t="str">
        <f t="shared" ca="1" si="70"/>
        <v/>
      </c>
      <c r="H167" s="125" t="str">
        <f t="shared" ca="1" si="71"/>
        <v/>
      </c>
      <c r="I167" s="125" t="str">
        <f t="shared" ca="1" si="72"/>
        <v/>
      </c>
      <c r="J167" s="126" t="str">
        <f t="shared" ca="1" si="59"/>
        <v/>
      </c>
      <c r="K167" s="105" t="str">
        <f t="shared" ca="1" si="60"/>
        <v/>
      </c>
      <c r="L167" s="105" t="str">
        <f t="shared" ca="1" si="73"/>
        <v/>
      </c>
      <c r="M167" s="126" t="str">
        <f t="shared" ca="1" si="74"/>
        <v/>
      </c>
      <c r="N167" s="126" t="str">
        <f t="shared" ca="1" si="64"/>
        <v/>
      </c>
      <c r="O167" s="125" t="str">
        <f t="shared" ca="1" si="75"/>
        <v/>
      </c>
      <c r="P167" s="126" t="str">
        <f t="shared" ca="1" si="61"/>
        <v/>
      </c>
      <c r="Q167" s="105" t="str">
        <f t="shared" ca="1" si="62"/>
        <v/>
      </c>
      <c r="R167" s="124" t="str">
        <f t="shared" ca="1" si="63"/>
        <v/>
      </c>
    </row>
    <row r="168" spans="1:18" x14ac:dyDescent="0.2">
      <c r="A168" s="124" t="str">
        <f t="shared" ca="1" si="58"/>
        <v/>
      </c>
      <c r="B168" s="92" t="str">
        <f t="shared" ca="1" si="65"/>
        <v/>
      </c>
      <c r="C168" s="92" t="str">
        <f t="shared" ca="1" si="66"/>
        <v/>
      </c>
      <c r="D168" s="92" t="str">
        <f t="shared" ca="1" si="67"/>
        <v/>
      </c>
      <c r="E168" s="92" t="str">
        <f t="shared" ca="1" si="68"/>
        <v/>
      </c>
      <c r="F168" s="92" t="str">
        <f t="shared" ca="1" si="69"/>
        <v/>
      </c>
      <c r="G168" s="92" t="str">
        <f t="shared" ca="1" si="70"/>
        <v/>
      </c>
      <c r="H168" s="125" t="str">
        <f t="shared" ca="1" si="71"/>
        <v/>
      </c>
      <c r="I168" s="125" t="str">
        <f t="shared" ca="1" si="72"/>
        <v/>
      </c>
      <c r="J168" s="126" t="str">
        <f t="shared" ca="1" si="59"/>
        <v/>
      </c>
      <c r="K168" s="105" t="str">
        <f t="shared" ca="1" si="60"/>
        <v/>
      </c>
      <c r="L168" s="105" t="str">
        <f t="shared" ca="1" si="73"/>
        <v/>
      </c>
      <c r="M168" s="126" t="str">
        <f t="shared" ca="1" si="74"/>
        <v/>
      </c>
      <c r="N168" s="126" t="str">
        <f t="shared" ca="1" si="64"/>
        <v/>
      </c>
      <c r="O168" s="125" t="str">
        <f t="shared" ca="1" si="75"/>
        <v/>
      </c>
      <c r="P168" s="126" t="str">
        <f t="shared" ca="1" si="61"/>
        <v/>
      </c>
      <c r="Q168" s="105" t="str">
        <f t="shared" ca="1" si="62"/>
        <v/>
      </c>
      <c r="R168" s="124" t="str">
        <f t="shared" ca="1" si="63"/>
        <v/>
      </c>
    </row>
    <row r="169" spans="1:18" x14ac:dyDescent="0.2">
      <c r="A169" s="124" t="str">
        <f t="shared" ca="1" si="58"/>
        <v/>
      </c>
      <c r="B169" s="92" t="str">
        <f t="shared" ca="1" si="65"/>
        <v/>
      </c>
      <c r="C169" s="92" t="str">
        <f t="shared" ca="1" si="66"/>
        <v/>
      </c>
      <c r="D169" s="92" t="str">
        <f t="shared" ca="1" si="67"/>
        <v/>
      </c>
      <c r="E169" s="92" t="str">
        <f t="shared" ca="1" si="68"/>
        <v/>
      </c>
      <c r="F169" s="92" t="str">
        <f t="shared" ca="1" si="69"/>
        <v/>
      </c>
      <c r="G169" s="92" t="str">
        <f t="shared" ca="1" si="70"/>
        <v/>
      </c>
      <c r="H169" s="125" t="str">
        <f t="shared" ca="1" si="71"/>
        <v/>
      </c>
      <c r="I169" s="125" t="str">
        <f t="shared" ca="1" si="72"/>
        <v/>
      </c>
      <c r="J169" s="126" t="str">
        <f t="shared" ca="1" si="59"/>
        <v/>
      </c>
      <c r="K169" s="105" t="str">
        <f t="shared" ca="1" si="60"/>
        <v/>
      </c>
      <c r="L169" s="105" t="str">
        <f t="shared" ca="1" si="73"/>
        <v/>
      </c>
      <c r="M169" s="126" t="str">
        <f t="shared" ca="1" si="74"/>
        <v/>
      </c>
      <c r="N169" s="126" t="str">
        <f t="shared" ca="1" si="64"/>
        <v/>
      </c>
      <c r="O169" s="125" t="str">
        <f t="shared" ca="1" si="75"/>
        <v/>
      </c>
      <c r="P169" s="126" t="str">
        <f t="shared" ca="1" si="61"/>
        <v/>
      </c>
      <c r="Q169" s="105" t="str">
        <f t="shared" ca="1" si="62"/>
        <v/>
      </c>
      <c r="R169" s="124" t="str">
        <f t="shared" ca="1" si="63"/>
        <v/>
      </c>
    </row>
    <row r="170" spans="1:18" x14ac:dyDescent="0.2">
      <c r="A170" s="124" t="str">
        <f t="shared" ref="A170:A205" ca="1" si="76">IF(ROW()-5&gt;$A$5,"",ROW()-5)</f>
        <v/>
      </c>
      <c r="B170" s="92" t="str">
        <f t="shared" ca="1" si="65"/>
        <v/>
      </c>
      <c r="C170" s="92" t="str">
        <f t="shared" ca="1" si="66"/>
        <v/>
      </c>
      <c r="D170" s="92" t="str">
        <f t="shared" ca="1" si="67"/>
        <v/>
      </c>
      <c r="E170" s="92" t="str">
        <f t="shared" ca="1" si="68"/>
        <v/>
      </c>
      <c r="F170" s="92" t="str">
        <f t="shared" ca="1" si="69"/>
        <v/>
      </c>
      <c r="G170" s="92" t="str">
        <f t="shared" ca="1" si="70"/>
        <v/>
      </c>
      <c r="H170" s="125" t="str">
        <f t="shared" ca="1" si="71"/>
        <v/>
      </c>
      <c r="I170" s="125" t="str">
        <f t="shared" ca="1" si="72"/>
        <v/>
      </c>
      <c r="J170" s="126" t="str">
        <f t="shared" ref="J170:J205" ca="1" si="77">IF($A170="","",IFERROR(I170/H170,""))</f>
        <v/>
      </c>
      <c r="K170" s="105" t="str">
        <f t="shared" ref="K170:K205" ca="1" si="78">IF($A170="","",IFERROR(L170/I170,""))</f>
        <v/>
      </c>
      <c r="L170" s="105" t="str">
        <f t="shared" ca="1" si="73"/>
        <v/>
      </c>
      <c r="M170" s="126" t="str">
        <f t="shared" ca="1" si="74"/>
        <v/>
      </c>
      <c r="N170" s="126" t="str">
        <f t="shared" ca="1" si="64"/>
        <v/>
      </c>
      <c r="O170" s="125" t="str">
        <f t="shared" ca="1" si="75"/>
        <v/>
      </c>
      <c r="P170" s="126" t="str">
        <f t="shared" ref="P170:P205" ca="1" si="79">IF($A170="","",IFERROR(O170/I170,""))</f>
        <v/>
      </c>
      <c r="Q170" s="105" t="str">
        <f t="shared" ref="Q170:Q205" ca="1" si="80">IF($A170="","",IFERROR(L170/O170,""))</f>
        <v/>
      </c>
      <c r="R170" s="124" t="str">
        <f t="shared" ref="R170:R205" ca="1" si="81">IF($A170="","",IF(O170&gt;0,IF(Q170&gt;$Q$5,"B","A"),IF(O170=0,IF(L170&gt;$Q$5,"C","D"))))</f>
        <v/>
      </c>
    </row>
    <row r="171" spans="1:18" x14ac:dyDescent="0.2">
      <c r="A171" s="124" t="str">
        <f t="shared" ca="1" si="76"/>
        <v/>
      </c>
      <c r="B171" s="92" t="str">
        <f t="shared" ca="1" si="65"/>
        <v/>
      </c>
      <c r="C171" s="92" t="str">
        <f t="shared" ca="1" si="66"/>
        <v/>
      </c>
      <c r="D171" s="92" t="str">
        <f t="shared" ca="1" si="67"/>
        <v/>
      </c>
      <c r="E171" s="92" t="str">
        <f t="shared" ca="1" si="68"/>
        <v/>
      </c>
      <c r="F171" s="92" t="str">
        <f t="shared" ca="1" si="69"/>
        <v/>
      </c>
      <c r="G171" s="92" t="str">
        <f t="shared" ca="1" si="70"/>
        <v/>
      </c>
      <c r="H171" s="125" t="str">
        <f t="shared" ca="1" si="71"/>
        <v/>
      </c>
      <c r="I171" s="125" t="str">
        <f t="shared" ca="1" si="72"/>
        <v/>
      </c>
      <c r="J171" s="126" t="str">
        <f t="shared" ca="1" si="77"/>
        <v/>
      </c>
      <c r="K171" s="105" t="str">
        <f t="shared" ca="1" si="78"/>
        <v/>
      </c>
      <c r="L171" s="105" t="str">
        <f t="shared" ca="1" si="73"/>
        <v/>
      </c>
      <c r="M171" s="126" t="str">
        <f t="shared" ca="1" si="74"/>
        <v/>
      </c>
      <c r="N171" s="126" t="str">
        <f t="shared" ca="1" si="64"/>
        <v/>
      </c>
      <c r="O171" s="125" t="str">
        <f t="shared" ca="1" si="75"/>
        <v/>
      </c>
      <c r="P171" s="126" t="str">
        <f t="shared" ca="1" si="79"/>
        <v/>
      </c>
      <c r="Q171" s="105" t="str">
        <f t="shared" ca="1" si="80"/>
        <v/>
      </c>
      <c r="R171" s="124" t="str">
        <f t="shared" ca="1" si="81"/>
        <v/>
      </c>
    </row>
    <row r="172" spans="1:18" x14ac:dyDescent="0.2">
      <c r="A172" s="124" t="str">
        <f t="shared" ca="1" si="76"/>
        <v/>
      </c>
      <c r="B172" s="92" t="str">
        <f t="shared" ca="1" si="65"/>
        <v/>
      </c>
      <c r="C172" s="92" t="str">
        <f t="shared" ca="1" si="66"/>
        <v/>
      </c>
      <c r="D172" s="92" t="str">
        <f t="shared" ca="1" si="67"/>
        <v/>
      </c>
      <c r="E172" s="92" t="str">
        <f t="shared" ca="1" si="68"/>
        <v/>
      </c>
      <c r="F172" s="92" t="str">
        <f t="shared" ca="1" si="69"/>
        <v/>
      </c>
      <c r="G172" s="92" t="str">
        <f t="shared" ca="1" si="70"/>
        <v/>
      </c>
      <c r="H172" s="125" t="str">
        <f t="shared" ca="1" si="71"/>
        <v/>
      </c>
      <c r="I172" s="125" t="str">
        <f t="shared" ca="1" si="72"/>
        <v/>
      </c>
      <c r="J172" s="126" t="str">
        <f t="shared" ca="1" si="77"/>
        <v/>
      </c>
      <c r="K172" s="105" t="str">
        <f t="shared" ca="1" si="78"/>
        <v/>
      </c>
      <c r="L172" s="105" t="str">
        <f t="shared" ca="1" si="73"/>
        <v/>
      </c>
      <c r="M172" s="126" t="str">
        <f t="shared" ca="1" si="74"/>
        <v/>
      </c>
      <c r="N172" s="126" t="str">
        <f t="shared" ca="1" si="64"/>
        <v/>
      </c>
      <c r="O172" s="125" t="str">
        <f t="shared" ca="1" si="75"/>
        <v/>
      </c>
      <c r="P172" s="126" t="str">
        <f t="shared" ca="1" si="79"/>
        <v/>
      </c>
      <c r="Q172" s="105" t="str">
        <f t="shared" ca="1" si="80"/>
        <v/>
      </c>
      <c r="R172" s="124" t="str">
        <f t="shared" ca="1" si="81"/>
        <v/>
      </c>
    </row>
    <row r="173" spans="1:18" x14ac:dyDescent="0.2">
      <c r="A173" s="124" t="str">
        <f t="shared" ca="1" si="76"/>
        <v/>
      </c>
      <c r="B173" s="92" t="str">
        <f t="shared" ca="1" si="65"/>
        <v/>
      </c>
      <c r="C173" s="92" t="str">
        <f t="shared" ca="1" si="66"/>
        <v/>
      </c>
      <c r="D173" s="92" t="str">
        <f t="shared" ca="1" si="67"/>
        <v/>
      </c>
      <c r="E173" s="92" t="str">
        <f t="shared" ca="1" si="68"/>
        <v/>
      </c>
      <c r="F173" s="92" t="str">
        <f t="shared" ca="1" si="69"/>
        <v/>
      </c>
      <c r="G173" s="92" t="str">
        <f t="shared" ca="1" si="70"/>
        <v/>
      </c>
      <c r="H173" s="125" t="str">
        <f t="shared" ca="1" si="71"/>
        <v/>
      </c>
      <c r="I173" s="125" t="str">
        <f t="shared" ca="1" si="72"/>
        <v/>
      </c>
      <c r="J173" s="126" t="str">
        <f t="shared" ca="1" si="77"/>
        <v/>
      </c>
      <c r="K173" s="105" t="str">
        <f t="shared" ca="1" si="78"/>
        <v/>
      </c>
      <c r="L173" s="105" t="str">
        <f t="shared" ca="1" si="73"/>
        <v/>
      </c>
      <c r="M173" s="126" t="str">
        <f t="shared" ca="1" si="74"/>
        <v/>
      </c>
      <c r="N173" s="126" t="str">
        <f t="shared" ca="1" si="64"/>
        <v/>
      </c>
      <c r="O173" s="125" t="str">
        <f t="shared" ca="1" si="75"/>
        <v/>
      </c>
      <c r="P173" s="126" t="str">
        <f t="shared" ca="1" si="79"/>
        <v/>
      </c>
      <c r="Q173" s="105" t="str">
        <f t="shared" ca="1" si="80"/>
        <v/>
      </c>
      <c r="R173" s="124" t="str">
        <f t="shared" ca="1" si="81"/>
        <v/>
      </c>
    </row>
    <row r="174" spans="1:18" x14ac:dyDescent="0.2">
      <c r="A174" s="124" t="str">
        <f t="shared" ca="1" si="76"/>
        <v/>
      </c>
      <c r="B174" s="92" t="str">
        <f t="shared" ca="1" si="65"/>
        <v/>
      </c>
      <c r="C174" s="92" t="str">
        <f t="shared" ca="1" si="66"/>
        <v/>
      </c>
      <c r="D174" s="92" t="str">
        <f t="shared" ca="1" si="67"/>
        <v/>
      </c>
      <c r="E174" s="92" t="str">
        <f t="shared" ca="1" si="68"/>
        <v/>
      </c>
      <c r="F174" s="92" t="str">
        <f t="shared" ca="1" si="69"/>
        <v/>
      </c>
      <c r="G174" s="92" t="str">
        <f t="shared" ca="1" si="70"/>
        <v/>
      </c>
      <c r="H174" s="125" t="str">
        <f t="shared" ca="1" si="71"/>
        <v/>
      </c>
      <c r="I174" s="125" t="str">
        <f t="shared" ca="1" si="72"/>
        <v/>
      </c>
      <c r="J174" s="126" t="str">
        <f t="shared" ca="1" si="77"/>
        <v/>
      </c>
      <c r="K174" s="105" t="str">
        <f t="shared" ca="1" si="78"/>
        <v/>
      </c>
      <c r="L174" s="105" t="str">
        <f t="shared" ca="1" si="73"/>
        <v/>
      </c>
      <c r="M174" s="126" t="str">
        <f t="shared" ca="1" si="74"/>
        <v/>
      </c>
      <c r="N174" s="126" t="str">
        <f t="shared" ca="1" si="64"/>
        <v/>
      </c>
      <c r="O174" s="125" t="str">
        <f t="shared" ca="1" si="75"/>
        <v/>
      </c>
      <c r="P174" s="126" t="str">
        <f t="shared" ca="1" si="79"/>
        <v/>
      </c>
      <c r="Q174" s="105" t="str">
        <f t="shared" ca="1" si="80"/>
        <v/>
      </c>
      <c r="R174" s="124" t="str">
        <f t="shared" ca="1" si="81"/>
        <v/>
      </c>
    </row>
    <row r="175" spans="1:18" x14ac:dyDescent="0.2">
      <c r="A175" s="124" t="str">
        <f t="shared" ca="1" si="76"/>
        <v/>
      </c>
      <c r="B175" s="92" t="str">
        <f t="shared" ca="1" si="65"/>
        <v/>
      </c>
      <c r="C175" s="92" t="str">
        <f t="shared" ca="1" si="66"/>
        <v/>
      </c>
      <c r="D175" s="92" t="str">
        <f t="shared" ca="1" si="67"/>
        <v/>
      </c>
      <c r="E175" s="92" t="str">
        <f t="shared" ca="1" si="68"/>
        <v/>
      </c>
      <c r="F175" s="92" t="str">
        <f t="shared" ca="1" si="69"/>
        <v/>
      </c>
      <c r="G175" s="92" t="str">
        <f t="shared" ca="1" si="70"/>
        <v/>
      </c>
      <c r="H175" s="125" t="str">
        <f t="shared" ca="1" si="71"/>
        <v/>
      </c>
      <c r="I175" s="125" t="str">
        <f t="shared" ca="1" si="72"/>
        <v/>
      </c>
      <c r="J175" s="126" t="str">
        <f t="shared" ca="1" si="77"/>
        <v/>
      </c>
      <c r="K175" s="105" t="str">
        <f t="shared" ca="1" si="78"/>
        <v/>
      </c>
      <c r="L175" s="105" t="str">
        <f t="shared" ca="1" si="73"/>
        <v/>
      </c>
      <c r="M175" s="126" t="str">
        <f t="shared" ca="1" si="74"/>
        <v/>
      </c>
      <c r="N175" s="126" t="str">
        <f t="shared" ca="1" si="64"/>
        <v/>
      </c>
      <c r="O175" s="125" t="str">
        <f t="shared" ca="1" si="75"/>
        <v/>
      </c>
      <c r="P175" s="126" t="str">
        <f t="shared" ca="1" si="79"/>
        <v/>
      </c>
      <c r="Q175" s="105" t="str">
        <f t="shared" ca="1" si="80"/>
        <v/>
      </c>
      <c r="R175" s="124" t="str">
        <f t="shared" ca="1" si="81"/>
        <v/>
      </c>
    </row>
    <row r="176" spans="1:18" x14ac:dyDescent="0.2">
      <c r="A176" s="124" t="str">
        <f t="shared" ca="1" si="76"/>
        <v/>
      </c>
      <c r="B176" s="92" t="str">
        <f t="shared" ca="1" si="65"/>
        <v/>
      </c>
      <c r="C176" s="92" t="str">
        <f t="shared" ca="1" si="66"/>
        <v/>
      </c>
      <c r="D176" s="92" t="str">
        <f t="shared" ca="1" si="67"/>
        <v/>
      </c>
      <c r="E176" s="92" t="str">
        <f t="shared" ca="1" si="68"/>
        <v/>
      </c>
      <c r="F176" s="92" t="str">
        <f t="shared" ca="1" si="69"/>
        <v/>
      </c>
      <c r="G176" s="92" t="str">
        <f t="shared" ca="1" si="70"/>
        <v/>
      </c>
      <c r="H176" s="125" t="str">
        <f t="shared" ca="1" si="71"/>
        <v/>
      </c>
      <c r="I176" s="125" t="str">
        <f t="shared" ca="1" si="72"/>
        <v/>
      </c>
      <c r="J176" s="126" t="str">
        <f t="shared" ca="1" si="77"/>
        <v/>
      </c>
      <c r="K176" s="105" t="str">
        <f t="shared" ca="1" si="78"/>
        <v/>
      </c>
      <c r="L176" s="105" t="str">
        <f t="shared" ca="1" si="73"/>
        <v/>
      </c>
      <c r="M176" s="126" t="str">
        <f t="shared" ca="1" si="74"/>
        <v/>
      </c>
      <c r="N176" s="126" t="str">
        <f t="shared" ca="1" si="64"/>
        <v/>
      </c>
      <c r="O176" s="125" t="str">
        <f t="shared" ca="1" si="75"/>
        <v/>
      </c>
      <c r="P176" s="126" t="str">
        <f t="shared" ca="1" si="79"/>
        <v/>
      </c>
      <c r="Q176" s="105" t="str">
        <f t="shared" ca="1" si="80"/>
        <v/>
      </c>
      <c r="R176" s="124" t="str">
        <f t="shared" ca="1" si="81"/>
        <v/>
      </c>
    </row>
    <row r="177" spans="1:18" x14ac:dyDescent="0.2">
      <c r="A177" s="124" t="str">
        <f t="shared" ca="1" si="76"/>
        <v/>
      </c>
      <c r="B177" s="92" t="str">
        <f t="shared" ca="1" si="65"/>
        <v/>
      </c>
      <c r="C177" s="92" t="str">
        <f t="shared" ca="1" si="66"/>
        <v/>
      </c>
      <c r="D177" s="92" t="str">
        <f t="shared" ca="1" si="67"/>
        <v/>
      </c>
      <c r="E177" s="92" t="str">
        <f t="shared" ca="1" si="68"/>
        <v/>
      </c>
      <c r="F177" s="92" t="str">
        <f t="shared" ca="1" si="69"/>
        <v/>
      </c>
      <c r="G177" s="92" t="str">
        <f t="shared" ca="1" si="70"/>
        <v/>
      </c>
      <c r="H177" s="125" t="str">
        <f t="shared" ca="1" si="71"/>
        <v/>
      </c>
      <c r="I177" s="125" t="str">
        <f t="shared" ca="1" si="72"/>
        <v/>
      </c>
      <c r="J177" s="126" t="str">
        <f t="shared" ca="1" si="77"/>
        <v/>
      </c>
      <c r="K177" s="105" t="str">
        <f t="shared" ca="1" si="78"/>
        <v/>
      </c>
      <c r="L177" s="105" t="str">
        <f t="shared" ca="1" si="73"/>
        <v/>
      </c>
      <c r="M177" s="126" t="str">
        <f t="shared" ca="1" si="74"/>
        <v/>
      </c>
      <c r="N177" s="126" t="str">
        <f t="shared" ca="1" si="64"/>
        <v/>
      </c>
      <c r="O177" s="125" t="str">
        <f t="shared" ca="1" si="75"/>
        <v/>
      </c>
      <c r="P177" s="126" t="str">
        <f t="shared" ca="1" si="79"/>
        <v/>
      </c>
      <c r="Q177" s="105" t="str">
        <f t="shared" ca="1" si="80"/>
        <v/>
      </c>
      <c r="R177" s="124" t="str">
        <f t="shared" ca="1" si="81"/>
        <v/>
      </c>
    </row>
    <row r="178" spans="1:18" x14ac:dyDescent="0.2">
      <c r="A178" s="124" t="str">
        <f t="shared" ca="1" si="76"/>
        <v/>
      </c>
      <c r="B178" s="92" t="str">
        <f t="shared" ca="1" si="65"/>
        <v/>
      </c>
      <c r="C178" s="92" t="str">
        <f t="shared" ca="1" si="66"/>
        <v/>
      </c>
      <c r="D178" s="92" t="str">
        <f t="shared" ca="1" si="67"/>
        <v/>
      </c>
      <c r="E178" s="92" t="str">
        <f t="shared" ca="1" si="68"/>
        <v/>
      </c>
      <c r="F178" s="92" t="str">
        <f t="shared" ca="1" si="69"/>
        <v/>
      </c>
      <c r="G178" s="92" t="str">
        <f t="shared" ca="1" si="70"/>
        <v/>
      </c>
      <c r="H178" s="125" t="str">
        <f t="shared" ca="1" si="71"/>
        <v/>
      </c>
      <c r="I178" s="125" t="str">
        <f t="shared" ca="1" si="72"/>
        <v/>
      </c>
      <c r="J178" s="126" t="str">
        <f t="shared" ca="1" si="77"/>
        <v/>
      </c>
      <c r="K178" s="105" t="str">
        <f t="shared" ca="1" si="78"/>
        <v/>
      </c>
      <c r="L178" s="105" t="str">
        <f t="shared" ca="1" si="73"/>
        <v/>
      </c>
      <c r="M178" s="126" t="str">
        <f t="shared" ca="1" si="74"/>
        <v/>
      </c>
      <c r="N178" s="126" t="str">
        <f t="shared" ca="1" si="64"/>
        <v/>
      </c>
      <c r="O178" s="125" t="str">
        <f t="shared" ca="1" si="75"/>
        <v/>
      </c>
      <c r="P178" s="126" t="str">
        <f t="shared" ca="1" si="79"/>
        <v/>
      </c>
      <c r="Q178" s="105" t="str">
        <f t="shared" ca="1" si="80"/>
        <v/>
      </c>
      <c r="R178" s="124" t="str">
        <f t="shared" ca="1" si="81"/>
        <v/>
      </c>
    </row>
    <row r="179" spans="1:18" x14ac:dyDescent="0.2">
      <c r="A179" s="124" t="str">
        <f t="shared" ca="1" si="76"/>
        <v/>
      </c>
      <c r="B179" s="92" t="str">
        <f t="shared" ca="1" si="65"/>
        <v/>
      </c>
      <c r="C179" s="92" t="str">
        <f t="shared" ca="1" si="66"/>
        <v/>
      </c>
      <c r="D179" s="92" t="str">
        <f t="shared" ca="1" si="67"/>
        <v/>
      </c>
      <c r="E179" s="92" t="str">
        <f t="shared" ca="1" si="68"/>
        <v/>
      </c>
      <c r="F179" s="92" t="str">
        <f t="shared" ca="1" si="69"/>
        <v/>
      </c>
      <c r="G179" s="92" t="str">
        <f t="shared" ca="1" si="70"/>
        <v/>
      </c>
      <c r="H179" s="125" t="str">
        <f t="shared" ca="1" si="71"/>
        <v/>
      </c>
      <c r="I179" s="125" t="str">
        <f t="shared" ca="1" si="72"/>
        <v/>
      </c>
      <c r="J179" s="126" t="str">
        <f t="shared" ca="1" si="77"/>
        <v/>
      </c>
      <c r="K179" s="105" t="str">
        <f t="shared" ca="1" si="78"/>
        <v/>
      </c>
      <c r="L179" s="105" t="str">
        <f t="shared" ca="1" si="73"/>
        <v/>
      </c>
      <c r="M179" s="126" t="str">
        <f t="shared" ca="1" si="74"/>
        <v/>
      </c>
      <c r="N179" s="126" t="str">
        <f t="shared" ca="1" si="64"/>
        <v/>
      </c>
      <c r="O179" s="125" t="str">
        <f t="shared" ca="1" si="75"/>
        <v/>
      </c>
      <c r="P179" s="126" t="str">
        <f t="shared" ca="1" si="79"/>
        <v/>
      </c>
      <c r="Q179" s="105" t="str">
        <f t="shared" ca="1" si="80"/>
        <v/>
      </c>
      <c r="R179" s="124" t="str">
        <f t="shared" ca="1" si="81"/>
        <v/>
      </c>
    </row>
    <row r="180" spans="1:18" x14ac:dyDescent="0.2">
      <c r="A180" s="124" t="str">
        <f t="shared" ca="1" si="76"/>
        <v/>
      </c>
      <c r="B180" s="92" t="str">
        <f t="shared" ca="1" si="65"/>
        <v/>
      </c>
      <c r="C180" s="92" t="str">
        <f t="shared" ca="1" si="66"/>
        <v/>
      </c>
      <c r="D180" s="92" t="str">
        <f t="shared" ca="1" si="67"/>
        <v/>
      </c>
      <c r="E180" s="92" t="str">
        <f t="shared" ca="1" si="68"/>
        <v/>
      </c>
      <c r="F180" s="92" t="str">
        <f t="shared" ca="1" si="69"/>
        <v/>
      </c>
      <c r="G180" s="92" t="str">
        <f t="shared" ca="1" si="70"/>
        <v/>
      </c>
      <c r="H180" s="125" t="str">
        <f t="shared" ca="1" si="71"/>
        <v/>
      </c>
      <c r="I180" s="125" t="str">
        <f t="shared" ca="1" si="72"/>
        <v/>
      </c>
      <c r="J180" s="126" t="str">
        <f t="shared" ca="1" si="77"/>
        <v/>
      </c>
      <c r="K180" s="105" t="str">
        <f t="shared" ca="1" si="78"/>
        <v/>
      </c>
      <c r="L180" s="105" t="str">
        <f t="shared" ca="1" si="73"/>
        <v/>
      </c>
      <c r="M180" s="126" t="str">
        <f t="shared" ca="1" si="74"/>
        <v/>
      </c>
      <c r="N180" s="126" t="str">
        <f t="shared" ca="1" si="64"/>
        <v/>
      </c>
      <c r="O180" s="125" t="str">
        <f t="shared" ca="1" si="75"/>
        <v/>
      </c>
      <c r="P180" s="126" t="str">
        <f t="shared" ca="1" si="79"/>
        <v/>
      </c>
      <c r="Q180" s="105" t="str">
        <f t="shared" ca="1" si="80"/>
        <v/>
      </c>
      <c r="R180" s="124" t="str">
        <f t="shared" ca="1" si="81"/>
        <v/>
      </c>
    </row>
    <row r="181" spans="1:18" x14ac:dyDescent="0.2">
      <c r="A181" s="124" t="str">
        <f t="shared" ca="1" si="76"/>
        <v/>
      </c>
      <c r="B181" s="92" t="str">
        <f t="shared" ca="1" si="65"/>
        <v/>
      </c>
      <c r="C181" s="92" t="str">
        <f t="shared" ca="1" si="66"/>
        <v/>
      </c>
      <c r="D181" s="92" t="str">
        <f t="shared" ca="1" si="67"/>
        <v/>
      </c>
      <c r="E181" s="92" t="str">
        <f t="shared" ca="1" si="68"/>
        <v/>
      </c>
      <c r="F181" s="92" t="str">
        <f t="shared" ca="1" si="69"/>
        <v/>
      </c>
      <c r="G181" s="92" t="str">
        <f t="shared" ca="1" si="70"/>
        <v/>
      </c>
      <c r="H181" s="125" t="str">
        <f t="shared" ca="1" si="71"/>
        <v/>
      </c>
      <c r="I181" s="125" t="str">
        <f t="shared" ca="1" si="72"/>
        <v/>
      </c>
      <c r="J181" s="126" t="str">
        <f t="shared" ca="1" si="77"/>
        <v/>
      </c>
      <c r="K181" s="105" t="str">
        <f t="shared" ca="1" si="78"/>
        <v/>
      </c>
      <c r="L181" s="105" t="str">
        <f t="shared" ca="1" si="73"/>
        <v/>
      </c>
      <c r="M181" s="126" t="str">
        <f t="shared" ca="1" si="74"/>
        <v/>
      </c>
      <c r="N181" s="126" t="str">
        <f t="shared" ca="1" si="64"/>
        <v/>
      </c>
      <c r="O181" s="125" t="str">
        <f t="shared" ca="1" si="75"/>
        <v/>
      </c>
      <c r="P181" s="126" t="str">
        <f t="shared" ca="1" si="79"/>
        <v/>
      </c>
      <c r="Q181" s="105" t="str">
        <f t="shared" ca="1" si="80"/>
        <v/>
      </c>
      <c r="R181" s="124" t="str">
        <f t="shared" ca="1" si="81"/>
        <v/>
      </c>
    </row>
    <row r="182" spans="1:18" x14ac:dyDescent="0.2">
      <c r="A182" s="124" t="str">
        <f t="shared" ca="1" si="76"/>
        <v/>
      </c>
      <c r="B182" s="92" t="str">
        <f t="shared" ca="1" si="65"/>
        <v/>
      </c>
      <c r="C182" s="92" t="str">
        <f t="shared" ca="1" si="66"/>
        <v/>
      </c>
      <c r="D182" s="92" t="str">
        <f t="shared" ca="1" si="67"/>
        <v/>
      </c>
      <c r="E182" s="92" t="str">
        <f t="shared" ca="1" si="68"/>
        <v/>
      </c>
      <c r="F182" s="92" t="str">
        <f t="shared" ca="1" si="69"/>
        <v/>
      </c>
      <c r="G182" s="92" t="str">
        <f t="shared" ca="1" si="70"/>
        <v/>
      </c>
      <c r="H182" s="125" t="str">
        <f t="shared" ca="1" si="71"/>
        <v/>
      </c>
      <c r="I182" s="125" t="str">
        <f t="shared" ca="1" si="72"/>
        <v/>
      </c>
      <c r="J182" s="126" t="str">
        <f t="shared" ca="1" si="77"/>
        <v/>
      </c>
      <c r="K182" s="105" t="str">
        <f t="shared" ca="1" si="78"/>
        <v/>
      </c>
      <c r="L182" s="105" t="str">
        <f t="shared" ca="1" si="73"/>
        <v/>
      </c>
      <c r="M182" s="126" t="str">
        <f t="shared" ca="1" si="74"/>
        <v/>
      </c>
      <c r="N182" s="126" t="str">
        <f t="shared" ca="1" si="64"/>
        <v/>
      </c>
      <c r="O182" s="125" t="str">
        <f t="shared" ca="1" si="75"/>
        <v/>
      </c>
      <c r="P182" s="126" t="str">
        <f t="shared" ca="1" si="79"/>
        <v/>
      </c>
      <c r="Q182" s="105" t="str">
        <f t="shared" ca="1" si="80"/>
        <v/>
      </c>
      <c r="R182" s="124" t="str">
        <f t="shared" ca="1" si="81"/>
        <v/>
      </c>
    </row>
    <row r="183" spans="1:18" x14ac:dyDescent="0.2">
      <c r="A183" s="124" t="str">
        <f t="shared" ca="1" si="76"/>
        <v/>
      </c>
      <c r="B183" s="92" t="str">
        <f t="shared" ca="1" si="65"/>
        <v/>
      </c>
      <c r="C183" s="92" t="str">
        <f t="shared" ca="1" si="66"/>
        <v/>
      </c>
      <c r="D183" s="92" t="str">
        <f t="shared" ca="1" si="67"/>
        <v/>
      </c>
      <c r="E183" s="92" t="str">
        <f t="shared" ca="1" si="68"/>
        <v/>
      </c>
      <c r="F183" s="92" t="str">
        <f t="shared" ca="1" si="69"/>
        <v/>
      </c>
      <c r="G183" s="92" t="str">
        <f t="shared" ca="1" si="70"/>
        <v/>
      </c>
      <c r="H183" s="125" t="str">
        <f t="shared" ca="1" si="71"/>
        <v/>
      </c>
      <c r="I183" s="125" t="str">
        <f t="shared" ca="1" si="72"/>
        <v/>
      </c>
      <c r="J183" s="126" t="str">
        <f t="shared" ca="1" si="77"/>
        <v/>
      </c>
      <c r="K183" s="105" t="str">
        <f t="shared" ca="1" si="78"/>
        <v/>
      </c>
      <c r="L183" s="105" t="str">
        <f t="shared" ca="1" si="73"/>
        <v/>
      </c>
      <c r="M183" s="126" t="str">
        <f t="shared" ca="1" si="74"/>
        <v/>
      </c>
      <c r="N183" s="126" t="str">
        <f t="shared" ca="1" si="64"/>
        <v/>
      </c>
      <c r="O183" s="125" t="str">
        <f t="shared" ca="1" si="75"/>
        <v/>
      </c>
      <c r="P183" s="126" t="str">
        <f t="shared" ca="1" si="79"/>
        <v/>
      </c>
      <c r="Q183" s="105" t="str">
        <f t="shared" ca="1" si="80"/>
        <v/>
      </c>
      <c r="R183" s="124" t="str">
        <f t="shared" ca="1" si="81"/>
        <v/>
      </c>
    </row>
    <row r="184" spans="1:18" x14ac:dyDescent="0.2">
      <c r="A184" s="124" t="str">
        <f t="shared" ca="1" si="76"/>
        <v/>
      </c>
      <c r="B184" s="92" t="str">
        <f t="shared" ca="1" si="65"/>
        <v/>
      </c>
      <c r="C184" s="92" t="str">
        <f t="shared" ca="1" si="66"/>
        <v/>
      </c>
      <c r="D184" s="92" t="str">
        <f t="shared" ca="1" si="67"/>
        <v/>
      </c>
      <c r="E184" s="92" t="str">
        <f t="shared" ca="1" si="68"/>
        <v/>
      </c>
      <c r="F184" s="92" t="str">
        <f t="shared" ca="1" si="69"/>
        <v/>
      </c>
      <c r="G184" s="92" t="str">
        <f t="shared" ca="1" si="70"/>
        <v/>
      </c>
      <c r="H184" s="125" t="str">
        <f t="shared" ca="1" si="71"/>
        <v/>
      </c>
      <c r="I184" s="125" t="str">
        <f t="shared" ca="1" si="72"/>
        <v/>
      </c>
      <c r="J184" s="126" t="str">
        <f t="shared" ca="1" si="77"/>
        <v/>
      </c>
      <c r="K184" s="105" t="str">
        <f t="shared" ca="1" si="78"/>
        <v/>
      </c>
      <c r="L184" s="105" t="str">
        <f t="shared" ca="1" si="73"/>
        <v/>
      </c>
      <c r="M184" s="126" t="str">
        <f t="shared" ca="1" si="74"/>
        <v/>
      </c>
      <c r="N184" s="126" t="str">
        <f t="shared" ca="1" si="64"/>
        <v/>
      </c>
      <c r="O184" s="125" t="str">
        <f t="shared" ca="1" si="75"/>
        <v/>
      </c>
      <c r="P184" s="126" t="str">
        <f t="shared" ca="1" si="79"/>
        <v/>
      </c>
      <c r="Q184" s="105" t="str">
        <f t="shared" ca="1" si="80"/>
        <v/>
      </c>
      <c r="R184" s="124" t="str">
        <f t="shared" ca="1" si="81"/>
        <v/>
      </c>
    </row>
    <row r="185" spans="1:18" x14ac:dyDescent="0.2">
      <c r="A185" s="124" t="str">
        <f t="shared" ca="1" si="76"/>
        <v/>
      </c>
      <c r="B185" s="92" t="str">
        <f t="shared" ca="1" si="65"/>
        <v/>
      </c>
      <c r="C185" s="92" t="str">
        <f t="shared" ca="1" si="66"/>
        <v/>
      </c>
      <c r="D185" s="92" t="str">
        <f t="shared" ca="1" si="67"/>
        <v/>
      </c>
      <c r="E185" s="92" t="str">
        <f t="shared" ca="1" si="68"/>
        <v/>
      </c>
      <c r="F185" s="92" t="str">
        <f t="shared" ca="1" si="69"/>
        <v/>
      </c>
      <c r="G185" s="92" t="str">
        <f t="shared" ca="1" si="70"/>
        <v/>
      </c>
      <c r="H185" s="125" t="str">
        <f t="shared" ca="1" si="71"/>
        <v/>
      </c>
      <c r="I185" s="125" t="str">
        <f t="shared" ca="1" si="72"/>
        <v/>
      </c>
      <c r="J185" s="126" t="str">
        <f t="shared" ca="1" si="77"/>
        <v/>
      </c>
      <c r="K185" s="105" t="str">
        <f t="shared" ca="1" si="78"/>
        <v/>
      </c>
      <c r="L185" s="105" t="str">
        <f t="shared" ca="1" si="73"/>
        <v/>
      </c>
      <c r="M185" s="126" t="str">
        <f t="shared" ca="1" si="74"/>
        <v/>
      </c>
      <c r="N185" s="126" t="str">
        <f t="shared" ca="1" si="64"/>
        <v/>
      </c>
      <c r="O185" s="125" t="str">
        <f t="shared" ca="1" si="75"/>
        <v/>
      </c>
      <c r="P185" s="126" t="str">
        <f t="shared" ca="1" si="79"/>
        <v/>
      </c>
      <c r="Q185" s="105" t="str">
        <f t="shared" ca="1" si="80"/>
        <v/>
      </c>
      <c r="R185" s="124" t="str">
        <f t="shared" ca="1" si="81"/>
        <v/>
      </c>
    </row>
    <row r="186" spans="1:18" x14ac:dyDescent="0.2">
      <c r="A186" s="124" t="str">
        <f t="shared" ca="1" si="76"/>
        <v/>
      </c>
      <c r="B186" s="92" t="str">
        <f t="shared" ca="1" si="65"/>
        <v/>
      </c>
      <c r="C186" s="92" t="str">
        <f t="shared" ca="1" si="66"/>
        <v/>
      </c>
      <c r="D186" s="92" t="str">
        <f t="shared" ca="1" si="67"/>
        <v/>
      </c>
      <c r="E186" s="92" t="str">
        <f t="shared" ca="1" si="68"/>
        <v/>
      </c>
      <c r="F186" s="92" t="str">
        <f t="shared" ca="1" si="69"/>
        <v/>
      </c>
      <c r="G186" s="92" t="str">
        <f t="shared" ca="1" si="70"/>
        <v/>
      </c>
      <c r="H186" s="125" t="str">
        <f t="shared" ca="1" si="71"/>
        <v/>
      </c>
      <c r="I186" s="125" t="str">
        <f t="shared" ca="1" si="72"/>
        <v/>
      </c>
      <c r="J186" s="126" t="str">
        <f t="shared" ca="1" si="77"/>
        <v/>
      </c>
      <c r="K186" s="105" t="str">
        <f t="shared" ca="1" si="78"/>
        <v/>
      </c>
      <c r="L186" s="105" t="str">
        <f t="shared" ca="1" si="73"/>
        <v/>
      </c>
      <c r="M186" s="126" t="str">
        <f t="shared" ca="1" si="74"/>
        <v/>
      </c>
      <c r="N186" s="126" t="str">
        <f t="shared" ca="1" si="64"/>
        <v/>
      </c>
      <c r="O186" s="125" t="str">
        <f t="shared" ca="1" si="75"/>
        <v/>
      </c>
      <c r="P186" s="126" t="str">
        <f t="shared" ca="1" si="79"/>
        <v/>
      </c>
      <c r="Q186" s="105" t="str">
        <f t="shared" ca="1" si="80"/>
        <v/>
      </c>
      <c r="R186" s="124" t="str">
        <f t="shared" ca="1" si="81"/>
        <v/>
      </c>
    </row>
    <row r="187" spans="1:18" x14ac:dyDescent="0.2">
      <c r="A187" s="124" t="str">
        <f t="shared" ca="1" si="76"/>
        <v/>
      </c>
      <c r="B187" s="92" t="str">
        <f t="shared" ca="1" si="65"/>
        <v/>
      </c>
      <c r="C187" s="92" t="str">
        <f t="shared" ca="1" si="66"/>
        <v/>
      </c>
      <c r="D187" s="92" t="str">
        <f t="shared" ca="1" si="67"/>
        <v/>
      </c>
      <c r="E187" s="92" t="str">
        <f t="shared" ca="1" si="68"/>
        <v/>
      </c>
      <c r="F187" s="92" t="str">
        <f t="shared" ca="1" si="69"/>
        <v/>
      </c>
      <c r="G187" s="92" t="str">
        <f t="shared" ca="1" si="70"/>
        <v/>
      </c>
      <c r="H187" s="125" t="str">
        <f t="shared" ca="1" si="71"/>
        <v/>
      </c>
      <c r="I187" s="125" t="str">
        <f t="shared" ca="1" si="72"/>
        <v/>
      </c>
      <c r="J187" s="126" t="str">
        <f t="shared" ca="1" si="77"/>
        <v/>
      </c>
      <c r="K187" s="105" t="str">
        <f t="shared" ca="1" si="78"/>
        <v/>
      </c>
      <c r="L187" s="105" t="str">
        <f t="shared" ca="1" si="73"/>
        <v/>
      </c>
      <c r="M187" s="126" t="str">
        <f t="shared" ca="1" si="74"/>
        <v/>
      </c>
      <c r="N187" s="126" t="str">
        <f t="shared" ca="1" si="64"/>
        <v/>
      </c>
      <c r="O187" s="125" t="str">
        <f t="shared" ca="1" si="75"/>
        <v/>
      </c>
      <c r="P187" s="126" t="str">
        <f t="shared" ca="1" si="79"/>
        <v/>
      </c>
      <c r="Q187" s="105" t="str">
        <f t="shared" ca="1" si="80"/>
        <v/>
      </c>
      <c r="R187" s="124" t="str">
        <f t="shared" ca="1" si="81"/>
        <v/>
      </c>
    </row>
    <row r="188" spans="1:18" x14ac:dyDescent="0.2">
      <c r="A188" s="124" t="str">
        <f t="shared" ca="1" si="76"/>
        <v/>
      </c>
      <c r="B188" s="92" t="str">
        <f t="shared" ca="1" si="65"/>
        <v/>
      </c>
      <c r="C188" s="92" t="str">
        <f t="shared" ca="1" si="66"/>
        <v/>
      </c>
      <c r="D188" s="92" t="str">
        <f t="shared" ca="1" si="67"/>
        <v/>
      </c>
      <c r="E188" s="92" t="str">
        <f t="shared" ca="1" si="68"/>
        <v/>
      </c>
      <c r="F188" s="92" t="str">
        <f t="shared" ca="1" si="69"/>
        <v/>
      </c>
      <c r="G188" s="92" t="str">
        <f t="shared" ca="1" si="70"/>
        <v/>
      </c>
      <c r="H188" s="125" t="str">
        <f t="shared" ca="1" si="71"/>
        <v/>
      </c>
      <c r="I188" s="125" t="str">
        <f t="shared" ca="1" si="72"/>
        <v/>
      </c>
      <c r="J188" s="126" t="str">
        <f t="shared" ca="1" si="77"/>
        <v/>
      </c>
      <c r="K188" s="105" t="str">
        <f t="shared" ca="1" si="78"/>
        <v/>
      </c>
      <c r="L188" s="105" t="str">
        <f t="shared" ca="1" si="73"/>
        <v/>
      </c>
      <c r="M188" s="126" t="str">
        <f t="shared" ca="1" si="74"/>
        <v/>
      </c>
      <c r="N188" s="126" t="str">
        <f t="shared" ca="1" si="64"/>
        <v/>
      </c>
      <c r="O188" s="125" t="str">
        <f t="shared" ca="1" si="75"/>
        <v/>
      </c>
      <c r="P188" s="126" t="str">
        <f t="shared" ca="1" si="79"/>
        <v/>
      </c>
      <c r="Q188" s="105" t="str">
        <f t="shared" ca="1" si="80"/>
        <v/>
      </c>
      <c r="R188" s="124" t="str">
        <f t="shared" ca="1" si="81"/>
        <v/>
      </c>
    </row>
    <row r="189" spans="1:18" x14ac:dyDescent="0.2">
      <c r="A189" s="124" t="str">
        <f t="shared" ca="1" si="76"/>
        <v/>
      </c>
      <c r="B189" s="92" t="str">
        <f t="shared" ca="1" si="65"/>
        <v/>
      </c>
      <c r="C189" s="92" t="str">
        <f t="shared" ca="1" si="66"/>
        <v/>
      </c>
      <c r="D189" s="92" t="str">
        <f t="shared" ca="1" si="67"/>
        <v/>
      </c>
      <c r="E189" s="92" t="str">
        <f t="shared" ca="1" si="68"/>
        <v/>
      </c>
      <c r="F189" s="92" t="str">
        <f t="shared" ca="1" si="69"/>
        <v/>
      </c>
      <c r="G189" s="92" t="str">
        <f t="shared" ca="1" si="70"/>
        <v/>
      </c>
      <c r="H189" s="125" t="str">
        <f t="shared" ca="1" si="71"/>
        <v/>
      </c>
      <c r="I189" s="125" t="str">
        <f t="shared" ca="1" si="72"/>
        <v/>
      </c>
      <c r="J189" s="126" t="str">
        <f t="shared" ca="1" si="77"/>
        <v/>
      </c>
      <c r="K189" s="105" t="str">
        <f t="shared" ca="1" si="78"/>
        <v/>
      </c>
      <c r="L189" s="105" t="str">
        <f t="shared" ca="1" si="73"/>
        <v/>
      </c>
      <c r="M189" s="126" t="str">
        <f t="shared" ca="1" si="74"/>
        <v/>
      </c>
      <c r="N189" s="126" t="str">
        <f t="shared" ca="1" si="64"/>
        <v/>
      </c>
      <c r="O189" s="125" t="str">
        <f t="shared" ca="1" si="75"/>
        <v/>
      </c>
      <c r="P189" s="126" t="str">
        <f t="shared" ca="1" si="79"/>
        <v/>
      </c>
      <c r="Q189" s="105" t="str">
        <f t="shared" ca="1" si="80"/>
        <v/>
      </c>
      <c r="R189" s="124" t="str">
        <f t="shared" ca="1" si="81"/>
        <v/>
      </c>
    </row>
    <row r="190" spans="1:18" x14ac:dyDescent="0.2">
      <c r="A190" s="124" t="str">
        <f t="shared" ca="1" si="76"/>
        <v/>
      </c>
      <c r="B190" s="92" t="str">
        <f t="shared" ca="1" si="65"/>
        <v/>
      </c>
      <c r="C190" s="92" t="str">
        <f t="shared" ca="1" si="66"/>
        <v/>
      </c>
      <c r="D190" s="92" t="str">
        <f t="shared" ca="1" si="67"/>
        <v/>
      </c>
      <c r="E190" s="92" t="str">
        <f t="shared" ca="1" si="68"/>
        <v/>
      </c>
      <c r="F190" s="92" t="str">
        <f t="shared" ca="1" si="69"/>
        <v/>
      </c>
      <c r="G190" s="92" t="str">
        <f t="shared" ca="1" si="70"/>
        <v/>
      </c>
      <c r="H190" s="125" t="str">
        <f t="shared" ca="1" si="71"/>
        <v/>
      </c>
      <c r="I190" s="125" t="str">
        <f t="shared" ca="1" si="72"/>
        <v/>
      </c>
      <c r="J190" s="126" t="str">
        <f t="shared" ca="1" si="77"/>
        <v/>
      </c>
      <c r="K190" s="105" t="str">
        <f t="shared" ca="1" si="78"/>
        <v/>
      </c>
      <c r="L190" s="105" t="str">
        <f t="shared" ca="1" si="73"/>
        <v/>
      </c>
      <c r="M190" s="126" t="str">
        <f t="shared" ca="1" si="74"/>
        <v/>
      </c>
      <c r="N190" s="126" t="str">
        <f t="shared" ca="1" si="64"/>
        <v/>
      </c>
      <c r="O190" s="125" t="str">
        <f t="shared" ca="1" si="75"/>
        <v/>
      </c>
      <c r="P190" s="126" t="str">
        <f t="shared" ca="1" si="79"/>
        <v/>
      </c>
      <c r="Q190" s="105" t="str">
        <f t="shared" ca="1" si="80"/>
        <v/>
      </c>
      <c r="R190" s="124" t="str">
        <f t="shared" ca="1" si="81"/>
        <v/>
      </c>
    </row>
    <row r="191" spans="1:18" x14ac:dyDescent="0.2">
      <c r="A191" s="124" t="str">
        <f t="shared" ca="1" si="76"/>
        <v/>
      </c>
      <c r="B191" s="92" t="str">
        <f t="shared" ca="1" si="65"/>
        <v/>
      </c>
      <c r="C191" s="92" t="str">
        <f t="shared" ca="1" si="66"/>
        <v/>
      </c>
      <c r="D191" s="92" t="str">
        <f t="shared" ca="1" si="67"/>
        <v/>
      </c>
      <c r="E191" s="92" t="str">
        <f t="shared" ca="1" si="68"/>
        <v/>
      </c>
      <c r="F191" s="92" t="str">
        <f t="shared" ca="1" si="69"/>
        <v/>
      </c>
      <c r="G191" s="92" t="str">
        <f t="shared" ca="1" si="70"/>
        <v/>
      </c>
      <c r="H191" s="125" t="str">
        <f t="shared" ca="1" si="71"/>
        <v/>
      </c>
      <c r="I191" s="125" t="str">
        <f t="shared" ca="1" si="72"/>
        <v/>
      </c>
      <c r="J191" s="126" t="str">
        <f t="shared" ca="1" si="77"/>
        <v/>
      </c>
      <c r="K191" s="105" t="str">
        <f t="shared" ca="1" si="78"/>
        <v/>
      </c>
      <c r="L191" s="105" t="str">
        <f t="shared" ca="1" si="73"/>
        <v/>
      </c>
      <c r="M191" s="126" t="str">
        <f t="shared" ca="1" si="74"/>
        <v/>
      </c>
      <c r="N191" s="126" t="str">
        <f t="shared" ca="1" si="64"/>
        <v/>
      </c>
      <c r="O191" s="125" t="str">
        <f t="shared" ca="1" si="75"/>
        <v/>
      </c>
      <c r="P191" s="126" t="str">
        <f t="shared" ca="1" si="79"/>
        <v/>
      </c>
      <c r="Q191" s="105" t="str">
        <f t="shared" ca="1" si="80"/>
        <v/>
      </c>
      <c r="R191" s="124" t="str">
        <f t="shared" ca="1" si="81"/>
        <v/>
      </c>
    </row>
    <row r="192" spans="1:18" x14ac:dyDescent="0.2">
      <c r="A192" s="124" t="str">
        <f t="shared" ca="1" si="76"/>
        <v/>
      </c>
      <c r="B192" s="92" t="str">
        <f t="shared" ca="1" si="65"/>
        <v/>
      </c>
      <c r="C192" s="92" t="str">
        <f t="shared" ca="1" si="66"/>
        <v/>
      </c>
      <c r="D192" s="92" t="str">
        <f t="shared" ca="1" si="67"/>
        <v/>
      </c>
      <c r="E192" s="92" t="str">
        <f t="shared" ca="1" si="68"/>
        <v/>
      </c>
      <c r="F192" s="92" t="str">
        <f t="shared" ca="1" si="69"/>
        <v/>
      </c>
      <c r="G192" s="92" t="str">
        <f t="shared" ca="1" si="70"/>
        <v/>
      </c>
      <c r="H192" s="125" t="str">
        <f t="shared" ca="1" si="71"/>
        <v/>
      </c>
      <c r="I192" s="125" t="str">
        <f t="shared" ca="1" si="72"/>
        <v/>
      </c>
      <c r="J192" s="126" t="str">
        <f t="shared" ca="1" si="77"/>
        <v/>
      </c>
      <c r="K192" s="105" t="str">
        <f t="shared" ca="1" si="78"/>
        <v/>
      </c>
      <c r="L192" s="105" t="str">
        <f t="shared" ca="1" si="73"/>
        <v/>
      </c>
      <c r="M192" s="126" t="str">
        <f t="shared" ca="1" si="74"/>
        <v/>
      </c>
      <c r="N192" s="126" t="str">
        <f t="shared" ca="1" si="64"/>
        <v/>
      </c>
      <c r="O192" s="125" t="str">
        <f t="shared" ca="1" si="75"/>
        <v/>
      </c>
      <c r="P192" s="126" t="str">
        <f t="shared" ca="1" si="79"/>
        <v/>
      </c>
      <c r="Q192" s="105" t="str">
        <f t="shared" ca="1" si="80"/>
        <v/>
      </c>
      <c r="R192" s="124" t="str">
        <f t="shared" ca="1" si="81"/>
        <v/>
      </c>
    </row>
    <row r="193" spans="1:18" x14ac:dyDescent="0.2">
      <c r="A193" s="124" t="str">
        <f t="shared" ca="1" si="76"/>
        <v/>
      </c>
      <c r="B193" s="92" t="str">
        <f t="shared" ca="1" si="65"/>
        <v/>
      </c>
      <c r="C193" s="92" t="str">
        <f t="shared" ca="1" si="66"/>
        <v/>
      </c>
      <c r="D193" s="92" t="str">
        <f t="shared" ca="1" si="67"/>
        <v/>
      </c>
      <c r="E193" s="92" t="str">
        <f t="shared" ca="1" si="68"/>
        <v/>
      </c>
      <c r="F193" s="92" t="str">
        <f t="shared" ca="1" si="69"/>
        <v/>
      </c>
      <c r="G193" s="92" t="str">
        <f t="shared" ca="1" si="70"/>
        <v/>
      </c>
      <c r="H193" s="125" t="str">
        <f t="shared" ca="1" si="71"/>
        <v/>
      </c>
      <c r="I193" s="125" t="str">
        <f t="shared" ca="1" si="72"/>
        <v/>
      </c>
      <c r="J193" s="126" t="str">
        <f t="shared" ca="1" si="77"/>
        <v/>
      </c>
      <c r="K193" s="105" t="str">
        <f t="shared" ca="1" si="78"/>
        <v/>
      </c>
      <c r="L193" s="105" t="str">
        <f t="shared" ca="1" si="73"/>
        <v/>
      </c>
      <c r="M193" s="126" t="str">
        <f t="shared" ca="1" si="74"/>
        <v/>
      </c>
      <c r="N193" s="126" t="str">
        <f t="shared" ca="1" si="64"/>
        <v/>
      </c>
      <c r="O193" s="125" t="str">
        <f t="shared" ca="1" si="75"/>
        <v/>
      </c>
      <c r="P193" s="126" t="str">
        <f t="shared" ca="1" si="79"/>
        <v/>
      </c>
      <c r="Q193" s="105" t="str">
        <f t="shared" ca="1" si="80"/>
        <v/>
      </c>
      <c r="R193" s="124" t="str">
        <f t="shared" ca="1" si="81"/>
        <v/>
      </c>
    </row>
    <row r="194" spans="1:18" x14ac:dyDescent="0.2">
      <c r="A194" s="124" t="str">
        <f t="shared" ca="1" si="76"/>
        <v/>
      </c>
      <c r="B194" s="92" t="str">
        <f t="shared" ca="1" si="65"/>
        <v/>
      </c>
      <c r="C194" s="92" t="str">
        <f t="shared" ca="1" si="66"/>
        <v/>
      </c>
      <c r="D194" s="92" t="str">
        <f t="shared" ca="1" si="67"/>
        <v/>
      </c>
      <c r="E194" s="92" t="str">
        <f t="shared" ca="1" si="68"/>
        <v/>
      </c>
      <c r="F194" s="92" t="str">
        <f t="shared" ca="1" si="69"/>
        <v/>
      </c>
      <c r="G194" s="92" t="str">
        <f t="shared" ca="1" si="70"/>
        <v/>
      </c>
      <c r="H194" s="125" t="str">
        <f t="shared" ca="1" si="71"/>
        <v/>
      </c>
      <c r="I194" s="125" t="str">
        <f t="shared" ca="1" si="72"/>
        <v/>
      </c>
      <c r="J194" s="126" t="str">
        <f t="shared" ca="1" si="77"/>
        <v/>
      </c>
      <c r="K194" s="105" t="str">
        <f t="shared" ca="1" si="78"/>
        <v/>
      </c>
      <c r="L194" s="105" t="str">
        <f t="shared" ca="1" si="73"/>
        <v/>
      </c>
      <c r="M194" s="126" t="str">
        <f t="shared" ca="1" si="74"/>
        <v/>
      </c>
      <c r="N194" s="126" t="str">
        <f t="shared" ca="1" si="64"/>
        <v/>
      </c>
      <c r="O194" s="125" t="str">
        <f t="shared" ca="1" si="75"/>
        <v/>
      </c>
      <c r="P194" s="126" t="str">
        <f t="shared" ca="1" si="79"/>
        <v/>
      </c>
      <c r="Q194" s="105" t="str">
        <f t="shared" ca="1" si="80"/>
        <v/>
      </c>
      <c r="R194" s="124" t="str">
        <f t="shared" ca="1" si="81"/>
        <v/>
      </c>
    </row>
    <row r="195" spans="1:18" x14ac:dyDescent="0.2">
      <c r="A195" s="124" t="str">
        <f t="shared" ca="1" si="76"/>
        <v/>
      </c>
      <c r="B195" s="92" t="str">
        <f t="shared" ca="1" si="65"/>
        <v/>
      </c>
      <c r="C195" s="92" t="str">
        <f t="shared" ca="1" si="66"/>
        <v/>
      </c>
      <c r="D195" s="92" t="str">
        <f t="shared" ca="1" si="67"/>
        <v/>
      </c>
      <c r="E195" s="92" t="str">
        <f t="shared" ca="1" si="68"/>
        <v/>
      </c>
      <c r="F195" s="92" t="str">
        <f t="shared" ca="1" si="69"/>
        <v/>
      </c>
      <c r="G195" s="92" t="str">
        <f t="shared" ca="1" si="70"/>
        <v/>
      </c>
      <c r="H195" s="125" t="str">
        <f t="shared" ca="1" si="71"/>
        <v/>
      </c>
      <c r="I195" s="125" t="str">
        <f t="shared" ca="1" si="72"/>
        <v/>
      </c>
      <c r="J195" s="126" t="str">
        <f t="shared" ca="1" si="77"/>
        <v/>
      </c>
      <c r="K195" s="105" t="str">
        <f t="shared" ca="1" si="78"/>
        <v/>
      </c>
      <c r="L195" s="105" t="str">
        <f t="shared" ca="1" si="73"/>
        <v/>
      </c>
      <c r="M195" s="126" t="str">
        <f t="shared" ca="1" si="74"/>
        <v/>
      </c>
      <c r="N195" s="126" t="str">
        <f t="shared" ca="1" si="64"/>
        <v/>
      </c>
      <c r="O195" s="125" t="str">
        <f t="shared" ca="1" si="75"/>
        <v/>
      </c>
      <c r="P195" s="126" t="str">
        <f t="shared" ca="1" si="79"/>
        <v/>
      </c>
      <c r="Q195" s="105" t="str">
        <f t="shared" ca="1" si="80"/>
        <v/>
      </c>
      <c r="R195" s="124" t="str">
        <f t="shared" ca="1" si="81"/>
        <v/>
      </c>
    </row>
    <row r="196" spans="1:18" x14ac:dyDescent="0.2">
      <c r="A196" s="124" t="str">
        <f t="shared" ca="1" si="76"/>
        <v/>
      </c>
      <c r="B196" s="92" t="str">
        <f t="shared" ca="1" si="65"/>
        <v/>
      </c>
      <c r="C196" s="92" t="str">
        <f t="shared" ca="1" si="66"/>
        <v/>
      </c>
      <c r="D196" s="92" t="str">
        <f t="shared" ca="1" si="67"/>
        <v/>
      </c>
      <c r="E196" s="92" t="str">
        <f t="shared" ca="1" si="68"/>
        <v/>
      </c>
      <c r="F196" s="92" t="str">
        <f t="shared" ca="1" si="69"/>
        <v/>
      </c>
      <c r="G196" s="92" t="str">
        <f t="shared" ca="1" si="70"/>
        <v/>
      </c>
      <c r="H196" s="125" t="str">
        <f t="shared" ca="1" si="71"/>
        <v/>
      </c>
      <c r="I196" s="125" t="str">
        <f t="shared" ca="1" si="72"/>
        <v/>
      </c>
      <c r="J196" s="126" t="str">
        <f t="shared" ca="1" si="77"/>
        <v/>
      </c>
      <c r="K196" s="105" t="str">
        <f t="shared" ca="1" si="78"/>
        <v/>
      </c>
      <c r="L196" s="105" t="str">
        <f t="shared" ca="1" si="73"/>
        <v/>
      </c>
      <c r="M196" s="126" t="str">
        <f t="shared" ca="1" si="74"/>
        <v/>
      </c>
      <c r="N196" s="126" t="str">
        <f t="shared" ca="1" si="64"/>
        <v/>
      </c>
      <c r="O196" s="125" t="str">
        <f t="shared" ca="1" si="75"/>
        <v/>
      </c>
      <c r="P196" s="126" t="str">
        <f t="shared" ca="1" si="79"/>
        <v/>
      </c>
      <c r="Q196" s="105" t="str">
        <f t="shared" ca="1" si="80"/>
        <v/>
      </c>
      <c r="R196" s="124" t="str">
        <f t="shared" ca="1" si="81"/>
        <v/>
      </c>
    </row>
    <row r="197" spans="1:18" x14ac:dyDescent="0.2">
      <c r="A197" s="124" t="str">
        <f t="shared" ca="1" si="76"/>
        <v/>
      </c>
      <c r="B197" s="92" t="str">
        <f t="shared" ca="1" si="65"/>
        <v/>
      </c>
      <c r="C197" s="92" t="str">
        <f t="shared" ca="1" si="66"/>
        <v/>
      </c>
      <c r="D197" s="92" t="str">
        <f t="shared" ca="1" si="67"/>
        <v/>
      </c>
      <c r="E197" s="92" t="str">
        <f t="shared" ca="1" si="68"/>
        <v/>
      </c>
      <c r="F197" s="92" t="str">
        <f t="shared" ca="1" si="69"/>
        <v/>
      </c>
      <c r="G197" s="92" t="str">
        <f t="shared" ca="1" si="70"/>
        <v/>
      </c>
      <c r="H197" s="125" t="str">
        <f t="shared" ca="1" si="71"/>
        <v/>
      </c>
      <c r="I197" s="125" t="str">
        <f t="shared" ca="1" si="72"/>
        <v/>
      </c>
      <c r="J197" s="126" t="str">
        <f t="shared" ca="1" si="77"/>
        <v/>
      </c>
      <c r="K197" s="105" t="str">
        <f t="shared" ca="1" si="78"/>
        <v/>
      </c>
      <c r="L197" s="105" t="str">
        <f t="shared" ca="1" si="73"/>
        <v/>
      </c>
      <c r="M197" s="126" t="str">
        <f t="shared" ca="1" si="74"/>
        <v/>
      </c>
      <c r="N197" s="126" t="str">
        <f t="shared" ca="1" si="64"/>
        <v/>
      </c>
      <c r="O197" s="125" t="str">
        <f t="shared" ca="1" si="75"/>
        <v/>
      </c>
      <c r="P197" s="126" t="str">
        <f t="shared" ca="1" si="79"/>
        <v/>
      </c>
      <c r="Q197" s="105" t="str">
        <f t="shared" ca="1" si="80"/>
        <v/>
      </c>
      <c r="R197" s="124" t="str">
        <f t="shared" ca="1" si="81"/>
        <v/>
      </c>
    </row>
    <row r="198" spans="1:18" x14ac:dyDescent="0.2">
      <c r="A198" s="124" t="str">
        <f t="shared" ca="1" si="76"/>
        <v/>
      </c>
      <c r="B198" s="92" t="str">
        <f t="shared" ca="1" si="65"/>
        <v/>
      </c>
      <c r="C198" s="92" t="str">
        <f t="shared" ca="1" si="66"/>
        <v/>
      </c>
      <c r="D198" s="92" t="str">
        <f t="shared" ca="1" si="67"/>
        <v/>
      </c>
      <c r="E198" s="92" t="str">
        <f t="shared" ca="1" si="68"/>
        <v/>
      </c>
      <c r="F198" s="92" t="str">
        <f t="shared" ca="1" si="69"/>
        <v/>
      </c>
      <c r="G198" s="92" t="str">
        <f t="shared" ca="1" si="70"/>
        <v/>
      </c>
      <c r="H198" s="125" t="str">
        <f t="shared" ca="1" si="71"/>
        <v/>
      </c>
      <c r="I198" s="125" t="str">
        <f t="shared" ca="1" si="72"/>
        <v/>
      </c>
      <c r="J198" s="126" t="str">
        <f t="shared" ca="1" si="77"/>
        <v/>
      </c>
      <c r="K198" s="105" t="str">
        <f t="shared" ca="1" si="78"/>
        <v/>
      </c>
      <c r="L198" s="105" t="str">
        <f t="shared" ca="1" si="73"/>
        <v/>
      </c>
      <c r="M198" s="126" t="str">
        <f t="shared" ca="1" si="74"/>
        <v/>
      </c>
      <c r="N198" s="126" t="str">
        <f t="shared" ca="1" si="64"/>
        <v/>
      </c>
      <c r="O198" s="125" t="str">
        <f t="shared" ca="1" si="75"/>
        <v/>
      </c>
      <c r="P198" s="126" t="str">
        <f t="shared" ca="1" si="79"/>
        <v/>
      </c>
      <c r="Q198" s="105" t="str">
        <f t="shared" ca="1" si="80"/>
        <v/>
      </c>
      <c r="R198" s="124" t="str">
        <f t="shared" ca="1" si="81"/>
        <v/>
      </c>
    </row>
    <row r="199" spans="1:18" x14ac:dyDescent="0.2">
      <c r="A199" s="124" t="str">
        <f t="shared" ca="1" si="76"/>
        <v/>
      </c>
      <c r="B199" s="92" t="str">
        <f t="shared" ca="1" si="65"/>
        <v/>
      </c>
      <c r="C199" s="92" t="str">
        <f t="shared" ca="1" si="66"/>
        <v/>
      </c>
      <c r="D199" s="92" t="str">
        <f t="shared" ca="1" si="67"/>
        <v/>
      </c>
      <c r="E199" s="92" t="str">
        <f t="shared" ca="1" si="68"/>
        <v/>
      </c>
      <c r="F199" s="92" t="str">
        <f t="shared" ca="1" si="69"/>
        <v/>
      </c>
      <c r="G199" s="92" t="str">
        <f t="shared" ca="1" si="70"/>
        <v/>
      </c>
      <c r="H199" s="125" t="str">
        <f t="shared" ca="1" si="71"/>
        <v/>
      </c>
      <c r="I199" s="125" t="str">
        <f t="shared" ca="1" si="72"/>
        <v/>
      </c>
      <c r="J199" s="126" t="str">
        <f t="shared" ca="1" si="77"/>
        <v/>
      </c>
      <c r="K199" s="105" t="str">
        <f t="shared" ca="1" si="78"/>
        <v/>
      </c>
      <c r="L199" s="105" t="str">
        <f t="shared" ca="1" si="73"/>
        <v/>
      </c>
      <c r="M199" s="126" t="str">
        <f t="shared" ca="1" si="74"/>
        <v/>
      </c>
      <c r="N199" s="126" t="str">
        <f t="shared" ref="N199:N205" ca="1" si="82">IF($A199="","",INDEX(INDIRECT("gsn_raw!BB:BB"),MATCH($B$4,INDIRECT("gsn_raw!AL:AL"),0)+$A199))</f>
        <v/>
      </c>
      <c r="O199" s="125" t="str">
        <f t="shared" ca="1" si="75"/>
        <v/>
      </c>
      <c r="P199" s="126" t="str">
        <f t="shared" ca="1" si="79"/>
        <v/>
      </c>
      <c r="Q199" s="105" t="str">
        <f t="shared" ca="1" si="80"/>
        <v/>
      </c>
      <c r="R199" s="124" t="str">
        <f t="shared" ca="1" si="81"/>
        <v/>
      </c>
    </row>
    <row r="200" spans="1:18" x14ac:dyDescent="0.2">
      <c r="A200" s="124" t="str">
        <f t="shared" ca="1" si="76"/>
        <v/>
      </c>
      <c r="B200" s="92" t="str">
        <f t="shared" ca="1" si="65"/>
        <v/>
      </c>
      <c r="C200" s="92" t="str">
        <f t="shared" ca="1" si="66"/>
        <v/>
      </c>
      <c r="D200" s="92" t="str">
        <f t="shared" ca="1" si="67"/>
        <v/>
      </c>
      <c r="E200" s="92" t="str">
        <f t="shared" ca="1" si="68"/>
        <v/>
      </c>
      <c r="F200" s="92" t="str">
        <f t="shared" ca="1" si="69"/>
        <v/>
      </c>
      <c r="G200" s="92" t="str">
        <f t="shared" ca="1" si="70"/>
        <v/>
      </c>
      <c r="H200" s="125" t="str">
        <f t="shared" ca="1" si="71"/>
        <v/>
      </c>
      <c r="I200" s="125" t="str">
        <f t="shared" ca="1" si="72"/>
        <v/>
      </c>
      <c r="J200" s="126" t="str">
        <f t="shared" ca="1" si="77"/>
        <v/>
      </c>
      <c r="K200" s="105" t="str">
        <f t="shared" ca="1" si="78"/>
        <v/>
      </c>
      <c r="L200" s="105" t="str">
        <f t="shared" ca="1" si="73"/>
        <v/>
      </c>
      <c r="M200" s="126" t="str">
        <f t="shared" ca="1" si="74"/>
        <v/>
      </c>
      <c r="N200" s="126" t="str">
        <f t="shared" ca="1" si="82"/>
        <v/>
      </c>
      <c r="O200" s="125" t="str">
        <f t="shared" ca="1" si="75"/>
        <v/>
      </c>
      <c r="P200" s="126" t="str">
        <f t="shared" ca="1" si="79"/>
        <v/>
      </c>
      <c r="Q200" s="105" t="str">
        <f t="shared" ca="1" si="80"/>
        <v/>
      </c>
      <c r="R200" s="124" t="str">
        <f t="shared" ca="1" si="81"/>
        <v/>
      </c>
    </row>
    <row r="201" spans="1:18" x14ac:dyDescent="0.2">
      <c r="A201" s="124" t="str">
        <f t="shared" ca="1" si="76"/>
        <v/>
      </c>
      <c r="B201" s="92" t="str">
        <f t="shared" ca="1" si="65"/>
        <v/>
      </c>
      <c r="C201" s="92" t="str">
        <f t="shared" ca="1" si="66"/>
        <v/>
      </c>
      <c r="D201" s="92" t="str">
        <f t="shared" ca="1" si="67"/>
        <v/>
      </c>
      <c r="E201" s="92" t="str">
        <f t="shared" ca="1" si="68"/>
        <v/>
      </c>
      <c r="F201" s="92" t="str">
        <f t="shared" ca="1" si="69"/>
        <v/>
      </c>
      <c r="G201" s="92" t="str">
        <f t="shared" ca="1" si="70"/>
        <v/>
      </c>
      <c r="H201" s="125" t="str">
        <f t="shared" ca="1" si="71"/>
        <v/>
      </c>
      <c r="I201" s="125" t="str">
        <f t="shared" ca="1" si="72"/>
        <v/>
      </c>
      <c r="J201" s="126" t="str">
        <f t="shared" ca="1" si="77"/>
        <v/>
      </c>
      <c r="K201" s="105" t="str">
        <f t="shared" ca="1" si="78"/>
        <v/>
      </c>
      <c r="L201" s="105" t="str">
        <f t="shared" ca="1" si="73"/>
        <v/>
      </c>
      <c r="M201" s="126" t="str">
        <f t="shared" ca="1" si="74"/>
        <v/>
      </c>
      <c r="N201" s="126" t="str">
        <f t="shared" ca="1" si="82"/>
        <v/>
      </c>
      <c r="O201" s="125" t="str">
        <f t="shared" ca="1" si="75"/>
        <v/>
      </c>
      <c r="P201" s="126" t="str">
        <f t="shared" ca="1" si="79"/>
        <v/>
      </c>
      <c r="Q201" s="105" t="str">
        <f t="shared" ca="1" si="80"/>
        <v/>
      </c>
      <c r="R201" s="124" t="str">
        <f t="shared" ca="1" si="81"/>
        <v/>
      </c>
    </row>
    <row r="202" spans="1:18" x14ac:dyDescent="0.2">
      <c r="A202" s="124" t="str">
        <f t="shared" ca="1" si="76"/>
        <v/>
      </c>
      <c r="B202" s="92" t="str">
        <f t="shared" ca="1" si="65"/>
        <v/>
      </c>
      <c r="C202" s="92" t="str">
        <f t="shared" ca="1" si="66"/>
        <v/>
      </c>
      <c r="D202" s="92" t="str">
        <f t="shared" ca="1" si="67"/>
        <v/>
      </c>
      <c r="E202" s="92" t="str">
        <f t="shared" ca="1" si="68"/>
        <v/>
      </c>
      <c r="F202" s="92" t="str">
        <f t="shared" ca="1" si="69"/>
        <v/>
      </c>
      <c r="G202" s="92" t="str">
        <f t="shared" ca="1" si="70"/>
        <v/>
      </c>
      <c r="H202" s="125" t="str">
        <f t="shared" ca="1" si="71"/>
        <v/>
      </c>
      <c r="I202" s="125" t="str">
        <f t="shared" ca="1" si="72"/>
        <v/>
      </c>
      <c r="J202" s="126" t="str">
        <f t="shared" ca="1" si="77"/>
        <v/>
      </c>
      <c r="K202" s="105" t="str">
        <f t="shared" ca="1" si="78"/>
        <v/>
      </c>
      <c r="L202" s="105" t="str">
        <f t="shared" ca="1" si="73"/>
        <v/>
      </c>
      <c r="M202" s="126" t="str">
        <f t="shared" ca="1" si="74"/>
        <v/>
      </c>
      <c r="N202" s="126" t="str">
        <f t="shared" ca="1" si="82"/>
        <v/>
      </c>
      <c r="O202" s="125" t="str">
        <f t="shared" ca="1" si="75"/>
        <v/>
      </c>
      <c r="P202" s="126" t="str">
        <f t="shared" ca="1" si="79"/>
        <v/>
      </c>
      <c r="Q202" s="105" t="str">
        <f t="shared" ca="1" si="80"/>
        <v/>
      </c>
      <c r="R202" s="124" t="str">
        <f t="shared" ca="1" si="81"/>
        <v/>
      </c>
    </row>
    <row r="203" spans="1:18" x14ac:dyDescent="0.2">
      <c r="A203" s="124" t="str">
        <f t="shared" ca="1" si="76"/>
        <v/>
      </c>
      <c r="B203" s="92" t="str">
        <f t="shared" ca="1" si="65"/>
        <v/>
      </c>
      <c r="C203" s="92" t="str">
        <f t="shared" ca="1" si="66"/>
        <v/>
      </c>
      <c r="D203" s="92" t="str">
        <f t="shared" ca="1" si="67"/>
        <v/>
      </c>
      <c r="E203" s="92" t="str">
        <f t="shared" ca="1" si="68"/>
        <v/>
      </c>
      <c r="F203" s="92" t="str">
        <f t="shared" ca="1" si="69"/>
        <v/>
      </c>
      <c r="G203" s="92" t="str">
        <f t="shared" ca="1" si="70"/>
        <v/>
      </c>
      <c r="H203" s="125" t="str">
        <f t="shared" ca="1" si="71"/>
        <v/>
      </c>
      <c r="I203" s="125" t="str">
        <f t="shared" ca="1" si="72"/>
        <v/>
      </c>
      <c r="J203" s="126" t="str">
        <f t="shared" ca="1" si="77"/>
        <v/>
      </c>
      <c r="K203" s="105" t="str">
        <f t="shared" ca="1" si="78"/>
        <v/>
      </c>
      <c r="L203" s="105" t="str">
        <f t="shared" ca="1" si="73"/>
        <v/>
      </c>
      <c r="M203" s="126" t="str">
        <f t="shared" ca="1" si="74"/>
        <v/>
      </c>
      <c r="N203" s="126" t="str">
        <f t="shared" ca="1" si="82"/>
        <v/>
      </c>
      <c r="O203" s="125" t="str">
        <f t="shared" ca="1" si="75"/>
        <v/>
      </c>
      <c r="P203" s="126" t="str">
        <f t="shared" ca="1" si="79"/>
        <v/>
      </c>
      <c r="Q203" s="105" t="str">
        <f t="shared" ca="1" si="80"/>
        <v/>
      </c>
      <c r="R203" s="124" t="str">
        <f t="shared" ca="1" si="81"/>
        <v/>
      </c>
    </row>
    <row r="204" spans="1:18" x14ac:dyDescent="0.2">
      <c r="A204" s="124" t="str">
        <f t="shared" ca="1" si="76"/>
        <v/>
      </c>
      <c r="B204" s="92" t="str">
        <f t="shared" ca="1" si="65"/>
        <v/>
      </c>
      <c r="C204" s="92" t="str">
        <f t="shared" ca="1" si="66"/>
        <v/>
      </c>
      <c r="D204" s="92" t="str">
        <f t="shared" ca="1" si="67"/>
        <v/>
      </c>
      <c r="E204" s="92" t="str">
        <f t="shared" ca="1" si="68"/>
        <v/>
      </c>
      <c r="F204" s="92" t="str">
        <f t="shared" ca="1" si="69"/>
        <v/>
      </c>
      <c r="G204" s="92" t="str">
        <f t="shared" ca="1" si="70"/>
        <v/>
      </c>
      <c r="H204" s="125" t="str">
        <f t="shared" ca="1" si="71"/>
        <v/>
      </c>
      <c r="I204" s="125" t="str">
        <f t="shared" ca="1" si="72"/>
        <v/>
      </c>
      <c r="J204" s="126" t="str">
        <f t="shared" ca="1" si="77"/>
        <v/>
      </c>
      <c r="K204" s="105" t="str">
        <f t="shared" ca="1" si="78"/>
        <v/>
      </c>
      <c r="L204" s="105" t="str">
        <f t="shared" ca="1" si="73"/>
        <v/>
      </c>
      <c r="M204" s="126" t="str">
        <f t="shared" ca="1" si="74"/>
        <v/>
      </c>
      <c r="N204" s="126" t="str">
        <f t="shared" ca="1" si="82"/>
        <v/>
      </c>
      <c r="O204" s="125" t="str">
        <f t="shared" ca="1" si="75"/>
        <v/>
      </c>
      <c r="P204" s="126" t="str">
        <f t="shared" ca="1" si="79"/>
        <v/>
      </c>
      <c r="Q204" s="105" t="str">
        <f t="shared" ca="1" si="80"/>
        <v/>
      </c>
      <c r="R204" s="124" t="str">
        <f t="shared" ca="1" si="81"/>
        <v/>
      </c>
    </row>
    <row r="205" spans="1:18" x14ac:dyDescent="0.2">
      <c r="A205" s="124" t="str">
        <f t="shared" ca="1" si="76"/>
        <v/>
      </c>
      <c r="B205" s="92" t="str">
        <f t="shared" ca="1" si="65"/>
        <v/>
      </c>
      <c r="C205" s="92" t="str">
        <f t="shared" ca="1" si="66"/>
        <v/>
      </c>
      <c r="D205" s="92" t="str">
        <f t="shared" ca="1" si="67"/>
        <v/>
      </c>
      <c r="E205" s="92" t="str">
        <f t="shared" ca="1" si="68"/>
        <v/>
      </c>
      <c r="F205" s="92" t="str">
        <f t="shared" ca="1" si="69"/>
        <v/>
      </c>
      <c r="G205" s="92" t="str">
        <f t="shared" ca="1" si="70"/>
        <v/>
      </c>
      <c r="H205" s="125" t="str">
        <f t="shared" ca="1" si="71"/>
        <v/>
      </c>
      <c r="I205" s="125" t="str">
        <f t="shared" ca="1" si="72"/>
        <v/>
      </c>
      <c r="J205" s="126" t="str">
        <f t="shared" ca="1" si="77"/>
        <v/>
      </c>
      <c r="K205" s="105" t="str">
        <f t="shared" ca="1" si="78"/>
        <v/>
      </c>
      <c r="L205" s="105" t="str">
        <f t="shared" ca="1" si="73"/>
        <v/>
      </c>
      <c r="M205" s="126" t="str">
        <f t="shared" ca="1" si="74"/>
        <v/>
      </c>
      <c r="N205" s="126" t="str">
        <f t="shared" ca="1" si="82"/>
        <v/>
      </c>
      <c r="O205" s="125" t="str">
        <f t="shared" ca="1" si="75"/>
        <v/>
      </c>
      <c r="P205" s="126" t="str">
        <f t="shared" ca="1" si="79"/>
        <v/>
      </c>
      <c r="Q205" s="105" t="str">
        <f t="shared" ca="1" si="80"/>
        <v/>
      </c>
      <c r="R205" s="124" t="str">
        <f t="shared" ca="1" si="81"/>
        <v/>
      </c>
    </row>
  </sheetData>
  <mergeCells count="1">
    <mergeCell ref="A1:R1"/>
  </mergeCells>
  <phoneticPr fontId="3"/>
  <conditionalFormatting sqref="A6:R205">
    <cfRule type="expression" dxfId="13" priority="2">
      <formula>OR($A6:$R6&lt;&gt;"")</formula>
    </cfRule>
  </conditionalFormatting>
  <conditionalFormatting sqref="A6:R205">
    <cfRule type="expression" dxfId="12" priority="1">
      <formula>$A6=$A$5</formula>
    </cfRule>
  </conditionalFormatting>
  <printOptions horizontalCentered="1"/>
  <pageMargins left="0.59055118110236227" right="0.59055118110236227" top="0.59055118110236227" bottom="0.59055118110236227" header="0.31496062992125984" footer="0.31496062992125984"/>
  <pageSetup paperSize="9" scale="41" fitToHeight="0" orientation="landscape" r:id="rId1"/>
  <rowBreaks count="1" manualBreakCount="1">
    <brk id="5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S205"/>
  <sheetViews>
    <sheetView showGridLines="0" view="pageBreakPreview" zoomScale="60" zoomScaleNormal="80" zoomScalePageLayoutView="50" workbookViewId="0">
      <selection sqref="A1:Q1"/>
    </sheetView>
  </sheetViews>
  <sheetFormatPr defaultColWidth="9" defaultRowHeight="17.5" x14ac:dyDescent="0.2"/>
  <cols>
    <col min="1" max="1" width="7.36328125" style="1" bestFit="1" customWidth="1"/>
    <col min="2" max="4" width="30.6328125" style="1" customWidth="1"/>
    <col min="5" max="5" width="13.08984375" style="1" customWidth="1"/>
    <col min="6" max="6" width="13.08984375" style="109" customWidth="1"/>
    <col min="7" max="11" width="13.08984375" style="1" customWidth="1"/>
    <col min="12" max="13" width="22.453125" style="156" customWidth="1"/>
    <col min="14" max="17" width="13.08984375" style="1" customWidth="1"/>
    <col min="18" max="18" width="9" style="1"/>
    <col min="19" max="19" width="9" style="1" hidden="1" customWidth="1"/>
    <col min="20" max="16384" width="9" style="1"/>
  </cols>
  <sheetData>
    <row r="1" spans="1:19" ht="40.5" customHeight="1" x14ac:dyDescent="0.2">
      <c r="A1" s="252">
        <v>44287</v>
      </c>
      <c r="B1" s="252"/>
      <c r="C1" s="252"/>
      <c r="D1" s="252"/>
      <c r="E1" s="252"/>
      <c r="F1" s="252"/>
      <c r="G1" s="252"/>
      <c r="H1" s="252"/>
      <c r="I1" s="252"/>
      <c r="J1" s="252"/>
      <c r="K1" s="252"/>
      <c r="L1" s="252"/>
      <c r="M1" s="252"/>
      <c r="N1" s="252"/>
      <c r="O1" s="252"/>
      <c r="P1" s="252"/>
      <c r="Q1" s="252"/>
    </row>
    <row r="2" spans="1:19" x14ac:dyDescent="0.2">
      <c r="Q2" s="139" t="s">
        <v>196</v>
      </c>
    </row>
    <row r="4" spans="1:19" ht="35" x14ac:dyDescent="0.2">
      <c r="A4" s="90" t="s">
        <v>147</v>
      </c>
      <c r="B4" s="90" t="s">
        <v>148</v>
      </c>
      <c r="C4" s="90" t="s">
        <v>118</v>
      </c>
      <c r="D4" s="90" t="s">
        <v>138</v>
      </c>
      <c r="E4" s="90" t="s">
        <v>156</v>
      </c>
      <c r="F4" s="90" t="s">
        <v>157</v>
      </c>
      <c r="G4" s="90" t="s">
        <v>24</v>
      </c>
      <c r="H4" s="90" t="s">
        <v>25</v>
      </c>
      <c r="I4" s="90" t="s">
        <v>26</v>
      </c>
      <c r="J4" s="90" t="s">
        <v>27</v>
      </c>
      <c r="K4" s="90" t="s">
        <v>28</v>
      </c>
      <c r="L4" s="157" t="s">
        <v>215</v>
      </c>
      <c r="M4" s="157" t="s">
        <v>216</v>
      </c>
      <c r="N4" s="90" t="s">
        <v>29</v>
      </c>
      <c r="O4" s="90" t="s">
        <v>30</v>
      </c>
      <c r="P4" s="90" t="s">
        <v>31</v>
      </c>
      <c r="Q4" s="90" t="s">
        <v>150</v>
      </c>
    </row>
    <row r="5" spans="1:19" x14ac:dyDescent="0.2">
      <c r="A5" s="110">
        <f ca="1">MATCH("",INDIRECT("gsn_raw!BD:BD"),-1)-MATCH("キャンペーン",INDIRECT("gsn_raw!BD:BD"),0)-1</f>
        <v>0</v>
      </c>
      <c r="B5" s="111"/>
      <c r="C5" s="111"/>
      <c r="D5" s="111"/>
      <c r="E5" s="111"/>
      <c r="F5" s="111" t="s">
        <v>119</v>
      </c>
      <c r="G5" s="112" t="str">
        <f ca="1">gaw!D6</f>
        <v/>
      </c>
      <c r="H5" s="112" t="str">
        <f ca="1">gaw!F6</f>
        <v/>
      </c>
      <c r="I5" s="113" t="str">
        <f ca="1">IFERROR(H5/G5,"")</f>
        <v/>
      </c>
      <c r="J5" s="114" t="str">
        <f ca="1">IFERROR(K5/H5,"")</f>
        <v/>
      </c>
      <c r="K5" s="115" t="str">
        <f ca="1">gaw!L6</f>
        <v/>
      </c>
      <c r="L5" s="113" t="str">
        <f ca="1">IFERROR(VLOOKUP("全体",INDIRECT("gsn_raw!B:J"),6,0),"")</f>
        <v/>
      </c>
      <c r="M5" s="113" t="str">
        <f ca="1">IFERROR(VLOOKUP("全体",INDIRECT("gsn_raw!B:J"),9,0),"")</f>
        <v/>
      </c>
      <c r="N5" s="112" t="str">
        <f ca="1">gaw!N6</f>
        <v/>
      </c>
      <c r="O5" s="113" t="str">
        <f ca="1">IFERROR(N5/H5,"")</f>
        <v/>
      </c>
      <c r="P5" s="114" t="str">
        <f ca="1">IFERROR(K5/N5,"")</f>
        <v/>
      </c>
      <c r="Q5" s="111" t="s">
        <v>151</v>
      </c>
    </row>
    <row r="6" spans="1:19" x14ac:dyDescent="0.2">
      <c r="A6" s="124" t="str">
        <f ca="1">IF(ROW()-5&gt;$A$5,"",ROW()-5)</f>
        <v/>
      </c>
      <c r="B6" s="92" t="str">
        <f t="shared" ref="B6:B37" ca="1" si="0">IF($A6="","",INDEX(INDIRECT("gsn_raw!BD:BD"),MATCH($B$4,INDIRECT("gsn_raw!BD:BD"),0)+$A6))</f>
        <v/>
      </c>
      <c r="C6" s="92" t="str">
        <f t="shared" ref="C6:C37" ca="1" si="1">IF($A6="","",INDEX(INDIRECT("gsn_raw!BE:BE"),MATCH($B$4,INDIRECT("gsn_raw!BD:BD"),0)+$A6))</f>
        <v/>
      </c>
      <c r="D6" s="92" t="str">
        <f t="shared" ref="D6:D37" ca="1" si="2">IF($A6="","",INDEX(INDIRECT("gsn_raw!BF:BF"),MATCH($B$4,INDIRECT("gsn_raw!BD:BD"),0)+$A6))</f>
        <v/>
      </c>
      <c r="E6" s="92" t="str">
        <f ca="1">SUBSTITUTE(SUBSTITUTE(SUBSTITUTE(S6,"Broad","部分一致"),"Exact","完全一致"),"Phrase","フレーズ一致")</f>
        <v/>
      </c>
      <c r="F6" s="154" t="str">
        <f t="shared" ref="F6:F37" ca="1" si="3">IF($A6="","",INDEX(INDIRECT("gsn_raw!BH:BH"),MATCH($B$4,INDIRECT("gsn_raw!BD:BD"),0)+$A6))</f>
        <v/>
      </c>
      <c r="G6" s="125" t="str">
        <f t="shared" ref="G6:G37" ca="1" si="4">IF($A6="","",INDEX(INDIRECT("gsn_raw!BI:BI"),MATCH($B$4,INDIRECT("gsn_raw!BD:BD"),0)+$A6))</f>
        <v/>
      </c>
      <c r="H6" s="125" t="str">
        <f t="shared" ref="H6:H37" ca="1" si="5">IF($A6="","",INDEX(INDIRECT("gsn_raw!BJ:BJ"),MATCH($B$4,INDIRECT("gsn_raw!BD:BD"),0)+$A6))</f>
        <v/>
      </c>
      <c r="I6" s="126" t="str">
        <f ca="1">IF($A6="","",IFERROR(H6/G6,""))</f>
        <v/>
      </c>
      <c r="J6" s="105" t="str">
        <f ca="1">IF($A6="","",IFERROR(K6/H6,""))</f>
        <v/>
      </c>
      <c r="K6" s="105" t="str">
        <f t="shared" ref="K6:K37" ca="1" si="6">IF($A6="","",INDEX(INDIRECT("gsn_raw!BL:BL"),MATCH($B$4,INDIRECT("gsn_raw!BD:BD"),0)+$A6))</f>
        <v/>
      </c>
      <c r="L6" s="126" t="str">
        <f t="shared" ref="L6:L37" ca="1" si="7">IF($A6="","",INDEX(INDIRECT("gsn_raw!BM:BM"),MATCH($B$4,INDIRECT("gsn_raw!BD:BD"),0)+$A6))</f>
        <v/>
      </c>
      <c r="M6" s="126" t="str">
        <f ca="1">IF($A6="","",INDEX(INDIRECT("gsn_raw!BP:BP"),MATCH($B$4,INDIRECT("gsn_raw!BD:BD"),0)+$A6))</f>
        <v/>
      </c>
      <c r="N6" s="125" t="str">
        <f t="shared" ref="N6:N37" ca="1" si="8">IF($A6="","",INDEX(INDIRECT("gsn_raw!BO:BO"),MATCH($B$4,INDIRECT("gsn_raw!BD:BD"),0)+$A6))</f>
        <v/>
      </c>
      <c r="O6" s="126" t="str">
        <f ca="1">IF($A6="","",IFERROR(N6/H6,""))</f>
        <v/>
      </c>
      <c r="P6" s="105" t="str">
        <f ca="1">IF($A6="","",IFERROR(K6/N6,""))</f>
        <v/>
      </c>
      <c r="Q6" s="124" t="str">
        <f ca="1">IF($A6="","",IF(N6&gt;0,IF(P6&gt;$P$5,"B","A"),IF(N6=0,IF(K6&gt;$P$5,"C","D"))))</f>
        <v/>
      </c>
      <c r="S6" s="1" t="str">
        <f t="shared" ref="S6:S37" ca="1" si="9">IF($A6="","",INDEX(INDIRECT("gsn_raw!BG:BG"),MATCH($B$4,INDIRECT("gsn_raw!BD:BD"),0)+$A6))</f>
        <v/>
      </c>
    </row>
    <row r="7" spans="1:19" x14ac:dyDescent="0.2">
      <c r="A7" s="124" t="str">
        <f t="shared" ref="A7:A70" ca="1" si="10">IF(ROW()-5&gt;$A$5,"",ROW()-5)</f>
        <v/>
      </c>
      <c r="B7" s="92" t="str">
        <f t="shared" ca="1" si="0"/>
        <v/>
      </c>
      <c r="C7" s="92" t="str">
        <f t="shared" ca="1" si="1"/>
        <v/>
      </c>
      <c r="D7" s="92" t="str">
        <f t="shared" ca="1" si="2"/>
        <v/>
      </c>
      <c r="E7" s="92" t="str">
        <f t="shared" ref="E7:E70" ca="1" si="11">SUBSTITUTE(SUBSTITUTE(SUBSTITUTE(S7,"Broad","部分一致"),"Exact","完全一致"),"Phrase","フレーズ一致")</f>
        <v/>
      </c>
      <c r="F7" s="154" t="str">
        <f t="shared" ca="1" si="3"/>
        <v/>
      </c>
      <c r="G7" s="125" t="str">
        <f t="shared" ca="1" si="4"/>
        <v/>
      </c>
      <c r="H7" s="125" t="str">
        <f t="shared" ca="1" si="5"/>
        <v/>
      </c>
      <c r="I7" s="126" t="str">
        <f t="shared" ref="I7:I70" ca="1" si="12">IF($A7="","",IFERROR(H7/G7,""))</f>
        <v/>
      </c>
      <c r="J7" s="105" t="str">
        <f t="shared" ref="J7:J70" ca="1" si="13">IF($A7="","",IFERROR(K7/H7,""))</f>
        <v/>
      </c>
      <c r="K7" s="105" t="str">
        <f t="shared" ca="1" si="6"/>
        <v/>
      </c>
      <c r="L7" s="126" t="str">
        <f t="shared" ca="1" si="7"/>
        <v/>
      </c>
      <c r="M7" s="126" t="str">
        <f t="shared" ref="M7:M70" ca="1" si="14">IF($A7="","",INDEX(INDIRECT("gsn_raw!BP:BP"),MATCH($B$4,INDIRECT("gsn_raw!BD:BD"),0)+$A7))</f>
        <v/>
      </c>
      <c r="N7" s="125" t="str">
        <f t="shared" ca="1" si="8"/>
        <v/>
      </c>
      <c r="O7" s="126" t="str">
        <f t="shared" ref="O7:O70" ca="1" si="15">IF($A7="","",IFERROR(N7/H7,""))</f>
        <v/>
      </c>
      <c r="P7" s="105" t="str">
        <f t="shared" ref="P7:P70" ca="1" si="16">IF($A7="","",IFERROR(K7/N7,""))</f>
        <v/>
      </c>
      <c r="Q7" s="124" t="str">
        <f t="shared" ref="Q7:Q70" ca="1" si="17">IF($A7="","",IF(N7&gt;0,IF(P7&gt;$P$5,"B","A"),IF(N7=0,IF(K7&gt;$P$5,"C","D"))))</f>
        <v/>
      </c>
      <c r="S7" s="1" t="str">
        <f t="shared" ca="1" si="9"/>
        <v/>
      </c>
    </row>
    <row r="8" spans="1:19" x14ac:dyDescent="0.2">
      <c r="A8" s="124" t="str">
        <f t="shared" ca="1" si="10"/>
        <v/>
      </c>
      <c r="B8" s="92" t="str">
        <f t="shared" ca="1" si="0"/>
        <v/>
      </c>
      <c r="C8" s="92" t="str">
        <f t="shared" ca="1" si="1"/>
        <v/>
      </c>
      <c r="D8" s="92" t="str">
        <f t="shared" ca="1" si="2"/>
        <v/>
      </c>
      <c r="E8" s="92" t="str">
        <f t="shared" ca="1" si="11"/>
        <v/>
      </c>
      <c r="F8" s="154" t="str">
        <f t="shared" ca="1" si="3"/>
        <v/>
      </c>
      <c r="G8" s="125" t="str">
        <f t="shared" ca="1" si="4"/>
        <v/>
      </c>
      <c r="H8" s="125" t="str">
        <f t="shared" ca="1" si="5"/>
        <v/>
      </c>
      <c r="I8" s="126" t="str">
        <f t="shared" ca="1" si="12"/>
        <v/>
      </c>
      <c r="J8" s="105" t="str">
        <f t="shared" ca="1" si="13"/>
        <v/>
      </c>
      <c r="K8" s="105" t="str">
        <f t="shared" ca="1" si="6"/>
        <v/>
      </c>
      <c r="L8" s="126" t="str">
        <f t="shared" ca="1" si="7"/>
        <v/>
      </c>
      <c r="M8" s="126" t="str">
        <f t="shared" ca="1" si="14"/>
        <v/>
      </c>
      <c r="N8" s="125" t="str">
        <f t="shared" ca="1" si="8"/>
        <v/>
      </c>
      <c r="O8" s="126" t="str">
        <f t="shared" ca="1" si="15"/>
        <v/>
      </c>
      <c r="P8" s="105" t="str">
        <f t="shared" ca="1" si="16"/>
        <v/>
      </c>
      <c r="Q8" s="124" t="str">
        <f t="shared" ca="1" si="17"/>
        <v/>
      </c>
      <c r="S8" s="1" t="str">
        <f t="shared" ca="1" si="9"/>
        <v/>
      </c>
    </row>
    <row r="9" spans="1:19" x14ac:dyDescent="0.2">
      <c r="A9" s="124" t="str">
        <f t="shared" ca="1" si="10"/>
        <v/>
      </c>
      <c r="B9" s="92" t="str">
        <f t="shared" ca="1" si="0"/>
        <v/>
      </c>
      <c r="C9" s="92" t="str">
        <f t="shared" ca="1" si="1"/>
        <v/>
      </c>
      <c r="D9" s="92" t="str">
        <f t="shared" ca="1" si="2"/>
        <v/>
      </c>
      <c r="E9" s="92" t="str">
        <f t="shared" ca="1" si="11"/>
        <v/>
      </c>
      <c r="F9" s="154" t="str">
        <f t="shared" ca="1" si="3"/>
        <v/>
      </c>
      <c r="G9" s="125" t="str">
        <f t="shared" ca="1" si="4"/>
        <v/>
      </c>
      <c r="H9" s="125" t="str">
        <f t="shared" ca="1" si="5"/>
        <v/>
      </c>
      <c r="I9" s="126" t="str">
        <f t="shared" ca="1" si="12"/>
        <v/>
      </c>
      <c r="J9" s="105" t="str">
        <f t="shared" ca="1" si="13"/>
        <v/>
      </c>
      <c r="K9" s="105" t="str">
        <f t="shared" ca="1" si="6"/>
        <v/>
      </c>
      <c r="L9" s="126" t="str">
        <f t="shared" ca="1" si="7"/>
        <v/>
      </c>
      <c r="M9" s="126" t="str">
        <f t="shared" ca="1" si="14"/>
        <v/>
      </c>
      <c r="N9" s="125" t="str">
        <f t="shared" ca="1" si="8"/>
        <v/>
      </c>
      <c r="O9" s="126" t="str">
        <f t="shared" ca="1" si="15"/>
        <v/>
      </c>
      <c r="P9" s="105" t="str">
        <f t="shared" ca="1" si="16"/>
        <v/>
      </c>
      <c r="Q9" s="124" t="str">
        <f t="shared" ca="1" si="17"/>
        <v/>
      </c>
      <c r="S9" s="1" t="str">
        <f t="shared" ca="1" si="9"/>
        <v/>
      </c>
    </row>
    <row r="10" spans="1:19" x14ac:dyDescent="0.2">
      <c r="A10" s="124" t="str">
        <f t="shared" ca="1" si="10"/>
        <v/>
      </c>
      <c r="B10" s="92" t="str">
        <f t="shared" ca="1" si="0"/>
        <v/>
      </c>
      <c r="C10" s="92" t="str">
        <f t="shared" ca="1" si="1"/>
        <v/>
      </c>
      <c r="D10" s="92" t="str">
        <f t="shared" ca="1" si="2"/>
        <v/>
      </c>
      <c r="E10" s="92" t="str">
        <f t="shared" ca="1" si="11"/>
        <v/>
      </c>
      <c r="F10" s="154" t="str">
        <f t="shared" ca="1" si="3"/>
        <v/>
      </c>
      <c r="G10" s="125" t="str">
        <f t="shared" ca="1" si="4"/>
        <v/>
      </c>
      <c r="H10" s="125" t="str">
        <f t="shared" ca="1" si="5"/>
        <v/>
      </c>
      <c r="I10" s="126" t="str">
        <f t="shared" ca="1" si="12"/>
        <v/>
      </c>
      <c r="J10" s="105" t="str">
        <f t="shared" ca="1" si="13"/>
        <v/>
      </c>
      <c r="K10" s="105" t="str">
        <f t="shared" ca="1" si="6"/>
        <v/>
      </c>
      <c r="L10" s="126" t="str">
        <f t="shared" ca="1" si="7"/>
        <v/>
      </c>
      <c r="M10" s="126" t="str">
        <f t="shared" ca="1" si="14"/>
        <v/>
      </c>
      <c r="N10" s="125" t="str">
        <f t="shared" ca="1" si="8"/>
        <v/>
      </c>
      <c r="O10" s="126" t="str">
        <f t="shared" ca="1" si="15"/>
        <v/>
      </c>
      <c r="P10" s="105" t="str">
        <f t="shared" ca="1" si="16"/>
        <v/>
      </c>
      <c r="Q10" s="124" t="str">
        <f t="shared" ca="1" si="17"/>
        <v/>
      </c>
      <c r="S10" s="1" t="str">
        <f t="shared" ca="1" si="9"/>
        <v/>
      </c>
    </row>
    <row r="11" spans="1:19" x14ac:dyDescent="0.2">
      <c r="A11" s="124" t="str">
        <f t="shared" ca="1" si="10"/>
        <v/>
      </c>
      <c r="B11" s="92" t="str">
        <f t="shared" ca="1" si="0"/>
        <v/>
      </c>
      <c r="C11" s="92" t="str">
        <f t="shared" ca="1" si="1"/>
        <v/>
      </c>
      <c r="D11" s="92" t="str">
        <f t="shared" ca="1" si="2"/>
        <v/>
      </c>
      <c r="E11" s="92" t="str">
        <f t="shared" ca="1" si="11"/>
        <v/>
      </c>
      <c r="F11" s="154" t="str">
        <f t="shared" ca="1" si="3"/>
        <v/>
      </c>
      <c r="G11" s="125" t="str">
        <f t="shared" ca="1" si="4"/>
        <v/>
      </c>
      <c r="H11" s="125" t="str">
        <f t="shared" ca="1" si="5"/>
        <v/>
      </c>
      <c r="I11" s="126" t="str">
        <f t="shared" ca="1" si="12"/>
        <v/>
      </c>
      <c r="J11" s="105" t="str">
        <f t="shared" ca="1" si="13"/>
        <v/>
      </c>
      <c r="K11" s="105" t="str">
        <f t="shared" ca="1" si="6"/>
        <v/>
      </c>
      <c r="L11" s="126" t="str">
        <f t="shared" ca="1" si="7"/>
        <v/>
      </c>
      <c r="M11" s="126" t="str">
        <f t="shared" ca="1" si="14"/>
        <v/>
      </c>
      <c r="N11" s="125" t="str">
        <f t="shared" ca="1" si="8"/>
        <v/>
      </c>
      <c r="O11" s="126" t="str">
        <f t="shared" ca="1" si="15"/>
        <v/>
      </c>
      <c r="P11" s="105" t="str">
        <f t="shared" ca="1" si="16"/>
        <v/>
      </c>
      <c r="Q11" s="124" t="str">
        <f t="shared" ca="1" si="17"/>
        <v/>
      </c>
      <c r="S11" s="1" t="str">
        <f t="shared" ca="1" si="9"/>
        <v/>
      </c>
    </row>
    <row r="12" spans="1:19" x14ac:dyDescent="0.2">
      <c r="A12" s="124" t="str">
        <f t="shared" ca="1" si="10"/>
        <v/>
      </c>
      <c r="B12" s="92" t="str">
        <f t="shared" ca="1" si="0"/>
        <v/>
      </c>
      <c r="C12" s="92" t="str">
        <f t="shared" ca="1" si="1"/>
        <v/>
      </c>
      <c r="D12" s="92" t="str">
        <f t="shared" ca="1" si="2"/>
        <v/>
      </c>
      <c r="E12" s="92" t="str">
        <f t="shared" ca="1" si="11"/>
        <v/>
      </c>
      <c r="F12" s="154" t="str">
        <f t="shared" ca="1" si="3"/>
        <v/>
      </c>
      <c r="G12" s="125" t="str">
        <f t="shared" ca="1" si="4"/>
        <v/>
      </c>
      <c r="H12" s="125" t="str">
        <f t="shared" ca="1" si="5"/>
        <v/>
      </c>
      <c r="I12" s="126" t="str">
        <f t="shared" ca="1" si="12"/>
        <v/>
      </c>
      <c r="J12" s="105" t="str">
        <f t="shared" ca="1" si="13"/>
        <v/>
      </c>
      <c r="K12" s="105" t="str">
        <f t="shared" ca="1" si="6"/>
        <v/>
      </c>
      <c r="L12" s="126" t="str">
        <f t="shared" ca="1" si="7"/>
        <v/>
      </c>
      <c r="M12" s="126" t="str">
        <f t="shared" ca="1" si="14"/>
        <v/>
      </c>
      <c r="N12" s="125" t="str">
        <f t="shared" ca="1" si="8"/>
        <v/>
      </c>
      <c r="O12" s="126" t="str">
        <f t="shared" ca="1" si="15"/>
        <v/>
      </c>
      <c r="P12" s="105" t="str">
        <f t="shared" ca="1" si="16"/>
        <v/>
      </c>
      <c r="Q12" s="124" t="str">
        <f t="shared" ca="1" si="17"/>
        <v/>
      </c>
      <c r="S12" s="1" t="str">
        <f t="shared" ca="1" si="9"/>
        <v/>
      </c>
    </row>
    <row r="13" spans="1:19" x14ac:dyDescent="0.2">
      <c r="A13" s="124" t="str">
        <f t="shared" ca="1" si="10"/>
        <v/>
      </c>
      <c r="B13" s="92" t="str">
        <f t="shared" ca="1" si="0"/>
        <v/>
      </c>
      <c r="C13" s="92" t="str">
        <f t="shared" ca="1" si="1"/>
        <v/>
      </c>
      <c r="D13" s="92" t="str">
        <f t="shared" ca="1" si="2"/>
        <v/>
      </c>
      <c r="E13" s="92" t="str">
        <f t="shared" ca="1" si="11"/>
        <v/>
      </c>
      <c r="F13" s="154" t="str">
        <f t="shared" ca="1" si="3"/>
        <v/>
      </c>
      <c r="G13" s="125" t="str">
        <f t="shared" ca="1" si="4"/>
        <v/>
      </c>
      <c r="H13" s="125" t="str">
        <f t="shared" ca="1" si="5"/>
        <v/>
      </c>
      <c r="I13" s="126" t="str">
        <f t="shared" ca="1" si="12"/>
        <v/>
      </c>
      <c r="J13" s="105" t="str">
        <f t="shared" ca="1" si="13"/>
        <v/>
      </c>
      <c r="K13" s="105" t="str">
        <f t="shared" ca="1" si="6"/>
        <v/>
      </c>
      <c r="L13" s="126" t="str">
        <f t="shared" ca="1" si="7"/>
        <v/>
      </c>
      <c r="M13" s="126" t="str">
        <f t="shared" ca="1" si="14"/>
        <v/>
      </c>
      <c r="N13" s="125" t="str">
        <f t="shared" ca="1" si="8"/>
        <v/>
      </c>
      <c r="O13" s="126" t="str">
        <f t="shared" ca="1" si="15"/>
        <v/>
      </c>
      <c r="P13" s="105" t="str">
        <f t="shared" ca="1" si="16"/>
        <v/>
      </c>
      <c r="Q13" s="124" t="str">
        <f t="shared" ca="1" si="17"/>
        <v/>
      </c>
      <c r="S13" s="1" t="str">
        <f t="shared" ca="1" si="9"/>
        <v/>
      </c>
    </row>
    <row r="14" spans="1:19" x14ac:dyDescent="0.2">
      <c r="A14" s="124" t="str">
        <f t="shared" ca="1" si="10"/>
        <v/>
      </c>
      <c r="B14" s="92" t="str">
        <f t="shared" ca="1" si="0"/>
        <v/>
      </c>
      <c r="C14" s="92" t="str">
        <f t="shared" ca="1" si="1"/>
        <v/>
      </c>
      <c r="D14" s="92" t="str">
        <f t="shared" ca="1" si="2"/>
        <v/>
      </c>
      <c r="E14" s="92" t="str">
        <f t="shared" ca="1" si="11"/>
        <v/>
      </c>
      <c r="F14" s="154" t="str">
        <f t="shared" ca="1" si="3"/>
        <v/>
      </c>
      <c r="G14" s="125" t="str">
        <f t="shared" ca="1" si="4"/>
        <v/>
      </c>
      <c r="H14" s="125" t="str">
        <f t="shared" ca="1" si="5"/>
        <v/>
      </c>
      <c r="I14" s="126" t="str">
        <f t="shared" ca="1" si="12"/>
        <v/>
      </c>
      <c r="J14" s="105" t="str">
        <f t="shared" ca="1" si="13"/>
        <v/>
      </c>
      <c r="K14" s="105" t="str">
        <f t="shared" ca="1" si="6"/>
        <v/>
      </c>
      <c r="L14" s="126" t="str">
        <f t="shared" ca="1" si="7"/>
        <v/>
      </c>
      <c r="M14" s="126" t="str">
        <f t="shared" ca="1" si="14"/>
        <v/>
      </c>
      <c r="N14" s="125" t="str">
        <f t="shared" ca="1" si="8"/>
        <v/>
      </c>
      <c r="O14" s="126" t="str">
        <f t="shared" ca="1" si="15"/>
        <v/>
      </c>
      <c r="P14" s="105" t="str">
        <f t="shared" ca="1" si="16"/>
        <v/>
      </c>
      <c r="Q14" s="124" t="str">
        <f t="shared" ca="1" si="17"/>
        <v/>
      </c>
      <c r="S14" s="1" t="str">
        <f t="shared" ca="1" si="9"/>
        <v/>
      </c>
    </row>
    <row r="15" spans="1:19" x14ac:dyDescent="0.2">
      <c r="A15" s="124" t="str">
        <f t="shared" ca="1" si="10"/>
        <v/>
      </c>
      <c r="B15" s="92" t="str">
        <f t="shared" ca="1" si="0"/>
        <v/>
      </c>
      <c r="C15" s="92" t="str">
        <f t="shared" ca="1" si="1"/>
        <v/>
      </c>
      <c r="D15" s="92" t="str">
        <f t="shared" ca="1" si="2"/>
        <v/>
      </c>
      <c r="E15" s="92" t="str">
        <f t="shared" ca="1" si="11"/>
        <v/>
      </c>
      <c r="F15" s="154" t="str">
        <f t="shared" ca="1" si="3"/>
        <v/>
      </c>
      <c r="G15" s="125" t="str">
        <f t="shared" ca="1" si="4"/>
        <v/>
      </c>
      <c r="H15" s="125" t="str">
        <f t="shared" ca="1" si="5"/>
        <v/>
      </c>
      <c r="I15" s="126" t="str">
        <f t="shared" ca="1" si="12"/>
        <v/>
      </c>
      <c r="J15" s="105" t="str">
        <f t="shared" ca="1" si="13"/>
        <v/>
      </c>
      <c r="K15" s="105" t="str">
        <f t="shared" ca="1" si="6"/>
        <v/>
      </c>
      <c r="L15" s="126" t="str">
        <f t="shared" ca="1" si="7"/>
        <v/>
      </c>
      <c r="M15" s="126" t="str">
        <f t="shared" ca="1" si="14"/>
        <v/>
      </c>
      <c r="N15" s="125" t="str">
        <f t="shared" ca="1" si="8"/>
        <v/>
      </c>
      <c r="O15" s="126" t="str">
        <f t="shared" ca="1" si="15"/>
        <v/>
      </c>
      <c r="P15" s="105" t="str">
        <f t="shared" ca="1" si="16"/>
        <v/>
      </c>
      <c r="Q15" s="124" t="str">
        <f t="shared" ca="1" si="17"/>
        <v/>
      </c>
      <c r="S15" s="1" t="str">
        <f t="shared" ca="1" si="9"/>
        <v/>
      </c>
    </row>
    <row r="16" spans="1:19" x14ac:dyDescent="0.2">
      <c r="A16" s="124" t="str">
        <f t="shared" ca="1" si="10"/>
        <v/>
      </c>
      <c r="B16" s="92" t="str">
        <f t="shared" ca="1" si="0"/>
        <v/>
      </c>
      <c r="C16" s="92" t="str">
        <f t="shared" ca="1" si="1"/>
        <v/>
      </c>
      <c r="D16" s="92" t="str">
        <f t="shared" ca="1" si="2"/>
        <v/>
      </c>
      <c r="E16" s="92" t="str">
        <f t="shared" ca="1" si="11"/>
        <v/>
      </c>
      <c r="F16" s="154" t="str">
        <f t="shared" ca="1" si="3"/>
        <v/>
      </c>
      <c r="G16" s="125" t="str">
        <f t="shared" ca="1" si="4"/>
        <v/>
      </c>
      <c r="H16" s="125" t="str">
        <f t="shared" ca="1" si="5"/>
        <v/>
      </c>
      <c r="I16" s="126" t="str">
        <f t="shared" ca="1" si="12"/>
        <v/>
      </c>
      <c r="J16" s="105" t="str">
        <f t="shared" ca="1" si="13"/>
        <v/>
      </c>
      <c r="K16" s="105" t="str">
        <f t="shared" ca="1" si="6"/>
        <v/>
      </c>
      <c r="L16" s="126" t="str">
        <f t="shared" ca="1" si="7"/>
        <v/>
      </c>
      <c r="M16" s="126" t="str">
        <f t="shared" ca="1" si="14"/>
        <v/>
      </c>
      <c r="N16" s="125" t="str">
        <f t="shared" ca="1" si="8"/>
        <v/>
      </c>
      <c r="O16" s="126" t="str">
        <f t="shared" ca="1" si="15"/>
        <v/>
      </c>
      <c r="P16" s="105" t="str">
        <f t="shared" ca="1" si="16"/>
        <v/>
      </c>
      <c r="Q16" s="124" t="str">
        <f t="shared" ca="1" si="17"/>
        <v/>
      </c>
      <c r="S16" s="1" t="str">
        <f t="shared" ca="1" si="9"/>
        <v/>
      </c>
    </row>
    <row r="17" spans="1:19" x14ac:dyDescent="0.2">
      <c r="A17" s="124" t="str">
        <f t="shared" ca="1" si="10"/>
        <v/>
      </c>
      <c r="B17" s="92" t="str">
        <f t="shared" ca="1" si="0"/>
        <v/>
      </c>
      <c r="C17" s="92" t="str">
        <f t="shared" ca="1" si="1"/>
        <v/>
      </c>
      <c r="D17" s="92" t="str">
        <f t="shared" ca="1" si="2"/>
        <v/>
      </c>
      <c r="E17" s="92" t="str">
        <f t="shared" ca="1" si="11"/>
        <v/>
      </c>
      <c r="F17" s="154" t="str">
        <f t="shared" ca="1" si="3"/>
        <v/>
      </c>
      <c r="G17" s="125" t="str">
        <f t="shared" ca="1" si="4"/>
        <v/>
      </c>
      <c r="H17" s="125" t="str">
        <f t="shared" ca="1" si="5"/>
        <v/>
      </c>
      <c r="I17" s="126" t="str">
        <f t="shared" ca="1" si="12"/>
        <v/>
      </c>
      <c r="J17" s="105" t="str">
        <f t="shared" ca="1" si="13"/>
        <v/>
      </c>
      <c r="K17" s="105" t="str">
        <f t="shared" ca="1" si="6"/>
        <v/>
      </c>
      <c r="L17" s="126" t="str">
        <f t="shared" ca="1" si="7"/>
        <v/>
      </c>
      <c r="M17" s="126" t="str">
        <f t="shared" ca="1" si="14"/>
        <v/>
      </c>
      <c r="N17" s="125" t="str">
        <f t="shared" ca="1" si="8"/>
        <v/>
      </c>
      <c r="O17" s="126" t="str">
        <f t="shared" ca="1" si="15"/>
        <v/>
      </c>
      <c r="P17" s="105" t="str">
        <f t="shared" ca="1" si="16"/>
        <v/>
      </c>
      <c r="Q17" s="124" t="str">
        <f t="shared" ca="1" si="17"/>
        <v/>
      </c>
      <c r="S17" s="1" t="str">
        <f t="shared" ca="1" si="9"/>
        <v/>
      </c>
    </row>
    <row r="18" spans="1:19" x14ac:dyDescent="0.2">
      <c r="A18" s="124" t="str">
        <f t="shared" ca="1" si="10"/>
        <v/>
      </c>
      <c r="B18" s="92" t="str">
        <f t="shared" ca="1" si="0"/>
        <v/>
      </c>
      <c r="C18" s="92" t="str">
        <f t="shared" ca="1" si="1"/>
        <v/>
      </c>
      <c r="D18" s="92" t="str">
        <f t="shared" ca="1" si="2"/>
        <v/>
      </c>
      <c r="E18" s="92" t="str">
        <f t="shared" ca="1" si="11"/>
        <v/>
      </c>
      <c r="F18" s="154" t="str">
        <f t="shared" ca="1" si="3"/>
        <v/>
      </c>
      <c r="G18" s="125" t="str">
        <f t="shared" ca="1" si="4"/>
        <v/>
      </c>
      <c r="H18" s="125" t="str">
        <f t="shared" ca="1" si="5"/>
        <v/>
      </c>
      <c r="I18" s="126" t="str">
        <f t="shared" ca="1" si="12"/>
        <v/>
      </c>
      <c r="J18" s="105" t="str">
        <f t="shared" ca="1" si="13"/>
        <v/>
      </c>
      <c r="K18" s="105" t="str">
        <f t="shared" ca="1" si="6"/>
        <v/>
      </c>
      <c r="L18" s="126" t="str">
        <f t="shared" ca="1" si="7"/>
        <v/>
      </c>
      <c r="M18" s="126" t="str">
        <f t="shared" ca="1" si="14"/>
        <v/>
      </c>
      <c r="N18" s="125" t="str">
        <f t="shared" ca="1" si="8"/>
        <v/>
      </c>
      <c r="O18" s="126" t="str">
        <f t="shared" ca="1" si="15"/>
        <v/>
      </c>
      <c r="P18" s="105" t="str">
        <f t="shared" ca="1" si="16"/>
        <v/>
      </c>
      <c r="Q18" s="124" t="str">
        <f t="shared" ca="1" si="17"/>
        <v/>
      </c>
      <c r="S18" s="1" t="str">
        <f t="shared" ca="1" si="9"/>
        <v/>
      </c>
    </row>
    <row r="19" spans="1:19" x14ac:dyDescent="0.2">
      <c r="A19" s="124" t="str">
        <f t="shared" ca="1" si="10"/>
        <v/>
      </c>
      <c r="B19" s="92" t="str">
        <f t="shared" ca="1" si="0"/>
        <v/>
      </c>
      <c r="C19" s="92" t="str">
        <f t="shared" ca="1" si="1"/>
        <v/>
      </c>
      <c r="D19" s="92" t="str">
        <f t="shared" ca="1" si="2"/>
        <v/>
      </c>
      <c r="E19" s="92" t="str">
        <f t="shared" ca="1" si="11"/>
        <v/>
      </c>
      <c r="F19" s="154" t="str">
        <f t="shared" ca="1" si="3"/>
        <v/>
      </c>
      <c r="G19" s="125" t="str">
        <f t="shared" ca="1" si="4"/>
        <v/>
      </c>
      <c r="H19" s="125" t="str">
        <f t="shared" ca="1" si="5"/>
        <v/>
      </c>
      <c r="I19" s="126" t="str">
        <f t="shared" ca="1" si="12"/>
        <v/>
      </c>
      <c r="J19" s="105" t="str">
        <f t="shared" ca="1" si="13"/>
        <v/>
      </c>
      <c r="K19" s="105" t="str">
        <f t="shared" ca="1" si="6"/>
        <v/>
      </c>
      <c r="L19" s="126" t="str">
        <f t="shared" ca="1" si="7"/>
        <v/>
      </c>
      <c r="M19" s="126" t="str">
        <f t="shared" ca="1" si="14"/>
        <v/>
      </c>
      <c r="N19" s="125" t="str">
        <f t="shared" ca="1" si="8"/>
        <v/>
      </c>
      <c r="O19" s="126" t="str">
        <f t="shared" ca="1" si="15"/>
        <v/>
      </c>
      <c r="P19" s="105" t="str">
        <f t="shared" ca="1" si="16"/>
        <v/>
      </c>
      <c r="Q19" s="124" t="str">
        <f t="shared" ca="1" si="17"/>
        <v/>
      </c>
      <c r="S19" s="1" t="str">
        <f t="shared" ca="1" si="9"/>
        <v/>
      </c>
    </row>
    <row r="20" spans="1:19" x14ac:dyDescent="0.2">
      <c r="A20" s="124" t="str">
        <f t="shared" ca="1" si="10"/>
        <v/>
      </c>
      <c r="B20" s="92" t="str">
        <f t="shared" ca="1" si="0"/>
        <v/>
      </c>
      <c r="C20" s="92" t="str">
        <f t="shared" ca="1" si="1"/>
        <v/>
      </c>
      <c r="D20" s="92" t="str">
        <f t="shared" ca="1" si="2"/>
        <v/>
      </c>
      <c r="E20" s="92" t="str">
        <f t="shared" ca="1" si="11"/>
        <v/>
      </c>
      <c r="F20" s="154" t="str">
        <f t="shared" ca="1" si="3"/>
        <v/>
      </c>
      <c r="G20" s="125" t="str">
        <f t="shared" ca="1" si="4"/>
        <v/>
      </c>
      <c r="H20" s="125" t="str">
        <f t="shared" ca="1" si="5"/>
        <v/>
      </c>
      <c r="I20" s="126" t="str">
        <f t="shared" ca="1" si="12"/>
        <v/>
      </c>
      <c r="J20" s="105" t="str">
        <f t="shared" ca="1" si="13"/>
        <v/>
      </c>
      <c r="K20" s="105" t="str">
        <f t="shared" ca="1" si="6"/>
        <v/>
      </c>
      <c r="L20" s="126" t="str">
        <f t="shared" ca="1" si="7"/>
        <v/>
      </c>
      <c r="M20" s="126" t="str">
        <f t="shared" ca="1" si="14"/>
        <v/>
      </c>
      <c r="N20" s="125" t="str">
        <f t="shared" ca="1" si="8"/>
        <v/>
      </c>
      <c r="O20" s="126" t="str">
        <f t="shared" ca="1" si="15"/>
        <v/>
      </c>
      <c r="P20" s="105" t="str">
        <f t="shared" ca="1" si="16"/>
        <v/>
      </c>
      <c r="Q20" s="124" t="str">
        <f t="shared" ca="1" si="17"/>
        <v/>
      </c>
      <c r="S20" s="1" t="str">
        <f t="shared" ca="1" si="9"/>
        <v/>
      </c>
    </row>
    <row r="21" spans="1:19" x14ac:dyDescent="0.2">
      <c r="A21" s="124" t="str">
        <f t="shared" ca="1" si="10"/>
        <v/>
      </c>
      <c r="B21" s="92" t="str">
        <f t="shared" ca="1" si="0"/>
        <v/>
      </c>
      <c r="C21" s="92" t="str">
        <f t="shared" ca="1" si="1"/>
        <v/>
      </c>
      <c r="D21" s="92" t="str">
        <f t="shared" ca="1" si="2"/>
        <v/>
      </c>
      <c r="E21" s="92" t="str">
        <f t="shared" ca="1" si="11"/>
        <v/>
      </c>
      <c r="F21" s="154" t="str">
        <f t="shared" ca="1" si="3"/>
        <v/>
      </c>
      <c r="G21" s="125" t="str">
        <f t="shared" ca="1" si="4"/>
        <v/>
      </c>
      <c r="H21" s="125" t="str">
        <f t="shared" ca="1" si="5"/>
        <v/>
      </c>
      <c r="I21" s="126" t="str">
        <f t="shared" ca="1" si="12"/>
        <v/>
      </c>
      <c r="J21" s="105" t="str">
        <f t="shared" ca="1" si="13"/>
        <v/>
      </c>
      <c r="K21" s="105" t="str">
        <f t="shared" ca="1" si="6"/>
        <v/>
      </c>
      <c r="L21" s="126" t="str">
        <f t="shared" ca="1" si="7"/>
        <v/>
      </c>
      <c r="M21" s="126" t="str">
        <f t="shared" ca="1" si="14"/>
        <v/>
      </c>
      <c r="N21" s="125" t="str">
        <f t="shared" ca="1" si="8"/>
        <v/>
      </c>
      <c r="O21" s="126" t="str">
        <f t="shared" ca="1" si="15"/>
        <v/>
      </c>
      <c r="P21" s="105" t="str">
        <f t="shared" ca="1" si="16"/>
        <v/>
      </c>
      <c r="Q21" s="124" t="str">
        <f t="shared" ca="1" si="17"/>
        <v/>
      </c>
      <c r="S21" s="1" t="str">
        <f t="shared" ca="1" si="9"/>
        <v/>
      </c>
    </row>
    <row r="22" spans="1:19" x14ac:dyDescent="0.2">
      <c r="A22" s="124" t="str">
        <f t="shared" ca="1" si="10"/>
        <v/>
      </c>
      <c r="B22" s="92" t="str">
        <f t="shared" ca="1" si="0"/>
        <v/>
      </c>
      <c r="C22" s="92" t="str">
        <f t="shared" ca="1" si="1"/>
        <v/>
      </c>
      <c r="D22" s="92" t="str">
        <f t="shared" ca="1" si="2"/>
        <v/>
      </c>
      <c r="E22" s="92" t="str">
        <f t="shared" ca="1" si="11"/>
        <v/>
      </c>
      <c r="F22" s="154" t="str">
        <f t="shared" ca="1" si="3"/>
        <v/>
      </c>
      <c r="G22" s="125" t="str">
        <f t="shared" ca="1" si="4"/>
        <v/>
      </c>
      <c r="H22" s="125" t="str">
        <f t="shared" ca="1" si="5"/>
        <v/>
      </c>
      <c r="I22" s="126" t="str">
        <f t="shared" ca="1" si="12"/>
        <v/>
      </c>
      <c r="J22" s="105" t="str">
        <f t="shared" ca="1" si="13"/>
        <v/>
      </c>
      <c r="K22" s="105" t="str">
        <f t="shared" ca="1" si="6"/>
        <v/>
      </c>
      <c r="L22" s="126" t="str">
        <f t="shared" ca="1" si="7"/>
        <v/>
      </c>
      <c r="M22" s="126" t="str">
        <f t="shared" ca="1" si="14"/>
        <v/>
      </c>
      <c r="N22" s="125" t="str">
        <f t="shared" ca="1" si="8"/>
        <v/>
      </c>
      <c r="O22" s="126" t="str">
        <f t="shared" ca="1" si="15"/>
        <v/>
      </c>
      <c r="P22" s="105" t="str">
        <f t="shared" ca="1" si="16"/>
        <v/>
      </c>
      <c r="Q22" s="124" t="str">
        <f t="shared" ca="1" si="17"/>
        <v/>
      </c>
      <c r="S22" s="1" t="str">
        <f t="shared" ca="1" si="9"/>
        <v/>
      </c>
    </row>
    <row r="23" spans="1:19" x14ac:dyDescent="0.2">
      <c r="A23" s="124" t="str">
        <f t="shared" ca="1" si="10"/>
        <v/>
      </c>
      <c r="B23" s="92" t="str">
        <f t="shared" ca="1" si="0"/>
        <v/>
      </c>
      <c r="C23" s="92" t="str">
        <f t="shared" ca="1" si="1"/>
        <v/>
      </c>
      <c r="D23" s="92" t="str">
        <f t="shared" ca="1" si="2"/>
        <v/>
      </c>
      <c r="E23" s="92" t="str">
        <f t="shared" ca="1" si="11"/>
        <v/>
      </c>
      <c r="F23" s="154" t="str">
        <f t="shared" ca="1" si="3"/>
        <v/>
      </c>
      <c r="G23" s="125" t="str">
        <f t="shared" ca="1" si="4"/>
        <v/>
      </c>
      <c r="H23" s="125" t="str">
        <f t="shared" ca="1" si="5"/>
        <v/>
      </c>
      <c r="I23" s="126" t="str">
        <f t="shared" ca="1" si="12"/>
        <v/>
      </c>
      <c r="J23" s="105" t="str">
        <f t="shared" ca="1" si="13"/>
        <v/>
      </c>
      <c r="K23" s="105" t="str">
        <f t="shared" ca="1" si="6"/>
        <v/>
      </c>
      <c r="L23" s="126" t="str">
        <f t="shared" ca="1" si="7"/>
        <v/>
      </c>
      <c r="M23" s="126" t="str">
        <f t="shared" ca="1" si="14"/>
        <v/>
      </c>
      <c r="N23" s="125" t="str">
        <f t="shared" ca="1" si="8"/>
        <v/>
      </c>
      <c r="O23" s="126" t="str">
        <f t="shared" ca="1" si="15"/>
        <v/>
      </c>
      <c r="P23" s="105" t="str">
        <f t="shared" ca="1" si="16"/>
        <v/>
      </c>
      <c r="Q23" s="124" t="str">
        <f t="shared" ca="1" si="17"/>
        <v/>
      </c>
      <c r="S23" s="1" t="str">
        <f t="shared" ca="1" si="9"/>
        <v/>
      </c>
    </row>
    <row r="24" spans="1:19" x14ac:dyDescent="0.2">
      <c r="A24" s="124" t="str">
        <f t="shared" ca="1" si="10"/>
        <v/>
      </c>
      <c r="B24" s="92" t="str">
        <f t="shared" ca="1" si="0"/>
        <v/>
      </c>
      <c r="C24" s="92" t="str">
        <f t="shared" ca="1" si="1"/>
        <v/>
      </c>
      <c r="D24" s="92" t="str">
        <f t="shared" ca="1" si="2"/>
        <v/>
      </c>
      <c r="E24" s="92" t="str">
        <f t="shared" ca="1" si="11"/>
        <v/>
      </c>
      <c r="F24" s="154" t="str">
        <f t="shared" ca="1" si="3"/>
        <v/>
      </c>
      <c r="G24" s="125" t="str">
        <f t="shared" ca="1" si="4"/>
        <v/>
      </c>
      <c r="H24" s="125" t="str">
        <f t="shared" ca="1" si="5"/>
        <v/>
      </c>
      <c r="I24" s="126" t="str">
        <f t="shared" ca="1" si="12"/>
        <v/>
      </c>
      <c r="J24" s="105" t="str">
        <f t="shared" ca="1" si="13"/>
        <v/>
      </c>
      <c r="K24" s="105" t="str">
        <f t="shared" ca="1" si="6"/>
        <v/>
      </c>
      <c r="L24" s="126" t="str">
        <f t="shared" ca="1" si="7"/>
        <v/>
      </c>
      <c r="M24" s="126" t="str">
        <f t="shared" ca="1" si="14"/>
        <v/>
      </c>
      <c r="N24" s="125" t="str">
        <f t="shared" ca="1" si="8"/>
        <v/>
      </c>
      <c r="O24" s="126" t="str">
        <f t="shared" ca="1" si="15"/>
        <v/>
      </c>
      <c r="P24" s="105" t="str">
        <f t="shared" ca="1" si="16"/>
        <v/>
      </c>
      <c r="Q24" s="124" t="str">
        <f t="shared" ca="1" si="17"/>
        <v/>
      </c>
      <c r="S24" s="1" t="str">
        <f t="shared" ca="1" si="9"/>
        <v/>
      </c>
    </row>
    <row r="25" spans="1:19" x14ac:dyDescent="0.2">
      <c r="A25" s="124" t="str">
        <f t="shared" ca="1" si="10"/>
        <v/>
      </c>
      <c r="B25" s="92" t="str">
        <f t="shared" ca="1" si="0"/>
        <v/>
      </c>
      <c r="C25" s="92" t="str">
        <f t="shared" ca="1" si="1"/>
        <v/>
      </c>
      <c r="D25" s="92" t="str">
        <f t="shared" ca="1" si="2"/>
        <v/>
      </c>
      <c r="E25" s="92" t="str">
        <f t="shared" ca="1" si="11"/>
        <v/>
      </c>
      <c r="F25" s="154" t="str">
        <f t="shared" ca="1" si="3"/>
        <v/>
      </c>
      <c r="G25" s="125" t="str">
        <f t="shared" ca="1" si="4"/>
        <v/>
      </c>
      <c r="H25" s="125" t="str">
        <f t="shared" ca="1" si="5"/>
        <v/>
      </c>
      <c r="I25" s="126" t="str">
        <f t="shared" ca="1" si="12"/>
        <v/>
      </c>
      <c r="J25" s="105" t="str">
        <f t="shared" ca="1" si="13"/>
        <v/>
      </c>
      <c r="K25" s="105" t="str">
        <f t="shared" ca="1" si="6"/>
        <v/>
      </c>
      <c r="L25" s="126" t="str">
        <f t="shared" ca="1" si="7"/>
        <v/>
      </c>
      <c r="M25" s="126" t="str">
        <f t="shared" ca="1" si="14"/>
        <v/>
      </c>
      <c r="N25" s="125" t="str">
        <f t="shared" ca="1" si="8"/>
        <v/>
      </c>
      <c r="O25" s="126" t="str">
        <f t="shared" ca="1" si="15"/>
        <v/>
      </c>
      <c r="P25" s="105" t="str">
        <f t="shared" ca="1" si="16"/>
        <v/>
      </c>
      <c r="Q25" s="124" t="str">
        <f t="shared" ca="1" si="17"/>
        <v/>
      </c>
      <c r="S25" s="1" t="str">
        <f t="shared" ca="1" si="9"/>
        <v/>
      </c>
    </row>
    <row r="26" spans="1:19" x14ac:dyDescent="0.2">
      <c r="A26" s="124" t="str">
        <f t="shared" ca="1" si="10"/>
        <v/>
      </c>
      <c r="B26" s="92" t="str">
        <f t="shared" ca="1" si="0"/>
        <v/>
      </c>
      <c r="C26" s="92" t="str">
        <f t="shared" ca="1" si="1"/>
        <v/>
      </c>
      <c r="D26" s="92" t="str">
        <f t="shared" ca="1" si="2"/>
        <v/>
      </c>
      <c r="E26" s="92" t="str">
        <f t="shared" ca="1" si="11"/>
        <v/>
      </c>
      <c r="F26" s="154" t="str">
        <f t="shared" ca="1" si="3"/>
        <v/>
      </c>
      <c r="G26" s="125" t="str">
        <f t="shared" ca="1" si="4"/>
        <v/>
      </c>
      <c r="H26" s="125" t="str">
        <f t="shared" ca="1" si="5"/>
        <v/>
      </c>
      <c r="I26" s="126" t="str">
        <f t="shared" ca="1" si="12"/>
        <v/>
      </c>
      <c r="J26" s="105" t="str">
        <f t="shared" ca="1" si="13"/>
        <v/>
      </c>
      <c r="K26" s="105" t="str">
        <f t="shared" ca="1" si="6"/>
        <v/>
      </c>
      <c r="L26" s="126" t="str">
        <f t="shared" ca="1" si="7"/>
        <v/>
      </c>
      <c r="M26" s="126" t="str">
        <f t="shared" ca="1" si="14"/>
        <v/>
      </c>
      <c r="N26" s="125" t="str">
        <f t="shared" ca="1" si="8"/>
        <v/>
      </c>
      <c r="O26" s="126" t="str">
        <f t="shared" ca="1" si="15"/>
        <v/>
      </c>
      <c r="P26" s="105" t="str">
        <f t="shared" ca="1" si="16"/>
        <v/>
      </c>
      <c r="Q26" s="124" t="str">
        <f t="shared" ca="1" si="17"/>
        <v/>
      </c>
      <c r="S26" s="1" t="str">
        <f t="shared" ca="1" si="9"/>
        <v/>
      </c>
    </row>
    <row r="27" spans="1:19" x14ac:dyDescent="0.2">
      <c r="A27" s="124" t="str">
        <f t="shared" ca="1" si="10"/>
        <v/>
      </c>
      <c r="B27" s="92" t="str">
        <f t="shared" ca="1" si="0"/>
        <v/>
      </c>
      <c r="C27" s="92" t="str">
        <f t="shared" ca="1" si="1"/>
        <v/>
      </c>
      <c r="D27" s="92" t="str">
        <f t="shared" ca="1" si="2"/>
        <v/>
      </c>
      <c r="E27" s="92" t="str">
        <f t="shared" ca="1" si="11"/>
        <v/>
      </c>
      <c r="F27" s="154" t="str">
        <f t="shared" ca="1" si="3"/>
        <v/>
      </c>
      <c r="G27" s="125" t="str">
        <f t="shared" ca="1" si="4"/>
        <v/>
      </c>
      <c r="H27" s="125" t="str">
        <f t="shared" ca="1" si="5"/>
        <v/>
      </c>
      <c r="I27" s="126" t="str">
        <f t="shared" ca="1" si="12"/>
        <v/>
      </c>
      <c r="J27" s="105" t="str">
        <f t="shared" ca="1" si="13"/>
        <v/>
      </c>
      <c r="K27" s="105" t="str">
        <f t="shared" ca="1" si="6"/>
        <v/>
      </c>
      <c r="L27" s="126" t="str">
        <f t="shared" ca="1" si="7"/>
        <v/>
      </c>
      <c r="M27" s="126" t="str">
        <f t="shared" ca="1" si="14"/>
        <v/>
      </c>
      <c r="N27" s="125" t="str">
        <f t="shared" ca="1" si="8"/>
        <v/>
      </c>
      <c r="O27" s="126" t="str">
        <f t="shared" ca="1" si="15"/>
        <v/>
      </c>
      <c r="P27" s="105" t="str">
        <f t="shared" ca="1" si="16"/>
        <v/>
      </c>
      <c r="Q27" s="124" t="str">
        <f t="shared" ca="1" si="17"/>
        <v/>
      </c>
      <c r="S27" s="1" t="str">
        <f t="shared" ca="1" si="9"/>
        <v/>
      </c>
    </row>
    <row r="28" spans="1:19" x14ac:dyDescent="0.2">
      <c r="A28" s="124" t="str">
        <f t="shared" ca="1" si="10"/>
        <v/>
      </c>
      <c r="B28" s="92" t="str">
        <f t="shared" ca="1" si="0"/>
        <v/>
      </c>
      <c r="C28" s="92" t="str">
        <f t="shared" ca="1" si="1"/>
        <v/>
      </c>
      <c r="D28" s="92" t="str">
        <f t="shared" ca="1" si="2"/>
        <v/>
      </c>
      <c r="E28" s="92" t="str">
        <f t="shared" ca="1" si="11"/>
        <v/>
      </c>
      <c r="F28" s="154" t="str">
        <f t="shared" ca="1" si="3"/>
        <v/>
      </c>
      <c r="G28" s="125" t="str">
        <f t="shared" ca="1" si="4"/>
        <v/>
      </c>
      <c r="H28" s="125" t="str">
        <f t="shared" ca="1" si="5"/>
        <v/>
      </c>
      <c r="I28" s="126" t="str">
        <f t="shared" ca="1" si="12"/>
        <v/>
      </c>
      <c r="J28" s="105" t="str">
        <f t="shared" ca="1" si="13"/>
        <v/>
      </c>
      <c r="K28" s="105" t="str">
        <f t="shared" ca="1" si="6"/>
        <v/>
      </c>
      <c r="L28" s="126" t="str">
        <f t="shared" ca="1" si="7"/>
        <v/>
      </c>
      <c r="M28" s="126" t="str">
        <f t="shared" ca="1" si="14"/>
        <v/>
      </c>
      <c r="N28" s="125" t="str">
        <f t="shared" ca="1" si="8"/>
        <v/>
      </c>
      <c r="O28" s="126" t="str">
        <f t="shared" ca="1" si="15"/>
        <v/>
      </c>
      <c r="P28" s="105" t="str">
        <f t="shared" ca="1" si="16"/>
        <v/>
      </c>
      <c r="Q28" s="124" t="str">
        <f t="shared" ca="1" si="17"/>
        <v/>
      </c>
      <c r="S28" s="1" t="str">
        <f t="shared" ca="1" si="9"/>
        <v/>
      </c>
    </row>
    <row r="29" spans="1:19" x14ac:dyDescent="0.2">
      <c r="A29" s="124" t="str">
        <f t="shared" ca="1" si="10"/>
        <v/>
      </c>
      <c r="B29" s="92" t="str">
        <f t="shared" ca="1" si="0"/>
        <v/>
      </c>
      <c r="C29" s="92" t="str">
        <f t="shared" ca="1" si="1"/>
        <v/>
      </c>
      <c r="D29" s="92" t="str">
        <f t="shared" ca="1" si="2"/>
        <v/>
      </c>
      <c r="E29" s="92" t="str">
        <f t="shared" ca="1" si="11"/>
        <v/>
      </c>
      <c r="F29" s="154" t="str">
        <f t="shared" ca="1" si="3"/>
        <v/>
      </c>
      <c r="G29" s="125" t="str">
        <f t="shared" ca="1" si="4"/>
        <v/>
      </c>
      <c r="H29" s="125" t="str">
        <f t="shared" ca="1" si="5"/>
        <v/>
      </c>
      <c r="I29" s="126" t="str">
        <f t="shared" ca="1" si="12"/>
        <v/>
      </c>
      <c r="J29" s="105" t="str">
        <f t="shared" ca="1" si="13"/>
        <v/>
      </c>
      <c r="K29" s="105" t="str">
        <f t="shared" ca="1" si="6"/>
        <v/>
      </c>
      <c r="L29" s="126" t="str">
        <f t="shared" ca="1" si="7"/>
        <v/>
      </c>
      <c r="M29" s="126" t="str">
        <f t="shared" ca="1" si="14"/>
        <v/>
      </c>
      <c r="N29" s="125" t="str">
        <f t="shared" ca="1" si="8"/>
        <v/>
      </c>
      <c r="O29" s="126" t="str">
        <f t="shared" ca="1" si="15"/>
        <v/>
      </c>
      <c r="P29" s="105" t="str">
        <f t="shared" ca="1" si="16"/>
        <v/>
      </c>
      <c r="Q29" s="124" t="str">
        <f t="shared" ca="1" si="17"/>
        <v/>
      </c>
      <c r="S29" s="1" t="str">
        <f t="shared" ca="1" si="9"/>
        <v/>
      </c>
    </row>
    <row r="30" spans="1:19" x14ac:dyDescent="0.2">
      <c r="A30" s="124" t="str">
        <f t="shared" ca="1" si="10"/>
        <v/>
      </c>
      <c r="B30" s="92" t="str">
        <f t="shared" ca="1" si="0"/>
        <v/>
      </c>
      <c r="C30" s="92" t="str">
        <f t="shared" ca="1" si="1"/>
        <v/>
      </c>
      <c r="D30" s="92" t="str">
        <f t="shared" ca="1" si="2"/>
        <v/>
      </c>
      <c r="E30" s="92" t="str">
        <f t="shared" ca="1" si="11"/>
        <v/>
      </c>
      <c r="F30" s="154" t="str">
        <f t="shared" ca="1" si="3"/>
        <v/>
      </c>
      <c r="G30" s="125" t="str">
        <f t="shared" ca="1" si="4"/>
        <v/>
      </c>
      <c r="H30" s="125" t="str">
        <f t="shared" ca="1" si="5"/>
        <v/>
      </c>
      <c r="I30" s="126" t="str">
        <f t="shared" ca="1" si="12"/>
        <v/>
      </c>
      <c r="J30" s="105" t="str">
        <f t="shared" ca="1" si="13"/>
        <v/>
      </c>
      <c r="K30" s="105" t="str">
        <f t="shared" ca="1" si="6"/>
        <v/>
      </c>
      <c r="L30" s="126" t="str">
        <f t="shared" ca="1" si="7"/>
        <v/>
      </c>
      <c r="M30" s="126" t="str">
        <f t="shared" ca="1" si="14"/>
        <v/>
      </c>
      <c r="N30" s="125" t="str">
        <f t="shared" ca="1" si="8"/>
        <v/>
      </c>
      <c r="O30" s="126" t="str">
        <f t="shared" ca="1" si="15"/>
        <v/>
      </c>
      <c r="P30" s="105" t="str">
        <f t="shared" ca="1" si="16"/>
        <v/>
      </c>
      <c r="Q30" s="124" t="str">
        <f t="shared" ca="1" si="17"/>
        <v/>
      </c>
      <c r="S30" s="1" t="str">
        <f t="shared" ca="1" si="9"/>
        <v/>
      </c>
    </row>
    <row r="31" spans="1:19" x14ac:dyDescent="0.2">
      <c r="A31" s="124" t="str">
        <f t="shared" ca="1" si="10"/>
        <v/>
      </c>
      <c r="B31" s="92" t="str">
        <f t="shared" ca="1" si="0"/>
        <v/>
      </c>
      <c r="C31" s="92" t="str">
        <f t="shared" ca="1" si="1"/>
        <v/>
      </c>
      <c r="D31" s="92" t="str">
        <f t="shared" ca="1" si="2"/>
        <v/>
      </c>
      <c r="E31" s="92" t="str">
        <f t="shared" ca="1" si="11"/>
        <v/>
      </c>
      <c r="F31" s="154" t="str">
        <f t="shared" ca="1" si="3"/>
        <v/>
      </c>
      <c r="G31" s="125" t="str">
        <f t="shared" ca="1" si="4"/>
        <v/>
      </c>
      <c r="H31" s="125" t="str">
        <f t="shared" ca="1" si="5"/>
        <v/>
      </c>
      <c r="I31" s="126" t="str">
        <f t="shared" ca="1" si="12"/>
        <v/>
      </c>
      <c r="J31" s="105" t="str">
        <f t="shared" ca="1" si="13"/>
        <v/>
      </c>
      <c r="K31" s="105" t="str">
        <f t="shared" ca="1" si="6"/>
        <v/>
      </c>
      <c r="L31" s="126" t="str">
        <f t="shared" ca="1" si="7"/>
        <v/>
      </c>
      <c r="M31" s="126" t="str">
        <f t="shared" ca="1" si="14"/>
        <v/>
      </c>
      <c r="N31" s="125" t="str">
        <f t="shared" ca="1" si="8"/>
        <v/>
      </c>
      <c r="O31" s="126" t="str">
        <f t="shared" ca="1" si="15"/>
        <v/>
      </c>
      <c r="P31" s="105" t="str">
        <f t="shared" ca="1" si="16"/>
        <v/>
      </c>
      <c r="Q31" s="124" t="str">
        <f t="shared" ca="1" si="17"/>
        <v/>
      </c>
      <c r="S31" s="1" t="str">
        <f t="shared" ca="1" si="9"/>
        <v/>
      </c>
    </row>
    <row r="32" spans="1:19" x14ac:dyDescent="0.2">
      <c r="A32" s="124" t="str">
        <f t="shared" ca="1" si="10"/>
        <v/>
      </c>
      <c r="B32" s="92" t="str">
        <f t="shared" ca="1" si="0"/>
        <v/>
      </c>
      <c r="C32" s="92" t="str">
        <f t="shared" ca="1" si="1"/>
        <v/>
      </c>
      <c r="D32" s="92" t="str">
        <f t="shared" ca="1" si="2"/>
        <v/>
      </c>
      <c r="E32" s="92" t="str">
        <f t="shared" ca="1" si="11"/>
        <v/>
      </c>
      <c r="F32" s="154" t="str">
        <f t="shared" ca="1" si="3"/>
        <v/>
      </c>
      <c r="G32" s="125" t="str">
        <f t="shared" ca="1" si="4"/>
        <v/>
      </c>
      <c r="H32" s="125" t="str">
        <f t="shared" ca="1" si="5"/>
        <v/>
      </c>
      <c r="I32" s="126" t="str">
        <f t="shared" ca="1" si="12"/>
        <v/>
      </c>
      <c r="J32" s="105" t="str">
        <f t="shared" ca="1" si="13"/>
        <v/>
      </c>
      <c r="K32" s="105" t="str">
        <f t="shared" ca="1" si="6"/>
        <v/>
      </c>
      <c r="L32" s="126" t="str">
        <f t="shared" ca="1" si="7"/>
        <v/>
      </c>
      <c r="M32" s="126" t="str">
        <f t="shared" ca="1" si="14"/>
        <v/>
      </c>
      <c r="N32" s="125" t="str">
        <f t="shared" ca="1" si="8"/>
        <v/>
      </c>
      <c r="O32" s="126" t="str">
        <f t="shared" ca="1" si="15"/>
        <v/>
      </c>
      <c r="P32" s="105" t="str">
        <f t="shared" ca="1" si="16"/>
        <v/>
      </c>
      <c r="Q32" s="124" t="str">
        <f t="shared" ca="1" si="17"/>
        <v/>
      </c>
      <c r="S32" s="1" t="str">
        <f t="shared" ca="1" si="9"/>
        <v/>
      </c>
    </row>
    <row r="33" spans="1:19" x14ac:dyDescent="0.2">
      <c r="A33" s="124" t="str">
        <f t="shared" ca="1" si="10"/>
        <v/>
      </c>
      <c r="B33" s="92" t="str">
        <f t="shared" ca="1" si="0"/>
        <v/>
      </c>
      <c r="C33" s="92" t="str">
        <f t="shared" ca="1" si="1"/>
        <v/>
      </c>
      <c r="D33" s="92" t="str">
        <f t="shared" ca="1" si="2"/>
        <v/>
      </c>
      <c r="E33" s="92" t="str">
        <f t="shared" ca="1" si="11"/>
        <v/>
      </c>
      <c r="F33" s="154" t="str">
        <f t="shared" ca="1" si="3"/>
        <v/>
      </c>
      <c r="G33" s="125" t="str">
        <f t="shared" ca="1" si="4"/>
        <v/>
      </c>
      <c r="H33" s="125" t="str">
        <f t="shared" ca="1" si="5"/>
        <v/>
      </c>
      <c r="I33" s="126" t="str">
        <f t="shared" ca="1" si="12"/>
        <v/>
      </c>
      <c r="J33" s="105" t="str">
        <f t="shared" ca="1" si="13"/>
        <v/>
      </c>
      <c r="K33" s="105" t="str">
        <f t="shared" ca="1" si="6"/>
        <v/>
      </c>
      <c r="L33" s="126" t="str">
        <f t="shared" ca="1" si="7"/>
        <v/>
      </c>
      <c r="M33" s="126" t="str">
        <f t="shared" ca="1" si="14"/>
        <v/>
      </c>
      <c r="N33" s="125" t="str">
        <f t="shared" ca="1" si="8"/>
        <v/>
      </c>
      <c r="O33" s="126" t="str">
        <f t="shared" ca="1" si="15"/>
        <v/>
      </c>
      <c r="P33" s="105" t="str">
        <f t="shared" ca="1" si="16"/>
        <v/>
      </c>
      <c r="Q33" s="124" t="str">
        <f t="shared" ca="1" si="17"/>
        <v/>
      </c>
      <c r="S33" s="1" t="str">
        <f t="shared" ca="1" si="9"/>
        <v/>
      </c>
    </row>
    <row r="34" spans="1:19" x14ac:dyDescent="0.2">
      <c r="A34" s="124" t="str">
        <f t="shared" ca="1" si="10"/>
        <v/>
      </c>
      <c r="B34" s="92" t="str">
        <f t="shared" ca="1" si="0"/>
        <v/>
      </c>
      <c r="C34" s="92" t="str">
        <f t="shared" ca="1" si="1"/>
        <v/>
      </c>
      <c r="D34" s="92" t="str">
        <f t="shared" ca="1" si="2"/>
        <v/>
      </c>
      <c r="E34" s="92" t="str">
        <f t="shared" ca="1" si="11"/>
        <v/>
      </c>
      <c r="F34" s="154" t="str">
        <f t="shared" ca="1" si="3"/>
        <v/>
      </c>
      <c r="G34" s="125" t="str">
        <f t="shared" ca="1" si="4"/>
        <v/>
      </c>
      <c r="H34" s="125" t="str">
        <f t="shared" ca="1" si="5"/>
        <v/>
      </c>
      <c r="I34" s="126" t="str">
        <f t="shared" ca="1" si="12"/>
        <v/>
      </c>
      <c r="J34" s="105" t="str">
        <f t="shared" ca="1" si="13"/>
        <v/>
      </c>
      <c r="K34" s="105" t="str">
        <f t="shared" ca="1" si="6"/>
        <v/>
      </c>
      <c r="L34" s="126" t="str">
        <f t="shared" ca="1" si="7"/>
        <v/>
      </c>
      <c r="M34" s="126" t="str">
        <f t="shared" ca="1" si="14"/>
        <v/>
      </c>
      <c r="N34" s="125" t="str">
        <f t="shared" ca="1" si="8"/>
        <v/>
      </c>
      <c r="O34" s="126" t="str">
        <f t="shared" ca="1" si="15"/>
        <v/>
      </c>
      <c r="P34" s="105" t="str">
        <f t="shared" ca="1" si="16"/>
        <v/>
      </c>
      <c r="Q34" s="124" t="str">
        <f t="shared" ca="1" si="17"/>
        <v/>
      </c>
      <c r="S34" s="1" t="str">
        <f t="shared" ca="1" si="9"/>
        <v/>
      </c>
    </row>
    <row r="35" spans="1:19" x14ac:dyDescent="0.2">
      <c r="A35" s="124" t="str">
        <f t="shared" ca="1" si="10"/>
        <v/>
      </c>
      <c r="B35" s="92" t="str">
        <f t="shared" ca="1" si="0"/>
        <v/>
      </c>
      <c r="C35" s="92" t="str">
        <f t="shared" ca="1" si="1"/>
        <v/>
      </c>
      <c r="D35" s="92" t="str">
        <f t="shared" ca="1" si="2"/>
        <v/>
      </c>
      <c r="E35" s="92" t="str">
        <f t="shared" ca="1" si="11"/>
        <v/>
      </c>
      <c r="F35" s="154" t="str">
        <f t="shared" ca="1" si="3"/>
        <v/>
      </c>
      <c r="G35" s="125" t="str">
        <f t="shared" ca="1" si="4"/>
        <v/>
      </c>
      <c r="H35" s="125" t="str">
        <f t="shared" ca="1" si="5"/>
        <v/>
      </c>
      <c r="I35" s="126" t="str">
        <f t="shared" ca="1" si="12"/>
        <v/>
      </c>
      <c r="J35" s="105" t="str">
        <f t="shared" ca="1" si="13"/>
        <v/>
      </c>
      <c r="K35" s="105" t="str">
        <f t="shared" ca="1" si="6"/>
        <v/>
      </c>
      <c r="L35" s="126" t="str">
        <f t="shared" ca="1" si="7"/>
        <v/>
      </c>
      <c r="M35" s="126" t="str">
        <f t="shared" ca="1" si="14"/>
        <v/>
      </c>
      <c r="N35" s="125" t="str">
        <f t="shared" ca="1" si="8"/>
        <v/>
      </c>
      <c r="O35" s="126" t="str">
        <f t="shared" ca="1" si="15"/>
        <v/>
      </c>
      <c r="P35" s="105" t="str">
        <f t="shared" ca="1" si="16"/>
        <v/>
      </c>
      <c r="Q35" s="124" t="str">
        <f t="shared" ca="1" si="17"/>
        <v/>
      </c>
      <c r="S35" s="1" t="str">
        <f t="shared" ca="1" si="9"/>
        <v/>
      </c>
    </row>
    <row r="36" spans="1:19" x14ac:dyDescent="0.2">
      <c r="A36" s="124" t="str">
        <f t="shared" ca="1" si="10"/>
        <v/>
      </c>
      <c r="B36" s="92" t="str">
        <f t="shared" ca="1" si="0"/>
        <v/>
      </c>
      <c r="C36" s="92" t="str">
        <f t="shared" ca="1" si="1"/>
        <v/>
      </c>
      <c r="D36" s="92" t="str">
        <f t="shared" ca="1" si="2"/>
        <v/>
      </c>
      <c r="E36" s="92" t="str">
        <f t="shared" ca="1" si="11"/>
        <v/>
      </c>
      <c r="F36" s="154" t="str">
        <f t="shared" ca="1" si="3"/>
        <v/>
      </c>
      <c r="G36" s="125" t="str">
        <f t="shared" ca="1" si="4"/>
        <v/>
      </c>
      <c r="H36" s="125" t="str">
        <f t="shared" ca="1" si="5"/>
        <v/>
      </c>
      <c r="I36" s="126" t="str">
        <f t="shared" ca="1" si="12"/>
        <v/>
      </c>
      <c r="J36" s="105" t="str">
        <f t="shared" ca="1" si="13"/>
        <v/>
      </c>
      <c r="K36" s="105" t="str">
        <f t="shared" ca="1" si="6"/>
        <v/>
      </c>
      <c r="L36" s="126" t="str">
        <f t="shared" ca="1" si="7"/>
        <v/>
      </c>
      <c r="M36" s="126" t="str">
        <f t="shared" ca="1" si="14"/>
        <v/>
      </c>
      <c r="N36" s="125" t="str">
        <f t="shared" ca="1" si="8"/>
        <v/>
      </c>
      <c r="O36" s="126" t="str">
        <f t="shared" ca="1" si="15"/>
        <v/>
      </c>
      <c r="P36" s="105" t="str">
        <f t="shared" ca="1" si="16"/>
        <v/>
      </c>
      <c r="Q36" s="124" t="str">
        <f t="shared" ca="1" si="17"/>
        <v/>
      </c>
      <c r="S36" s="1" t="str">
        <f t="shared" ca="1" si="9"/>
        <v/>
      </c>
    </row>
    <row r="37" spans="1:19" x14ac:dyDescent="0.2">
      <c r="A37" s="124" t="str">
        <f t="shared" ca="1" si="10"/>
        <v/>
      </c>
      <c r="B37" s="92" t="str">
        <f t="shared" ca="1" si="0"/>
        <v/>
      </c>
      <c r="C37" s="92" t="str">
        <f t="shared" ca="1" si="1"/>
        <v/>
      </c>
      <c r="D37" s="92" t="str">
        <f t="shared" ca="1" si="2"/>
        <v/>
      </c>
      <c r="E37" s="92" t="str">
        <f t="shared" ca="1" si="11"/>
        <v/>
      </c>
      <c r="F37" s="154" t="str">
        <f t="shared" ca="1" si="3"/>
        <v/>
      </c>
      <c r="G37" s="125" t="str">
        <f t="shared" ca="1" si="4"/>
        <v/>
      </c>
      <c r="H37" s="125" t="str">
        <f t="shared" ca="1" si="5"/>
        <v/>
      </c>
      <c r="I37" s="126" t="str">
        <f t="shared" ca="1" si="12"/>
        <v/>
      </c>
      <c r="J37" s="105" t="str">
        <f t="shared" ca="1" si="13"/>
        <v/>
      </c>
      <c r="K37" s="105" t="str">
        <f t="shared" ca="1" si="6"/>
        <v/>
      </c>
      <c r="L37" s="126" t="str">
        <f t="shared" ca="1" si="7"/>
        <v/>
      </c>
      <c r="M37" s="126" t="str">
        <f t="shared" ca="1" si="14"/>
        <v/>
      </c>
      <c r="N37" s="125" t="str">
        <f t="shared" ca="1" si="8"/>
        <v/>
      </c>
      <c r="O37" s="126" t="str">
        <f t="shared" ca="1" si="15"/>
        <v/>
      </c>
      <c r="P37" s="105" t="str">
        <f t="shared" ca="1" si="16"/>
        <v/>
      </c>
      <c r="Q37" s="124" t="str">
        <f t="shared" ca="1" si="17"/>
        <v/>
      </c>
      <c r="S37" s="1" t="str">
        <f t="shared" ca="1" si="9"/>
        <v/>
      </c>
    </row>
    <row r="38" spans="1:19" x14ac:dyDescent="0.2">
      <c r="A38" s="124" t="str">
        <f t="shared" ca="1" si="10"/>
        <v/>
      </c>
      <c r="B38" s="92" t="str">
        <f t="shared" ref="B38:B69" ca="1" si="18">IF($A38="","",INDEX(INDIRECT("gsn_raw!BD:BD"),MATCH($B$4,INDIRECT("gsn_raw!BD:BD"),0)+$A38))</f>
        <v/>
      </c>
      <c r="C38" s="92" t="str">
        <f t="shared" ref="C38:C69" ca="1" si="19">IF($A38="","",INDEX(INDIRECT("gsn_raw!BE:BE"),MATCH($B$4,INDIRECT("gsn_raw!BD:BD"),0)+$A38))</f>
        <v/>
      </c>
      <c r="D38" s="92" t="str">
        <f t="shared" ref="D38:D69" ca="1" si="20">IF($A38="","",INDEX(INDIRECT("gsn_raw!BF:BF"),MATCH($B$4,INDIRECT("gsn_raw!BD:BD"),0)+$A38))</f>
        <v/>
      </c>
      <c r="E38" s="92" t="str">
        <f t="shared" ca="1" si="11"/>
        <v/>
      </c>
      <c r="F38" s="154" t="str">
        <f t="shared" ref="F38:F69" ca="1" si="21">IF($A38="","",INDEX(INDIRECT("gsn_raw!BH:BH"),MATCH($B$4,INDIRECT("gsn_raw!BD:BD"),0)+$A38))</f>
        <v/>
      </c>
      <c r="G38" s="125" t="str">
        <f t="shared" ref="G38:G69" ca="1" si="22">IF($A38="","",INDEX(INDIRECT("gsn_raw!BI:BI"),MATCH($B$4,INDIRECT("gsn_raw!BD:BD"),0)+$A38))</f>
        <v/>
      </c>
      <c r="H38" s="125" t="str">
        <f t="shared" ref="H38:H69" ca="1" si="23">IF($A38="","",INDEX(INDIRECT("gsn_raw!BJ:BJ"),MATCH($B$4,INDIRECT("gsn_raw!BD:BD"),0)+$A38))</f>
        <v/>
      </c>
      <c r="I38" s="126" t="str">
        <f t="shared" ca="1" si="12"/>
        <v/>
      </c>
      <c r="J38" s="105" t="str">
        <f t="shared" ca="1" si="13"/>
        <v/>
      </c>
      <c r="K38" s="105" t="str">
        <f t="shared" ref="K38:K69" ca="1" si="24">IF($A38="","",INDEX(INDIRECT("gsn_raw!BL:BL"),MATCH($B$4,INDIRECT("gsn_raw!BD:BD"),0)+$A38))</f>
        <v/>
      </c>
      <c r="L38" s="126" t="str">
        <f t="shared" ref="L38:L69" ca="1" si="25">IF($A38="","",INDEX(INDIRECT("gsn_raw!BM:BM"),MATCH($B$4,INDIRECT("gsn_raw!BD:BD"),0)+$A38))</f>
        <v/>
      </c>
      <c r="M38" s="126" t="str">
        <f t="shared" ca="1" si="14"/>
        <v/>
      </c>
      <c r="N38" s="125" t="str">
        <f t="shared" ref="N38:N69" ca="1" si="26">IF($A38="","",INDEX(INDIRECT("gsn_raw!BO:BO"),MATCH($B$4,INDIRECT("gsn_raw!BD:BD"),0)+$A38))</f>
        <v/>
      </c>
      <c r="O38" s="126" t="str">
        <f t="shared" ca="1" si="15"/>
        <v/>
      </c>
      <c r="P38" s="105" t="str">
        <f t="shared" ca="1" si="16"/>
        <v/>
      </c>
      <c r="Q38" s="124" t="str">
        <f t="shared" ca="1" si="17"/>
        <v/>
      </c>
      <c r="S38" s="1" t="str">
        <f t="shared" ref="S38:S69" ca="1" si="27">IF($A38="","",INDEX(INDIRECT("gsn_raw!BG:BG"),MATCH($B$4,INDIRECT("gsn_raw!BD:BD"),0)+$A38))</f>
        <v/>
      </c>
    </row>
    <row r="39" spans="1:19" x14ac:dyDescent="0.2">
      <c r="A39" s="124" t="str">
        <f t="shared" ca="1" si="10"/>
        <v/>
      </c>
      <c r="B39" s="92" t="str">
        <f t="shared" ca="1" si="18"/>
        <v/>
      </c>
      <c r="C39" s="92" t="str">
        <f t="shared" ca="1" si="19"/>
        <v/>
      </c>
      <c r="D39" s="92" t="str">
        <f t="shared" ca="1" si="20"/>
        <v/>
      </c>
      <c r="E39" s="92" t="str">
        <f t="shared" ca="1" si="11"/>
        <v/>
      </c>
      <c r="F39" s="154" t="str">
        <f t="shared" ca="1" si="21"/>
        <v/>
      </c>
      <c r="G39" s="125" t="str">
        <f t="shared" ca="1" si="22"/>
        <v/>
      </c>
      <c r="H39" s="125" t="str">
        <f t="shared" ca="1" si="23"/>
        <v/>
      </c>
      <c r="I39" s="126" t="str">
        <f t="shared" ca="1" si="12"/>
        <v/>
      </c>
      <c r="J39" s="105" t="str">
        <f t="shared" ca="1" si="13"/>
        <v/>
      </c>
      <c r="K39" s="105" t="str">
        <f t="shared" ca="1" si="24"/>
        <v/>
      </c>
      <c r="L39" s="126" t="str">
        <f t="shared" ca="1" si="25"/>
        <v/>
      </c>
      <c r="M39" s="126" t="str">
        <f t="shared" ca="1" si="14"/>
        <v/>
      </c>
      <c r="N39" s="125" t="str">
        <f t="shared" ca="1" si="26"/>
        <v/>
      </c>
      <c r="O39" s="126" t="str">
        <f t="shared" ca="1" si="15"/>
        <v/>
      </c>
      <c r="P39" s="105" t="str">
        <f t="shared" ca="1" si="16"/>
        <v/>
      </c>
      <c r="Q39" s="124" t="str">
        <f t="shared" ca="1" si="17"/>
        <v/>
      </c>
      <c r="S39" s="1" t="str">
        <f t="shared" ca="1" si="27"/>
        <v/>
      </c>
    </row>
    <row r="40" spans="1:19" x14ac:dyDescent="0.2">
      <c r="A40" s="124" t="str">
        <f t="shared" ca="1" si="10"/>
        <v/>
      </c>
      <c r="B40" s="92" t="str">
        <f t="shared" ca="1" si="18"/>
        <v/>
      </c>
      <c r="C40" s="92" t="str">
        <f t="shared" ca="1" si="19"/>
        <v/>
      </c>
      <c r="D40" s="92" t="str">
        <f t="shared" ca="1" si="20"/>
        <v/>
      </c>
      <c r="E40" s="92" t="str">
        <f t="shared" ca="1" si="11"/>
        <v/>
      </c>
      <c r="F40" s="154" t="str">
        <f t="shared" ca="1" si="21"/>
        <v/>
      </c>
      <c r="G40" s="125" t="str">
        <f t="shared" ca="1" si="22"/>
        <v/>
      </c>
      <c r="H40" s="125" t="str">
        <f t="shared" ca="1" si="23"/>
        <v/>
      </c>
      <c r="I40" s="126" t="str">
        <f t="shared" ca="1" si="12"/>
        <v/>
      </c>
      <c r="J40" s="105" t="str">
        <f t="shared" ca="1" si="13"/>
        <v/>
      </c>
      <c r="K40" s="105" t="str">
        <f t="shared" ca="1" si="24"/>
        <v/>
      </c>
      <c r="L40" s="126" t="str">
        <f t="shared" ca="1" si="25"/>
        <v/>
      </c>
      <c r="M40" s="126" t="str">
        <f t="shared" ca="1" si="14"/>
        <v/>
      </c>
      <c r="N40" s="125" t="str">
        <f t="shared" ca="1" si="26"/>
        <v/>
      </c>
      <c r="O40" s="126" t="str">
        <f t="shared" ca="1" si="15"/>
        <v/>
      </c>
      <c r="P40" s="105" t="str">
        <f t="shared" ca="1" si="16"/>
        <v/>
      </c>
      <c r="Q40" s="124" t="str">
        <f t="shared" ca="1" si="17"/>
        <v/>
      </c>
      <c r="S40" s="1" t="str">
        <f t="shared" ca="1" si="27"/>
        <v/>
      </c>
    </row>
    <row r="41" spans="1:19" x14ac:dyDescent="0.2">
      <c r="A41" s="124" t="str">
        <f t="shared" ca="1" si="10"/>
        <v/>
      </c>
      <c r="B41" s="92" t="str">
        <f t="shared" ca="1" si="18"/>
        <v/>
      </c>
      <c r="C41" s="92" t="str">
        <f t="shared" ca="1" si="19"/>
        <v/>
      </c>
      <c r="D41" s="92" t="str">
        <f t="shared" ca="1" si="20"/>
        <v/>
      </c>
      <c r="E41" s="92" t="str">
        <f t="shared" ca="1" si="11"/>
        <v/>
      </c>
      <c r="F41" s="154" t="str">
        <f t="shared" ca="1" si="21"/>
        <v/>
      </c>
      <c r="G41" s="125" t="str">
        <f t="shared" ca="1" si="22"/>
        <v/>
      </c>
      <c r="H41" s="125" t="str">
        <f t="shared" ca="1" si="23"/>
        <v/>
      </c>
      <c r="I41" s="126" t="str">
        <f t="shared" ca="1" si="12"/>
        <v/>
      </c>
      <c r="J41" s="105" t="str">
        <f t="shared" ca="1" si="13"/>
        <v/>
      </c>
      <c r="K41" s="105" t="str">
        <f t="shared" ca="1" si="24"/>
        <v/>
      </c>
      <c r="L41" s="126" t="str">
        <f t="shared" ca="1" si="25"/>
        <v/>
      </c>
      <c r="M41" s="126" t="str">
        <f t="shared" ca="1" si="14"/>
        <v/>
      </c>
      <c r="N41" s="125" t="str">
        <f t="shared" ca="1" si="26"/>
        <v/>
      </c>
      <c r="O41" s="126" t="str">
        <f t="shared" ca="1" si="15"/>
        <v/>
      </c>
      <c r="P41" s="105" t="str">
        <f t="shared" ca="1" si="16"/>
        <v/>
      </c>
      <c r="Q41" s="124" t="str">
        <f t="shared" ca="1" si="17"/>
        <v/>
      </c>
      <c r="S41" s="1" t="str">
        <f t="shared" ca="1" si="27"/>
        <v/>
      </c>
    </row>
    <row r="42" spans="1:19" x14ac:dyDescent="0.2">
      <c r="A42" s="124" t="str">
        <f t="shared" ca="1" si="10"/>
        <v/>
      </c>
      <c r="B42" s="92" t="str">
        <f t="shared" ca="1" si="18"/>
        <v/>
      </c>
      <c r="C42" s="92" t="str">
        <f t="shared" ca="1" si="19"/>
        <v/>
      </c>
      <c r="D42" s="92" t="str">
        <f t="shared" ca="1" si="20"/>
        <v/>
      </c>
      <c r="E42" s="92" t="str">
        <f t="shared" ca="1" si="11"/>
        <v/>
      </c>
      <c r="F42" s="154" t="str">
        <f t="shared" ca="1" si="21"/>
        <v/>
      </c>
      <c r="G42" s="125" t="str">
        <f t="shared" ca="1" si="22"/>
        <v/>
      </c>
      <c r="H42" s="125" t="str">
        <f t="shared" ca="1" si="23"/>
        <v/>
      </c>
      <c r="I42" s="126" t="str">
        <f t="shared" ca="1" si="12"/>
        <v/>
      </c>
      <c r="J42" s="105" t="str">
        <f t="shared" ca="1" si="13"/>
        <v/>
      </c>
      <c r="K42" s="105" t="str">
        <f t="shared" ca="1" si="24"/>
        <v/>
      </c>
      <c r="L42" s="126" t="str">
        <f t="shared" ca="1" si="25"/>
        <v/>
      </c>
      <c r="M42" s="126" t="str">
        <f t="shared" ca="1" si="14"/>
        <v/>
      </c>
      <c r="N42" s="125" t="str">
        <f t="shared" ca="1" si="26"/>
        <v/>
      </c>
      <c r="O42" s="126" t="str">
        <f t="shared" ca="1" si="15"/>
        <v/>
      </c>
      <c r="P42" s="105" t="str">
        <f t="shared" ca="1" si="16"/>
        <v/>
      </c>
      <c r="Q42" s="124" t="str">
        <f t="shared" ca="1" si="17"/>
        <v/>
      </c>
      <c r="S42" s="1" t="str">
        <f t="shared" ca="1" si="27"/>
        <v/>
      </c>
    </row>
    <row r="43" spans="1:19" x14ac:dyDescent="0.2">
      <c r="A43" s="124" t="str">
        <f t="shared" ca="1" si="10"/>
        <v/>
      </c>
      <c r="B43" s="92" t="str">
        <f t="shared" ca="1" si="18"/>
        <v/>
      </c>
      <c r="C43" s="92" t="str">
        <f t="shared" ca="1" si="19"/>
        <v/>
      </c>
      <c r="D43" s="92" t="str">
        <f t="shared" ca="1" si="20"/>
        <v/>
      </c>
      <c r="E43" s="92" t="str">
        <f t="shared" ca="1" si="11"/>
        <v/>
      </c>
      <c r="F43" s="154" t="str">
        <f t="shared" ca="1" si="21"/>
        <v/>
      </c>
      <c r="G43" s="125" t="str">
        <f t="shared" ca="1" si="22"/>
        <v/>
      </c>
      <c r="H43" s="125" t="str">
        <f t="shared" ca="1" si="23"/>
        <v/>
      </c>
      <c r="I43" s="126" t="str">
        <f t="shared" ca="1" si="12"/>
        <v/>
      </c>
      <c r="J43" s="105" t="str">
        <f t="shared" ca="1" si="13"/>
        <v/>
      </c>
      <c r="K43" s="105" t="str">
        <f t="shared" ca="1" si="24"/>
        <v/>
      </c>
      <c r="L43" s="126" t="str">
        <f t="shared" ca="1" si="25"/>
        <v/>
      </c>
      <c r="M43" s="126" t="str">
        <f t="shared" ca="1" si="14"/>
        <v/>
      </c>
      <c r="N43" s="125" t="str">
        <f t="shared" ca="1" si="26"/>
        <v/>
      </c>
      <c r="O43" s="126" t="str">
        <f t="shared" ca="1" si="15"/>
        <v/>
      </c>
      <c r="P43" s="105" t="str">
        <f t="shared" ca="1" si="16"/>
        <v/>
      </c>
      <c r="Q43" s="124" t="str">
        <f t="shared" ca="1" si="17"/>
        <v/>
      </c>
      <c r="S43" s="1" t="str">
        <f t="shared" ca="1" si="27"/>
        <v/>
      </c>
    </row>
    <row r="44" spans="1:19" x14ac:dyDescent="0.2">
      <c r="A44" s="124" t="str">
        <f t="shared" ca="1" si="10"/>
        <v/>
      </c>
      <c r="B44" s="92" t="str">
        <f t="shared" ca="1" si="18"/>
        <v/>
      </c>
      <c r="C44" s="92" t="str">
        <f t="shared" ca="1" si="19"/>
        <v/>
      </c>
      <c r="D44" s="92" t="str">
        <f t="shared" ca="1" si="20"/>
        <v/>
      </c>
      <c r="E44" s="92" t="str">
        <f t="shared" ca="1" si="11"/>
        <v/>
      </c>
      <c r="F44" s="154" t="str">
        <f t="shared" ca="1" si="21"/>
        <v/>
      </c>
      <c r="G44" s="125" t="str">
        <f t="shared" ca="1" si="22"/>
        <v/>
      </c>
      <c r="H44" s="125" t="str">
        <f t="shared" ca="1" si="23"/>
        <v/>
      </c>
      <c r="I44" s="126" t="str">
        <f t="shared" ca="1" si="12"/>
        <v/>
      </c>
      <c r="J44" s="105" t="str">
        <f t="shared" ca="1" si="13"/>
        <v/>
      </c>
      <c r="K44" s="105" t="str">
        <f t="shared" ca="1" si="24"/>
        <v/>
      </c>
      <c r="L44" s="126" t="str">
        <f t="shared" ca="1" si="25"/>
        <v/>
      </c>
      <c r="M44" s="126" t="str">
        <f t="shared" ca="1" si="14"/>
        <v/>
      </c>
      <c r="N44" s="125" t="str">
        <f t="shared" ca="1" si="26"/>
        <v/>
      </c>
      <c r="O44" s="126" t="str">
        <f t="shared" ca="1" si="15"/>
        <v/>
      </c>
      <c r="P44" s="105" t="str">
        <f t="shared" ca="1" si="16"/>
        <v/>
      </c>
      <c r="Q44" s="124" t="str">
        <f t="shared" ca="1" si="17"/>
        <v/>
      </c>
      <c r="S44" s="1" t="str">
        <f t="shared" ca="1" si="27"/>
        <v/>
      </c>
    </row>
    <row r="45" spans="1:19" x14ac:dyDescent="0.2">
      <c r="A45" s="124" t="str">
        <f t="shared" ca="1" si="10"/>
        <v/>
      </c>
      <c r="B45" s="92" t="str">
        <f t="shared" ca="1" si="18"/>
        <v/>
      </c>
      <c r="C45" s="92" t="str">
        <f t="shared" ca="1" si="19"/>
        <v/>
      </c>
      <c r="D45" s="92" t="str">
        <f t="shared" ca="1" si="20"/>
        <v/>
      </c>
      <c r="E45" s="92" t="str">
        <f t="shared" ca="1" si="11"/>
        <v/>
      </c>
      <c r="F45" s="154" t="str">
        <f t="shared" ca="1" si="21"/>
        <v/>
      </c>
      <c r="G45" s="125" t="str">
        <f t="shared" ca="1" si="22"/>
        <v/>
      </c>
      <c r="H45" s="125" t="str">
        <f t="shared" ca="1" si="23"/>
        <v/>
      </c>
      <c r="I45" s="126" t="str">
        <f t="shared" ca="1" si="12"/>
        <v/>
      </c>
      <c r="J45" s="105" t="str">
        <f t="shared" ca="1" si="13"/>
        <v/>
      </c>
      <c r="K45" s="105" t="str">
        <f t="shared" ca="1" si="24"/>
        <v/>
      </c>
      <c r="L45" s="126" t="str">
        <f t="shared" ca="1" si="25"/>
        <v/>
      </c>
      <c r="M45" s="126" t="str">
        <f t="shared" ca="1" si="14"/>
        <v/>
      </c>
      <c r="N45" s="125" t="str">
        <f t="shared" ca="1" si="26"/>
        <v/>
      </c>
      <c r="O45" s="126" t="str">
        <f t="shared" ca="1" si="15"/>
        <v/>
      </c>
      <c r="P45" s="105" t="str">
        <f t="shared" ca="1" si="16"/>
        <v/>
      </c>
      <c r="Q45" s="124" t="str">
        <f t="shared" ca="1" si="17"/>
        <v/>
      </c>
      <c r="S45" s="1" t="str">
        <f t="shared" ca="1" si="27"/>
        <v/>
      </c>
    </row>
    <row r="46" spans="1:19" x14ac:dyDescent="0.2">
      <c r="A46" s="124" t="str">
        <f t="shared" ca="1" si="10"/>
        <v/>
      </c>
      <c r="B46" s="92" t="str">
        <f t="shared" ca="1" si="18"/>
        <v/>
      </c>
      <c r="C46" s="92" t="str">
        <f t="shared" ca="1" si="19"/>
        <v/>
      </c>
      <c r="D46" s="92" t="str">
        <f t="shared" ca="1" si="20"/>
        <v/>
      </c>
      <c r="E46" s="92" t="str">
        <f t="shared" ca="1" si="11"/>
        <v/>
      </c>
      <c r="F46" s="154" t="str">
        <f t="shared" ca="1" si="21"/>
        <v/>
      </c>
      <c r="G46" s="125" t="str">
        <f t="shared" ca="1" si="22"/>
        <v/>
      </c>
      <c r="H46" s="125" t="str">
        <f t="shared" ca="1" si="23"/>
        <v/>
      </c>
      <c r="I46" s="126" t="str">
        <f t="shared" ca="1" si="12"/>
        <v/>
      </c>
      <c r="J46" s="105" t="str">
        <f t="shared" ca="1" si="13"/>
        <v/>
      </c>
      <c r="K46" s="105" t="str">
        <f t="shared" ca="1" si="24"/>
        <v/>
      </c>
      <c r="L46" s="126" t="str">
        <f t="shared" ca="1" si="25"/>
        <v/>
      </c>
      <c r="M46" s="126" t="str">
        <f t="shared" ca="1" si="14"/>
        <v/>
      </c>
      <c r="N46" s="125" t="str">
        <f t="shared" ca="1" si="26"/>
        <v/>
      </c>
      <c r="O46" s="126" t="str">
        <f t="shared" ca="1" si="15"/>
        <v/>
      </c>
      <c r="P46" s="105" t="str">
        <f t="shared" ca="1" si="16"/>
        <v/>
      </c>
      <c r="Q46" s="124" t="str">
        <f t="shared" ca="1" si="17"/>
        <v/>
      </c>
      <c r="S46" s="1" t="str">
        <f t="shared" ca="1" si="27"/>
        <v/>
      </c>
    </row>
    <row r="47" spans="1:19" x14ac:dyDescent="0.2">
      <c r="A47" s="124" t="str">
        <f t="shared" ca="1" si="10"/>
        <v/>
      </c>
      <c r="B47" s="92" t="str">
        <f t="shared" ca="1" si="18"/>
        <v/>
      </c>
      <c r="C47" s="92" t="str">
        <f t="shared" ca="1" si="19"/>
        <v/>
      </c>
      <c r="D47" s="92" t="str">
        <f t="shared" ca="1" si="20"/>
        <v/>
      </c>
      <c r="E47" s="92" t="str">
        <f t="shared" ca="1" si="11"/>
        <v/>
      </c>
      <c r="F47" s="154" t="str">
        <f t="shared" ca="1" si="21"/>
        <v/>
      </c>
      <c r="G47" s="125" t="str">
        <f t="shared" ca="1" si="22"/>
        <v/>
      </c>
      <c r="H47" s="125" t="str">
        <f t="shared" ca="1" si="23"/>
        <v/>
      </c>
      <c r="I47" s="126" t="str">
        <f t="shared" ca="1" si="12"/>
        <v/>
      </c>
      <c r="J47" s="105" t="str">
        <f t="shared" ca="1" si="13"/>
        <v/>
      </c>
      <c r="K47" s="105" t="str">
        <f t="shared" ca="1" si="24"/>
        <v/>
      </c>
      <c r="L47" s="126" t="str">
        <f t="shared" ca="1" si="25"/>
        <v/>
      </c>
      <c r="M47" s="126" t="str">
        <f t="shared" ca="1" si="14"/>
        <v/>
      </c>
      <c r="N47" s="125" t="str">
        <f t="shared" ca="1" si="26"/>
        <v/>
      </c>
      <c r="O47" s="126" t="str">
        <f t="shared" ca="1" si="15"/>
        <v/>
      </c>
      <c r="P47" s="105" t="str">
        <f t="shared" ca="1" si="16"/>
        <v/>
      </c>
      <c r="Q47" s="124" t="str">
        <f t="shared" ca="1" si="17"/>
        <v/>
      </c>
      <c r="S47" s="1" t="str">
        <f t="shared" ca="1" si="27"/>
        <v/>
      </c>
    </row>
    <row r="48" spans="1:19" x14ac:dyDescent="0.2">
      <c r="A48" s="124" t="str">
        <f t="shared" ca="1" si="10"/>
        <v/>
      </c>
      <c r="B48" s="92" t="str">
        <f t="shared" ca="1" si="18"/>
        <v/>
      </c>
      <c r="C48" s="92" t="str">
        <f t="shared" ca="1" si="19"/>
        <v/>
      </c>
      <c r="D48" s="92" t="str">
        <f t="shared" ca="1" si="20"/>
        <v/>
      </c>
      <c r="E48" s="92" t="str">
        <f t="shared" ca="1" si="11"/>
        <v/>
      </c>
      <c r="F48" s="154" t="str">
        <f t="shared" ca="1" si="21"/>
        <v/>
      </c>
      <c r="G48" s="125" t="str">
        <f t="shared" ca="1" si="22"/>
        <v/>
      </c>
      <c r="H48" s="125" t="str">
        <f t="shared" ca="1" si="23"/>
        <v/>
      </c>
      <c r="I48" s="126" t="str">
        <f t="shared" ca="1" si="12"/>
        <v/>
      </c>
      <c r="J48" s="105" t="str">
        <f t="shared" ca="1" si="13"/>
        <v/>
      </c>
      <c r="K48" s="105" t="str">
        <f t="shared" ca="1" si="24"/>
        <v/>
      </c>
      <c r="L48" s="126" t="str">
        <f t="shared" ca="1" si="25"/>
        <v/>
      </c>
      <c r="M48" s="126" t="str">
        <f t="shared" ca="1" si="14"/>
        <v/>
      </c>
      <c r="N48" s="125" t="str">
        <f t="shared" ca="1" si="26"/>
        <v/>
      </c>
      <c r="O48" s="126" t="str">
        <f t="shared" ca="1" si="15"/>
        <v/>
      </c>
      <c r="P48" s="105" t="str">
        <f t="shared" ca="1" si="16"/>
        <v/>
      </c>
      <c r="Q48" s="124" t="str">
        <f t="shared" ca="1" si="17"/>
        <v/>
      </c>
      <c r="S48" s="1" t="str">
        <f t="shared" ca="1" si="27"/>
        <v/>
      </c>
    </row>
    <row r="49" spans="1:19" x14ac:dyDescent="0.2">
      <c r="A49" s="124" t="str">
        <f t="shared" ca="1" si="10"/>
        <v/>
      </c>
      <c r="B49" s="92" t="str">
        <f t="shared" ca="1" si="18"/>
        <v/>
      </c>
      <c r="C49" s="92" t="str">
        <f t="shared" ca="1" si="19"/>
        <v/>
      </c>
      <c r="D49" s="92" t="str">
        <f t="shared" ca="1" si="20"/>
        <v/>
      </c>
      <c r="E49" s="92" t="str">
        <f t="shared" ca="1" si="11"/>
        <v/>
      </c>
      <c r="F49" s="154" t="str">
        <f t="shared" ca="1" si="21"/>
        <v/>
      </c>
      <c r="G49" s="125" t="str">
        <f t="shared" ca="1" si="22"/>
        <v/>
      </c>
      <c r="H49" s="125" t="str">
        <f t="shared" ca="1" si="23"/>
        <v/>
      </c>
      <c r="I49" s="126" t="str">
        <f t="shared" ca="1" si="12"/>
        <v/>
      </c>
      <c r="J49" s="105" t="str">
        <f t="shared" ca="1" si="13"/>
        <v/>
      </c>
      <c r="K49" s="105" t="str">
        <f t="shared" ca="1" si="24"/>
        <v/>
      </c>
      <c r="L49" s="126" t="str">
        <f t="shared" ca="1" si="25"/>
        <v/>
      </c>
      <c r="M49" s="126" t="str">
        <f t="shared" ca="1" si="14"/>
        <v/>
      </c>
      <c r="N49" s="125" t="str">
        <f t="shared" ca="1" si="26"/>
        <v/>
      </c>
      <c r="O49" s="126" t="str">
        <f t="shared" ca="1" si="15"/>
        <v/>
      </c>
      <c r="P49" s="105" t="str">
        <f t="shared" ca="1" si="16"/>
        <v/>
      </c>
      <c r="Q49" s="124" t="str">
        <f t="shared" ca="1" si="17"/>
        <v/>
      </c>
      <c r="S49" s="1" t="str">
        <f t="shared" ca="1" si="27"/>
        <v/>
      </c>
    </row>
    <row r="50" spans="1:19" x14ac:dyDescent="0.2">
      <c r="A50" s="124" t="str">
        <f t="shared" ca="1" si="10"/>
        <v/>
      </c>
      <c r="B50" s="92" t="str">
        <f t="shared" ca="1" si="18"/>
        <v/>
      </c>
      <c r="C50" s="92" t="str">
        <f t="shared" ca="1" si="19"/>
        <v/>
      </c>
      <c r="D50" s="92" t="str">
        <f t="shared" ca="1" si="20"/>
        <v/>
      </c>
      <c r="E50" s="92" t="str">
        <f t="shared" ca="1" si="11"/>
        <v/>
      </c>
      <c r="F50" s="154" t="str">
        <f t="shared" ca="1" si="21"/>
        <v/>
      </c>
      <c r="G50" s="125" t="str">
        <f t="shared" ca="1" si="22"/>
        <v/>
      </c>
      <c r="H50" s="125" t="str">
        <f t="shared" ca="1" si="23"/>
        <v/>
      </c>
      <c r="I50" s="126" t="str">
        <f t="shared" ca="1" si="12"/>
        <v/>
      </c>
      <c r="J50" s="105" t="str">
        <f t="shared" ca="1" si="13"/>
        <v/>
      </c>
      <c r="K50" s="105" t="str">
        <f t="shared" ca="1" si="24"/>
        <v/>
      </c>
      <c r="L50" s="126" t="str">
        <f t="shared" ca="1" si="25"/>
        <v/>
      </c>
      <c r="M50" s="126" t="str">
        <f t="shared" ca="1" si="14"/>
        <v/>
      </c>
      <c r="N50" s="125" t="str">
        <f t="shared" ca="1" si="26"/>
        <v/>
      </c>
      <c r="O50" s="126" t="str">
        <f t="shared" ca="1" si="15"/>
        <v/>
      </c>
      <c r="P50" s="105" t="str">
        <f t="shared" ca="1" si="16"/>
        <v/>
      </c>
      <c r="Q50" s="124" t="str">
        <f t="shared" ca="1" si="17"/>
        <v/>
      </c>
      <c r="S50" s="1" t="str">
        <f t="shared" ca="1" si="27"/>
        <v/>
      </c>
    </row>
    <row r="51" spans="1:19" x14ac:dyDescent="0.2">
      <c r="A51" s="124" t="str">
        <f t="shared" ca="1" si="10"/>
        <v/>
      </c>
      <c r="B51" s="92" t="str">
        <f t="shared" ca="1" si="18"/>
        <v/>
      </c>
      <c r="C51" s="92" t="str">
        <f t="shared" ca="1" si="19"/>
        <v/>
      </c>
      <c r="D51" s="92" t="str">
        <f t="shared" ca="1" si="20"/>
        <v/>
      </c>
      <c r="E51" s="92" t="str">
        <f t="shared" ca="1" si="11"/>
        <v/>
      </c>
      <c r="F51" s="154" t="str">
        <f t="shared" ca="1" si="21"/>
        <v/>
      </c>
      <c r="G51" s="125" t="str">
        <f t="shared" ca="1" si="22"/>
        <v/>
      </c>
      <c r="H51" s="125" t="str">
        <f t="shared" ca="1" si="23"/>
        <v/>
      </c>
      <c r="I51" s="126" t="str">
        <f t="shared" ca="1" si="12"/>
        <v/>
      </c>
      <c r="J51" s="105" t="str">
        <f t="shared" ca="1" si="13"/>
        <v/>
      </c>
      <c r="K51" s="105" t="str">
        <f t="shared" ca="1" si="24"/>
        <v/>
      </c>
      <c r="L51" s="126" t="str">
        <f t="shared" ca="1" si="25"/>
        <v/>
      </c>
      <c r="M51" s="126" t="str">
        <f t="shared" ca="1" si="14"/>
        <v/>
      </c>
      <c r="N51" s="125" t="str">
        <f t="shared" ca="1" si="26"/>
        <v/>
      </c>
      <c r="O51" s="126" t="str">
        <f t="shared" ca="1" si="15"/>
        <v/>
      </c>
      <c r="P51" s="105" t="str">
        <f t="shared" ca="1" si="16"/>
        <v/>
      </c>
      <c r="Q51" s="124" t="str">
        <f t="shared" ca="1" si="17"/>
        <v/>
      </c>
      <c r="S51" s="1" t="str">
        <f t="shared" ca="1" si="27"/>
        <v/>
      </c>
    </row>
    <row r="52" spans="1:19" x14ac:dyDescent="0.2">
      <c r="A52" s="124" t="str">
        <f t="shared" ca="1" si="10"/>
        <v/>
      </c>
      <c r="B52" s="92" t="str">
        <f t="shared" ca="1" si="18"/>
        <v/>
      </c>
      <c r="C52" s="92" t="str">
        <f t="shared" ca="1" si="19"/>
        <v/>
      </c>
      <c r="D52" s="92" t="str">
        <f t="shared" ca="1" si="20"/>
        <v/>
      </c>
      <c r="E52" s="92" t="str">
        <f t="shared" ca="1" si="11"/>
        <v/>
      </c>
      <c r="F52" s="154" t="str">
        <f t="shared" ca="1" si="21"/>
        <v/>
      </c>
      <c r="G52" s="125" t="str">
        <f t="shared" ca="1" si="22"/>
        <v/>
      </c>
      <c r="H52" s="125" t="str">
        <f t="shared" ca="1" si="23"/>
        <v/>
      </c>
      <c r="I52" s="126" t="str">
        <f t="shared" ca="1" si="12"/>
        <v/>
      </c>
      <c r="J52" s="105" t="str">
        <f t="shared" ca="1" si="13"/>
        <v/>
      </c>
      <c r="K52" s="105" t="str">
        <f t="shared" ca="1" si="24"/>
        <v/>
      </c>
      <c r="L52" s="126" t="str">
        <f t="shared" ca="1" si="25"/>
        <v/>
      </c>
      <c r="M52" s="126" t="str">
        <f t="shared" ca="1" si="14"/>
        <v/>
      </c>
      <c r="N52" s="125" t="str">
        <f t="shared" ca="1" si="26"/>
        <v/>
      </c>
      <c r="O52" s="126" t="str">
        <f t="shared" ca="1" si="15"/>
        <v/>
      </c>
      <c r="P52" s="105" t="str">
        <f t="shared" ca="1" si="16"/>
        <v/>
      </c>
      <c r="Q52" s="124" t="str">
        <f t="shared" ca="1" si="17"/>
        <v/>
      </c>
      <c r="S52" s="1" t="str">
        <f t="shared" ca="1" si="27"/>
        <v/>
      </c>
    </row>
    <row r="53" spans="1:19" x14ac:dyDescent="0.2">
      <c r="A53" s="124" t="str">
        <f t="shared" ca="1" si="10"/>
        <v/>
      </c>
      <c r="B53" s="92" t="str">
        <f t="shared" ca="1" si="18"/>
        <v/>
      </c>
      <c r="C53" s="92" t="str">
        <f t="shared" ca="1" si="19"/>
        <v/>
      </c>
      <c r="D53" s="92" t="str">
        <f t="shared" ca="1" si="20"/>
        <v/>
      </c>
      <c r="E53" s="92" t="str">
        <f t="shared" ca="1" si="11"/>
        <v/>
      </c>
      <c r="F53" s="154" t="str">
        <f t="shared" ca="1" si="21"/>
        <v/>
      </c>
      <c r="G53" s="125" t="str">
        <f t="shared" ca="1" si="22"/>
        <v/>
      </c>
      <c r="H53" s="125" t="str">
        <f t="shared" ca="1" si="23"/>
        <v/>
      </c>
      <c r="I53" s="126" t="str">
        <f t="shared" ca="1" si="12"/>
        <v/>
      </c>
      <c r="J53" s="105" t="str">
        <f t="shared" ca="1" si="13"/>
        <v/>
      </c>
      <c r="K53" s="105" t="str">
        <f t="shared" ca="1" si="24"/>
        <v/>
      </c>
      <c r="L53" s="126" t="str">
        <f t="shared" ca="1" si="25"/>
        <v/>
      </c>
      <c r="M53" s="126" t="str">
        <f t="shared" ca="1" si="14"/>
        <v/>
      </c>
      <c r="N53" s="125" t="str">
        <f t="shared" ca="1" si="26"/>
        <v/>
      </c>
      <c r="O53" s="126" t="str">
        <f t="shared" ca="1" si="15"/>
        <v/>
      </c>
      <c r="P53" s="105" t="str">
        <f t="shared" ca="1" si="16"/>
        <v/>
      </c>
      <c r="Q53" s="124" t="str">
        <f t="shared" ca="1" si="17"/>
        <v/>
      </c>
      <c r="S53" s="1" t="str">
        <f t="shared" ca="1" si="27"/>
        <v/>
      </c>
    </row>
    <row r="54" spans="1:19" x14ac:dyDescent="0.2">
      <c r="A54" s="124" t="str">
        <f t="shared" ca="1" si="10"/>
        <v/>
      </c>
      <c r="B54" s="92" t="str">
        <f t="shared" ca="1" si="18"/>
        <v/>
      </c>
      <c r="C54" s="92" t="str">
        <f t="shared" ca="1" si="19"/>
        <v/>
      </c>
      <c r="D54" s="92" t="str">
        <f t="shared" ca="1" si="20"/>
        <v/>
      </c>
      <c r="E54" s="92" t="str">
        <f t="shared" ca="1" si="11"/>
        <v/>
      </c>
      <c r="F54" s="154" t="str">
        <f t="shared" ca="1" si="21"/>
        <v/>
      </c>
      <c r="G54" s="125" t="str">
        <f t="shared" ca="1" si="22"/>
        <v/>
      </c>
      <c r="H54" s="125" t="str">
        <f t="shared" ca="1" si="23"/>
        <v/>
      </c>
      <c r="I54" s="126" t="str">
        <f t="shared" ca="1" si="12"/>
        <v/>
      </c>
      <c r="J54" s="105" t="str">
        <f t="shared" ca="1" si="13"/>
        <v/>
      </c>
      <c r="K54" s="105" t="str">
        <f t="shared" ca="1" si="24"/>
        <v/>
      </c>
      <c r="L54" s="126" t="str">
        <f t="shared" ca="1" si="25"/>
        <v/>
      </c>
      <c r="M54" s="126" t="str">
        <f t="shared" ca="1" si="14"/>
        <v/>
      </c>
      <c r="N54" s="125" t="str">
        <f t="shared" ca="1" si="26"/>
        <v/>
      </c>
      <c r="O54" s="126" t="str">
        <f t="shared" ca="1" si="15"/>
        <v/>
      </c>
      <c r="P54" s="105" t="str">
        <f t="shared" ca="1" si="16"/>
        <v/>
      </c>
      <c r="Q54" s="124" t="str">
        <f t="shared" ca="1" si="17"/>
        <v/>
      </c>
      <c r="S54" s="1" t="str">
        <f t="shared" ca="1" si="27"/>
        <v/>
      </c>
    </row>
    <row r="55" spans="1:19" x14ac:dyDescent="0.2">
      <c r="A55" s="124" t="str">
        <f t="shared" ca="1" si="10"/>
        <v/>
      </c>
      <c r="B55" s="92" t="str">
        <f t="shared" ca="1" si="18"/>
        <v/>
      </c>
      <c r="C55" s="92" t="str">
        <f t="shared" ca="1" si="19"/>
        <v/>
      </c>
      <c r="D55" s="92" t="str">
        <f t="shared" ca="1" si="20"/>
        <v/>
      </c>
      <c r="E55" s="92" t="str">
        <f t="shared" ca="1" si="11"/>
        <v/>
      </c>
      <c r="F55" s="154" t="str">
        <f t="shared" ca="1" si="21"/>
        <v/>
      </c>
      <c r="G55" s="125" t="str">
        <f t="shared" ca="1" si="22"/>
        <v/>
      </c>
      <c r="H55" s="125" t="str">
        <f t="shared" ca="1" si="23"/>
        <v/>
      </c>
      <c r="I55" s="126" t="str">
        <f t="shared" ca="1" si="12"/>
        <v/>
      </c>
      <c r="J55" s="105" t="str">
        <f t="shared" ca="1" si="13"/>
        <v/>
      </c>
      <c r="K55" s="105" t="str">
        <f t="shared" ca="1" si="24"/>
        <v/>
      </c>
      <c r="L55" s="126" t="str">
        <f t="shared" ca="1" si="25"/>
        <v/>
      </c>
      <c r="M55" s="126" t="str">
        <f t="shared" ca="1" si="14"/>
        <v/>
      </c>
      <c r="N55" s="125" t="str">
        <f t="shared" ca="1" si="26"/>
        <v/>
      </c>
      <c r="O55" s="126" t="str">
        <f t="shared" ca="1" si="15"/>
        <v/>
      </c>
      <c r="P55" s="105" t="str">
        <f t="shared" ca="1" si="16"/>
        <v/>
      </c>
      <c r="Q55" s="124" t="str">
        <f t="shared" ca="1" si="17"/>
        <v/>
      </c>
      <c r="S55" s="1" t="str">
        <f t="shared" ca="1" si="27"/>
        <v/>
      </c>
    </row>
    <row r="56" spans="1:19" x14ac:dyDescent="0.2">
      <c r="A56" s="124" t="str">
        <f t="shared" ca="1" si="10"/>
        <v/>
      </c>
      <c r="B56" s="92" t="str">
        <f t="shared" ca="1" si="18"/>
        <v/>
      </c>
      <c r="C56" s="92" t="str">
        <f t="shared" ca="1" si="19"/>
        <v/>
      </c>
      <c r="D56" s="92" t="str">
        <f t="shared" ca="1" si="20"/>
        <v/>
      </c>
      <c r="E56" s="92" t="str">
        <f t="shared" ca="1" si="11"/>
        <v/>
      </c>
      <c r="F56" s="154" t="str">
        <f t="shared" ca="1" si="21"/>
        <v/>
      </c>
      <c r="G56" s="125" t="str">
        <f t="shared" ca="1" si="22"/>
        <v/>
      </c>
      <c r="H56" s="125" t="str">
        <f t="shared" ca="1" si="23"/>
        <v/>
      </c>
      <c r="I56" s="126" t="str">
        <f t="shared" ca="1" si="12"/>
        <v/>
      </c>
      <c r="J56" s="105" t="str">
        <f t="shared" ca="1" si="13"/>
        <v/>
      </c>
      <c r="K56" s="105" t="str">
        <f t="shared" ca="1" si="24"/>
        <v/>
      </c>
      <c r="L56" s="126" t="str">
        <f t="shared" ca="1" si="25"/>
        <v/>
      </c>
      <c r="M56" s="126" t="str">
        <f t="shared" ca="1" si="14"/>
        <v/>
      </c>
      <c r="N56" s="125" t="str">
        <f t="shared" ca="1" si="26"/>
        <v/>
      </c>
      <c r="O56" s="126" t="str">
        <f t="shared" ca="1" si="15"/>
        <v/>
      </c>
      <c r="P56" s="105" t="str">
        <f t="shared" ca="1" si="16"/>
        <v/>
      </c>
      <c r="Q56" s="124" t="str">
        <f t="shared" ca="1" si="17"/>
        <v/>
      </c>
      <c r="S56" s="1" t="str">
        <f t="shared" ca="1" si="27"/>
        <v/>
      </c>
    </row>
    <row r="57" spans="1:19" x14ac:dyDescent="0.2">
      <c r="A57" s="124" t="str">
        <f t="shared" ca="1" si="10"/>
        <v/>
      </c>
      <c r="B57" s="92" t="str">
        <f t="shared" ca="1" si="18"/>
        <v/>
      </c>
      <c r="C57" s="92" t="str">
        <f t="shared" ca="1" si="19"/>
        <v/>
      </c>
      <c r="D57" s="92" t="str">
        <f t="shared" ca="1" si="20"/>
        <v/>
      </c>
      <c r="E57" s="92" t="str">
        <f t="shared" ca="1" si="11"/>
        <v/>
      </c>
      <c r="F57" s="154" t="str">
        <f t="shared" ca="1" si="21"/>
        <v/>
      </c>
      <c r="G57" s="125" t="str">
        <f t="shared" ca="1" si="22"/>
        <v/>
      </c>
      <c r="H57" s="125" t="str">
        <f t="shared" ca="1" si="23"/>
        <v/>
      </c>
      <c r="I57" s="126" t="str">
        <f t="shared" ca="1" si="12"/>
        <v/>
      </c>
      <c r="J57" s="105" t="str">
        <f t="shared" ca="1" si="13"/>
        <v/>
      </c>
      <c r="K57" s="105" t="str">
        <f t="shared" ca="1" si="24"/>
        <v/>
      </c>
      <c r="L57" s="126" t="str">
        <f t="shared" ca="1" si="25"/>
        <v/>
      </c>
      <c r="M57" s="126" t="str">
        <f t="shared" ca="1" si="14"/>
        <v/>
      </c>
      <c r="N57" s="125" t="str">
        <f t="shared" ca="1" si="26"/>
        <v/>
      </c>
      <c r="O57" s="126" t="str">
        <f t="shared" ca="1" si="15"/>
        <v/>
      </c>
      <c r="P57" s="105" t="str">
        <f t="shared" ca="1" si="16"/>
        <v/>
      </c>
      <c r="Q57" s="124" t="str">
        <f t="shared" ca="1" si="17"/>
        <v/>
      </c>
      <c r="S57" s="1" t="str">
        <f t="shared" ca="1" si="27"/>
        <v/>
      </c>
    </row>
    <row r="58" spans="1:19" x14ac:dyDescent="0.2">
      <c r="A58" s="124" t="str">
        <f t="shared" ca="1" si="10"/>
        <v/>
      </c>
      <c r="B58" s="92" t="str">
        <f t="shared" ca="1" si="18"/>
        <v/>
      </c>
      <c r="C58" s="92" t="str">
        <f t="shared" ca="1" si="19"/>
        <v/>
      </c>
      <c r="D58" s="92" t="str">
        <f t="shared" ca="1" si="20"/>
        <v/>
      </c>
      <c r="E58" s="92" t="str">
        <f t="shared" ca="1" si="11"/>
        <v/>
      </c>
      <c r="F58" s="154" t="str">
        <f t="shared" ca="1" si="21"/>
        <v/>
      </c>
      <c r="G58" s="125" t="str">
        <f t="shared" ca="1" si="22"/>
        <v/>
      </c>
      <c r="H58" s="125" t="str">
        <f t="shared" ca="1" si="23"/>
        <v/>
      </c>
      <c r="I58" s="126" t="str">
        <f t="shared" ca="1" si="12"/>
        <v/>
      </c>
      <c r="J58" s="105" t="str">
        <f t="shared" ca="1" si="13"/>
        <v/>
      </c>
      <c r="K58" s="105" t="str">
        <f t="shared" ca="1" si="24"/>
        <v/>
      </c>
      <c r="L58" s="126" t="str">
        <f t="shared" ca="1" si="25"/>
        <v/>
      </c>
      <c r="M58" s="126" t="str">
        <f t="shared" ca="1" si="14"/>
        <v/>
      </c>
      <c r="N58" s="125" t="str">
        <f t="shared" ca="1" si="26"/>
        <v/>
      </c>
      <c r="O58" s="126" t="str">
        <f t="shared" ca="1" si="15"/>
        <v/>
      </c>
      <c r="P58" s="105" t="str">
        <f t="shared" ca="1" si="16"/>
        <v/>
      </c>
      <c r="Q58" s="124" t="str">
        <f t="shared" ca="1" si="17"/>
        <v/>
      </c>
      <c r="S58" s="1" t="str">
        <f t="shared" ca="1" si="27"/>
        <v/>
      </c>
    </row>
    <row r="59" spans="1:19" x14ac:dyDescent="0.2">
      <c r="A59" s="124" t="str">
        <f t="shared" ca="1" si="10"/>
        <v/>
      </c>
      <c r="B59" s="92" t="str">
        <f t="shared" ca="1" si="18"/>
        <v/>
      </c>
      <c r="C59" s="92" t="str">
        <f t="shared" ca="1" si="19"/>
        <v/>
      </c>
      <c r="D59" s="92" t="str">
        <f t="shared" ca="1" si="20"/>
        <v/>
      </c>
      <c r="E59" s="92" t="str">
        <f t="shared" ca="1" si="11"/>
        <v/>
      </c>
      <c r="F59" s="154" t="str">
        <f t="shared" ca="1" si="21"/>
        <v/>
      </c>
      <c r="G59" s="125" t="str">
        <f t="shared" ca="1" si="22"/>
        <v/>
      </c>
      <c r="H59" s="125" t="str">
        <f t="shared" ca="1" si="23"/>
        <v/>
      </c>
      <c r="I59" s="126" t="str">
        <f t="shared" ca="1" si="12"/>
        <v/>
      </c>
      <c r="J59" s="105" t="str">
        <f t="shared" ca="1" si="13"/>
        <v/>
      </c>
      <c r="K59" s="105" t="str">
        <f t="shared" ca="1" si="24"/>
        <v/>
      </c>
      <c r="L59" s="126" t="str">
        <f t="shared" ca="1" si="25"/>
        <v/>
      </c>
      <c r="M59" s="126" t="str">
        <f t="shared" ca="1" si="14"/>
        <v/>
      </c>
      <c r="N59" s="125" t="str">
        <f t="shared" ca="1" si="26"/>
        <v/>
      </c>
      <c r="O59" s="126" t="str">
        <f t="shared" ca="1" si="15"/>
        <v/>
      </c>
      <c r="P59" s="105" t="str">
        <f t="shared" ca="1" si="16"/>
        <v/>
      </c>
      <c r="Q59" s="124" t="str">
        <f t="shared" ca="1" si="17"/>
        <v/>
      </c>
      <c r="S59" s="1" t="str">
        <f t="shared" ca="1" si="27"/>
        <v/>
      </c>
    </row>
    <row r="60" spans="1:19" x14ac:dyDescent="0.2">
      <c r="A60" s="124" t="str">
        <f t="shared" ca="1" si="10"/>
        <v/>
      </c>
      <c r="B60" s="92" t="str">
        <f t="shared" ca="1" si="18"/>
        <v/>
      </c>
      <c r="C60" s="92" t="str">
        <f t="shared" ca="1" si="19"/>
        <v/>
      </c>
      <c r="D60" s="92" t="str">
        <f t="shared" ca="1" si="20"/>
        <v/>
      </c>
      <c r="E60" s="92" t="str">
        <f t="shared" ca="1" si="11"/>
        <v/>
      </c>
      <c r="F60" s="154" t="str">
        <f t="shared" ca="1" si="21"/>
        <v/>
      </c>
      <c r="G60" s="125" t="str">
        <f t="shared" ca="1" si="22"/>
        <v/>
      </c>
      <c r="H60" s="125" t="str">
        <f t="shared" ca="1" si="23"/>
        <v/>
      </c>
      <c r="I60" s="126" t="str">
        <f t="shared" ca="1" si="12"/>
        <v/>
      </c>
      <c r="J60" s="105" t="str">
        <f t="shared" ca="1" si="13"/>
        <v/>
      </c>
      <c r="K60" s="105" t="str">
        <f t="shared" ca="1" si="24"/>
        <v/>
      </c>
      <c r="L60" s="126" t="str">
        <f t="shared" ca="1" si="25"/>
        <v/>
      </c>
      <c r="M60" s="126" t="str">
        <f t="shared" ca="1" si="14"/>
        <v/>
      </c>
      <c r="N60" s="125" t="str">
        <f t="shared" ca="1" si="26"/>
        <v/>
      </c>
      <c r="O60" s="126" t="str">
        <f t="shared" ca="1" si="15"/>
        <v/>
      </c>
      <c r="P60" s="105" t="str">
        <f t="shared" ca="1" si="16"/>
        <v/>
      </c>
      <c r="Q60" s="124" t="str">
        <f t="shared" ca="1" si="17"/>
        <v/>
      </c>
      <c r="S60" s="1" t="str">
        <f t="shared" ca="1" si="27"/>
        <v/>
      </c>
    </row>
    <row r="61" spans="1:19" x14ac:dyDescent="0.2">
      <c r="A61" s="124" t="str">
        <f t="shared" ca="1" si="10"/>
        <v/>
      </c>
      <c r="B61" s="92" t="str">
        <f t="shared" ca="1" si="18"/>
        <v/>
      </c>
      <c r="C61" s="92" t="str">
        <f t="shared" ca="1" si="19"/>
        <v/>
      </c>
      <c r="D61" s="92" t="str">
        <f t="shared" ca="1" si="20"/>
        <v/>
      </c>
      <c r="E61" s="92" t="str">
        <f t="shared" ca="1" si="11"/>
        <v/>
      </c>
      <c r="F61" s="154" t="str">
        <f t="shared" ca="1" si="21"/>
        <v/>
      </c>
      <c r="G61" s="125" t="str">
        <f t="shared" ca="1" si="22"/>
        <v/>
      </c>
      <c r="H61" s="125" t="str">
        <f t="shared" ca="1" si="23"/>
        <v/>
      </c>
      <c r="I61" s="126" t="str">
        <f t="shared" ca="1" si="12"/>
        <v/>
      </c>
      <c r="J61" s="105" t="str">
        <f t="shared" ca="1" si="13"/>
        <v/>
      </c>
      <c r="K61" s="105" t="str">
        <f t="shared" ca="1" si="24"/>
        <v/>
      </c>
      <c r="L61" s="126" t="str">
        <f t="shared" ca="1" si="25"/>
        <v/>
      </c>
      <c r="M61" s="126" t="str">
        <f t="shared" ca="1" si="14"/>
        <v/>
      </c>
      <c r="N61" s="125" t="str">
        <f t="shared" ca="1" si="26"/>
        <v/>
      </c>
      <c r="O61" s="126" t="str">
        <f t="shared" ca="1" si="15"/>
        <v/>
      </c>
      <c r="P61" s="105" t="str">
        <f t="shared" ca="1" si="16"/>
        <v/>
      </c>
      <c r="Q61" s="124" t="str">
        <f t="shared" ca="1" si="17"/>
        <v/>
      </c>
      <c r="S61" s="1" t="str">
        <f t="shared" ca="1" si="27"/>
        <v/>
      </c>
    </row>
    <row r="62" spans="1:19" x14ac:dyDescent="0.2">
      <c r="A62" s="124" t="str">
        <f t="shared" ca="1" si="10"/>
        <v/>
      </c>
      <c r="B62" s="92" t="str">
        <f t="shared" ca="1" si="18"/>
        <v/>
      </c>
      <c r="C62" s="92" t="str">
        <f t="shared" ca="1" si="19"/>
        <v/>
      </c>
      <c r="D62" s="92" t="str">
        <f t="shared" ca="1" si="20"/>
        <v/>
      </c>
      <c r="E62" s="92" t="str">
        <f t="shared" ca="1" si="11"/>
        <v/>
      </c>
      <c r="F62" s="154" t="str">
        <f t="shared" ca="1" si="21"/>
        <v/>
      </c>
      <c r="G62" s="125" t="str">
        <f t="shared" ca="1" si="22"/>
        <v/>
      </c>
      <c r="H62" s="125" t="str">
        <f t="shared" ca="1" si="23"/>
        <v/>
      </c>
      <c r="I62" s="126" t="str">
        <f t="shared" ca="1" si="12"/>
        <v/>
      </c>
      <c r="J62" s="105" t="str">
        <f t="shared" ca="1" si="13"/>
        <v/>
      </c>
      <c r="K62" s="105" t="str">
        <f t="shared" ca="1" si="24"/>
        <v/>
      </c>
      <c r="L62" s="126" t="str">
        <f t="shared" ca="1" si="25"/>
        <v/>
      </c>
      <c r="M62" s="126" t="str">
        <f t="shared" ca="1" si="14"/>
        <v/>
      </c>
      <c r="N62" s="125" t="str">
        <f t="shared" ca="1" si="26"/>
        <v/>
      </c>
      <c r="O62" s="126" t="str">
        <f t="shared" ca="1" si="15"/>
        <v/>
      </c>
      <c r="P62" s="105" t="str">
        <f t="shared" ca="1" si="16"/>
        <v/>
      </c>
      <c r="Q62" s="124" t="str">
        <f t="shared" ca="1" si="17"/>
        <v/>
      </c>
      <c r="S62" s="1" t="str">
        <f t="shared" ca="1" si="27"/>
        <v/>
      </c>
    </row>
    <row r="63" spans="1:19" x14ac:dyDescent="0.2">
      <c r="A63" s="124" t="str">
        <f t="shared" ca="1" si="10"/>
        <v/>
      </c>
      <c r="B63" s="92" t="str">
        <f t="shared" ca="1" si="18"/>
        <v/>
      </c>
      <c r="C63" s="92" t="str">
        <f t="shared" ca="1" si="19"/>
        <v/>
      </c>
      <c r="D63" s="92" t="str">
        <f t="shared" ca="1" si="20"/>
        <v/>
      </c>
      <c r="E63" s="92" t="str">
        <f t="shared" ca="1" si="11"/>
        <v/>
      </c>
      <c r="F63" s="154" t="str">
        <f t="shared" ca="1" si="21"/>
        <v/>
      </c>
      <c r="G63" s="125" t="str">
        <f t="shared" ca="1" si="22"/>
        <v/>
      </c>
      <c r="H63" s="125" t="str">
        <f t="shared" ca="1" si="23"/>
        <v/>
      </c>
      <c r="I63" s="126" t="str">
        <f t="shared" ca="1" si="12"/>
        <v/>
      </c>
      <c r="J63" s="105" t="str">
        <f t="shared" ca="1" si="13"/>
        <v/>
      </c>
      <c r="K63" s="105" t="str">
        <f t="shared" ca="1" si="24"/>
        <v/>
      </c>
      <c r="L63" s="126" t="str">
        <f t="shared" ca="1" si="25"/>
        <v/>
      </c>
      <c r="M63" s="126" t="str">
        <f t="shared" ca="1" si="14"/>
        <v/>
      </c>
      <c r="N63" s="125" t="str">
        <f t="shared" ca="1" si="26"/>
        <v/>
      </c>
      <c r="O63" s="126" t="str">
        <f t="shared" ca="1" si="15"/>
        <v/>
      </c>
      <c r="P63" s="105" t="str">
        <f t="shared" ca="1" si="16"/>
        <v/>
      </c>
      <c r="Q63" s="124" t="str">
        <f t="shared" ca="1" si="17"/>
        <v/>
      </c>
      <c r="S63" s="1" t="str">
        <f t="shared" ca="1" si="27"/>
        <v/>
      </c>
    </row>
    <row r="64" spans="1:19" x14ac:dyDescent="0.2">
      <c r="A64" s="124" t="str">
        <f t="shared" ca="1" si="10"/>
        <v/>
      </c>
      <c r="B64" s="92" t="str">
        <f t="shared" ca="1" si="18"/>
        <v/>
      </c>
      <c r="C64" s="92" t="str">
        <f t="shared" ca="1" si="19"/>
        <v/>
      </c>
      <c r="D64" s="92" t="str">
        <f t="shared" ca="1" si="20"/>
        <v/>
      </c>
      <c r="E64" s="92" t="str">
        <f t="shared" ca="1" si="11"/>
        <v/>
      </c>
      <c r="F64" s="154" t="str">
        <f t="shared" ca="1" si="21"/>
        <v/>
      </c>
      <c r="G64" s="125" t="str">
        <f t="shared" ca="1" si="22"/>
        <v/>
      </c>
      <c r="H64" s="125" t="str">
        <f t="shared" ca="1" si="23"/>
        <v/>
      </c>
      <c r="I64" s="126" t="str">
        <f t="shared" ca="1" si="12"/>
        <v/>
      </c>
      <c r="J64" s="105" t="str">
        <f t="shared" ca="1" si="13"/>
        <v/>
      </c>
      <c r="K64" s="105" t="str">
        <f t="shared" ca="1" si="24"/>
        <v/>
      </c>
      <c r="L64" s="126" t="str">
        <f t="shared" ca="1" si="25"/>
        <v/>
      </c>
      <c r="M64" s="126" t="str">
        <f t="shared" ca="1" si="14"/>
        <v/>
      </c>
      <c r="N64" s="125" t="str">
        <f t="shared" ca="1" si="26"/>
        <v/>
      </c>
      <c r="O64" s="126" t="str">
        <f t="shared" ca="1" si="15"/>
        <v/>
      </c>
      <c r="P64" s="105" t="str">
        <f t="shared" ca="1" si="16"/>
        <v/>
      </c>
      <c r="Q64" s="124" t="str">
        <f t="shared" ca="1" si="17"/>
        <v/>
      </c>
      <c r="S64" s="1" t="str">
        <f t="shared" ca="1" si="27"/>
        <v/>
      </c>
    </row>
    <row r="65" spans="1:19" x14ac:dyDescent="0.2">
      <c r="A65" s="124" t="str">
        <f t="shared" ca="1" si="10"/>
        <v/>
      </c>
      <c r="B65" s="92" t="str">
        <f t="shared" ca="1" si="18"/>
        <v/>
      </c>
      <c r="C65" s="92" t="str">
        <f t="shared" ca="1" si="19"/>
        <v/>
      </c>
      <c r="D65" s="92" t="str">
        <f t="shared" ca="1" si="20"/>
        <v/>
      </c>
      <c r="E65" s="92" t="str">
        <f t="shared" ca="1" si="11"/>
        <v/>
      </c>
      <c r="F65" s="154" t="str">
        <f t="shared" ca="1" si="21"/>
        <v/>
      </c>
      <c r="G65" s="125" t="str">
        <f t="shared" ca="1" si="22"/>
        <v/>
      </c>
      <c r="H65" s="125" t="str">
        <f t="shared" ca="1" si="23"/>
        <v/>
      </c>
      <c r="I65" s="126" t="str">
        <f t="shared" ca="1" si="12"/>
        <v/>
      </c>
      <c r="J65" s="105" t="str">
        <f t="shared" ca="1" si="13"/>
        <v/>
      </c>
      <c r="K65" s="105" t="str">
        <f t="shared" ca="1" si="24"/>
        <v/>
      </c>
      <c r="L65" s="126" t="str">
        <f t="shared" ca="1" si="25"/>
        <v/>
      </c>
      <c r="M65" s="126" t="str">
        <f t="shared" ca="1" si="14"/>
        <v/>
      </c>
      <c r="N65" s="125" t="str">
        <f t="shared" ca="1" si="26"/>
        <v/>
      </c>
      <c r="O65" s="126" t="str">
        <f t="shared" ca="1" si="15"/>
        <v/>
      </c>
      <c r="P65" s="105" t="str">
        <f t="shared" ca="1" si="16"/>
        <v/>
      </c>
      <c r="Q65" s="124" t="str">
        <f t="shared" ca="1" si="17"/>
        <v/>
      </c>
      <c r="S65" s="1" t="str">
        <f t="shared" ca="1" si="27"/>
        <v/>
      </c>
    </row>
    <row r="66" spans="1:19" x14ac:dyDescent="0.2">
      <c r="A66" s="124" t="str">
        <f t="shared" ca="1" si="10"/>
        <v/>
      </c>
      <c r="B66" s="92" t="str">
        <f t="shared" ca="1" si="18"/>
        <v/>
      </c>
      <c r="C66" s="92" t="str">
        <f t="shared" ca="1" si="19"/>
        <v/>
      </c>
      <c r="D66" s="92" t="str">
        <f t="shared" ca="1" si="20"/>
        <v/>
      </c>
      <c r="E66" s="92" t="str">
        <f t="shared" ca="1" si="11"/>
        <v/>
      </c>
      <c r="F66" s="154" t="str">
        <f t="shared" ca="1" si="21"/>
        <v/>
      </c>
      <c r="G66" s="125" t="str">
        <f t="shared" ca="1" si="22"/>
        <v/>
      </c>
      <c r="H66" s="125" t="str">
        <f t="shared" ca="1" si="23"/>
        <v/>
      </c>
      <c r="I66" s="126" t="str">
        <f t="shared" ca="1" si="12"/>
        <v/>
      </c>
      <c r="J66" s="105" t="str">
        <f t="shared" ca="1" si="13"/>
        <v/>
      </c>
      <c r="K66" s="105" t="str">
        <f t="shared" ca="1" si="24"/>
        <v/>
      </c>
      <c r="L66" s="126" t="str">
        <f t="shared" ca="1" si="25"/>
        <v/>
      </c>
      <c r="M66" s="126" t="str">
        <f t="shared" ca="1" si="14"/>
        <v/>
      </c>
      <c r="N66" s="125" t="str">
        <f t="shared" ca="1" si="26"/>
        <v/>
      </c>
      <c r="O66" s="126" t="str">
        <f t="shared" ca="1" si="15"/>
        <v/>
      </c>
      <c r="P66" s="105" t="str">
        <f t="shared" ca="1" si="16"/>
        <v/>
      </c>
      <c r="Q66" s="124" t="str">
        <f t="shared" ca="1" si="17"/>
        <v/>
      </c>
      <c r="S66" s="1" t="str">
        <f t="shared" ca="1" si="27"/>
        <v/>
      </c>
    </row>
    <row r="67" spans="1:19" x14ac:dyDescent="0.2">
      <c r="A67" s="124" t="str">
        <f t="shared" ca="1" si="10"/>
        <v/>
      </c>
      <c r="B67" s="92" t="str">
        <f t="shared" ca="1" si="18"/>
        <v/>
      </c>
      <c r="C67" s="92" t="str">
        <f t="shared" ca="1" si="19"/>
        <v/>
      </c>
      <c r="D67" s="92" t="str">
        <f t="shared" ca="1" si="20"/>
        <v/>
      </c>
      <c r="E67" s="92" t="str">
        <f t="shared" ca="1" si="11"/>
        <v/>
      </c>
      <c r="F67" s="154" t="str">
        <f t="shared" ca="1" si="21"/>
        <v/>
      </c>
      <c r="G67" s="125" t="str">
        <f t="shared" ca="1" si="22"/>
        <v/>
      </c>
      <c r="H67" s="125" t="str">
        <f t="shared" ca="1" si="23"/>
        <v/>
      </c>
      <c r="I67" s="126" t="str">
        <f t="shared" ca="1" si="12"/>
        <v/>
      </c>
      <c r="J67" s="105" t="str">
        <f t="shared" ca="1" si="13"/>
        <v/>
      </c>
      <c r="K67" s="105" t="str">
        <f t="shared" ca="1" si="24"/>
        <v/>
      </c>
      <c r="L67" s="126" t="str">
        <f t="shared" ca="1" si="25"/>
        <v/>
      </c>
      <c r="M67" s="126" t="str">
        <f t="shared" ca="1" si="14"/>
        <v/>
      </c>
      <c r="N67" s="125" t="str">
        <f t="shared" ca="1" si="26"/>
        <v/>
      </c>
      <c r="O67" s="126" t="str">
        <f t="shared" ca="1" si="15"/>
        <v/>
      </c>
      <c r="P67" s="105" t="str">
        <f t="shared" ca="1" si="16"/>
        <v/>
      </c>
      <c r="Q67" s="124" t="str">
        <f t="shared" ca="1" si="17"/>
        <v/>
      </c>
      <c r="S67" s="1" t="str">
        <f t="shared" ca="1" si="27"/>
        <v/>
      </c>
    </row>
    <row r="68" spans="1:19" x14ac:dyDescent="0.2">
      <c r="A68" s="124" t="str">
        <f t="shared" ca="1" si="10"/>
        <v/>
      </c>
      <c r="B68" s="92" t="str">
        <f t="shared" ca="1" si="18"/>
        <v/>
      </c>
      <c r="C68" s="92" t="str">
        <f t="shared" ca="1" si="19"/>
        <v/>
      </c>
      <c r="D68" s="92" t="str">
        <f t="shared" ca="1" si="20"/>
        <v/>
      </c>
      <c r="E68" s="92" t="str">
        <f t="shared" ca="1" si="11"/>
        <v/>
      </c>
      <c r="F68" s="154" t="str">
        <f t="shared" ca="1" si="21"/>
        <v/>
      </c>
      <c r="G68" s="125" t="str">
        <f t="shared" ca="1" si="22"/>
        <v/>
      </c>
      <c r="H68" s="125" t="str">
        <f t="shared" ca="1" si="23"/>
        <v/>
      </c>
      <c r="I68" s="126" t="str">
        <f t="shared" ca="1" si="12"/>
        <v/>
      </c>
      <c r="J68" s="105" t="str">
        <f t="shared" ca="1" si="13"/>
        <v/>
      </c>
      <c r="K68" s="105" t="str">
        <f t="shared" ca="1" si="24"/>
        <v/>
      </c>
      <c r="L68" s="126" t="str">
        <f t="shared" ca="1" si="25"/>
        <v/>
      </c>
      <c r="M68" s="126" t="str">
        <f t="shared" ca="1" si="14"/>
        <v/>
      </c>
      <c r="N68" s="125" t="str">
        <f t="shared" ca="1" si="26"/>
        <v/>
      </c>
      <c r="O68" s="126" t="str">
        <f t="shared" ca="1" si="15"/>
        <v/>
      </c>
      <c r="P68" s="105" t="str">
        <f t="shared" ca="1" si="16"/>
        <v/>
      </c>
      <c r="Q68" s="124" t="str">
        <f t="shared" ca="1" si="17"/>
        <v/>
      </c>
      <c r="S68" s="1" t="str">
        <f t="shared" ca="1" si="27"/>
        <v/>
      </c>
    </row>
    <row r="69" spans="1:19" x14ac:dyDescent="0.2">
      <c r="A69" s="124" t="str">
        <f t="shared" ca="1" si="10"/>
        <v/>
      </c>
      <c r="B69" s="92" t="str">
        <f t="shared" ca="1" si="18"/>
        <v/>
      </c>
      <c r="C69" s="92" t="str">
        <f t="shared" ca="1" si="19"/>
        <v/>
      </c>
      <c r="D69" s="92" t="str">
        <f t="shared" ca="1" si="20"/>
        <v/>
      </c>
      <c r="E69" s="92" t="str">
        <f t="shared" ca="1" si="11"/>
        <v/>
      </c>
      <c r="F69" s="154" t="str">
        <f t="shared" ca="1" si="21"/>
        <v/>
      </c>
      <c r="G69" s="125" t="str">
        <f t="shared" ca="1" si="22"/>
        <v/>
      </c>
      <c r="H69" s="125" t="str">
        <f t="shared" ca="1" si="23"/>
        <v/>
      </c>
      <c r="I69" s="126" t="str">
        <f t="shared" ca="1" si="12"/>
        <v/>
      </c>
      <c r="J69" s="105" t="str">
        <f t="shared" ca="1" si="13"/>
        <v/>
      </c>
      <c r="K69" s="105" t="str">
        <f t="shared" ca="1" si="24"/>
        <v/>
      </c>
      <c r="L69" s="126" t="str">
        <f t="shared" ca="1" si="25"/>
        <v/>
      </c>
      <c r="M69" s="126" t="str">
        <f t="shared" ca="1" si="14"/>
        <v/>
      </c>
      <c r="N69" s="125" t="str">
        <f t="shared" ca="1" si="26"/>
        <v/>
      </c>
      <c r="O69" s="126" t="str">
        <f t="shared" ca="1" si="15"/>
        <v/>
      </c>
      <c r="P69" s="105" t="str">
        <f t="shared" ca="1" si="16"/>
        <v/>
      </c>
      <c r="Q69" s="124" t="str">
        <f t="shared" ca="1" si="17"/>
        <v/>
      </c>
      <c r="S69" s="1" t="str">
        <f t="shared" ca="1" si="27"/>
        <v/>
      </c>
    </row>
    <row r="70" spans="1:19" x14ac:dyDescent="0.2">
      <c r="A70" s="124" t="str">
        <f t="shared" ca="1" si="10"/>
        <v/>
      </c>
      <c r="B70" s="92" t="str">
        <f t="shared" ref="B70:B101" ca="1" si="28">IF($A70="","",INDEX(INDIRECT("gsn_raw!BD:BD"),MATCH($B$4,INDIRECT("gsn_raw!BD:BD"),0)+$A70))</f>
        <v/>
      </c>
      <c r="C70" s="92" t="str">
        <f t="shared" ref="C70:C101" ca="1" si="29">IF($A70="","",INDEX(INDIRECT("gsn_raw!BE:BE"),MATCH($B$4,INDIRECT("gsn_raw!BD:BD"),0)+$A70))</f>
        <v/>
      </c>
      <c r="D70" s="92" t="str">
        <f t="shared" ref="D70:D101" ca="1" si="30">IF($A70="","",INDEX(INDIRECT("gsn_raw!BF:BF"),MATCH($B$4,INDIRECT("gsn_raw!BD:BD"),0)+$A70))</f>
        <v/>
      </c>
      <c r="E70" s="92" t="str">
        <f t="shared" ca="1" si="11"/>
        <v/>
      </c>
      <c r="F70" s="154" t="str">
        <f t="shared" ref="F70:F101" ca="1" si="31">IF($A70="","",INDEX(INDIRECT("gsn_raw!BH:BH"),MATCH($B$4,INDIRECT("gsn_raw!BD:BD"),0)+$A70))</f>
        <v/>
      </c>
      <c r="G70" s="125" t="str">
        <f t="shared" ref="G70:G101" ca="1" si="32">IF($A70="","",INDEX(INDIRECT("gsn_raw!BI:BI"),MATCH($B$4,INDIRECT("gsn_raw!BD:BD"),0)+$A70))</f>
        <v/>
      </c>
      <c r="H70" s="125" t="str">
        <f t="shared" ref="H70:H101" ca="1" si="33">IF($A70="","",INDEX(INDIRECT("gsn_raw!BJ:BJ"),MATCH($B$4,INDIRECT("gsn_raw!BD:BD"),0)+$A70))</f>
        <v/>
      </c>
      <c r="I70" s="126" t="str">
        <f t="shared" ca="1" si="12"/>
        <v/>
      </c>
      <c r="J70" s="105" t="str">
        <f t="shared" ca="1" si="13"/>
        <v/>
      </c>
      <c r="K70" s="105" t="str">
        <f t="shared" ref="K70:K101" ca="1" si="34">IF($A70="","",INDEX(INDIRECT("gsn_raw!BL:BL"),MATCH($B$4,INDIRECT("gsn_raw!BD:BD"),0)+$A70))</f>
        <v/>
      </c>
      <c r="L70" s="126" t="str">
        <f t="shared" ref="L70:L101" ca="1" si="35">IF($A70="","",INDEX(INDIRECT("gsn_raw!BM:BM"),MATCH($B$4,INDIRECT("gsn_raw!BD:BD"),0)+$A70))</f>
        <v/>
      </c>
      <c r="M70" s="126" t="str">
        <f t="shared" ca="1" si="14"/>
        <v/>
      </c>
      <c r="N70" s="125" t="str">
        <f t="shared" ref="N70:N101" ca="1" si="36">IF($A70="","",INDEX(INDIRECT("gsn_raw!BO:BO"),MATCH($B$4,INDIRECT("gsn_raw!BD:BD"),0)+$A70))</f>
        <v/>
      </c>
      <c r="O70" s="126" t="str">
        <f t="shared" ca="1" si="15"/>
        <v/>
      </c>
      <c r="P70" s="105" t="str">
        <f t="shared" ca="1" si="16"/>
        <v/>
      </c>
      <c r="Q70" s="124" t="str">
        <f t="shared" ca="1" si="17"/>
        <v/>
      </c>
      <c r="S70" s="1" t="str">
        <f t="shared" ref="S70:S101" ca="1" si="37">IF($A70="","",INDEX(INDIRECT("gsn_raw!BG:BG"),MATCH($B$4,INDIRECT("gsn_raw!BD:BD"),0)+$A70))</f>
        <v/>
      </c>
    </row>
    <row r="71" spans="1:19" x14ac:dyDescent="0.2">
      <c r="A71" s="124" t="str">
        <f t="shared" ref="A71:A134" ca="1" si="38">IF(ROW()-5&gt;$A$5,"",ROW()-5)</f>
        <v/>
      </c>
      <c r="B71" s="92" t="str">
        <f t="shared" ca="1" si="28"/>
        <v/>
      </c>
      <c r="C71" s="92" t="str">
        <f t="shared" ca="1" si="29"/>
        <v/>
      </c>
      <c r="D71" s="92" t="str">
        <f t="shared" ca="1" si="30"/>
        <v/>
      </c>
      <c r="E71" s="92" t="str">
        <f t="shared" ref="E71:E106" ca="1" si="39">SUBSTITUTE(SUBSTITUTE(SUBSTITUTE(S71,"Broad","部分一致"),"Exact","完全一致"),"Phrase","フレーズ一致")</f>
        <v/>
      </c>
      <c r="F71" s="154" t="str">
        <f t="shared" ca="1" si="31"/>
        <v/>
      </c>
      <c r="G71" s="125" t="str">
        <f t="shared" ca="1" si="32"/>
        <v/>
      </c>
      <c r="H71" s="125" t="str">
        <f t="shared" ca="1" si="33"/>
        <v/>
      </c>
      <c r="I71" s="126" t="str">
        <f t="shared" ref="I71:I106" ca="1" si="40">IF($A71="","",IFERROR(H71/G71,""))</f>
        <v/>
      </c>
      <c r="J71" s="105" t="str">
        <f t="shared" ref="J71:J106" ca="1" si="41">IF($A71="","",IFERROR(K71/H71,""))</f>
        <v/>
      </c>
      <c r="K71" s="105" t="str">
        <f t="shared" ca="1" si="34"/>
        <v/>
      </c>
      <c r="L71" s="126" t="str">
        <f t="shared" ca="1" si="35"/>
        <v/>
      </c>
      <c r="M71" s="126" t="str">
        <f t="shared" ref="M71:M134" ca="1" si="42">IF($A71="","",INDEX(INDIRECT("gsn_raw!BP:BP"),MATCH($B$4,INDIRECT("gsn_raw!BD:BD"),0)+$A71))</f>
        <v/>
      </c>
      <c r="N71" s="125" t="str">
        <f t="shared" ca="1" si="36"/>
        <v/>
      </c>
      <c r="O71" s="126" t="str">
        <f t="shared" ref="O71:O106" ca="1" si="43">IF($A71="","",IFERROR(N71/H71,""))</f>
        <v/>
      </c>
      <c r="P71" s="105" t="str">
        <f t="shared" ref="P71:P106" ca="1" si="44">IF($A71="","",IFERROR(K71/N71,""))</f>
        <v/>
      </c>
      <c r="Q71" s="124" t="str">
        <f t="shared" ref="Q71:Q106" ca="1" si="45">IF($A71="","",IF(N71&gt;0,IF(P71&gt;$P$5,"B","A"),IF(N71=0,IF(K71&gt;$P$5,"C","D"))))</f>
        <v/>
      </c>
      <c r="S71" s="1" t="str">
        <f t="shared" ca="1" si="37"/>
        <v/>
      </c>
    </row>
    <row r="72" spans="1:19" x14ac:dyDescent="0.2">
      <c r="A72" s="124" t="str">
        <f t="shared" ca="1" si="38"/>
        <v/>
      </c>
      <c r="B72" s="92" t="str">
        <f t="shared" ca="1" si="28"/>
        <v/>
      </c>
      <c r="C72" s="92" t="str">
        <f t="shared" ca="1" si="29"/>
        <v/>
      </c>
      <c r="D72" s="92" t="str">
        <f t="shared" ca="1" si="30"/>
        <v/>
      </c>
      <c r="E72" s="92" t="str">
        <f t="shared" ca="1" si="39"/>
        <v/>
      </c>
      <c r="F72" s="154" t="str">
        <f t="shared" ca="1" si="31"/>
        <v/>
      </c>
      <c r="G72" s="125" t="str">
        <f t="shared" ca="1" si="32"/>
        <v/>
      </c>
      <c r="H72" s="125" t="str">
        <f t="shared" ca="1" si="33"/>
        <v/>
      </c>
      <c r="I72" s="126" t="str">
        <f t="shared" ca="1" si="40"/>
        <v/>
      </c>
      <c r="J72" s="105" t="str">
        <f t="shared" ca="1" si="41"/>
        <v/>
      </c>
      <c r="K72" s="105" t="str">
        <f t="shared" ca="1" si="34"/>
        <v/>
      </c>
      <c r="L72" s="126" t="str">
        <f t="shared" ca="1" si="35"/>
        <v/>
      </c>
      <c r="M72" s="126" t="str">
        <f t="shared" ca="1" si="42"/>
        <v/>
      </c>
      <c r="N72" s="125" t="str">
        <f t="shared" ca="1" si="36"/>
        <v/>
      </c>
      <c r="O72" s="126" t="str">
        <f t="shared" ca="1" si="43"/>
        <v/>
      </c>
      <c r="P72" s="105" t="str">
        <f t="shared" ca="1" si="44"/>
        <v/>
      </c>
      <c r="Q72" s="124" t="str">
        <f t="shared" ca="1" si="45"/>
        <v/>
      </c>
      <c r="S72" s="1" t="str">
        <f t="shared" ca="1" si="37"/>
        <v/>
      </c>
    </row>
    <row r="73" spans="1:19" x14ac:dyDescent="0.2">
      <c r="A73" s="124" t="str">
        <f t="shared" ca="1" si="38"/>
        <v/>
      </c>
      <c r="B73" s="92" t="str">
        <f t="shared" ca="1" si="28"/>
        <v/>
      </c>
      <c r="C73" s="92" t="str">
        <f t="shared" ca="1" si="29"/>
        <v/>
      </c>
      <c r="D73" s="92" t="str">
        <f t="shared" ca="1" si="30"/>
        <v/>
      </c>
      <c r="E73" s="92" t="str">
        <f t="shared" ca="1" si="39"/>
        <v/>
      </c>
      <c r="F73" s="154" t="str">
        <f t="shared" ca="1" si="31"/>
        <v/>
      </c>
      <c r="G73" s="125" t="str">
        <f t="shared" ca="1" si="32"/>
        <v/>
      </c>
      <c r="H73" s="125" t="str">
        <f t="shared" ca="1" si="33"/>
        <v/>
      </c>
      <c r="I73" s="126" t="str">
        <f t="shared" ca="1" si="40"/>
        <v/>
      </c>
      <c r="J73" s="105" t="str">
        <f t="shared" ca="1" si="41"/>
        <v/>
      </c>
      <c r="K73" s="105" t="str">
        <f t="shared" ca="1" si="34"/>
        <v/>
      </c>
      <c r="L73" s="126" t="str">
        <f t="shared" ca="1" si="35"/>
        <v/>
      </c>
      <c r="M73" s="126" t="str">
        <f t="shared" ca="1" si="42"/>
        <v/>
      </c>
      <c r="N73" s="125" t="str">
        <f t="shared" ca="1" si="36"/>
        <v/>
      </c>
      <c r="O73" s="126" t="str">
        <f t="shared" ca="1" si="43"/>
        <v/>
      </c>
      <c r="P73" s="105" t="str">
        <f t="shared" ca="1" si="44"/>
        <v/>
      </c>
      <c r="Q73" s="124" t="str">
        <f t="shared" ca="1" si="45"/>
        <v/>
      </c>
      <c r="S73" s="1" t="str">
        <f t="shared" ca="1" si="37"/>
        <v/>
      </c>
    </row>
    <row r="74" spans="1:19" x14ac:dyDescent="0.2">
      <c r="A74" s="124" t="str">
        <f t="shared" ca="1" si="38"/>
        <v/>
      </c>
      <c r="B74" s="92" t="str">
        <f t="shared" ca="1" si="28"/>
        <v/>
      </c>
      <c r="C74" s="92" t="str">
        <f t="shared" ca="1" si="29"/>
        <v/>
      </c>
      <c r="D74" s="92" t="str">
        <f t="shared" ca="1" si="30"/>
        <v/>
      </c>
      <c r="E74" s="92" t="str">
        <f t="shared" ca="1" si="39"/>
        <v/>
      </c>
      <c r="F74" s="154" t="str">
        <f t="shared" ca="1" si="31"/>
        <v/>
      </c>
      <c r="G74" s="125" t="str">
        <f t="shared" ca="1" si="32"/>
        <v/>
      </c>
      <c r="H74" s="125" t="str">
        <f t="shared" ca="1" si="33"/>
        <v/>
      </c>
      <c r="I74" s="126" t="str">
        <f t="shared" ca="1" si="40"/>
        <v/>
      </c>
      <c r="J74" s="105" t="str">
        <f t="shared" ca="1" si="41"/>
        <v/>
      </c>
      <c r="K74" s="105" t="str">
        <f t="shared" ca="1" si="34"/>
        <v/>
      </c>
      <c r="L74" s="126" t="str">
        <f t="shared" ca="1" si="35"/>
        <v/>
      </c>
      <c r="M74" s="126" t="str">
        <f t="shared" ca="1" si="42"/>
        <v/>
      </c>
      <c r="N74" s="125" t="str">
        <f t="shared" ca="1" si="36"/>
        <v/>
      </c>
      <c r="O74" s="126" t="str">
        <f t="shared" ca="1" si="43"/>
        <v/>
      </c>
      <c r="P74" s="105" t="str">
        <f t="shared" ca="1" si="44"/>
        <v/>
      </c>
      <c r="Q74" s="124" t="str">
        <f t="shared" ca="1" si="45"/>
        <v/>
      </c>
      <c r="S74" s="1" t="str">
        <f t="shared" ca="1" si="37"/>
        <v/>
      </c>
    </row>
    <row r="75" spans="1:19" x14ac:dyDescent="0.2">
      <c r="A75" s="124" t="str">
        <f t="shared" ca="1" si="38"/>
        <v/>
      </c>
      <c r="B75" s="92" t="str">
        <f t="shared" ca="1" si="28"/>
        <v/>
      </c>
      <c r="C75" s="92" t="str">
        <f t="shared" ca="1" si="29"/>
        <v/>
      </c>
      <c r="D75" s="92" t="str">
        <f t="shared" ca="1" si="30"/>
        <v/>
      </c>
      <c r="E75" s="92" t="str">
        <f t="shared" ca="1" si="39"/>
        <v/>
      </c>
      <c r="F75" s="154" t="str">
        <f t="shared" ca="1" si="31"/>
        <v/>
      </c>
      <c r="G75" s="125" t="str">
        <f t="shared" ca="1" si="32"/>
        <v/>
      </c>
      <c r="H75" s="125" t="str">
        <f t="shared" ca="1" si="33"/>
        <v/>
      </c>
      <c r="I75" s="126" t="str">
        <f t="shared" ca="1" si="40"/>
        <v/>
      </c>
      <c r="J75" s="105" t="str">
        <f t="shared" ca="1" si="41"/>
        <v/>
      </c>
      <c r="K75" s="105" t="str">
        <f t="shared" ca="1" si="34"/>
        <v/>
      </c>
      <c r="L75" s="126" t="str">
        <f t="shared" ca="1" si="35"/>
        <v/>
      </c>
      <c r="M75" s="126" t="str">
        <f t="shared" ca="1" si="42"/>
        <v/>
      </c>
      <c r="N75" s="125" t="str">
        <f t="shared" ca="1" si="36"/>
        <v/>
      </c>
      <c r="O75" s="126" t="str">
        <f t="shared" ca="1" si="43"/>
        <v/>
      </c>
      <c r="P75" s="105" t="str">
        <f t="shared" ca="1" si="44"/>
        <v/>
      </c>
      <c r="Q75" s="124" t="str">
        <f t="shared" ca="1" si="45"/>
        <v/>
      </c>
      <c r="S75" s="1" t="str">
        <f t="shared" ca="1" si="37"/>
        <v/>
      </c>
    </row>
    <row r="76" spans="1:19" x14ac:dyDescent="0.2">
      <c r="A76" s="124" t="str">
        <f t="shared" ca="1" si="38"/>
        <v/>
      </c>
      <c r="B76" s="92" t="str">
        <f t="shared" ca="1" si="28"/>
        <v/>
      </c>
      <c r="C76" s="92" t="str">
        <f t="shared" ca="1" si="29"/>
        <v/>
      </c>
      <c r="D76" s="92" t="str">
        <f t="shared" ca="1" si="30"/>
        <v/>
      </c>
      <c r="E76" s="92" t="str">
        <f t="shared" ca="1" si="39"/>
        <v/>
      </c>
      <c r="F76" s="154" t="str">
        <f t="shared" ca="1" si="31"/>
        <v/>
      </c>
      <c r="G76" s="125" t="str">
        <f t="shared" ca="1" si="32"/>
        <v/>
      </c>
      <c r="H76" s="125" t="str">
        <f t="shared" ca="1" si="33"/>
        <v/>
      </c>
      <c r="I76" s="126" t="str">
        <f t="shared" ca="1" si="40"/>
        <v/>
      </c>
      <c r="J76" s="105" t="str">
        <f t="shared" ca="1" si="41"/>
        <v/>
      </c>
      <c r="K76" s="105" t="str">
        <f t="shared" ca="1" si="34"/>
        <v/>
      </c>
      <c r="L76" s="126" t="str">
        <f t="shared" ca="1" si="35"/>
        <v/>
      </c>
      <c r="M76" s="126" t="str">
        <f t="shared" ca="1" si="42"/>
        <v/>
      </c>
      <c r="N76" s="125" t="str">
        <f t="shared" ca="1" si="36"/>
        <v/>
      </c>
      <c r="O76" s="126" t="str">
        <f t="shared" ca="1" si="43"/>
        <v/>
      </c>
      <c r="P76" s="105" t="str">
        <f t="shared" ca="1" si="44"/>
        <v/>
      </c>
      <c r="Q76" s="124" t="str">
        <f t="shared" ca="1" si="45"/>
        <v/>
      </c>
      <c r="S76" s="1" t="str">
        <f t="shared" ca="1" si="37"/>
        <v/>
      </c>
    </row>
    <row r="77" spans="1:19" x14ac:dyDescent="0.2">
      <c r="A77" s="124" t="str">
        <f t="shared" ca="1" si="38"/>
        <v/>
      </c>
      <c r="B77" s="92" t="str">
        <f t="shared" ca="1" si="28"/>
        <v/>
      </c>
      <c r="C77" s="92" t="str">
        <f t="shared" ca="1" si="29"/>
        <v/>
      </c>
      <c r="D77" s="92" t="str">
        <f t="shared" ca="1" si="30"/>
        <v/>
      </c>
      <c r="E77" s="92" t="str">
        <f t="shared" ca="1" si="39"/>
        <v/>
      </c>
      <c r="F77" s="154" t="str">
        <f t="shared" ca="1" si="31"/>
        <v/>
      </c>
      <c r="G77" s="125" t="str">
        <f t="shared" ca="1" si="32"/>
        <v/>
      </c>
      <c r="H77" s="125" t="str">
        <f t="shared" ca="1" si="33"/>
        <v/>
      </c>
      <c r="I77" s="126" t="str">
        <f t="shared" ca="1" si="40"/>
        <v/>
      </c>
      <c r="J77" s="105" t="str">
        <f t="shared" ca="1" si="41"/>
        <v/>
      </c>
      <c r="K77" s="105" t="str">
        <f t="shared" ca="1" si="34"/>
        <v/>
      </c>
      <c r="L77" s="126" t="str">
        <f t="shared" ca="1" si="35"/>
        <v/>
      </c>
      <c r="M77" s="126" t="str">
        <f t="shared" ca="1" si="42"/>
        <v/>
      </c>
      <c r="N77" s="125" t="str">
        <f t="shared" ca="1" si="36"/>
        <v/>
      </c>
      <c r="O77" s="126" t="str">
        <f t="shared" ca="1" si="43"/>
        <v/>
      </c>
      <c r="P77" s="105" t="str">
        <f t="shared" ca="1" si="44"/>
        <v/>
      </c>
      <c r="Q77" s="124" t="str">
        <f t="shared" ca="1" si="45"/>
        <v/>
      </c>
      <c r="S77" s="1" t="str">
        <f t="shared" ca="1" si="37"/>
        <v/>
      </c>
    </row>
    <row r="78" spans="1:19" x14ac:dyDescent="0.2">
      <c r="A78" s="124" t="str">
        <f t="shared" ca="1" si="38"/>
        <v/>
      </c>
      <c r="B78" s="92" t="str">
        <f t="shared" ca="1" si="28"/>
        <v/>
      </c>
      <c r="C78" s="92" t="str">
        <f t="shared" ca="1" si="29"/>
        <v/>
      </c>
      <c r="D78" s="92" t="str">
        <f t="shared" ca="1" si="30"/>
        <v/>
      </c>
      <c r="E78" s="92" t="str">
        <f t="shared" ca="1" si="39"/>
        <v/>
      </c>
      <c r="F78" s="154" t="str">
        <f t="shared" ca="1" si="31"/>
        <v/>
      </c>
      <c r="G78" s="125" t="str">
        <f t="shared" ca="1" si="32"/>
        <v/>
      </c>
      <c r="H78" s="125" t="str">
        <f t="shared" ca="1" si="33"/>
        <v/>
      </c>
      <c r="I78" s="126" t="str">
        <f t="shared" ca="1" si="40"/>
        <v/>
      </c>
      <c r="J78" s="105" t="str">
        <f t="shared" ca="1" si="41"/>
        <v/>
      </c>
      <c r="K78" s="105" t="str">
        <f t="shared" ca="1" si="34"/>
        <v/>
      </c>
      <c r="L78" s="126" t="str">
        <f t="shared" ca="1" si="35"/>
        <v/>
      </c>
      <c r="M78" s="126" t="str">
        <f t="shared" ca="1" si="42"/>
        <v/>
      </c>
      <c r="N78" s="125" t="str">
        <f t="shared" ca="1" si="36"/>
        <v/>
      </c>
      <c r="O78" s="126" t="str">
        <f t="shared" ca="1" si="43"/>
        <v/>
      </c>
      <c r="P78" s="105" t="str">
        <f t="shared" ca="1" si="44"/>
        <v/>
      </c>
      <c r="Q78" s="124" t="str">
        <f t="shared" ca="1" si="45"/>
        <v/>
      </c>
      <c r="S78" s="1" t="str">
        <f t="shared" ca="1" si="37"/>
        <v/>
      </c>
    </row>
    <row r="79" spans="1:19" x14ac:dyDescent="0.2">
      <c r="A79" s="124" t="str">
        <f t="shared" ca="1" si="38"/>
        <v/>
      </c>
      <c r="B79" s="92" t="str">
        <f t="shared" ca="1" si="28"/>
        <v/>
      </c>
      <c r="C79" s="92" t="str">
        <f t="shared" ca="1" si="29"/>
        <v/>
      </c>
      <c r="D79" s="92" t="str">
        <f t="shared" ca="1" si="30"/>
        <v/>
      </c>
      <c r="E79" s="92" t="str">
        <f t="shared" ca="1" si="39"/>
        <v/>
      </c>
      <c r="F79" s="154" t="str">
        <f t="shared" ca="1" si="31"/>
        <v/>
      </c>
      <c r="G79" s="125" t="str">
        <f t="shared" ca="1" si="32"/>
        <v/>
      </c>
      <c r="H79" s="125" t="str">
        <f t="shared" ca="1" si="33"/>
        <v/>
      </c>
      <c r="I79" s="126" t="str">
        <f t="shared" ca="1" si="40"/>
        <v/>
      </c>
      <c r="J79" s="105" t="str">
        <f t="shared" ca="1" si="41"/>
        <v/>
      </c>
      <c r="K79" s="105" t="str">
        <f t="shared" ca="1" si="34"/>
        <v/>
      </c>
      <c r="L79" s="126" t="str">
        <f t="shared" ca="1" si="35"/>
        <v/>
      </c>
      <c r="M79" s="126" t="str">
        <f t="shared" ca="1" si="42"/>
        <v/>
      </c>
      <c r="N79" s="125" t="str">
        <f t="shared" ca="1" si="36"/>
        <v/>
      </c>
      <c r="O79" s="126" t="str">
        <f t="shared" ca="1" si="43"/>
        <v/>
      </c>
      <c r="P79" s="105" t="str">
        <f t="shared" ca="1" si="44"/>
        <v/>
      </c>
      <c r="Q79" s="124" t="str">
        <f t="shared" ca="1" si="45"/>
        <v/>
      </c>
      <c r="S79" s="1" t="str">
        <f t="shared" ca="1" si="37"/>
        <v/>
      </c>
    </row>
    <row r="80" spans="1:19" x14ac:dyDescent="0.2">
      <c r="A80" s="124" t="str">
        <f t="shared" ca="1" si="38"/>
        <v/>
      </c>
      <c r="B80" s="92" t="str">
        <f t="shared" ca="1" si="28"/>
        <v/>
      </c>
      <c r="C80" s="92" t="str">
        <f t="shared" ca="1" si="29"/>
        <v/>
      </c>
      <c r="D80" s="92" t="str">
        <f t="shared" ca="1" si="30"/>
        <v/>
      </c>
      <c r="E80" s="92" t="str">
        <f t="shared" ca="1" si="39"/>
        <v/>
      </c>
      <c r="F80" s="154" t="str">
        <f t="shared" ca="1" si="31"/>
        <v/>
      </c>
      <c r="G80" s="125" t="str">
        <f t="shared" ca="1" si="32"/>
        <v/>
      </c>
      <c r="H80" s="125" t="str">
        <f t="shared" ca="1" si="33"/>
        <v/>
      </c>
      <c r="I80" s="126" t="str">
        <f t="shared" ca="1" si="40"/>
        <v/>
      </c>
      <c r="J80" s="105" t="str">
        <f t="shared" ca="1" si="41"/>
        <v/>
      </c>
      <c r="K80" s="105" t="str">
        <f t="shared" ca="1" si="34"/>
        <v/>
      </c>
      <c r="L80" s="126" t="str">
        <f t="shared" ca="1" si="35"/>
        <v/>
      </c>
      <c r="M80" s="126" t="str">
        <f t="shared" ca="1" si="42"/>
        <v/>
      </c>
      <c r="N80" s="125" t="str">
        <f t="shared" ca="1" si="36"/>
        <v/>
      </c>
      <c r="O80" s="126" t="str">
        <f t="shared" ca="1" si="43"/>
        <v/>
      </c>
      <c r="P80" s="105" t="str">
        <f t="shared" ca="1" si="44"/>
        <v/>
      </c>
      <c r="Q80" s="124" t="str">
        <f t="shared" ca="1" si="45"/>
        <v/>
      </c>
      <c r="S80" s="1" t="str">
        <f t="shared" ca="1" si="37"/>
        <v/>
      </c>
    </row>
    <row r="81" spans="1:19" x14ac:dyDescent="0.2">
      <c r="A81" s="124" t="str">
        <f t="shared" ca="1" si="38"/>
        <v/>
      </c>
      <c r="B81" s="92" t="str">
        <f t="shared" ca="1" si="28"/>
        <v/>
      </c>
      <c r="C81" s="92" t="str">
        <f t="shared" ca="1" si="29"/>
        <v/>
      </c>
      <c r="D81" s="92" t="str">
        <f t="shared" ca="1" si="30"/>
        <v/>
      </c>
      <c r="E81" s="92" t="str">
        <f t="shared" ca="1" si="39"/>
        <v/>
      </c>
      <c r="F81" s="154" t="str">
        <f t="shared" ca="1" si="31"/>
        <v/>
      </c>
      <c r="G81" s="125" t="str">
        <f t="shared" ca="1" si="32"/>
        <v/>
      </c>
      <c r="H81" s="125" t="str">
        <f t="shared" ca="1" si="33"/>
        <v/>
      </c>
      <c r="I81" s="126" t="str">
        <f t="shared" ca="1" si="40"/>
        <v/>
      </c>
      <c r="J81" s="105" t="str">
        <f t="shared" ca="1" si="41"/>
        <v/>
      </c>
      <c r="K81" s="105" t="str">
        <f t="shared" ca="1" si="34"/>
        <v/>
      </c>
      <c r="L81" s="126" t="str">
        <f t="shared" ca="1" si="35"/>
        <v/>
      </c>
      <c r="M81" s="126" t="str">
        <f t="shared" ca="1" si="42"/>
        <v/>
      </c>
      <c r="N81" s="125" t="str">
        <f t="shared" ca="1" si="36"/>
        <v/>
      </c>
      <c r="O81" s="126" t="str">
        <f t="shared" ca="1" si="43"/>
        <v/>
      </c>
      <c r="P81" s="105" t="str">
        <f t="shared" ca="1" si="44"/>
        <v/>
      </c>
      <c r="Q81" s="124" t="str">
        <f t="shared" ca="1" si="45"/>
        <v/>
      </c>
      <c r="S81" s="1" t="str">
        <f t="shared" ca="1" si="37"/>
        <v/>
      </c>
    </row>
    <row r="82" spans="1:19" x14ac:dyDescent="0.2">
      <c r="A82" s="124" t="str">
        <f t="shared" ca="1" si="38"/>
        <v/>
      </c>
      <c r="B82" s="92" t="str">
        <f t="shared" ca="1" si="28"/>
        <v/>
      </c>
      <c r="C82" s="92" t="str">
        <f t="shared" ca="1" si="29"/>
        <v/>
      </c>
      <c r="D82" s="92" t="str">
        <f t="shared" ca="1" si="30"/>
        <v/>
      </c>
      <c r="E82" s="92" t="str">
        <f t="shared" ca="1" si="39"/>
        <v/>
      </c>
      <c r="F82" s="154" t="str">
        <f t="shared" ca="1" si="31"/>
        <v/>
      </c>
      <c r="G82" s="125" t="str">
        <f t="shared" ca="1" si="32"/>
        <v/>
      </c>
      <c r="H82" s="125" t="str">
        <f t="shared" ca="1" si="33"/>
        <v/>
      </c>
      <c r="I82" s="126" t="str">
        <f t="shared" ca="1" si="40"/>
        <v/>
      </c>
      <c r="J82" s="105" t="str">
        <f t="shared" ca="1" si="41"/>
        <v/>
      </c>
      <c r="K82" s="105" t="str">
        <f t="shared" ca="1" si="34"/>
        <v/>
      </c>
      <c r="L82" s="126" t="str">
        <f t="shared" ca="1" si="35"/>
        <v/>
      </c>
      <c r="M82" s="126" t="str">
        <f t="shared" ca="1" si="42"/>
        <v/>
      </c>
      <c r="N82" s="125" t="str">
        <f t="shared" ca="1" si="36"/>
        <v/>
      </c>
      <c r="O82" s="126" t="str">
        <f t="shared" ca="1" si="43"/>
        <v/>
      </c>
      <c r="P82" s="105" t="str">
        <f t="shared" ca="1" si="44"/>
        <v/>
      </c>
      <c r="Q82" s="124" t="str">
        <f t="shared" ca="1" si="45"/>
        <v/>
      </c>
      <c r="S82" s="1" t="str">
        <f t="shared" ca="1" si="37"/>
        <v/>
      </c>
    </row>
    <row r="83" spans="1:19" x14ac:dyDescent="0.2">
      <c r="A83" s="124" t="str">
        <f t="shared" ca="1" si="38"/>
        <v/>
      </c>
      <c r="B83" s="92" t="str">
        <f t="shared" ca="1" si="28"/>
        <v/>
      </c>
      <c r="C83" s="92" t="str">
        <f t="shared" ca="1" si="29"/>
        <v/>
      </c>
      <c r="D83" s="92" t="str">
        <f t="shared" ca="1" si="30"/>
        <v/>
      </c>
      <c r="E83" s="92" t="str">
        <f t="shared" ca="1" si="39"/>
        <v/>
      </c>
      <c r="F83" s="154" t="str">
        <f t="shared" ca="1" si="31"/>
        <v/>
      </c>
      <c r="G83" s="125" t="str">
        <f t="shared" ca="1" si="32"/>
        <v/>
      </c>
      <c r="H83" s="125" t="str">
        <f t="shared" ca="1" si="33"/>
        <v/>
      </c>
      <c r="I83" s="126" t="str">
        <f t="shared" ca="1" si="40"/>
        <v/>
      </c>
      <c r="J83" s="105" t="str">
        <f t="shared" ca="1" si="41"/>
        <v/>
      </c>
      <c r="K83" s="105" t="str">
        <f t="shared" ca="1" si="34"/>
        <v/>
      </c>
      <c r="L83" s="126" t="str">
        <f t="shared" ca="1" si="35"/>
        <v/>
      </c>
      <c r="M83" s="126" t="str">
        <f t="shared" ca="1" si="42"/>
        <v/>
      </c>
      <c r="N83" s="125" t="str">
        <f t="shared" ca="1" si="36"/>
        <v/>
      </c>
      <c r="O83" s="126" t="str">
        <f t="shared" ca="1" si="43"/>
        <v/>
      </c>
      <c r="P83" s="105" t="str">
        <f t="shared" ca="1" si="44"/>
        <v/>
      </c>
      <c r="Q83" s="124" t="str">
        <f t="shared" ca="1" si="45"/>
        <v/>
      </c>
      <c r="S83" s="1" t="str">
        <f t="shared" ca="1" si="37"/>
        <v/>
      </c>
    </row>
    <row r="84" spans="1:19" x14ac:dyDescent="0.2">
      <c r="A84" s="124" t="str">
        <f t="shared" ca="1" si="38"/>
        <v/>
      </c>
      <c r="B84" s="92" t="str">
        <f t="shared" ca="1" si="28"/>
        <v/>
      </c>
      <c r="C84" s="92" t="str">
        <f t="shared" ca="1" si="29"/>
        <v/>
      </c>
      <c r="D84" s="92" t="str">
        <f t="shared" ca="1" si="30"/>
        <v/>
      </c>
      <c r="E84" s="92" t="str">
        <f t="shared" ca="1" si="39"/>
        <v/>
      </c>
      <c r="F84" s="154" t="str">
        <f t="shared" ca="1" si="31"/>
        <v/>
      </c>
      <c r="G84" s="125" t="str">
        <f t="shared" ca="1" si="32"/>
        <v/>
      </c>
      <c r="H84" s="125" t="str">
        <f t="shared" ca="1" si="33"/>
        <v/>
      </c>
      <c r="I84" s="126" t="str">
        <f t="shared" ca="1" si="40"/>
        <v/>
      </c>
      <c r="J84" s="105" t="str">
        <f t="shared" ca="1" si="41"/>
        <v/>
      </c>
      <c r="K84" s="105" t="str">
        <f t="shared" ca="1" si="34"/>
        <v/>
      </c>
      <c r="L84" s="126" t="str">
        <f t="shared" ca="1" si="35"/>
        <v/>
      </c>
      <c r="M84" s="126" t="str">
        <f t="shared" ca="1" si="42"/>
        <v/>
      </c>
      <c r="N84" s="125" t="str">
        <f t="shared" ca="1" si="36"/>
        <v/>
      </c>
      <c r="O84" s="126" t="str">
        <f t="shared" ca="1" si="43"/>
        <v/>
      </c>
      <c r="P84" s="105" t="str">
        <f t="shared" ca="1" si="44"/>
        <v/>
      </c>
      <c r="Q84" s="124" t="str">
        <f t="shared" ca="1" si="45"/>
        <v/>
      </c>
      <c r="S84" s="1" t="str">
        <f t="shared" ca="1" si="37"/>
        <v/>
      </c>
    </row>
    <row r="85" spans="1:19" x14ac:dyDescent="0.2">
      <c r="A85" s="124" t="str">
        <f t="shared" ca="1" si="38"/>
        <v/>
      </c>
      <c r="B85" s="92" t="str">
        <f t="shared" ca="1" si="28"/>
        <v/>
      </c>
      <c r="C85" s="92" t="str">
        <f t="shared" ca="1" si="29"/>
        <v/>
      </c>
      <c r="D85" s="92" t="str">
        <f t="shared" ca="1" si="30"/>
        <v/>
      </c>
      <c r="E85" s="92" t="str">
        <f t="shared" ca="1" si="39"/>
        <v/>
      </c>
      <c r="F85" s="154" t="str">
        <f t="shared" ca="1" si="31"/>
        <v/>
      </c>
      <c r="G85" s="125" t="str">
        <f t="shared" ca="1" si="32"/>
        <v/>
      </c>
      <c r="H85" s="125" t="str">
        <f t="shared" ca="1" si="33"/>
        <v/>
      </c>
      <c r="I85" s="126" t="str">
        <f t="shared" ca="1" si="40"/>
        <v/>
      </c>
      <c r="J85" s="105" t="str">
        <f t="shared" ca="1" si="41"/>
        <v/>
      </c>
      <c r="K85" s="105" t="str">
        <f t="shared" ca="1" si="34"/>
        <v/>
      </c>
      <c r="L85" s="126" t="str">
        <f t="shared" ca="1" si="35"/>
        <v/>
      </c>
      <c r="M85" s="126" t="str">
        <f t="shared" ca="1" si="42"/>
        <v/>
      </c>
      <c r="N85" s="125" t="str">
        <f t="shared" ca="1" si="36"/>
        <v/>
      </c>
      <c r="O85" s="126" t="str">
        <f t="shared" ca="1" si="43"/>
        <v/>
      </c>
      <c r="P85" s="105" t="str">
        <f t="shared" ca="1" si="44"/>
        <v/>
      </c>
      <c r="Q85" s="124" t="str">
        <f t="shared" ca="1" si="45"/>
        <v/>
      </c>
      <c r="S85" s="1" t="str">
        <f t="shared" ca="1" si="37"/>
        <v/>
      </c>
    </row>
    <row r="86" spans="1:19" x14ac:dyDescent="0.2">
      <c r="A86" s="124" t="str">
        <f t="shared" ca="1" si="38"/>
        <v/>
      </c>
      <c r="B86" s="92" t="str">
        <f t="shared" ca="1" si="28"/>
        <v/>
      </c>
      <c r="C86" s="92" t="str">
        <f t="shared" ca="1" si="29"/>
        <v/>
      </c>
      <c r="D86" s="92" t="str">
        <f t="shared" ca="1" si="30"/>
        <v/>
      </c>
      <c r="E86" s="92" t="str">
        <f t="shared" ca="1" si="39"/>
        <v/>
      </c>
      <c r="F86" s="154" t="str">
        <f t="shared" ca="1" si="31"/>
        <v/>
      </c>
      <c r="G86" s="125" t="str">
        <f t="shared" ca="1" si="32"/>
        <v/>
      </c>
      <c r="H86" s="125" t="str">
        <f t="shared" ca="1" si="33"/>
        <v/>
      </c>
      <c r="I86" s="126" t="str">
        <f t="shared" ca="1" si="40"/>
        <v/>
      </c>
      <c r="J86" s="105" t="str">
        <f t="shared" ca="1" si="41"/>
        <v/>
      </c>
      <c r="K86" s="105" t="str">
        <f t="shared" ca="1" si="34"/>
        <v/>
      </c>
      <c r="L86" s="126" t="str">
        <f t="shared" ca="1" si="35"/>
        <v/>
      </c>
      <c r="M86" s="126" t="str">
        <f t="shared" ca="1" si="42"/>
        <v/>
      </c>
      <c r="N86" s="125" t="str">
        <f t="shared" ca="1" si="36"/>
        <v/>
      </c>
      <c r="O86" s="126" t="str">
        <f t="shared" ca="1" si="43"/>
        <v/>
      </c>
      <c r="P86" s="105" t="str">
        <f t="shared" ca="1" si="44"/>
        <v/>
      </c>
      <c r="Q86" s="124" t="str">
        <f t="shared" ca="1" si="45"/>
        <v/>
      </c>
      <c r="S86" s="1" t="str">
        <f t="shared" ca="1" si="37"/>
        <v/>
      </c>
    </row>
    <row r="87" spans="1:19" x14ac:dyDescent="0.2">
      <c r="A87" s="124" t="str">
        <f t="shared" ca="1" si="38"/>
        <v/>
      </c>
      <c r="B87" s="92" t="str">
        <f t="shared" ca="1" si="28"/>
        <v/>
      </c>
      <c r="C87" s="92" t="str">
        <f t="shared" ca="1" si="29"/>
        <v/>
      </c>
      <c r="D87" s="92" t="str">
        <f t="shared" ca="1" si="30"/>
        <v/>
      </c>
      <c r="E87" s="92" t="str">
        <f t="shared" ca="1" si="39"/>
        <v/>
      </c>
      <c r="F87" s="154" t="str">
        <f t="shared" ca="1" si="31"/>
        <v/>
      </c>
      <c r="G87" s="125" t="str">
        <f t="shared" ca="1" si="32"/>
        <v/>
      </c>
      <c r="H87" s="125" t="str">
        <f t="shared" ca="1" si="33"/>
        <v/>
      </c>
      <c r="I87" s="126" t="str">
        <f t="shared" ca="1" si="40"/>
        <v/>
      </c>
      <c r="J87" s="105" t="str">
        <f t="shared" ca="1" si="41"/>
        <v/>
      </c>
      <c r="K87" s="105" t="str">
        <f t="shared" ca="1" si="34"/>
        <v/>
      </c>
      <c r="L87" s="126" t="str">
        <f t="shared" ca="1" si="35"/>
        <v/>
      </c>
      <c r="M87" s="126" t="str">
        <f t="shared" ca="1" si="42"/>
        <v/>
      </c>
      <c r="N87" s="125" t="str">
        <f t="shared" ca="1" si="36"/>
        <v/>
      </c>
      <c r="O87" s="126" t="str">
        <f t="shared" ca="1" si="43"/>
        <v/>
      </c>
      <c r="P87" s="105" t="str">
        <f t="shared" ca="1" si="44"/>
        <v/>
      </c>
      <c r="Q87" s="124" t="str">
        <f t="shared" ca="1" si="45"/>
        <v/>
      </c>
      <c r="S87" s="1" t="str">
        <f t="shared" ca="1" si="37"/>
        <v/>
      </c>
    </row>
    <row r="88" spans="1:19" x14ac:dyDescent="0.2">
      <c r="A88" s="124" t="str">
        <f t="shared" ca="1" si="38"/>
        <v/>
      </c>
      <c r="B88" s="92" t="str">
        <f t="shared" ca="1" si="28"/>
        <v/>
      </c>
      <c r="C88" s="92" t="str">
        <f t="shared" ca="1" si="29"/>
        <v/>
      </c>
      <c r="D88" s="92" t="str">
        <f t="shared" ca="1" si="30"/>
        <v/>
      </c>
      <c r="E88" s="92" t="str">
        <f t="shared" ca="1" si="39"/>
        <v/>
      </c>
      <c r="F88" s="154" t="str">
        <f t="shared" ca="1" si="31"/>
        <v/>
      </c>
      <c r="G88" s="125" t="str">
        <f t="shared" ca="1" si="32"/>
        <v/>
      </c>
      <c r="H88" s="125" t="str">
        <f t="shared" ca="1" si="33"/>
        <v/>
      </c>
      <c r="I88" s="126" t="str">
        <f t="shared" ca="1" si="40"/>
        <v/>
      </c>
      <c r="J88" s="105" t="str">
        <f t="shared" ca="1" si="41"/>
        <v/>
      </c>
      <c r="K88" s="105" t="str">
        <f t="shared" ca="1" si="34"/>
        <v/>
      </c>
      <c r="L88" s="126" t="str">
        <f t="shared" ca="1" si="35"/>
        <v/>
      </c>
      <c r="M88" s="126" t="str">
        <f t="shared" ca="1" si="42"/>
        <v/>
      </c>
      <c r="N88" s="125" t="str">
        <f t="shared" ca="1" si="36"/>
        <v/>
      </c>
      <c r="O88" s="126" t="str">
        <f t="shared" ca="1" si="43"/>
        <v/>
      </c>
      <c r="P88" s="105" t="str">
        <f t="shared" ca="1" si="44"/>
        <v/>
      </c>
      <c r="Q88" s="124" t="str">
        <f t="shared" ca="1" si="45"/>
        <v/>
      </c>
      <c r="S88" s="1" t="str">
        <f t="shared" ca="1" si="37"/>
        <v/>
      </c>
    </row>
    <row r="89" spans="1:19" x14ac:dyDescent="0.2">
      <c r="A89" s="124" t="str">
        <f t="shared" ca="1" si="38"/>
        <v/>
      </c>
      <c r="B89" s="92" t="str">
        <f t="shared" ca="1" si="28"/>
        <v/>
      </c>
      <c r="C89" s="92" t="str">
        <f t="shared" ca="1" si="29"/>
        <v/>
      </c>
      <c r="D89" s="92" t="str">
        <f t="shared" ca="1" si="30"/>
        <v/>
      </c>
      <c r="E89" s="92" t="str">
        <f t="shared" ca="1" si="39"/>
        <v/>
      </c>
      <c r="F89" s="154" t="str">
        <f t="shared" ca="1" si="31"/>
        <v/>
      </c>
      <c r="G89" s="125" t="str">
        <f t="shared" ca="1" si="32"/>
        <v/>
      </c>
      <c r="H89" s="125" t="str">
        <f t="shared" ca="1" si="33"/>
        <v/>
      </c>
      <c r="I89" s="126" t="str">
        <f t="shared" ca="1" si="40"/>
        <v/>
      </c>
      <c r="J89" s="105" t="str">
        <f t="shared" ca="1" si="41"/>
        <v/>
      </c>
      <c r="K89" s="105" t="str">
        <f t="shared" ca="1" si="34"/>
        <v/>
      </c>
      <c r="L89" s="126" t="str">
        <f t="shared" ca="1" si="35"/>
        <v/>
      </c>
      <c r="M89" s="126" t="str">
        <f t="shared" ca="1" si="42"/>
        <v/>
      </c>
      <c r="N89" s="125" t="str">
        <f t="shared" ca="1" si="36"/>
        <v/>
      </c>
      <c r="O89" s="126" t="str">
        <f t="shared" ca="1" si="43"/>
        <v/>
      </c>
      <c r="P89" s="105" t="str">
        <f t="shared" ca="1" si="44"/>
        <v/>
      </c>
      <c r="Q89" s="124" t="str">
        <f t="shared" ca="1" si="45"/>
        <v/>
      </c>
      <c r="S89" s="1" t="str">
        <f t="shared" ca="1" si="37"/>
        <v/>
      </c>
    </row>
    <row r="90" spans="1:19" x14ac:dyDescent="0.2">
      <c r="A90" s="124" t="str">
        <f t="shared" ca="1" si="38"/>
        <v/>
      </c>
      <c r="B90" s="92" t="str">
        <f t="shared" ca="1" si="28"/>
        <v/>
      </c>
      <c r="C90" s="92" t="str">
        <f t="shared" ca="1" si="29"/>
        <v/>
      </c>
      <c r="D90" s="92" t="str">
        <f t="shared" ca="1" si="30"/>
        <v/>
      </c>
      <c r="E90" s="92" t="str">
        <f t="shared" ca="1" si="39"/>
        <v/>
      </c>
      <c r="F90" s="154" t="str">
        <f t="shared" ca="1" si="31"/>
        <v/>
      </c>
      <c r="G90" s="125" t="str">
        <f t="shared" ca="1" si="32"/>
        <v/>
      </c>
      <c r="H90" s="125" t="str">
        <f t="shared" ca="1" si="33"/>
        <v/>
      </c>
      <c r="I90" s="126" t="str">
        <f t="shared" ca="1" si="40"/>
        <v/>
      </c>
      <c r="J90" s="105" t="str">
        <f t="shared" ca="1" si="41"/>
        <v/>
      </c>
      <c r="K90" s="105" t="str">
        <f t="shared" ca="1" si="34"/>
        <v/>
      </c>
      <c r="L90" s="126" t="str">
        <f t="shared" ca="1" si="35"/>
        <v/>
      </c>
      <c r="M90" s="126" t="str">
        <f t="shared" ca="1" si="42"/>
        <v/>
      </c>
      <c r="N90" s="125" t="str">
        <f t="shared" ca="1" si="36"/>
        <v/>
      </c>
      <c r="O90" s="126" t="str">
        <f t="shared" ca="1" si="43"/>
        <v/>
      </c>
      <c r="P90" s="105" t="str">
        <f t="shared" ca="1" si="44"/>
        <v/>
      </c>
      <c r="Q90" s="124" t="str">
        <f t="shared" ca="1" si="45"/>
        <v/>
      </c>
      <c r="S90" s="1" t="str">
        <f t="shared" ca="1" si="37"/>
        <v/>
      </c>
    </row>
    <row r="91" spans="1:19" x14ac:dyDescent="0.2">
      <c r="A91" s="124" t="str">
        <f t="shared" ca="1" si="38"/>
        <v/>
      </c>
      <c r="B91" s="92" t="str">
        <f t="shared" ca="1" si="28"/>
        <v/>
      </c>
      <c r="C91" s="92" t="str">
        <f t="shared" ca="1" si="29"/>
        <v/>
      </c>
      <c r="D91" s="92" t="str">
        <f t="shared" ca="1" si="30"/>
        <v/>
      </c>
      <c r="E91" s="92" t="str">
        <f t="shared" ca="1" si="39"/>
        <v/>
      </c>
      <c r="F91" s="154" t="str">
        <f t="shared" ca="1" si="31"/>
        <v/>
      </c>
      <c r="G91" s="125" t="str">
        <f t="shared" ca="1" si="32"/>
        <v/>
      </c>
      <c r="H91" s="125" t="str">
        <f t="shared" ca="1" si="33"/>
        <v/>
      </c>
      <c r="I91" s="126" t="str">
        <f t="shared" ca="1" si="40"/>
        <v/>
      </c>
      <c r="J91" s="105" t="str">
        <f t="shared" ca="1" si="41"/>
        <v/>
      </c>
      <c r="K91" s="105" t="str">
        <f t="shared" ca="1" si="34"/>
        <v/>
      </c>
      <c r="L91" s="126" t="str">
        <f t="shared" ca="1" si="35"/>
        <v/>
      </c>
      <c r="M91" s="126" t="str">
        <f t="shared" ca="1" si="42"/>
        <v/>
      </c>
      <c r="N91" s="125" t="str">
        <f t="shared" ca="1" si="36"/>
        <v/>
      </c>
      <c r="O91" s="126" t="str">
        <f t="shared" ca="1" si="43"/>
        <v/>
      </c>
      <c r="P91" s="105" t="str">
        <f t="shared" ca="1" si="44"/>
        <v/>
      </c>
      <c r="Q91" s="124" t="str">
        <f t="shared" ca="1" si="45"/>
        <v/>
      </c>
      <c r="S91" s="1" t="str">
        <f t="shared" ca="1" si="37"/>
        <v/>
      </c>
    </row>
    <row r="92" spans="1:19" x14ac:dyDescent="0.2">
      <c r="A92" s="124" t="str">
        <f t="shared" ca="1" si="38"/>
        <v/>
      </c>
      <c r="B92" s="92" t="str">
        <f t="shared" ca="1" si="28"/>
        <v/>
      </c>
      <c r="C92" s="92" t="str">
        <f t="shared" ca="1" si="29"/>
        <v/>
      </c>
      <c r="D92" s="92" t="str">
        <f t="shared" ca="1" si="30"/>
        <v/>
      </c>
      <c r="E92" s="92" t="str">
        <f t="shared" ca="1" si="39"/>
        <v/>
      </c>
      <c r="F92" s="154" t="str">
        <f t="shared" ca="1" si="31"/>
        <v/>
      </c>
      <c r="G92" s="125" t="str">
        <f t="shared" ca="1" si="32"/>
        <v/>
      </c>
      <c r="H92" s="125" t="str">
        <f t="shared" ca="1" si="33"/>
        <v/>
      </c>
      <c r="I92" s="126" t="str">
        <f t="shared" ca="1" si="40"/>
        <v/>
      </c>
      <c r="J92" s="105" t="str">
        <f t="shared" ca="1" si="41"/>
        <v/>
      </c>
      <c r="K92" s="105" t="str">
        <f t="shared" ca="1" si="34"/>
        <v/>
      </c>
      <c r="L92" s="126" t="str">
        <f t="shared" ca="1" si="35"/>
        <v/>
      </c>
      <c r="M92" s="126" t="str">
        <f t="shared" ca="1" si="42"/>
        <v/>
      </c>
      <c r="N92" s="125" t="str">
        <f t="shared" ca="1" si="36"/>
        <v/>
      </c>
      <c r="O92" s="126" t="str">
        <f t="shared" ca="1" si="43"/>
        <v/>
      </c>
      <c r="P92" s="105" t="str">
        <f t="shared" ca="1" si="44"/>
        <v/>
      </c>
      <c r="Q92" s="124" t="str">
        <f t="shared" ca="1" si="45"/>
        <v/>
      </c>
      <c r="S92" s="1" t="str">
        <f t="shared" ca="1" si="37"/>
        <v/>
      </c>
    </row>
    <row r="93" spans="1:19" x14ac:dyDescent="0.2">
      <c r="A93" s="124" t="str">
        <f t="shared" ca="1" si="38"/>
        <v/>
      </c>
      <c r="B93" s="92" t="str">
        <f t="shared" ca="1" si="28"/>
        <v/>
      </c>
      <c r="C93" s="92" t="str">
        <f t="shared" ca="1" si="29"/>
        <v/>
      </c>
      <c r="D93" s="92" t="str">
        <f t="shared" ca="1" si="30"/>
        <v/>
      </c>
      <c r="E93" s="92" t="str">
        <f t="shared" ca="1" si="39"/>
        <v/>
      </c>
      <c r="F93" s="154" t="str">
        <f t="shared" ca="1" si="31"/>
        <v/>
      </c>
      <c r="G93" s="125" t="str">
        <f t="shared" ca="1" si="32"/>
        <v/>
      </c>
      <c r="H93" s="125" t="str">
        <f t="shared" ca="1" si="33"/>
        <v/>
      </c>
      <c r="I93" s="126" t="str">
        <f t="shared" ca="1" si="40"/>
        <v/>
      </c>
      <c r="J93" s="105" t="str">
        <f t="shared" ca="1" si="41"/>
        <v/>
      </c>
      <c r="K93" s="105" t="str">
        <f t="shared" ca="1" si="34"/>
        <v/>
      </c>
      <c r="L93" s="126" t="str">
        <f t="shared" ca="1" si="35"/>
        <v/>
      </c>
      <c r="M93" s="126" t="str">
        <f t="shared" ca="1" si="42"/>
        <v/>
      </c>
      <c r="N93" s="125" t="str">
        <f t="shared" ca="1" si="36"/>
        <v/>
      </c>
      <c r="O93" s="126" t="str">
        <f t="shared" ca="1" si="43"/>
        <v/>
      </c>
      <c r="P93" s="105" t="str">
        <f t="shared" ca="1" si="44"/>
        <v/>
      </c>
      <c r="Q93" s="124" t="str">
        <f t="shared" ca="1" si="45"/>
        <v/>
      </c>
      <c r="S93" s="1" t="str">
        <f t="shared" ca="1" si="37"/>
        <v/>
      </c>
    </row>
    <row r="94" spans="1:19" x14ac:dyDescent="0.2">
      <c r="A94" s="124" t="str">
        <f t="shared" ca="1" si="38"/>
        <v/>
      </c>
      <c r="B94" s="92" t="str">
        <f t="shared" ca="1" si="28"/>
        <v/>
      </c>
      <c r="C94" s="92" t="str">
        <f t="shared" ca="1" si="29"/>
        <v/>
      </c>
      <c r="D94" s="92" t="str">
        <f t="shared" ca="1" si="30"/>
        <v/>
      </c>
      <c r="E94" s="92" t="str">
        <f t="shared" ca="1" si="39"/>
        <v/>
      </c>
      <c r="F94" s="154" t="str">
        <f t="shared" ca="1" si="31"/>
        <v/>
      </c>
      <c r="G94" s="125" t="str">
        <f t="shared" ca="1" si="32"/>
        <v/>
      </c>
      <c r="H94" s="125" t="str">
        <f t="shared" ca="1" si="33"/>
        <v/>
      </c>
      <c r="I94" s="126" t="str">
        <f t="shared" ca="1" si="40"/>
        <v/>
      </c>
      <c r="J94" s="105" t="str">
        <f t="shared" ca="1" si="41"/>
        <v/>
      </c>
      <c r="K94" s="105" t="str">
        <f t="shared" ca="1" si="34"/>
        <v/>
      </c>
      <c r="L94" s="126" t="str">
        <f t="shared" ca="1" si="35"/>
        <v/>
      </c>
      <c r="M94" s="126" t="str">
        <f t="shared" ca="1" si="42"/>
        <v/>
      </c>
      <c r="N94" s="125" t="str">
        <f t="shared" ca="1" si="36"/>
        <v/>
      </c>
      <c r="O94" s="126" t="str">
        <f t="shared" ca="1" si="43"/>
        <v/>
      </c>
      <c r="P94" s="105" t="str">
        <f t="shared" ca="1" si="44"/>
        <v/>
      </c>
      <c r="Q94" s="124" t="str">
        <f t="shared" ca="1" si="45"/>
        <v/>
      </c>
      <c r="S94" s="1" t="str">
        <f t="shared" ca="1" si="37"/>
        <v/>
      </c>
    </row>
    <row r="95" spans="1:19" x14ac:dyDescent="0.2">
      <c r="A95" s="124" t="str">
        <f t="shared" ca="1" si="38"/>
        <v/>
      </c>
      <c r="B95" s="92" t="str">
        <f t="shared" ca="1" si="28"/>
        <v/>
      </c>
      <c r="C95" s="92" t="str">
        <f t="shared" ca="1" si="29"/>
        <v/>
      </c>
      <c r="D95" s="92" t="str">
        <f t="shared" ca="1" si="30"/>
        <v/>
      </c>
      <c r="E95" s="92" t="str">
        <f t="shared" ca="1" si="39"/>
        <v/>
      </c>
      <c r="F95" s="154" t="str">
        <f t="shared" ca="1" si="31"/>
        <v/>
      </c>
      <c r="G95" s="125" t="str">
        <f t="shared" ca="1" si="32"/>
        <v/>
      </c>
      <c r="H95" s="125" t="str">
        <f t="shared" ca="1" si="33"/>
        <v/>
      </c>
      <c r="I95" s="126" t="str">
        <f t="shared" ca="1" si="40"/>
        <v/>
      </c>
      <c r="J95" s="105" t="str">
        <f t="shared" ca="1" si="41"/>
        <v/>
      </c>
      <c r="K95" s="105" t="str">
        <f t="shared" ca="1" si="34"/>
        <v/>
      </c>
      <c r="L95" s="126" t="str">
        <f t="shared" ca="1" si="35"/>
        <v/>
      </c>
      <c r="M95" s="126" t="str">
        <f t="shared" ca="1" si="42"/>
        <v/>
      </c>
      <c r="N95" s="125" t="str">
        <f t="shared" ca="1" si="36"/>
        <v/>
      </c>
      <c r="O95" s="126" t="str">
        <f t="shared" ca="1" si="43"/>
        <v/>
      </c>
      <c r="P95" s="105" t="str">
        <f t="shared" ca="1" si="44"/>
        <v/>
      </c>
      <c r="Q95" s="124" t="str">
        <f t="shared" ca="1" si="45"/>
        <v/>
      </c>
      <c r="S95" s="1" t="str">
        <f t="shared" ca="1" si="37"/>
        <v/>
      </c>
    </row>
    <row r="96" spans="1:19" x14ac:dyDescent="0.2">
      <c r="A96" s="124" t="str">
        <f t="shared" ca="1" si="38"/>
        <v/>
      </c>
      <c r="B96" s="92" t="str">
        <f t="shared" ca="1" si="28"/>
        <v/>
      </c>
      <c r="C96" s="92" t="str">
        <f t="shared" ca="1" si="29"/>
        <v/>
      </c>
      <c r="D96" s="92" t="str">
        <f t="shared" ca="1" si="30"/>
        <v/>
      </c>
      <c r="E96" s="92" t="str">
        <f t="shared" ca="1" si="39"/>
        <v/>
      </c>
      <c r="F96" s="154" t="str">
        <f t="shared" ca="1" si="31"/>
        <v/>
      </c>
      <c r="G96" s="125" t="str">
        <f t="shared" ca="1" si="32"/>
        <v/>
      </c>
      <c r="H96" s="125" t="str">
        <f t="shared" ca="1" si="33"/>
        <v/>
      </c>
      <c r="I96" s="126" t="str">
        <f t="shared" ca="1" si="40"/>
        <v/>
      </c>
      <c r="J96" s="105" t="str">
        <f t="shared" ca="1" si="41"/>
        <v/>
      </c>
      <c r="K96" s="105" t="str">
        <f t="shared" ca="1" si="34"/>
        <v/>
      </c>
      <c r="L96" s="126" t="str">
        <f t="shared" ca="1" si="35"/>
        <v/>
      </c>
      <c r="M96" s="126" t="str">
        <f t="shared" ca="1" si="42"/>
        <v/>
      </c>
      <c r="N96" s="125" t="str">
        <f t="shared" ca="1" si="36"/>
        <v/>
      </c>
      <c r="O96" s="126" t="str">
        <f t="shared" ca="1" si="43"/>
        <v/>
      </c>
      <c r="P96" s="105" t="str">
        <f t="shared" ca="1" si="44"/>
        <v/>
      </c>
      <c r="Q96" s="124" t="str">
        <f t="shared" ca="1" si="45"/>
        <v/>
      </c>
      <c r="S96" s="1" t="str">
        <f t="shared" ca="1" si="37"/>
        <v/>
      </c>
    </row>
    <row r="97" spans="1:19" x14ac:dyDescent="0.2">
      <c r="A97" s="124" t="str">
        <f t="shared" ca="1" si="38"/>
        <v/>
      </c>
      <c r="B97" s="92" t="str">
        <f t="shared" ca="1" si="28"/>
        <v/>
      </c>
      <c r="C97" s="92" t="str">
        <f t="shared" ca="1" si="29"/>
        <v/>
      </c>
      <c r="D97" s="92" t="str">
        <f t="shared" ca="1" si="30"/>
        <v/>
      </c>
      <c r="E97" s="92" t="str">
        <f t="shared" ca="1" si="39"/>
        <v/>
      </c>
      <c r="F97" s="154" t="str">
        <f t="shared" ca="1" si="31"/>
        <v/>
      </c>
      <c r="G97" s="125" t="str">
        <f t="shared" ca="1" si="32"/>
        <v/>
      </c>
      <c r="H97" s="125" t="str">
        <f t="shared" ca="1" si="33"/>
        <v/>
      </c>
      <c r="I97" s="126" t="str">
        <f t="shared" ca="1" si="40"/>
        <v/>
      </c>
      <c r="J97" s="105" t="str">
        <f t="shared" ca="1" si="41"/>
        <v/>
      </c>
      <c r="K97" s="105" t="str">
        <f t="shared" ca="1" si="34"/>
        <v/>
      </c>
      <c r="L97" s="126" t="str">
        <f t="shared" ca="1" si="35"/>
        <v/>
      </c>
      <c r="M97" s="126" t="str">
        <f t="shared" ca="1" si="42"/>
        <v/>
      </c>
      <c r="N97" s="125" t="str">
        <f t="shared" ca="1" si="36"/>
        <v/>
      </c>
      <c r="O97" s="126" t="str">
        <f t="shared" ca="1" si="43"/>
        <v/>
      </c>
      <c r="P97" s="105" t="str">
        <f t="shared" ca="1" si="44"/>
        <v/>
      </c>
      <c r="Q97" s="124" t="str">
        <f t="shared" ca="1" si="45"/>
        <v/>
      </c>
      <c r="S97" s="1" t="str">
        <f t="shared" ca="1" si="37"/>
        <v/>
      </c>
    </row>
    <row r="98" spans="1:19" x14ac:dyDescent="0.2">
      <c r="A98" s="124" t="str">
        <f t="shared" ca="1" si="38"/>
        <v/>
      </c>
      <c r="B98" s="92" t="str">
        <f t="shared" ca="1" si="28"/>
        <v/>
      </c>
      <c r="C98" s="92" t="str">
        <f t="shared" ca="1" si="29"/>
        <v/>
      </c>
      <c r="D98" s="92" t="str">
        <f t="shared" ca="1" si="30"/>
        <v/>
      </c>
      <c r="E98" s="92" t="str">
        <f t="shared" ca="1" si="39"/>
        <v/>
      </c>
      <c r="F98" s="154" t="str">
        <f t="shared" ca="1" si="31"/>
        <v/>
      </c>
      <c r="G98" s="125" t="str">
        <f t="shared" ca="1" si="32"/>
        <v/>
      </c>
      <c r="H98" s="125" t="str">
        <f t="shared" ca="1" si="33"/>
        <v/>
      </c>
      <c r="I98" s="126" t="str">
        <f t="shared" ca="1" si="40"/>
        <v/>
      </c>
      <c r="J98" s="105" t="str">
        <f t="shared" ca="1" si="41"/>
        <v/>
      </c>
      <c r="K98" s="105" t="str">
        <f t="shared" ca="1" si="34"/>
        <v/>
      </c>
      <c r="L98" s="126" t="str">
        <f t="shared" ca="1" si="35"/>
        <v/>
      </c>
      <c r="M98" s="126" t="str">
        <f t="shared" ca="1" si="42"/>
        <v/>
      </c>
      <c r="N98" s="125" t="str">
        <f t="shared" ca="1" si="36"/>
        <v/>
      </c>
      <c r="O98" s="126" t="str">
        <f t="shared" ca="1" si="43"/>
        <v/>
      </c>
      <c r="P98" s="105" t="str">
        <f t="shared" ca="1" si="44"/>
        <v/>
      </c>
      <c r="Q98" s="124" t="str">
        <f t="shared" ca="1" si="45"/>
        <v/>
      </c>
      <c r="S98" s="1" t="str">
        <f t="shared" ca="1" si="37"/>
        <v/>
      </c>
    </row>
    <row r="99" spans="1:19" x14ac:dyDescent="0.2">
      <c r="A99" s="124" t="str">
        <f t="shared" ca="1" si="38"/>
        <v/>
      </c>
      <c r="B99" s="92" t="str">
        <f t="shared" ca="1" si="28"/>
        <v/>
      </c>
      <c r="C99" s="92" t="str">
        <f t="shared" ca="1" si="29"/>
        <v/>
      </c>
      <c r="D99" s="92" t="str">
        <f t="shared" ca="1" si="30"/>
        <v/>
      </c>
      <c r="E99" s="92" t="str">
        <f t="shared" ca="1" si="39"/>
        <v/>
      </c>
      <c r="F99" s="154" t="str">
        <f t="shared" ca="1" si="31"/>
        <v/>
      </c>
      <c r="G99" s="125" t="str">
        <f t="shared" ca="1" si="32"/>
        <v/>
      </c>
      <c r="H99" s="125" t="str">
        <f t="shared" ca="1" si="33"/>
        <v/>
      </c>
      <c r="I99" s="126" t="str">
        <f t="shared" ca="1" si="40"/>
        <v/>
      </c>
      <c r="J99" s="105" t="str">
        <f t="shared" ca="1" si="41"/>
        <v/>
      </c>
      <c r="K99" s="105" t="str">
        <f t="shared" ca="1" si="34"/>
        <v/>
      </c>
      <c r="L99" s="126" t="str">
        <f t="shared" ca="1" si="35"/>
        <v/>
      </c>
      <c r="M99" s="126" t="str">
        <f t="shared" ca="1" si="42"/>
        <v/>
      </c>
      <c r="N99" s="125" t="str">
        <f t="shared" ca="1" si="36"/>
        <v/>
      </c>
      <c r="O99" s="126" t="str">
        <f t="shared" ca="1" si="43"/>
        <v/>
      </c>
      <c r="P99" s="105" t="str">
        <f t="shared" ca="1" si="44"/>
        <v/>
      </c>
      <c r="Q99" s="124" t="str">
        <f t="shared" ca="1" si="45"/>
        <v/>
      </c>
      <c r="S99" s="1" t="str">
        <f t="shared" ca="1" si="37"/>
        <v/>
      </c>
    </row>
    <row r="100" spans="1:19" x14ac:dyDescent="0.2">
      <c r="A100" s="124" t="str">
        <f t="shared" ca="1" si="38"/>
        <v/>
      </c>
      <c r="B100" s="92" t="str">
        <f t="shared" ca="1" si="28"/>
        <v/>
      </c>
      <c r="C100" s="92" t="str">
        <f t="shared" ca="1" si="29"/>
        <v/>
      </c>
      <c r="D100" s="92" t="str">
        <f t="shared" ca="1" si="30"/>
        <v/>
      </c>
      <c r="E100" s="92" t="str">
        <f t="shared" ca="1" si="39"/>
        <v/>
      </c>
      <c r="F100" s="154" t="str">
        <f t="shared" ca="1" si="31"/>
        <v/>
      </c>
      <c r="G100" s="125" t="str">
        <f t="shared" ca="1" si="32"/>
        <v/>
      </c>
      <c r="H100" s="125" t="str">
        <f t="shared" ca="1" si="33"/>
        <v/>
      </c>
      <c r="I100" s="126" t="str">
        <f t="shared" ca="1" si="40"/>
        <v/>
      </c>
      <c r="J100" s="105" t="str">
        <f t="shared" ca="1" si="41"/>
        <v/>
      </c>
      <c r="K100" s="105" t="str">
        <f t="shared" ca="1" si="34"/>
        <v/>
      </c>
      <c r="L100" s="126" t="str">
        <f t="shared" ca="1" si="35"/>
        <v/>
      </c>
      <c r="M100" s="126" t="str">
        <f t="shared" ca="1" si="42"/>
        <v/>
      </c>
      <c r="N100" s="125" t="str">
        <f t="shared" ca="1" si="36"/>
        <v/>
      </c>
      <c r="O100" s="126" t="str">
        <f t="shared" ca="1" si="43"/>
        <v/>
      </c>
      <c r="P100" s="105" t="str">
        <f t="shared" ca="1" si="44"/>
        <v/>
      </c>
      <c r="Q100" s="124" t="str">
        <f t="shared" ca="1" si="45"/>
        <v/>
      </c>
      <c r="S100" s="1" t="str">
        <f t="shared" ca="1" si="37"/>
        <v/>
      </c>
    </row>
    <row r="101" spans="1:19" x14ac:dyDescent="0.2">
      <c r="A101" s="124" t="str">
        <f t="shared" ca="1" si="38"/>
        <v/>
      </c>
      <c r="B101" s="92" t="str">
        <f t="shared" ca="1" si="28"/>
        <v/>
      </c>
      <c r="C101" s="92" t="str">
        <f t="shared" ca="1" si="29"/>
        <v/>
      </c>
      <c r="D101" s="92" t="str">
        <f t="shared" ca="1" si="30"/>
        <v/>
      </c>
      <c r="E101" s="92" t="str">
        <f t="shared" ca="1" si="39"/>
        <v/>
      </c>
      <c r="F101" s="154" t="str">
        <f t="shared" ca="1" si="31"/>
        <v/>
      </c>
      <c r="G101" s="125" t="str">
        <f t="shared" ca="1" si="32"/>
        <v/>
      </c>
      <c r="H101" s="125" t="str">
        <f t="shared" ca="1" si="33"/>
        <v/>
      </c>
      <c r="I101" s="126" t="str">
        <f t="shared" ca="1" si="40"/>
        <v/>
      </c>
      <c r="J101" s="105" t="str">
        <f t="shared" ca="1" si="41"/>
        <v/>
      </c>
      <c r="K101" s="105" t="str">
        <f t="shared" ca="1" si="34"/>
        <v/>
      </c>
      <c r="L101" s="126" t="str">
        <f t="shared" ca="1" si="35"/>
        <v/>
      </c>
      <c r="M101" s="126" t="str">
        <f t="shared" ca="1" si="42"/>
        <v/>
      </c>
      <c r="N101" s="125" t="str">
        <f t="shared" ca="1" si="36"/>
        <v/>
      </c>
      <c r="O101" s="126" t="str">
        <f t="shared" ca="1" si="43"/>
        <v/>
      </c>
      <c r="P101" s="105" t="str">
        <f t="shared" ca="1" si="44"/>
        <v/>
      </c>
      <c r="Q101" s="124" t="str">
        <f t="shared" ca="1" si="45"/>
        <v/>
      </c>
      <c r="S101" s="1" t="str">
        <f t="shared" ca="1" si="37"/>
        <v/>
      </c>
    </row>
    <row r="102" spans="1:19" x14ac:dyDescent="0.2">
      <c r="A102" s="124" t="str">
        <f t="shared" ca="1" si="38"/>
        <v/>
      </c>
      <c r="B102" s="92" t="str">
        <f t="shared" ref="B102:B133" ca="1" si="46">IF($A102="","",INDEX(INDIRECT("gsn_raw!BD:BD"),MATCH($B$4,INDIRECT("gsn_raw!BD:BD"),0)+$A102))</f>
        <v/>
      </c>
      <c r="C102" s="92" t="str">
        <f t="shared" ref="C102:C133" ca="1" si="47">IF($A102="","",INDEX(INDIRECT("gsn_raw!BE:BE"),MATCH($B$4,INDIRECT("gsn_raw!BD:BD"),0)+$A102))</f>
        <v/>
      </c>
      <c r="D102" s="92" t="str">
        <f t="shared" ref="D102:D133" ca="1" si="48">IF($A102="","",INDEX(INDIRECT("gsn_raw!BF:BF"),MATCH($B$4,INDIRECT("gsn_raw!BD:BD"),0)+$A102))</f>
        <v/>
      </c>
      <c r="E102" s="92" t="str">
        <f t="shared" ca="1" si="39"/>
        <v/>
      </c>
      <c r="F102" s="154" t="str">
        <f t="shared" ref="F102:F133" ca="1" si="49">IF($A102="","",INDEX(INDIRECT("gsn_raw!BH:BH"),MATCH($B$4,INDIRECT("gsn_raw!BD:BD"),0)+$A102))</f>
        <v/>
      </c>
      <c r="G102" s="125" t="str">
        <f t="shared" ref="G102:G133" ca="1" si="50">IF($A102="","",INDEX(INDIRECT("gsn_raw!BI:BI"),MATCH($B$4,INDIRECT("gsn_raw!BD:BD"),0)+$A102))</f>
        <v/>
      </c>
      <c r="H102" s="125" t="str">
        <f t="shared" ref="H102:H133" ca="1" si="51">IF($A102="","",INDEX(INDIRECT("gsn_raw!BJ:BJ"),MATCH($B$4,INDIRECT("gsn_raw!BD:BD"),0)+$A102))</f>
        <v/>
      </c>
      <c r="I102" s="126" t="str">
        <f t="shared" ca="1" si="40"/>
        <v/>
      </c>
      <c r="J102" s="105" t="str">
        <f t="shared" ca="1" si="41"/>
        <v/>
      </c>
      <c r="K102" s="105" t="str">
        <f t="shared" ref="K102:K133" ca="1" si="52">IF($A102="","",INDEX(INDIRECT("gsn_raw!BL:BL"),MATCH($B$4,INDIRECT("gsn_raw!BD:BD"),0)+$A102))</f>
        <v/>
      </c>
      <c r="L102" s="126" t="str">
        <f t="shared" ref="L102:L133" ca="1" si="53">IF($A102="","",INDEX(INDIRECT("gsn_raw!BM:BM"),MATCH($B$4,INDIRECT("gsn_raw!BD:BD"),0)+$A102))</f>
        <v/>
      </c>
      <c r="M102" s="126" t="str">
        <f t="shared" ca="1" si="42"/>
        <v/>
      </c>
      <c r="N102" s="125" t="str">
        <f t="shared" ref="N102:N133" ca="1" si="54">IF($A102="","",INDEX(INDIRECT("gsn_raw!BO:BO"),MATCH($B$4,INDIRECT("gsn_raw!BD:BD"),0)+$A102))</f>
        <v/>
      </c>
      <c r="O102" s="126" t="str">
        <f t="shared" ca="1" si="43"/>
        <v/>
      </c>
      <c r="P102" s="105" t="str">
        <f t="shared" ca="1" si="44"/>
        <v/>
      </c>
      <c r="Q102" s="124" t="str">
        <f t="shared" ca="1" si="45"/>
        <v/>
      </c>
      <c r="S102" s="1" t="str">
        <f t="shared" ref="S102:S133" ca="1" si="55">IF($A102="","",INDEX(INDIRECT("gsn_raw!BG:BG"),MATCH($B$4,INDIRECT("gsn_raw!BD:BD"),0)+$A102))</f>
        <v/>
      </c>
    </row>
    <row r="103" spans="1:19" x14ac:dyDescent="0.2">
      <c r="A103" s="124" t="str">
        <f t="shared" ca="1" si="38"/>
        <v/>
      </c>
      <c r="B103" s="92" t="str">
        <f t="shared" ca="1" si="46"/>
        <v/>
      </c>
      <c r="C103" s="92" t="str">
        <f t="shared" ca="1" si="47"/>
        <v/>
      </c>
      <c r="D103" s="92" t="str">
        <f t="shared" ca="1" si="48"/>
        <v/>
      </c>
      <c r="E103" s="92" t="str">
        <f t="shared" ca="1" si="39"/>
        <v/>
      </c>
      <c r="F103" s="154" t="str">
        <f t="shared" ca="1" si="49"/>
        <v/>
      </c>
      <c r="G103" s="125" t="str">
        <f t="shared" ca="1" si="50"/>
        <v/>
      </c>
      <c r="H103" s="125" t="str">
        <f t="shared" ca="1" si="51"/>
        <v/>
      </c>
      <c r="I103" s="126" t="str">
        <f t="shared" ca="1" si="40"/>
        <v/>
      </c>
      <c r="J103" s="105" t="str">
        <f t="shared" ca="1" si="41"/>
        <v/>
      </c>
      <c r="K103" s="105" t="str">
        <f t="shared" ca="1" si="52"/>
        <v/>
      </c>
      <c r="L103" s="126" t="str">
        <f t="shared" ca="1" si="53"/>
        <v/>
      </c>
      <c r="M103" s="126" t="str">
        <f t="shared" ca="1" si="42"/>
        <v/>
      </c>
      <c r="N103" s="125" t="str">
        <f t="shared" ca="1" si="54"/>
        <v/>
      </c>
      <c r="O103" s="126" t="str">
        <f t="shared" ca="1" si="43"/>
        <v/>
      </c>
      <c r="P103" s="105" t="str">
        <f t="shared" ca="1" si="44"/>
        <v/>
      </c>
      <c r="Q103" s="124" t="str">
        <f t="shared" ca="1" si="45"/>
        <v/>
      </c>
      <c r="S103" s="1" t="str">
        <f t="shared" ca="1" si="55"/>
        <v/>
      </c>
    </row>
    <row r="104" spans="1:19" x14ac:dyDescent="0.2">
      <c r="A104" s="124" t="str">
        <f t="shared" ca="1" si="38"/>
        <v/>
      </c>
      <c r="B104" s="92" t="str">
        <f t="shared" ca="1" si="46"/>
        <v/>
      </c>
      <c r="C104" s="92" t="str">
        <f t="shared" ca="1" si="47"/>
        <v/>
      </c>
      <c r="D104" s="92" t="str">
        <f t="shared" ca="1" si="48"/>
        <v/>
      </c>
      <c r="E104" s="92" t="str">
        <f t="shared" ca="1" si="39"/>
        <v/>
      </c>
      <c r="F104" s="154" t="str">
        <f t="shared" ca="1" si="49"/>
        <v/>
      </c>
      <c r="G104" s="125" t="str">
        <f t="shared" ca="1" si="50"/>
        <v/>
      </c>
      <c r="H104" s="125" t="str">
        <f t="shared" ca="1" si="51"/>
        <v/>
      </c>
      <c r="I104" s="126" t="str">
        <f t="shared" ca="1" si="40"/>
        <v/>
      </c>
      <c r="J104" s="105" t="str">
        <f t="shared" ca="1" si="41"/>
        <v/>
      </c>
      <c r="K104" s="105" t="str">
        <f t="shared" ca="1" si="52"/>
        <v/>
      </c>
      <c r="L104" s="126" t="str">
        <f t="shared" ca="1" si="53"/>
        <v/>
      </c>
      <c r="M104" s="126" t="str">
        <f t="shared" ca="1" si="42"/>
        <v/>
      </c>
      <c r="N104" s="125" t="str">
        <f t="shared" ca="1" si="54"/>
        <v/>
      </c>
      <c r="O104" s="126" t="str">
        <f t="shared" ca="1" si="43"/>
        <v/>
      </c>
      <c r="P104" s="105" t="str">
        <f t="shared" ca="1" si="44"/>
        <v/>
      </c>
      <c r="Q104" s="124" t="str">
        <f t="shared" ca="1" si="45"/>
        <v/>
      </c>
      <c r="S104" s="1" t="str">
        <f t="shared" ca="1" si="55"/>
        <v/>
      </c>
    </row>
    <row r="105" spans="1:19" x14ac:dyDescent="0.2">
      <c r="A105" s="124" t="str">
        <f t="shared" ca="1" si="38"/>
        <v/>
      </c>
      <c r="B105" s="92" t="str">
        <f t="shared" ca="1" si="46"/>
        <v/>
      </c>
      <c r="C105" s="92" t="str">
        <f t="shared" ca="1" si="47"/>
        <v/>
      </c>
      <c r="D105" s="92" t="str">
        <f t="shared" ca="1" si="48"/>
        <v/>
      </c>
      <c r="E105" s="92" t="str">
        <f t="shared" ca="1" si="39"/>
        <v/>
      </c>
      <c r="F105" s="154" t="str">
        <f t="shared" ca="1" si="49"/>
        <v/>
      </c>
      <c r="G105" s="125" t="str">
        <f t="shared" ca="1" si="50"/>
        <v/>
      </c>
      <c r="H105" s="125" t="str">
        <f t="shared" ca="1" si="51"/>
        <v/>
      </c>
      <c r="I105" s="126" t="str">
        <f t="shared" ca="1" si="40"/>
        <v/>
      </c>
      <c r="J105" s="105" t="str">
        <f t="shared" ca="1" si="41"/>
        <v/>
      </c>
      <c r="K105" s="105" t="str">
        <f t="shared" ca="1" si="52"/>
        <v/>
      </c>
      <c r="L105" s="126" t="str">
        <f t="shared" ca="1" si="53"/>
        <v/>
      </c>
      <c r="M105" s="126" t="str">
        <f t="shared" ca="1" si="42"/>
        <v/>
      </c>
      <c r="N105" s="125" t="str">
        <f t="shared" ca="1" si="54"/>
        <v/>
      </c>
      <c r="O105" s="126" t="str">
        <f t="shared" ca="1" si="43"/>
        <v/>
      </c>
      <c r="P105" s="105" t="str">
        <f t="shared" ca="1" si="44"/>
        <v/>
      </c>
      <c r="Q105" s="124" t="str">
        <f t="shared" ca="1" si="45"/>
        <v/>
      </c>
      <c r="S105" s="1" t="str">
        <f t="shared" ca="1" si="55"/>
        <v/>
      </c>
    </row>
    <row r="106" spans="1:19" x14ac:dyDescent="0.2">
      <c r="A106" s="124" t="str">
        <f t="shared" ca="1" si="38"/>
        <v/>
      </c>
      <c r="B106" s="92" t="str">
        <f t="shared" ca="1" si="46"/>
        <v/>
      </c>
      <c r="C106" s="92" t="str">
        <f t="shared" ca="1" si="47"/>
        <v/>
      </c>
      <c r="D106" s="92" t="str">
        <f t="shared" ca="1" si="48"/>
        <v/>
      </c>
      <c r="E106" s="92" t="str">
        <f t="shared" ca="1" si="39"/>
        <v/>
      </c>
      <c r="F106" s="154" t="str">
        <f t="shared" ca="1" si="49"/>
        <v/>
      </c>
      <c r="G106" s="125" t="str">
        <f t="shared" ca="1" si="50"/>
        <v/>
      </c>
      <c r="H106" s="125" t="str">
        <f t="shared" ca="1" si="51"/>
        <v/>
      </c>
      <c r="I106" s="126" t="str">
        <f t="shared" ca="1" si="40"/>
        <v/>
      </c>
      <c r="J106" s="105" t="str">
        <f t="shared" ca="1" si="41"/>
        <v/>
      </c>
      <c r="K106" s="105" t="str">
        <f t="shared" ca="1" si="52"/>
        <v/>
      </c>
      <c r="L106" s="126" t="str">
        <f t="shared" ca="1" si="53"/>
        <v/>
      </c>
      <c r="M106" s="126" t="str">
        <f t="shared" ca="1" si="42"/>
        <v/>
      </c>
      <c r="N106" s="125" t="str">
        <f t="shared" ca="1" si="54"/>
        <v/>
      </c>
      <c r="O106" s="126" t="str">
        <f t="shared" ca="1" si="43"/>
        <v/>
      </c>
      <c r="P106" s="105" t="str">
        <f t="shared" ca="1" si="44"/>
        <v/>
      </c>
      <c r="Q106" s="124" t="str">
        <f t="shared" ca="1" si="45"/>
        <v/>
      </c>
      <c r="S106" s="1" t="str">
        <f t="shared" ca="1" si="55"/>
        <v/>
      </c>
    </row>
    <row r="107" spans="1:19" x14ac:dyDescent="0.2">
      <c r="A107" s="124" t="str">
        <f t="shared" ca="1" si="38"/>
        <v/>
      </c>
      <c r="B107" s="92" t="str">
        <f t="shared" ca="1" si="46"/>
        <v/>
      </c>
      <c r="C107" s="92" t="str">
        <f t="shared" ca="1" si="47"/>
        <v/>
      </c>
      <c r="D107" s="92" t="str">
        <f t="shared" ca="1" si="48"/>
        <v/>
      </c>
      <c r="E107" s="92" t="str">
        <f t="shared" ref="E107:E170" ca="1" si="56">SUBSTITUTE(SUBSTITUTE(SUBSTITUTE(S107,"Broad","部分一致"),"Exact","完全一致"),"Phrase","フレーズ一致")</f>
        <v/>
      </c>
      <c r="F107" s="154" t="str">
        <f t="shared" ca="1" si="49"/>
        <v/>
      </c>
      <c r="G107" s="125" t="str">
        <f t="shared" ca="1" si="50"/>
        <v/>
      </c>
      <c r="H107" s="125" t="str">
        <f t="shared" ca="1" si="51"/>
        <v/>
      </c>
      <c r="I107" s="126" t="str">
        <f t="shared" ref="I107:I170" ca="1" si="57">IF($A107="","",IFERROR(H107/G107,""))</f>
        <v/>
      </c>
      <c r="J107" s="105" t="str">
        <f t="shared" ref="J107:J170" ca="1" si="58">IF($A107="","",IFERROR(K107/H107,""))</f>
        <v/>
      </c>
      <c r="K107" s="105" t="str">
        <f t="shared" ca="1" si="52"/>
        <v/>
      </c>
      <c r="L107" s="126" t="str">
        <f t="shared" ca="1" si="53"/>
        <v/>
      </c>
      <c r="M107" s="126" t="str">
        <f t="shared" ca="1" si="42"/>
        <v/>
      </c>
      <c r="N107" s="125" t="str">
        <f t="shared" ca="1" si="54"/>
        <v/>
      </c>
      <c r="O107" s="126" t="str">
        <f t="shared" ref="O107:O170" ca="1" si="59">IF($A107="","",IFERROR(N107/H107,""))</f>
        <v/>
      </c>
      <c r="P107" s="105" t="str">
        <f t="shared" ref="P107:P170" ca="1" si="60">IF($A107="","",IFERROR(K107/N107,""))</f>
        <v/>
      </c>
      <c r="Q107" s="124" t="str">
        <f t="shared" ref="Q107:Q170" ca="1" si="61">IF($A107="","",IF(N107&gt;0,IF(P107&gt;$P$5,"B","A"),IF(N107=0,IF(K107&gt;$P$5,"C","D"))))</f>
        <v/>
      </c>
      <c r="S107" s="1" t="str">
        <f t="shared" ca="1" si="55"/>
        <v/>
      </c>
    </row>
    <row r="108" spans="1:19" x14ac:dyDescent="0.2">
      <c r="A108" s="124" t="str">
        <f t="shared" ca="1" si="38"/>
        <v/>
      </c>
      <c r="B108" s="92" t="str">
        <f t="shared" ca="1" si="46"/>
        <v/>
      </c>
      <c r="C108" s="92" t="str">
        <f t="shared" ca="1" si="47"/>
        <v/>
      </c>
      <c r="D108" s="92" t="str">
        <f t="shared" ca="1" si="48"/>
        <v/>
      </c>
      <c r="E108" s="92" t="str">
        <f t="shared" ca="1" si="56"/>
        <v/>
      </c>
      <c r="F108" s="154" t="str">
        <f t="shared" ca="1" si="49"/>
        <v/>
      </c>
      <c r="G108" s="125" t="str">
        <f t="shared" ca="1" si="50"/>
        <v/>
      </c>
      <c r="H108" s="125" t="str">
        <f t="shared" ca="1" si="51"/>
        <v/>
      </c>
      <c r="I108" s="126" t="str">
        <f t="shared" ca="1" si="57"/>
        <v/>
      </c>
      <c r="J108" s="105" t="str">
        <f t="shared" ca="1" si="58"/>
        <v/>
      </c>
      <c r="K108" s="105" t="str">
        <f t="shared" ca="1" si="52"/>
        <v/>
      </c>
      <c r="L108" s="126" t="str">
        <f t="shared" ca="1" si="53"/>
        <v/>
      </c>
      <c r="M108" s="126" t="str">
        <f t="shared" ca="1" si="42"/>
        <v/>
      </c>
      <c r="N108" s="125" t="str">
        <f t="shared" ca="1" si="54"/>
        <v/>
      </c>
      <c r="O108" s="126" t="str">
        <f t="shared" ca="1" si="59"/>
        <v/>
      </c>
      <c r="P108" s="105" t="str">
        <f t="shared" ca="1" si="60"/>
        <v/>
      </c>
      <c r="Q108" s="124" t="str">
        <f t="shared" ca="1" si="61"/>
        <v/>
      </c>
      <c r="S108" s="1" t="str">
        <f t="shared" ca="1" si="55"/>
        <v/>
      </c>
    </row>
    <row r="109" spans="1:19" x14ac:dyDescent="0.2">
      <c r="A109" s="124" t="str">
        <f t="shared" ca="1" si="38"/>
        <v/>
      </c>
      <c r="B109" s="92" t="str">
        <f t="shared" ca="1" si="46"/>
        <v/>
      </c>
      <c r="C109" s="92" t="str">
        <f t="shared" ca="1" si="47"/>
        <v/>
      </c>
      <c r="D109" s="92" t="str">
        <f t="shared" ca="1" si="48"/>
        <v/>
      </c>
      <c r="E109" s="92" t="str">
        <f t="shared" ca="1" si="56"/>
        <v/>
      </c>
      <c r="F109" s="154" t="str">
        <f t="shared" ca="1" si="49"/>
        <v/>
      </c>
      <c r="G109" s="125" t="str">
        <f t="shared" ca="1" si="50"/>
        <v/>
      </c>
      <c r="H109" s="125" t="str">
        <f t="shared" ca="1" si="51"/>
        <v/>
      </c>
      <c r="I109" s="126" t="str">
        <f t="shared" ca="1" si="57"/>
        <v/>
      </c>
      <c r="J109" s="105" t="str">
        <f t="shared" ca="1" si="58"/>
        <v/>
      </c>
      <c r="K109" s="105" t="str">
        <f t="shared" ca="1" si="52"/>
        <v/>
      </c>
      <c r="L109" s="126" t="str">
        <f t="shared" ca="1" si="53"/>
        <v/>
      </c>
      <c r="M109" s="126" t="str">
        <f t="shared" ca="1" si="42"/>
        <v/>
      </c>
      <c r="N109" s="125" t="str">
        <f t="shared" ca="1" si="54"/>
        <v/>
      </c>
      <c r="O109" s="126" t="str">
        <f t="shared" ca="1" si="59"/>
        <v/>
      </c>
      <c r="P109" s="105" t="str">
        <f t="shared" ca="1" si="60"/>
        <v/>
      </c>
      <c r="Q109" s="124" t="str">
        <f t="shared" ca="1" si="61"/>
        <v/>
      </c>
      <c r="S109" s="1" t="str">
        <f t="shared" ca="1" si="55"/>
        <v/>
      </c>
    </row>
    <row r="110" spans="1:19" x14ac:dyDescent="0.2">
      <c r="A110" s="124" t="str">
        <f t="shared" ca="1" si="38"/>
        <v/>
      </c>
      <c r="B110" s="92" t="str">
        <f t="shared" ca="1" si="46"/>
        <v/>
      </c>
      <c r="C110" s="92" t="str">
        <f t="shared" ca="1" si="47"/>
        <v/>
      </c>
      <c r="D110" s="92" t="str">
        <f t="shared" ca="1" si="48"/>
        <v/>
      </c>
      <c r="E110" s="92" t="str">
        <f t="shared" ca="1" si="56"/>
        <v/>
      </c>
      <c r="F110" s="154" t="str">
        <f t="shared" ca="1" si="49"/>
        <v/>
      </c>
      <c r="G110" s="125" t="str">
        <f t="shared" ca="1" si="50"/>
        <v/>
      </c>
      <c r="H110" s="125" t="str">
        <f t="shared" ca="1" si="51"/>
        <v/>
      </c>
      <c r="I110" s="126" t="str">
        <f t="shared" ca="1" si="57"/>
        <v/>
      </c>
      <c r="J110" s="105" t="str">
        <f t="shared" ca="1" si="58"/>
        <v/>
      </c>
      <c r="K110" s="105" t="str">
        <f t="shared" ca="1" si="52"/>
        <v/>
      </c>
      <c r="L110" s="126" t="str">
        <f t="shared" ca="1" si="53"/>
        <v/>
      </c>
      <c r="M110" s="126" t="str">
        <f t="shared" ca="1" si="42"/>
        <v/>
      </c>
      <c r="N110" s="125" t="str">
        <f t="shared" ca="1" si="54"/>
        <v/>
      </c>
      <c r="O110" s="126" t="str">
        <f t="shared" ca="1" si="59"/>
        <v/>
      </c>
      <c r="P110" s="105" t="str">
        <f t="shared" ca="1" si="60"/>
        <v/>
      </c>
      <c r="Q110" s="124" t="str">
        <f t="shared" ca="1" si="61"/>
        <v/>
      </c>
      <c r="S110" s="1" t="str">
        <f t="shared" ca="1" si="55"/>
        <v/>
      </c>
    </row>
    <row r="111" spans="1:19" x14ac:dyDescent="0.2">
      <c r="A111" s="124" t="str">
        <f t="shared" ca="1" si="38"/>
        <v/>
      </c>
      <c r="B111" s="92" t="str">
        <f t="shared" ca="1" si="46"/>
        <v/>
      </c>
      <c r="C111" s="92" t="str">
        <f t="shared" ca="1" si="47"/>
        <v/>
      </c>
      <c r="D111" s="92" t="str">
        <f t="shared" ca="1" si="48"/>
        <v/>
      </c>
      <c r="E111" s="92" t="str">
        <f t="shared" ca="1" si="56"/>
        <v/>
      </c>
      <c r="F111" s="154" t="str">
        <f t="shared" ca="1" si="49"/>
        <v/>
      </c>
      <c r="G111" s="125" t="str">
        <f t="shared" ca="1" si="50"/>
        <v/>
      </c>
      <c r="H111" s="125" t="str">
        <f t="shared" ca="1" si="51"/>
        <v/>
      </c>
      <c r="I111" s="126" t="str">
        <f t="shared" ca="1" si="57"/>
        <v/>
      </c>
      <c r="J111" s="105" t="str">
        <f t="shared" ca="1" si="58"/>
        <v/>
      </c>
      <c r="K111" s="105" t="str">
        <f t="shared" ca="1" si="52"/>
        <v/>
      </c>
      <c r="L111" s="126" t="str">
        <f t="shared" ca="1" si="53"/>
        <v/>
      </c>
      <c r="M111" s="126" t="str">
        <f t="shared" ca="1" si="42"/>
        <v/>
      </c>
      <c r="N111" s="125" t="str">
        <f t="shared" ca="1" si="54"/>
        <v/>
      </c>
      <c r="O111" s="126" t="str">
        <f t="shared" ca="1" si="59"/>
        <v/>
      </c>
      <c r="P111" s="105" t="str">
        <f t="shared" ca="1" si="60"/>
        <v/>
      </c>
      <c r="Q111" s="124" t="str">
        <f t="shared" ca="1" si="61"/>
        <v/>
      </c>
      <c r="S111" s="1" t="str">
        <f t="shared" ca="1" si="55"/>
        <v/>
      </c>
    </row>
    <row r="112" spans="1:19" x14ac:dyDescent="0.2">
      <c r="A112" s="124" t="str">
        <f t="shared" ca="1" si="38"/>
        <v/>
      </c>
      <c r="B112" s="92" t="str">
        <f t="shared" ca="1" si="46"/>
        <v/>
      </c>
      <c r="C112" s="92" t="str">
        <f t="shared" ca="1" si="47"/>
        <v/>
      </c>
      <c r="D112" s="92" t="str">
        <f t="shared" ca="1" si="48"/>
        <v/>
      </c>
      <c r="E112" s="92" t="str">
        <f t="shared" ca="1" si="56"/>
        <v/>
      </c>
      <c r="F112" s="154" t="str">
        <f t="shared" ca="1" si="49"/>
        <v/>
      </c>
      <c r="G112" s="125" t="str">
        <f t="shared" ca="1" si="50"/>
        <v/>
      </c>
      <c r="H112" s="125" t="str">
        <f t="shared" ca="1" si="51"/>
        <v/>
      </c>
      <c r="I112" s="126" t="str">
        <f t="shared" ca="1" si="57"/>
        <v/>
      </c>
      <c r="J112" s="105" t="str">
        <f t="shared" ca="1" si="58"/>
        <v/>
      </c>
      <c r="K112" s="105" t="str">
        <f t="shared" ca="1" si="52"/>
        <v/>
      </c>
      <c r="L112" s="126" t="str">
        <f t="shared" ca="1" si="53"/>
        <v/>
      </c>
      <c r="M112" s="126" t="str">
        <f t="shared" ca="1" si="42"/>
        <v/>
      </c>
      <c r="N112" s="125" t="str">
        <f t="shared" ca="1" si="54"/>
        <v/>
      </c>
      <c r="O112" s="126" t="str">
        <f t="shared" ca="1" si="59"/>
        <v/>
      </c>
      <c r="P112" s="105" t="str">
        <f t="shared" ca="1" si="60"/>
        <v/>
      </c>
      <c r="Q112" s="124" t="str">
        <f t="shared" ca="1" si="61"/>
        <v/>
      </c>
      <c r="S112" s="1" t="str">
        <f t="shared" ca="1" si="55"/>
        <v/>
      </c>
    </row>
    <row r="113" spans="1:19" x14ac:dyDescent="0.2">
      <c r="A113" s="124" t="str">
        <f t="shared" ca="1" si="38"/>
        <v/>
      </c>
      <c r="B113" s="92" t="str">
        <f t="shared" ca="1" si="46"/>
        <v/>
      </c>
      <c r="C113" s="92" t="str">
        <f t="shared" ca="1" si="47"/>
        <v/>
      </c>
      <c r="D113" s="92" t="str">
        <f t="shared" ca="1" si="48"/>
        <v/>
      </c>
      <c r="E113" s="92" t="str">
        <f t="shared" ca="1" si="56"/>
        <v/>
      </c>
      <c r="F113" s="154" t="str">
        <f t="shared" ca="1" si="49"/>
        <v/>
      </c>
      <c r="G113" s="125" t="str">
        <f t="shared" ca="1" si="50"/>
        <v/>
      </c>
      <c r="H113" s="125" t="str">
        <f t="shared" ca="1" si="51"/>
        <v/>
      </c>
      <c r="I113" s="126" t="str">
        <f t="shared" ca="1" si="57"/>
        <v/>
      </c>
      <c r="J113" s="105" t="str">
        <f t="shared" ca="1" si="58"/>
        <v/>
      </c>
      <c r="K113" s="105" t="str">
        <f t="shared" ca="1" si="52"/>
        <v/>
      </c>
      <c r="L113" s="126" t="str">
        <f t="shared" ca="1" si="53"/>
        <v/>
      </c>
      <c r="M113" s="126" t="str">
        <f t="shared" ca="1" si="42"/>
        <v/>
      </c>
      <c r="N113" s="125" t="str">
        <f t="shared" ca="1" si="54"/>
        <v/>
      </c>
      <c r="O113" s="126" t="str">
        <f t="shared" ca="1" si="59"/>
        <v/>
      </c>
      <c r="P113" s="105" t="str">
        <f t="shared" ca="1" si="60"/>
        <v/>
      </c>
      <c r="Q113" s="124" t="str">
        <f t="shared" ca="1" si="61"/>
        <v/>
      </c>
      <c r="S113" s="1" t="str">
        <f t="shared" ca="1" si="55"/>
        <v/>
      </c>
    </row>
    <row r="114" spans="1:19" x14ac:dyDescent="0.2">
      <c r="A114" s="124" t="str">
        <f t="shared" ca="1" si="38"/>
        <v/>
      </c>
      <c r="B114" s="92" t="str">
        <f t="shared" ca="1" si="46"/>
        <v/>
      </c>
      <c r="C114" s="92" t="str">
        <f t="shared" ca="1" si="47"/>
        <v/>
      </c>
      <c r="D114" s="92" t="str">
        <f t="shared" ca="1" si="48"/>
        <v/>
      </c>
      <c r="E114" s="92" t="str">
        <f t="shared" ca="1" si="56"/>
        <v/>
      </c>
      <c r="F114" s="154" t="str">
        <f t="shared" ca="1" si="49"/>
        <v/>
      </c>
      <c r="G114" s="125" t="str">
        <f t="shared" ca="1" si="50"/>
        <v/>
      </c>
      <c r="H114" s="125" t="str">
        <f t="shared" ca="1" si="51"/>
        <v/>
      </c>
      <c r="I114" s="126" t="str">
        <f t="shared" ca="1" si="57"/>
        <v/>
      </c>
      <c r="J114" s="105" t="str">
        <f t="shared" ca="1" si="58"/>
        <v/>
      </c>
      <c r="K114" s="105" t="str">
        <f t="shared" ca="1" si="52"/>
        <v/>
      </c>
      <c r="L114" s="126" t="str">
        <f t="shared" ca="1" si="53"/>
        <v/>
      </c>
      <c r="M114" s="126" t="str">
        <f t="shared" ca="1" si="42"/>
        <v/>
      </c>
      <c r="N114" s="125" t="str">
        <f t="shared" ca="1" si="54"/>
        <v/>
      </c>
      <c r="O114" s="126" t="str">
        <f t="shared" ca="1" si="59"/>
        <v/>
      </c>
      <c r="P114" s="105" t="str">
        <f t="shared" ca="1" si="60"/>
        <v/>
      </c>
      <c r="Q114" s="124" t="str">
        <f t="shared" ca="1" si="61"/>
        <v/>
      </c>
      <c r="S114" s="1" t="str">
        <f t="shared" ca="1" si="55"/>
        <v/>
      </c>
    </row>
    <row r="115" spans="1:19" x14ac:dyDescent="0.2">
      <c r="A115" s="124" t="str">
        <f t="shared" ca="1" si="38"/>
        <v/>
      </c>
      <c r="B115" s="92" t="str">
        <f t="shared" ca="1" si="46"/>
        <v/>
      </c>
      <c r="C115" s="92" t="str">
        <f t="shared" ca="1" si="47"/>
        <v/>
      </c>
      <c r="D115" s="92" t="str">
        <f t="shared" ca="1" si="48"/>
        <v/>
      </c>
      <c r="E115" s="92" t="str">
        <f t="shared" ca="1" si="56"/>
        <v/>
      </c>
      <c r="F115" s="154" t="str">
        <f t="shared" ca="1" si="49"/>
        <v/>
      </c>
      <c r="G115" s="125" t="str">
        <f t="shared" ca="1" si="50"/>
        <v/>
      </c>
      <c r="H115" s="125" t="str">
        <f t="shared" ca="1" si="51"/>
        <v/>
      </c>
      <c r="I115" s="126" t="str">
        <f t="shared" ca="1" si="57"/>
        <v/>
      </c>
      <c r="J115" s="105" t="str">
        <f t="shared" ca="1" si="58"/>
        <v/>
      </c>
      <c r="K115" s="105" t="str">
        <f t="shared" ca="1" si="52"/>
        <v/>
      </c>
      <c r="L115" s="126" t="str">
        <f t="shared" ca="1" si="53"/>
        <v/>
      </c>
      <c r="M115" s="126" t="str">
        <f t="shared" ca="1" si="42"/>
        <v/>
      </c>
      <c r="N115" s="125" t="str">
        <f t="shared" ca="1" si="54"/>
        <v/>
      </c>
      <c r="O115" s="126" t="str">
        <f t="shared" ca="1" si="59"/>
        <v/>
      </c>
      <c r="P115" s="105" t="str">
        <f t="shared" ca="1" si="60"/>
        <v/>
      </c>
      <c r="Q115" s="124" t="str">
        <f t="shared" ca="1" si="61"/>
        <v/>
      </c>
      <c r="S115" s="1" t="str">
        <f t="shared" ca="1" si="55"/>
        <v/>
      </c>
    </row>
    <row r="116" spans="1:19" x14ac:dyDescent="0.2">
      <c r="A116" s="124" t="str">
        <f t="shared" ca="1" si="38"/>
        <v/>
      </c>
      <c r="B116" s="92" t="str">
        <f t="shared" ca="1" si="46"/>
        <v/>
      </c>
      <c r="C116" s="92" t="str">
        <f t="shared" ca="1" si="47"/>
        <v/>
      </c>
      <c r="D116" s="92" t="str">
        <f t="shared" ca="1" si="48"/>
        <v/>
      </c>
      <c r="E116" s="92" t="str">
        <f t="shared" ca="1" si="56"/>
        <v/>
      </c>
      <c r="F116" s="154" t="str">
        <f t="shared" ca="1" si="49"/>
        <v/>
      </c>
      <c r="G116" s="125" t="str">
        <f t="shared" ca="1" si="50"/>
        <v/>
      </c>
      <c r="H116" s="125" t="str">
        <f t="shared" ca="1" si="51"/>
        <v/>
      </c>
      <c r="I116" s="126" t="str">
        <f t="shared" ca="1" si="57"/>
        <v/>
      </c>
      <c r="J116" s="105" t="str">
        <f t="shared" ca="1" si="58"/>
        <v/>
      </c>
      <c r="K116" s="105" t="str">
        <f t="shared" ca="1" si="52"/>
        <v/>
      </c>
      <c r="L116" s="126" t="str">
        <f t="shared" ca="1" si="53"/>
        <v/>
      </c>
      <c r="M116" s="126" t="str">
        <f t="shared" ca="1" si="42"/>
        <v/>
      </c>
      <c r="N116" s="125" t="str">
        <f t="shared" ca="1" si="54"/>
        <v/>
      </c>
      <c r="O116" s="126" t="str">
        <f t="shared" ca="1" si="59"/>
        <v/>
      </c>
      <c r="P116" s="105" t="str">
        <f t="shared" ca="1" si="60"/>
        <v/>
      </c>
      <c r="Q116" s="124" t="str">
        <f t="shared" ca="1" si="61"/>
        <v/>
      </c>
      <c r="S116" s="1" t="str">
        <f t="shared" ca="1" si="55"/>
        <v/>
      </c>
    </row>
    <row r="117" spans="1:19" x14ac:dyDescent="0.2">
      <c r="A117" s="124" t="str">
        <f t="shared" ca="1" si="38"/>
        <v/>
      </c>
      <c r="B117" s="92" t="str">
        <f t="shared" ca="1" si="46"/>
        <v/>
      </c>
      <c r="C117" s="92" t="str">
        <f t="shared" ca="1" si="47"/>
        <v/>
      </c>
      <c r="D117" s="92" t="str">
        <f t="shared" ca="1" si="48"/>
        <v/>
      </c>
      <c r="E117" s="92" t="str">
        <f t="shared" ca="1" si="56"/>
        <v/>
      </c>
      <c r="F117" s="154" t="str">
        <f t="shared" ca="1" si="49"/>
        <v/>
      </c>
      <c r="G117" s="125" t="str">
        <f t="shared" ca="1" si="50"/>
        <v/>
      </c>
      <c r="H117" s="125" t="str">
        <f t="shared" ca="1" si="51"/>
        <v/>
      </c>
      <c r="I117" s="126" t="str">
        <f t="shared" ca="1" si="57"/>
        <v/>
      </c>
      <c r="J117" s="105" t="str">
        <f t="shared" ca="1" si="58"/>
        <v/>
      </c>
      <c r="K117" s="105" t="str">
        <f t="shared" ca="1" si="52"/>
        <v/>
      </c>
      <c r="L117" s="126" t="str">
        <f t="shared" ca="1" si="53"/>
        <v/>
      </c>
      <c r="M117" s="126" t="str">
        <f t="shared" ca="1" si="42"/>
        <v/>
      </c>
      <c r="N117" s="125" t="str">
        <f t="shared" ca="1" si="54"/>
        <v/>
      </c>
      <c r="O117" s="126" t="str">
        <f t="shared" ca="1" si="59"/>
        <v/>
      </c>
      <c r="P117" s="105" t="str">
        <f t="shared" ca="1" si="60"/>
        <v/>
      </c>
      <c r="Q117" s="124" t="str">
        <f t="shared" ca="1" si="61"/>
        <v/>
      </c>
      <c r="S117" s="1" t="str">
        <f t="shared" ca="1" si="55"/>
        <v/>
      </c>
    </row>
    <row r="118" spans="1:19" x14ac:dyDescent="0.2">
      <c r="A118" s="124" t="str">
        <f t="shared" ca="1" si="38"/>
        <v/>
      </c>
      <c r="B118" s="92" t="str">
        <f t="shared" ca="1" si="46"/>
        <v/>
      </c>
      <c r="C118" s="92" t="str">
        <f t="shared" ca="1" si="47"/>
        <v/>
      </c>
      <c r="D118" s="92" t="str">
        <f t="shared" ca="1" si="48"/>
        <v/>
      </c>
      <c r="E118" s="92" t="str">
        <f t="shared" ca="1" si="56"/>
        <v/>
      </c>
      <c r="F118" s="154" t="str">
        <f t="shared" ca="1" si="49"/>
        <v/>
      </c>
      <c r="G118" s="125" t="str">
        <f t="shared" ca="1" si="50"/>
        <v/>
      </c>
      <c r="H118" s="125" t="str">
        <f t="shared" ca="1" si="51"/>
        <v/>
      </c>
      <c r="I118" s="126" t="str">
        <f t="shared" ca="1" si="57"/>
        <v/>
      </c>
      <c r="J118" s="105" t="str">
        <f t="shared" ca="1" si="58"/>
        <v/>
      </c>
      <c r="K118" s="105" t="str">
        <f t="shared" ca="1" si="52"/>
        <v/>
      </c>
      <c r="L118" s="126" t="str">
        <f t="shared" ca="1" si="53"/>
        <v/>
      </c>
      <c r="M118" s="126" t="str">
        <f t="shared" ca="1" si="42"/>
        <v/>
      </c>
      <c r="N118" s="125" t="str">
        <f t="shared" ca="1" si="54"/>
        <v/>
      </c>
      <c r="O118" s="126" t="str">
        <f t="shared" ca="1" si="59"/>
        <v/>
      </c>
      <c r="P118" s="105" t="str">
        <f t="shared" ca="1" si="60"/>
        <v/>
      </c>
      <c r="Q118" s="124" t="str">
        <f t="shared" ca="1" si="61"/>
        <v/>
      </c>
      <c r="S118" s="1" t="str">
        <f t="shared" ca="1" si="55"/>
        <v/>
      </c>
    </row>
    <row r="119" spans="1:19" x14ac:dyDescent="0.2">
      <c r="A119" s="124" t="str">
        <f t="shared" ca="1" si="38"/>
        <v/>
      </c>
      <c r="B119" s="92" t="str">
        <f t="shared" ca="1" si="46"/>
        <v/>
      </c>
      <c r="C119" s="92" t="str">
        <f t="shared" ca="1" si="47"/>
        <v/>
      </c>
      <c r="D119" s="92" t="str">
        <f t="shared" ca="1" si="48"/>
        <v/>
      </c>
      <c r="E119" s="92" t="str">
        <f t="shared" ca="1" si="56"/>
        <v/>
      </c>
      <c r="F119" s="154" t="str">
        <f t="shared" ca="1" si="49"/>
        <v/>
      </c>
      <c r="G119" s="125" t="str">
        <f t="shared" ca="1" si="50"/>
        <v/>
      </c>
      <c r="H119" s="125" t="str">
        <f t="shared" ca="1" si="51"/>
        <v/>
      </c>
      <c r="I119" s="126" t="str">
        <f t="shared" ca="1" si="57"/>
        <v/>
      </c>
      <c r="J119" s="105" t="str">
        <f t="shared" ca="1" si="58"/>
        <v/>
      </c>
      <c r="K119" s="105" t="str">
        <f t="shared" ca="1" si="52"/>
        <v/>
      </c>
      <c r="L119" s="126" t="str">
        <f t="shared" ca="1" si="53"/>
        <v/>
      </c>
      <c r="M119" s="126" t="str">
        <f t="shared" ca="1" si="42"/>
        <v/>
      </c>
      <c r="N119" s="125" t="str">
        <f t="shared" ca="1" si="54"/>
        <v/>
      </c>
      <c r="O119" s="126" t="str">
        <f t="shared" ca="1" si="59"/>
        <v/>
      </c>
      <c r="P119" s="105" t="str">
        <f t="shared" ca="1" si="60"/>
        <v/>
      </c>
      <c r="Q119" s="124" t="str">
        <f t="shared" ca="1" si="61"/>
        <v/>
      </c>
      <c r="S119" s="1" t="str">
        <f t="shared" ca="1" si="55"/>
        <v/>
      </c>
    </row>
    <row r="120" spans="1:19" x14ac:dyDescent="0.2">
      <c r="A120" s="124" t="str">
        <f t="shared" ca="1" si="38"/>
        <v/>
      </c>
      <c r="B120" s="92" t="str">
        <f t="shared" ca="1" si="46"/>
        <v/>
      </c>
      <c r="C120" s="92" t="str">
        <f t="shared" ca="1" si="47"/>
        <v/>
      </c>
      <c r="D120" s="92" t="str">
        <f t="shared" ca="1" si="48"/>
        <v/>
      </c>
      <c r="E120" s="92" t="str">
        <f t="shared" ca="1" si="56"/>
        <v/>
      </c>
      <c r="F120" s="154" t="str">
        <f t="shared" ca="1" si="49"/>
        <v/>
      </c>
      <c r="G120" s="125" t="str">
        <f t="shared" ca="1" si="50"/>
        <v/>
      </c>
      <c r="H120" s="125" t="str">
        <f t="shared" ca="1" si="51"/>
        <v/>
      </c>
      <c r="I120" s="126" t="str">
        <f t="shared" ca="1" si="57"/>
        <v/>
      </c>
      <c r="J120" s="105" t="str">
        <f t="shared" ca="1" si="58"/>
        <v/>
      </c>
      <c r="K120" s="105" t="str">
        <f t="shared" ca="1" si="52"/>
        <v/>
      </c>
      <c r="L120" s="126" t="str">
        <f t="shared" ca="1" si="53"/>
        <v/>
      </c>
      <c r="M120" s="126" t="str">
        <f t="shared" ca="1" si="42"/>
        <v/>
      </c>
      <c r="N120" s="125" t="str">
        <f t="shared" ca="1" si="54"/>
        <v/>
      </c>
      <c r="O120" s="126" t="str">
        <f t="shared" ca="1" si="59"/>
        <v/>
      </c>
      <c r="P120" s="105" t="str">
        <f t="shared" ca="1" si="60"/>
        <v/>
      </c>
      <c r="Q120" s="124" t="str">
        <f t="shared" ca="1" si="61"/>
        <v/>
      </c>
      <c r="S120" s="1" t="str">
        <f t="shared" ca="1" si="55"/>
        <v/>
      </c>
    </row>
    <row r="121" spans="1:19" x14ac:dyDescent="0.2">
      <c r="A121" s="124" t="str">
        <f t="shared" ca="1" si="38"/>
        <v/>
      </c>
      <c r="B121" s="92" t="str">
        <f t="shared" ca="1" si="46"/>
        <v/>
      </c>
      <c r="C121" s="92" t="str">
        <f t="shared" ca="1" si="47"/>
        <v/>
      </c>
      <c r="D121" s="92" t="str">
        <f t="shared" ca="1" si="48"/>
        <v/>
      </c>
      <c r="E121" s="92" t="str">
        <f t="shared" ca="1" si="56"/>
        <v/>
      </c>
      <c r="F121" s="154" t="str">
        <f t="shared" ca="1" si="49"/>
        <v/>
      </c>
      <c r="G121" s="125" t="str">
        <f t="shared" ca="1" si="50"/>
        <v/>
      </c>
      <c r="H121" s="125" t="str">
        <f t="shared" ca="1" si="51"/>
        <v/>
      </c>
      <c r="I121" s="126" t="str">
        <f t="shared" ca="1" si="57"/>
        <v/>
      </c>
      <c r="J121" s="105" t="str">
        <f t="shared" ca="1" si="58"/>
        <v/>
      </c>
      <c r="K121" s="105" t="str">
        <f t="shared" ca="1" si="52"/>
        <v/>
      </c>
      <c r="L121" s="126" t="str">
        <f t="shared" ca="1" si="53"/>
        <v/>
      </c>
      <c r="M121" s="126" t="str">
        <f t="shared" ca="1" si="42"/>
        <v/>
      </c>
      <c r="N121" s="125" t="str">
        <f t="shared" ca="1" si="54"/>
        <v/>
      </c>
      <c r="O121" s="126" t="str">
        <f t="shared" ca="1" si="59"/>
        <v/>
      </c>
      <c r="P121" s="105" t="str">
        <f t="shared" ca="1" si="60"/>
        <v/>
      </c>
      <c r="Q121" s="124" t="str">
        <f t="shared" ca="1" si="61"/>
        <v/>
      </c>
      <c r="S121" s="1" t="str">
        <f t="shared" ca="1" si="55"/>
        <v/>
      </c>
    </row>
    <row r="122" spans="1:19" x14ac:dyDescent="0.2">
      <c r="A122" s="124" t="str">
        <f t="shared" ca="1" si="38"/>
        <v/>
      </c>
      <c r="B122" s="92" t="str">
        <f t="shared" ca="1" si="46"/>
        <v/>
      </c>
      <c r="C122" s="92" t="str">
        <f t="shared" ca="1" si="47"/>
        <v/>
      </c>
      <c r="D122" s="92" t="str">
        <f t="shared" ca="1" si="48"/>
        <v/>
      </c>
      <c r="E122" s="92" t="str">
        <f t="shared" ca="1" si="56"/>
        <v/>
      </c>
      <c r="F122" s="154" t="str">
        <f t="shared" ca="1" si="49"/>
        <v/>
      </c>
      <c r="G122" s="125" t="str">
        <f t="shared" ca="1" si="50"/>
        <v/>
      </c>
      <c r="H122" s="125" t="str">
        <f t="shared" ca="1" si="51"/>
        <v/>
      </c>
      <c r="I122" s="126" t="str">
        <f t="shared" ca="1" si="57"/>
        <v/>
      </c>
      <c r="J122" s="105" t="str">
        <f t="shared" ca="1" si="58"/>
        <v/>
      </c>
      <c r="K122" s="105" t="str">
        <f t="shared" ca="1" si="52"/>
        <v/>
      </c>
      <c r="L122" s="126" t="str">
        <f t="shared" ca="1" si="53"/>
        <v/>
      </c>
      <c r="M122" s="126" t="str">
        <f t="shared" ca="1" si="42"/>
        <v/>
      </c>
      <c r="N122" s="125" t="str">
        <f t="shared" ca="1" si="54"/>
        <v/>
      </c>
      <c r="O122" s="126" t="str">
        <f t="shared" ca="1" si="59"/>
        <v/>
      </c>
      <c r="P122" s="105" t="str">
        <f t="shared" ca="1" si="60"/>
        <v/>
      </c>
      <c r="Q122" s="124" t="str">
        <f t="shared" ca="1" si="61"/>
        <v/>
      </c>
      <c r="S122" s="1" t="str">
        <f t="shared" ca="1" si="55"/>
        <v/>
      </c>
    </row>
    <row r="123" spans="1:19" x14ac:dyDescent="0.2">
      <c r="A123" s="124" t="str">
        <f t="shared" ca="1" si="38"/>
        <v/>
      </c>
      <c r="B123" s="92" t="str">
        <f t="shared" ca="1" si="46"/>
        <v/>
      </c>
      <c r="C123" s="92" t="str">
        <f t="shared" ca="1" si="47"/>
        <v/>
      </c>
      <c r="D123" s="92" t="str">
        <f t="shared" ca="1" si="48"/>
        <v/>
      </c>
      <c r="E123" s="92" t="str">
        <f t="shared" ca="1" si="56"/>
        <v/>
      </c>
      <c r="F123" s="154" t="str">
        <f t="shared" ca="1" si="49"/>
        <v/>
      </c>
      <c r="G123" s="125" t="str">
        <f t="shared" ca="1" si="50"/>
        <v/>
      </c>
      <c r="H123" s="125" t="str">
        <f t="shared" ca="1" si="51"/>
        <v/>
      </c>
      <c r="I123" s="126" t="str">
        <f t="shared" ca="1" si="57"/>
        <v/>
      </c>
      <c r="J123" s="105" t="str">
        <f t="shared" ca="1" si="58"/>
        <v/>
      </c>
      <c r="K123" s="105" t="str">
        <f t="shared" ca="1" si="52"/>
        <v/>
      </c>
      <c r="L123" s="126" t="str">
        <f t="shared" ca="1" si="53"/>
        <v/>
      </c>
      <c r="M123" s="126" t="str">
        <f t="shared" ca="1" si="42"/>
        <v/>
      </c>
      <c r="N123" s="125" t="str">
        <f t="shared" ca="1" si="54"/>
        <v/>
      </c>
      <c r="O123" s="126" t="str">
        <f t="shared" ca="1" si="59"/>
        <v/>
      </c>
      <c r="P123" s="105" t="str">
        <f t="shared" ca="1" si="60"/>
        <v/>
      </c>
      <c r="Q123" s="124" t="str">
        <f t="shared" ca="1" si="61"/>
        <v/>
      </c>
      <c r="S123" s="1" t="str">
        <f t="shared" ca="1" si="55"/>
        <v/>
      </c>
    </row>
    <row r="124" spans="1:19" x14ac:dyDescent="0.2">
      <c r="A124" s="124" t="str">
        <f t="shared" ca="1" si="38"/>
        <v/>
      </c>
      <c r="B124" s="92" t="str">
        <f t="shared" ca="1" si="46"/>
        <v/>
      </c>
      <c r="C124" s="92" t="str">
        <f t="shared" ca="1" si="47"/>
        <v/>
      </c>
      <c r="D124" s="92" t="str">
        <f t="shared" ca="1" si="48"/>
        <v/>
      </c>
      <c r="E124" s="92" t="str">
        <f t="shared" ca="1" si="56"/>
        <v/>
      </c>
      <c r="F124" s="154" t="str">
        <f t="shared" ca="1" si="49"/>
        <v/>
      </c>
      <c r="G124" s="125" t="str">
        <f t="shared" ca="1" si="50"/>
        <v/>
      </c>
      <c r="H124" s="125" t="str">
        <f t="shared" ca="1" si="51"/>
        <v/>
      </c>
      <c r="I124" s="126" t="str">
        <f t="shared" ca="1" si="57"/>
        <v/>
      </c>
      <c r="J124" s="105" t="str">
        <f t="shared" ca="1" si="58"/>
        <v/>
      </c>
      <c r="K124" s="105" t="str">
        <f t="shared" ca="1" si="52"/>
        <v/>
      </c>
      <c r="L124" s="126" t="str">
        <f t="shared" ca="1" si="53"/>
        <v/>
      </c>
      <c r="M124" s="126" t="str">
        <f t="shared" ca="1" si="42"/>
        <v/>
      </c>
      <c r="N124" s="125" t="str">
        <f t="shared" ca="1" si="54"/>
        <v/>
      </c>
      <c r="O124" s="126" t="str">
        <f t="shared" ca="1" si="59"/>
        <v/>
      </c>
      <c r="P124" s="105" t="str">
        <f t="shared" ca="1" si="60"/>
        <v/>
      </c>
      <c r="Q124" s="124" t="str">
        <f t="shared" ca="1" si="61"/>
        <v/>
      </c>
      <c r="S124" s="1" t="str">
        <f t="shared" ca="1" si="55"/>
        <v/>
      </c>
    </row>
    <row r="125" spans="1:19" x14ac:dyDescent="0.2">
      <c r="A125" s="124" t="str">
        <f t="shared" ca="1" si="38"/>
        <v/>
      </c>
      <c r="B125" s="92" t="str">
        <f t="shared" ca="1" si="46"/>
        <v/>
      </c>
      <c r="C125" s="92" t="str">
        <f t="shared" ca="1" si="47"/>
        <v/>
      </c>
      <c r="D125" s="92" t="str">
        <f t="shared" ca="1" si="48"/>
        <v/>
      </c>
      <c r="E125" s="92" t="str">
        <f t="shared" ca="1" si="56"/>
        <v/>
      </c>
      <c r="F125" s="154" t="str">
        <f t="shared" ca="1" si="49"/>
        <v/>
      </c>
      <c r="G125" s="125" t="str">
        <f t="shared" ca="1" si="50"/>
        <v/>
      </c>
      <c r="H125" s="125" t="str">
        <f t="shared" ca="1" si="51"/>
        <v/>
      </c>
      <c r="I125" s="126" t="str">
        <f t="shared" ca="1" si="57"/>
        <v/>
      </c>
      <c r="J125" s="105" t="str">
        <f t="shared" ca="1" si="58"/>
        <v/>
      </c>
      <c r="K125" s="105" t="str">
        <f t="shared" ca="1" si="52"/>
        <v/>
      </c>
      <c r="L125" s="126" t="str">
        <f t="shared" ca="1" si="53"/>
        <v/>
      </c>
      <c r="M125" s="126" t="str">
        <f t="shared" ca="1" si="42"/>
        <v/>
      </c>
      <c r="N125" s="125" t="str">
        <f t="shared" ca="1" si="54"/>
        <v/>
      </c>
      <c r="O125" s="126" t="str">
        <f t="shared" ca="1" si="59"/>
        <v/>
      </c>
      <c r="P125" s="105" t="str">
        <f t="shared" ca="1" si="60"/>
        <v/>
      </c>
      <c r="Q125" s="124" t="str">
        <f t="shared" ca="1" si="61"/>
        <v/>
      </c>
      <c r="S125" s="1" t="str">
        <f t="shared" ca="1" si="55"/>
        <v/>
      </c>
    </row>
    <row r="126" spans="1:19" x14ac:dyDescent="0.2">
      <c r="A126" s="124" t="str">
        <f t="shared" ca="1" si="38"/>
        <v/>
      </c>
      <c r="B126" s="92" t="str">
        <f t="shared" ca="1" si="46"/>
        <v/>
      </c>
      <c r="C126" s="92" t="str">
        <f t="shared" ca="1" si="47"/>
        <v/>
      </c>
      <c r="D126" s="92" t="str">
        <f t="shared" ca="1" si="48"/>
        <v/>
      </c>
      <c r="E126" s="92" t="str">
        <f t="shared" ca="1" si="56"/>
        <v/>
      </c>
      <c r="F126" s="154" t="str">
        <f t="shared" ca="1" si="49"/>
        <v/>
      </c>
      <c r="G126" s="125" t="str">
        <f t="shared" ca="1" si="50"/>
        <v/>
      </c>
      <c r="H126" s="125" t="str">
        <f t="shared" ca="1" si="51"/>
        <v/>
      </c>
      <c r="I126" s="126" t="str">
        <f t="shared" ca="1" si="57"/>
        <v/>
      </c>
      <c r="J126" s="105" t="str">
        <f t="shared" ca="1" si="58"/>
        <v/>
      </c>
      <c r="K126" s="105" t="str">
        <f t="shared" ca="1" si="52"/>
        <v/>
      </c>
      <c r="L126" s="126" t="str">
        <f t="shared" ca="1" si="53"/>
        <v/>
      </c>
      <c r="M126" s="126" t="str">
        <f t="shared" ca="1" si="42"/>
        <v/>
      </c>
      <c r="N126" s="125" t="str">
        <f t="shared" ca="1" si="54"/>
        <v/>
      </c>
      <c r="O126" s="126" t="str">
        <f t="shared" ca="1" si="59"/>
        <v/>
      </c>
      <c r="P126" s="105" t="str">
        <f t="shared" ca="1" si="60"/>
        <v/>
      </c>
      <c r="Q126" s="124" t="str">
        <f t="shared" ca="1" si="61"/>
        <v/>
      </c>
      <c r="S126" s="1" t="str">
        <f t="shared" ca="1" si="55"/>
        <v/>
      </c>
    </row>
    <row r="127" spans="1:19" x14ac:dyDescent="0.2">
      <c r="A127" s="124" t="str">
        <f t="shared" ca="1" si="38"/>
        <v/>
      </c>
      <c r="B127" s="92" t="str">
        <f t="shared" ca="1" si="46"/>
        <v/>
      </c>
      <c r="C127" s="92" t="str">
        <f t="shared" ca="1" si="47"/>
        <v/>
      </c>
      <c r="D127" s="92" t="str">
        <f t="shared" ca="1" si="48"/>
        <v/>
      </c>
      <c r="E127" s="92" t="str">
        <f t="shared" ca="1" si="56"/>
        <v/>
      </c>
      <c r="F127" s="154" t="str">
        <f t="shared" ca="1" si="49"/>
        <v/>
      </c>
      <c r="G127" s="125" t="str">
        <f t="shared" ca="1" si="50"/>
        <v/>
      </c>
      <c r="H127" s="125" t="str">
        <f t="shared" ca="1" si="51"/>
        <v/>
      </c>
      <c r="I127" s="126" t="str">
        <f t="shared" ca="1" si="57"/>
        <v/>
      </c>
      <c r="J127" s="105" t="str">
        <f t="shared" ca="1" si="58"/>
        <v/>
      </c>
      <c r="K127" s="105" t="str">
        <f t="shared" ca="1" si="52"/>
        <v/>
      </c>
      <c r="L127" s="126" t="str">
        <f t="shared" ca="1" si="53"/>
        <v/>
      </c>
      <c r="M127" s="126" t="str">
        <f t="shared" ca="1" si="42"/>
        <v/>
      </c>
      <c r="N127" s="125" t="str">
        <f t="shared" ca="1" si="54"/>
        <v/>
      </c>
      <c r="O127" s="126" t="str">
        <f t="shared" ca="1" si="59"/>
        <v/>
      </c>
      <c r="P127" s="105" t="str">
        <f t="shared" ca="1" si="60"/>
        <v/>
      </c>
      <c r="Q127" s="124" t="str">
        <f t="shared" ca="1" si="61"/>
        <v/>
      </c>
      <c r="S127" s="1" t="str">
        <f t="shared" ca="1" si="55"/>
        <v/>
      </c>
    </row>
    <row r="128" spans="1:19" x14ac:dyDescent="0.2">
      <c r="A128" s="124" t="str">
        <f t="shared" ca="1" si="38"/>
        <v/>
      </c>
      <c r="B128" s="92" t="str">
        <f t="shared" ca="1" si="46"/>
        <v/>
      </c>
      <c r="C128" s="92" t="str">
        <f t="shared" ca="1" si="47"/>
        <v/>
      </c>
      <c r="D128" s="92" t="str">
        <f t="shared" ca="1" si="48"/>
        <v/>
      </c>
      <c r="E128" s="92" t="str">
        <f t="shared" ca="1" si="56"/>
        <v/>
      </c>
      <c r="F128" s="154" t="str">
        <f t="shared" ca="1" si="49"/>
        <v/>
      </c>
      <c r="G128" s="125" t="str">
        <f t="shared" ca="1" si="50"/>
        <v/>
      </c>
      <c r="H128" s="125" t="str">
        <f t="shared" ca="1" si="51"/>
        <v/>
      </c>
      <c r="I128" s="126" t="str">
        <f t="shared" ca="1" si="57"/>
        <v/>
      </c>
      <c r="J128" s="105" t="str">
        <f t="shared" ca="1" si="58"/>
        <v/>
      </c>
      <c r="K128" s="105" t="str">
        <f t="shared" ca="1" si="52"/>
        <v/>
      </c>
      <c r="L128" s="126" t="str">
        <f t="shared" ca="1" si="53"/>
        <v/>
      </c>
      <c r="M128" s="126" t="str">
        <f t="shared" ca="1" si="42"/>
        <v/>
      </c>
      <c r="N128" s="125" t="str">
        <f t="shared" ca="1" si="54"/>
        <v/>
      </c>
      <c r="O128" s="126" t="str">
        <f t="shared" ca="1" si="59"/>
        <v/>
      </c>
      <c r="P128" s="105" t="str">
        <f t="shared" ca="1" si="60"/>
        <v/>
      </c>
      <c r="Q128" s="124" t="str">
        <f t="shared" ca="1" si="61"/>
        <v/>
      </c>
      <c r="S128" s="1" t="str">
        <f t="shared" ca="1" si="55"/>
        <v/>
      </c>
    </row>
    <row r="129" spans="1:19" x14ac:dyDescent="0.2">
      <c r="A129" s="124" t="str">
        <f t="shared" ca="1" si="38"/>
        <v/>
      </c>
      <c r="B129" s="92" t="str">
        <f t="shared" ca="1" si="46"/>
        <v/>
      </c>
      <c r="C129" s="92" t="str">
        <f t="shared" ca="1" si="47"/>
        <v/>
      </c>
      <c r="D129" s="92" t="str">
        <f t="shared" ca="1" si="48"/>
        <v/>
      </c>
      <c r="E129" s="92" t="str">
        <f t="shared" ca="1" si="56"/>
        <v/>
      </c>
      <c r="F129" s="154" t="str">
        <f t="shared" ca="1" si="49"/>
        <v/>
      </c>
      <c r="G129" s="125" t="str">
        <f t="shared" ca="1" si="50"/>
        <v/>
      </c>
      <c r="H129" s="125" t="str">
        <f t="shared" ca="1" si="51"/>
        <v/>
      </c>
      <c r="I129" s="126" t="str">
        <f t="shared" ca="1" si="57"/>
        <v/>
      </c>
      <c r="J129" s="105" t="str">
        <f t="shared" ca="1" si="58"/>
        <v/>
      </c>
      <c r="K129" s="105" t="str">
        <f t="shared" ca="1" si="52"/>
        <v/>
      </c>
      <c r="L129" s="126" t="str">
        <f t="shared" ca="1" si="53"/>
        <v/>
      </c>
      <c r="M129" s="126" t="str">
        <f t="shared" ca="1" si="42"/>
        <v/>
      </c>
      <c r="N129" s="125" t="str">
        <f t="shared" ca="1" si="54"/>
        <v/>
      </c>
      <c r="O129" s="126" t="str">
        <f t="shared" ca="1" si="59"/>
        <v/>
      </c>
      <c r="P129" s="105" t="str">
        <f t="shared" ca="1" si="60"/>
        <v/>
      </c>
      <c r="Q129" s="124" t="str">
        <f t="shared" ca="1" si="61"/>
        <v/>
      </c>
      <c r="S129" s="1" t="str">
        <f t="shared" ca="1" si="55"/>
        <v/>
      </c>
    </row>
    <row r="130" spans="1:19" x14ac:dyDescent="0.2">
      <c r="A130" s="124" t="str">
        <f t="shared" ca="1" si="38"/>
        <v/>
      </c>
      <c r="B130" s="92" t="str">
        <f t="shared" ca="1" si="46"/>
        <v/>
      </c>
      <c r="C130" s="92" t="str">
        <f t="shared" ca="1" si="47"/>
        <v/>
      </c>
      <c r="D130" s="92" t="str">
        <f t="shared" ca="1" si="48"/>
        <v/>
      </c>
      <c r="E130" s="92" t="str">
        <f t="shared" ca="1" si="56"/>
        <v/>
      </c>
      <c r="F130" s="154" t="str">
        <f t="shared" ca="1" si="49"/>
        <v/>
      </c>
      <c r="G130" s="125" t="str">
        <f t="shared" ca="1" si="50"/>
        <v/>
      </c>
      <c r="H130" s="125" t="str">
        <f t="shared" ca="1" si="51"/>
        <v/>
      </c>
      <c r="I130" s="126" t="str">
        <f t="shared" ca="1" si="57"/>
        <v/>
      </c>
      <c r="J130" s="105" t="str">
        <f t="shared" ca="1" si="58"/>
        <v/>
      </c>
      <c r="K130" s="105" t="str">
        <f t="shared" ca="1" si="52"/>
        <v/>
      </c>
      <c r="L130" s="126" t="str">
        <f t="shared" ca="1" si="53"/>
        <v/>
      </c>
      <c r="M130" s="126" t="str">
        <f t="shared" ca="1" si="42"/>
        <v/>
      </c>
      <c r="N130" s="125" t="str">
        <f t="shared" ca="1" si="54"/>
        <v/>
      </c>
      <c r="O130" s="126" t="str">
        <f t="shared" ca="1" si="59"/>
        <v/>
      </c>
      <c r="P130" s="105" t="str">
        <f t="shared" ca="1" si="60"/>
        <v/>
      </c>
      <c r="Q130" s="124" t="str">
        <f t="shared" ca="1" si="61"/>
        <v/>
      </c>
      <c r="S130" s="1" t="str">
        <f t="shared" ca="1" si="55"/>
        <v/>
      </c>
    </row>
    <row r="131" spans="1:19" x14ac:dyDescent="0.2">
      <c r="A131" s="124" t="str">
        <f t="shared" ca="1" si="38"/>
        <v/>
      </c>
      <c r="B131" s="92" t="str">
        <f t="shared" ca="1" si="46"/>
        <v/>
      </c>
      <c r="C131" s="92" t="str">
        <f t="shared" ca="1" si="47"/>
        <v/>
      </c>
      <c r="D131" s="92" t="str">
        <f t="shared" ca="1" si="48"/>
        <v/>
      </c>
      <c r="E131" s="92" t="str">
        <f t="shared" ca="1" si="56"/>
        <v/>
      </c>
      <c r="F131" s="154" t="str">
        <f t="shared" ca="1" si="49"/>
        <v/>
      </c>
      <c r="G131" s="125" t="str">
        <f t="shared" ca="1" si="50"/>
        <v/>
      </c>
      <c r="H131" s="125" t="str">
        <f t="shared" ca="1" si="51"/>
        <v/>
      </c>
      <c r="I131" s="126" t="str">
        <f t="shared" ca="1" si="57"/>
        <v/>
      </c>
      <c r="J131" s="105" t="str">
        <f t="shared" ca="1" si="58"/>
        <v/>
      </c>
      <c r="K131" s="105" t="str">
        <f t="shared" ca="1" si="52"/>
        <v/>
      </c>
      <c r="L131" s="126" t="str">
        <f t="shared" ca="1" si="53"/>
        <v/>
      </c>
      <c r="M131" s="126" t="str">
        <f t="shared" ca="1" si="42"/>
        <v/>
      </c>
      <c r="N131" s="125" t="str">
        <f t="shared" ca="1" si="54"/>
        <v/>
      </c>
      <c r="O131" s="126" t="str">
        <f t="shared" ca="1" si="59"/>
        <v/>
      </c>
      <c r="P131" s="105" t="str">
        <f t="shared" ca="1" si="60"/>
        <v/>
      </c>
      <c r="Q131" s="124" t="str">
        <f t="shared" ca="1" si="61"/>
        <v/>
      </c>
      <c r="S131" s="1" t="str">
        <f t="shared" ca="1" si="55"/>
        <v/>
      </c>
    </row>
    <row r="132" spans="1:19" x14ac:dyDescent="0.2">
      <c r="A132" s="124" t="str">
        <f t="shared" ca="1" si="38"/>
        <v/>
      </c>
      <c r="B132" s="92" t="str">
        <f t="shared" ca="1" si="46"/>
        <v/>
      </c>
      <c r="C132" s="92" t="str">
        <f t="shared" ca="1" si="47"/>
        <v/>
      </c>
      <c r="D132" s="92" t="str">
        <f t="shared" ca="1" si="48"/>
        <v/>
      </c>
      <c r="E132" s="92" t="str">
        <f t="shared" ca="1" si="56"/>
        <v/>
      </c>
      <c r="F132" s="154" t="str">
        <f t="shared" ca="1" si="49"/>
        <v/>
      </c>
      <c r="G132" s="125" t="str">
        <f t="shared" ca="1" si="50"/>
        <v/>
      </c>
      <c r="H132" s="125" t="str">
        <f t="shared" ca="1" si="51"/>
        <v/>
      </c>
      <c r="I132" s="126" t="str">
        <f t="shared" ca="1" si="57"/>
        <v/>
      </c>
      <c r="J132" s="105" t="str">
        <f t="shared" ca="1" si="58"/>
        <v/>
      </c>
      <c r="K132" s="105" t="str">
        <f t="shared" ca="1" si="52"/>
        <v/>
      </c>
      <c r="L132" s="126" t="str">
        <f t="shared" ca="1" si="53"/>
        <v/>
      </c>
      <c r="M132" s="126" t="str">
        <f t="shared" ca="1" si="42"/>
        <v/>
      </c>
      <c r="N132" s="125" t="str">
        <f t="shared" ca="1" si="54"/>
        <v/>
      </c>
      <c r="O132" s="126" t="str">
        <f t="shared" ca="1" si="59"/>
        <v/>
      </c>
      <c r="P132" s="105" t="str">
        <f t="shared" ca="1" si="60"/>
        <v/>
      </c>
      <c r="Q132" s="124" t="str">
        <f t="shared" ca="1" si="61"/>
        <v/>
      </c>
      <c r="S132" s="1" t="str">
        <f t="shared" ca="1" si="55"/>
        <v/>
      </c>
    </row>
    <row r="133" spans="1:19" x14ac:dyDescent="0.2">
      <c r="A133" s="124" t="str">
        <f t="shared" ca="1" si="38"/>
        <v/>
      </c>
      <c r="B133" s="92" t="str">
        <f t="shared" ca="1" si="46"/>
        <v/>
      </c>
      <c r="C133" s="92" t="str">
        <f t="shared" ca="1" si="47"/>
        <v/>
      </c>
      <c r="D133" s="92" t="str">
        <f t="shared" ca="1" si="48"/>
        <v/>
      </c>
      <c r="E133" s="92" t="str">
        <f t="shared" ca="1" si="56"/>
        <v/>
      </c>
      <c r="F133" s="154" t="str">
        <f t="shared" ca="1" si="49"/>
        <v/>
      </c>
      <c r="G133" s="125" t="str">
        <f t="shared" ca="1" si="50"/>
        <v/>
      </c>
      <c r="H133" s="125" t="str">
        <f t="shared" ca="1" si="51"/>
        <v/>
      </c>
      <c r="I133" s="126" t="str">
        <f t="shared" ca="1" si="57"/>
        <v/>
      </c>
      <c r="J133" s="105" t="str">
        <f t="shared" ca="1" si="58"/>
        <v/>
      </c>
      <c r="K133" s="105" t="str">
        <f t="shared" ca="1" si="52"/>
        <v/>
      </c>
      <c r="L133" s="126" t="str">
        <f t="shared" ca="1" si="53"/>
        <v/>
      </c>
      <c r="M133" s="126" t="str">
        <f t="shared" ca="1" si="42"/>
        <v/>
      </c>
      <c r="N133" s="125" t="str">
        <f t="shared" ca="1" si="54"/>
        <v/>
      </c>
      <c r="O133" s="126" t="str">
        <f t="shared" ca="1" si="59"/>
        <v/>
      </c>
      <c r="P133" s="105" t="str">
        <f t="shared" ca="1" si="60"/>
        <v/>
      </c>
      <c r="Q133" s="124" t="str">
        <f t="shared" ca="1" si="61"/>
        <v/>
      </c>
      <c r="S133" s="1" t="str">
        <f t="shared" ca="1" si="55"/>
        <v/>
      </c>
    </row>
    <row r="134" spans="1:19" x14ac:dyDescent="0.2">
      <c r="A134" s="124" t="str">
        <f t="shared" ca="1" si="38"/>
        <v/>
      </c>
      <c r="B134" s="92" t="str">
        <f t="shared" ref="B134:B165" ca="1" si="62">IF($A134="","",INDEX(INDIRECT("gsn_raw!BD:BD"),MATCH($B$4,INDIRECT("gsn_raw!BD:BD"),0)+$A134))</f>
        <v/>
      </c>
      <c r="C134" s="92" t="str">
        <f t="shared" ref="C134:C165" ca="1" si="63">IF($A134="","",INDEX(INDIRECT("gsn_raw!BE:BE"),MATCH($B$4,INDIRECT("gsn_raw!BD:BD"),0)+$A134))</f>
        <v/>
      </c>
      <c r="D134" s="92" t="str">
        <f t="shared" ref="D134:D165" ca="1" si="64">IF($A134="","",INDEX(INDIRECT("gsn_raw!BF:BF"),MATCH($B$4,INDIRECT("gsn_raw!BD:BD"),0)+$A134))</f>
        <v/>
      </c>
      <c r="E134" s="92" t="str">
        <f t="shared" ca="1" si="56"/>
        <v/>
      </c>
      <c r="F134" s="154" t="str">
        <f t="shared" ref="F134:F165" ca="1" si="65">IF($A134="","",INDEX(INDIRECT("gsn_raw!BH:BH"),MATCH($B$4,INDIRECT("gsn_raw!BD:BD"),0)+$A134))</f>
        <v/>
      </c>
      <c r="G134" s="125" t="str">
        <f t="shared" ref="G134:G165" ca="1" si="66">IF($A134="","",INDEX(INDIRECT("gsn_raw!BI:BI"),MATCH($B$4,INDIRECT("gsn_raw!BD:BD"),0)+$A134))</f>
        <v/>
      </c>
      <c r="H134" s="125" t="str">
        <f t="shared" ref="H134:H165" ca="1" si="67">IF($A134="","",INDEX(INDIRECT("gsn_raw!BJ:BJ"),MATCH($B$4,INDIRECT("gsn_raw!BD:BD"),0)+$A134))</f>
        <v/>
      </c>
      <c r="I134" s="126" t="str">
        <f t="shared" ca="1" si="57"/>
        <v/>
      </c>
      <c r="J134" s="105" t="str">
        <f t="shared" ca="1" si="58"/>
        <v/>
      </c>
      <c r="K134" s="105" t="str">
        <f t="shared" ref="K134:K165" ca="1" si="68">IF($A134="","",INDEX(INDIRECT("gsn_raw!BL:BL"),MATCH($B$4,INDIRECT("gsn_raw!BD:BD"),0)+$A134))</f>
        <v/>
      </c>
      <c r="L134" s="126" t="str">
        <f t="shared" ref="L134:L165" ca="1" si="69">IF($A134="","",INDEX(INDIRECT("gsn_raw!BM:BM"),MATCH($B$4,INDIRECT("gsn_raw!BD:BD"),0)+$A134))</f>
        <v/>
      </c>
      <c r="M134" s="126" t="str">
        <f t="shared" ca="1" si="42"/>
        <v/>
      </c>
      <c r="N134" s="125" t="str">
        <f t="shared" ref="N134:N165" ca="1" si="70">IF($A134="","",INDEX(INDIRECT("gsn_raw!BO:BO"),MATCH($B$4,INDIRECT("gsn_raw!BD:BD"),0)+$A134))</f>
        <v/>
      </c>
      <c r="O134" s="126" t="str">
        <f t="shared" ca="1" si="59"/>
        <v/>
      </c>
      <c r="P134" s="105" t="str">
        <f t="shared" ca="1" si="60"/>
        <v/>
      </c>
      <c r="Q134" s="124" t="str">
        <f t="shared" ca="1" si="61"/>
        <v/>
      </c>
      <c r="S134" s="1" t="str">
        <f t="shared" ref="S134:S165" ca="1" si="71">IF($A134="","",INDEX(INDIRECT("gsn_raw!BG:BG"),MATCH($B$4,INDIRECT("gsn_raw!BD:BD"),0)+$A134))</f>
        <v/>
      </c>
    </row>
    <row r="135" spans="1:19" x14ac:dyDescent="0.2">
      <c r="A135" s="124" t="str">
        <f t="shared" ref="A135:A198" ca="1" si="72">IF(ROW()-5&gt;$A$5,"",ROW()-5)</f>
        <v/>
      </c>
      <c r="B135" s="92" t="str">
        <f t="shared" ca="1" si="62"/>
        <v/>
      </c>
      <c r="C135" s="92" t="str">
        <f t="shared" ca="1" si="63"/>
        <v/>
      </c>
      <c r="D135" s="92" t="str">
        <f t="shared" ca="1" si="64"/>
        <v/>
      </c>
      <c r="E135" s="92" t="str">
        <f t="shared" ca="1" si="56"/>
        <v/>
      </c>
      <c r="F135" s="154" t="str">
        <f t="shared" ca="1" si="65"/>
        <v/>
      </c>
      <c r="G135" s="125" t="str">
        <f t="shared" ca="1" si="66"/>
        <v/>
      </c>
      <c r="H135" s="125" t="str">
        <f t="shared" ca="1" si="67"/>
        <v/>
      </c>
      <c r="I135" s="126" t="str">
        <f t="shared" ca="1" si="57"/>
        <v/>
      </c>
      <c r="J135" s="105" t="str">
        <f t="shared" ca="1" si="58"/>
        <v/>
      </c>
      <c r="K135" s="105" t="str">
        <f t="shared" ca="1" si="68"/>
        <v/>
      </c>
      <c r="L135" s="126" t="str">
        <f t="shared" ca="1" si="69"/>
        <v/>
      </c>
      <c r="M135" s="126" t="str">
        <f t="shared" ref="M135:M198" ca="1" si="73">IF($A135="","",INDEX(INDIRECT("gsn_raw!BP:BP"),MATCH($B$4,INDIRECT("gsn_raw!BD:BD"),0)+$A135))</f>
        <v/>
      </c>
      <c r="N135" s="125" t="str">
        <f t="shared" ca="1" si="70"/>
        <v/>
      </c>
      <c r="O135" s="126" t="str">
        <f t="shared" ca="1" si="59"/>
        <v/>
      </c>
      <c r="P135" s="105" t="str">
        <f t="shared" ca="1" si="60"/>
        <v/>
      </c>
      <c r="Q135" s="124" t="str">
        <f t="shared" ca="1" si="61"/>
        <v/>
      </c>
      <c r="S135" s="1" t="str">
        <f t="shared" ca="1" si="71"/>
        <v/>
      </c>
    </row>
    <row r="136" spans="1:19" x14ac:dyDescent="0.2">
      <c r="A136" s="124" t="str">
        <f t="shared" ca="1" si="72"/>
        <v/>
      </c>
      <c r="B136" s="92" t="str">
        <f t="shared" ca="1" si="62"/>
        <v/>
      </c>
      <c r="C136" s="92" t="str">
        <f t="shared" ca="1" si="63"/>
        <v/>
      </c>
      <c r="D136" s="92" t="str">
        <f t="shared" ca="1" si="64"/>
        <v/>
      </c>
      <c r="E136" s="92" t="str">
        <f t="shared" ca="1" si="56"/>
        <v/>
      </c>
      <c r="F136" s="154" t="str">
        <f t="shared" ca="1" si="65"/>
        <v/>
      </c>
      <c r="G136" s="125" t="str">
        <f t="shared" ca="1" si="66"/>
        <v/>
      </c>
      <c r="H136" s="125" t="str">
        <f t="shared" ca="1" si="67"/>
        <v/>
      </c>
      <c r="I136" s="126" t="str">
        <f t="shared" ca="1" si="57"/>
        <v/>
      </c>
      <c r="J136" s="105" t="str">
        <f t="shared" ca="1" si="58"/>
        <v/>
      </c>
      <c r="K136" s="105" t="str">
        <f t="shared" ca="1" si="68"/>
        <v/>
      </c>
      <c r="L136" s="126" t="str">
        <f t="shared" ca="1" si="69"/>
        <v/>
      </c>
      <c r="M136" s="126" t="str">
        <f t="shared" ca="1" si="73"/>
        <v/>
      </c>
      <c r="N136" s="125" t="str">
        <f t="shared" ca="1" si="70"/>
        <v/>
      </c>
      <c r="O136" s="126" t="str">
        <f t="shared" ca="1" si="59"/>
        <v/>
      </c>
      <c r="P136" s="105" t="str">
        <f t="shared" ca="1" si="60"/>
        <v/>
      </c>
      <c r="Q136" s="124" t="str">
        <f t="shared" ca="1" si="61"/>
        <v/>
      </c>
      <c r="S136" s="1" t="str">
        <f t="shared" ca="1" si="71"/>
        <v/>
      </c>
    </row>
    <row r="137" spans="1:19" x14ac:dyDescent="0.2">
      <c r="A137" s="124" t="str">
        <f t="shared" ca="1" si="72"/>
        <v/>
      </c>
      <c r="B137" s="92" t="str">
        <f t="shared" ca="1" si="62"/>
        <v/>
      </c>
      <c r="C137" s="92" t="str">
        <f t="shared" ca="1" si="63"/>
        <v/>
      </c>
      <c r="D137" s="92" t="str">
        <f t="shared" ca="1" si="64"/>
        <v/>
      </c>
      <c r="E137" s="92" t="str">
        <f t="shared" ca="1" si="56"/>
        <v/>
      </c>
      <c r="F137" s="154" t="str">
        <f t="shared" ca="1" si="65"/>
        <v/>
      </c>
      <c r="G137" s="125" t="str">
        <f t="shared" ca="1" si="66"/>
        <v/>
      </c>
      <c r="H137" s="125" t="str">
        <f t="shared" ca="1" si="67"/>
        <v/>
      </c>
      <c r="I137" s="126" t="str">
        <f t="shared" ca="1" si="57"/>
        <v/>
      </c>
      <c r="J137" s="105" t="str">
        <f t="shared" ca="1" si="58"/>
        <v/>
      </c>
      <c r="K137" s="105" t="str">
        <f t="shared" ca="1" si="68"/>
        <v/>
      </c>
      <c r="L137" s="126" t="str">
        <f t="shared" ca="1" si="69"/>
        <v/>
      </c>
      <c r="M137" s="126" t="str">
        <f t="shared" ca="1" si="73"/>
        <v/>
      </c>
      <c r="N137" s="125" t="str">
        <f t="shared" ca="1" si="70"/>
        <v/>
      </c>
      <c r="O137" s="126" t="str">
        <f t="shared" ca="1" si="59"/>
        <v/>
      </c>
      <c r="P137" s="105" t="str">
        <f t="shared" ca="1" si="60"/>
        <v/>
      </c>
      <c r="Q137" s="124" t="str">
        <f t="shared" ca="1" si="61"/>
        <v/>
      </c>
      <c r="S137" s="1" t="str">
        <f t="shared" ca="1" si="71"/>
        <v/>
      </c>
    </row>
    <row r="138" spans="1:19" x14ac:dyDescent="0.2">
      <c r="A138" s="124" t="str">
        <f t="shared" ca="1" si="72"/>
        <v/>
      </c>
      <c r="B138" s="92" t="str">
        <f t="shared" ca="1" si="62"/>
        <v/>
      </c>
      <c r="C138" s="92" t="str">
        <f t="shared" ca="1" si="63"/>
        <v/>
      </c>
      <c r="D138" s="92" t="str">
        <f t="shared" ca="1" si="64"/>
        <v/>
      </c>
      <c r="E138" s="92" t="str">
        <f t="shared" ca="1" si="56"/>
        <v/>
      </c>
      <c r="F138" s="154" t="str">
        <f t="shared" ca="1" si="65"/>
        <v/>
      </c>
      <c r="G138" s="125" t="str">
        <f t="shared" ca="1" si="66"/>
        <v/>
      </c>
      <c r="H138" s="125" t="str">
        <f t="shared" ca="1" si="67"/>
        <v/>
      </c>
      <c r="I138" s="126" t="str">
        <f t="shared" ca="1" si="57"/>
        <v/>
      </c>
      <c r="J138" s="105" t="str">
        <f t="shared" ca="1" si="58"/>
        <v/>
      </c>
      <c r="K138" s="105" t="str">
        <f t="shared" ca="1" si="68"/>
        <v/>
      </c>
      <c r="L138" s="126" t="str">
        <f t="shared" ca="1" si="69"/>
        <v/>
      </c>
      <c r="M138" s="126" t="str">
        <f t="shared" ca="1" si="73"/>
        <v/>
      </c>
      <c r="N138" s="125" t="str">
        <f t="shared" ca="1" si="70"/>
        <v/>
      </c>
      <c r="O138" s="126" t="str">
        <f t="shared" ca="1" si="59"/>
        <v/>
      </c>
      <c r="P138" s="105" t="str">
        <f t="shared" ca="1" si="60"/>
        <v/>
      </c>
      <c r="Q138" s="124" t="str">
        <f t="shared" ca="1" si="61"/>
        <v/>
      </c>
      <c r="S138" s="1" t="str">
        <f t="shared" ca="1" si="71"/>
        <v/>
      </c>
    </row>
    <row r="139" spans="1:19" x14ac:dyDescent="0.2">
      <c r="A139" s="124" t="str">
        <f t="shared" ca="1" si="72"/>
        <v/>
      </c>
      <c r="B139" s="92" t="str">
        <f t="shared" ca="1" si="62"/>
        <v/>
      </c>
      <c r="C139" s="92" t="str">
        <f t="shared" ca="1" si="63"/>
        <v/>
      </c>
      <c r="D139" s="92" t="str">
        <f t="shared" ca="1" si="64"/>
        <v/>
      </c>
      <c r="E139" s="92" t="str">
        <f t="shared" ca="1" si="56"/>
        <v/>
      </c>
      <c r="F139" s="154" t="str">
        <f t="shared" ca="1" si="65"/>
        <v/>
      </c>
      <c r="G139" s="125" t="str">
        <f t="shared" ca="1" si="66"/>
        <v/>
      </c>
      <c r="H139" s="125" t="str">
        <f t="shared" ca="1" si="67"/>
        <v/>
      </c>
      <c r="I139" s="126" t="str">
        <f t="shared" ca="1" si="57"/>
        <v/>
      </c>
      <c r="J139" s="105" t="str">
        <f t="shared" ca="1" si="58"/>
        <v/>
      </c>
      <c r="K139" s="105" t="str">
        <f t="shared" ca="1" si="68"/>
        <v/>
      </c>
      <c r="L139" s="126" t="str">
        <f t="shared" ca="1" si="69"/>
        <v/>
      </c>
      <c r="M139" s="126" t="str">
        <f t="shared" ca="1" si="73"/>
        <v/>
      </c>
      <c r="N139" s="125" t="str">
        <f t="shared" ca="1" si="70"/>
        <v/>
      </c>
      <c r="O139" s="126" t="str">
        <f t="shared" ca="1" si="59"/>
        <v/>
      </c>
      <c r="P139" s="105" t="str">
        <f t="shared" ca="1" si="60"/>
        <v/>
      </c>
      <c r="Q139" s="124" t="str">
        <f t="shared" ca="1" si="61"/>
        <v/>
      </c>
      <c r="S139" s="1" t="str">
        <f t="shared" ca="1" si="71"/>
        <v/>
      </c>
    </row>
    <row r="140" spans="1:19" x14ac:dyDescent="0.2">
      <c r="A140" s="124" t="str">
        <f t="shared" ca="1" si="72"/>
        <v/>
      </c>
      <c r="B140" s="92" t="str">
        <f t="shared" ca="1" si="62"/>
        <v/>
      </c>
      <c r="C140" s="92" t="str">
        <f t="shared" ca="1" si="63"/>
        <v/>
      </c>
      <c r="D140" s="92" t="str">
        <f t="shared" ca="1" si="64"/>
        <v/>
      </c>
      <c r="E140" s="92" t="str">
        <f t="shared" ca="1" si="56"/>
        <v/>
      </c>
      <c r="F140" s="154" t="str">
        <f t="shared" ca="1" si="65"/>
        <v/>
      </c>
      <c r="G140" s="125" t="str">
        <f t="shared" ca="1" si="66"/>
        <v/>
      </c>
      <c r="H140" s="125" t="str">
        <f t="shared" ca="1" si="67"/>
        <v/>
      </c>
      <c r="I140" s="126" t="str">
        <f t="shared" ca="1" si="57"/>
        <v/>
      </c>
      <c r="J140" s="105" t="str">
        <f t="shared" ca="1" si="58"/>
        <v/>
      </c>
      <c r="K140" s="105" t="str">
        <f t="shared" ca="1" si="68"/>
        <v/>
      </c>
      <c r="L140" s="126" t="str">
        <f t="shared" ca="1" si="69"/>
        <v/>
      </c>
      <c r="M140" s="126" t="str">
        <f t="shared" ca="1" si="73"/>
        <v/>
      </c>
      <c r="N140" s="125" t="str">
        <f t="shared" ca="1" si="70"/>
        <v/>
      </c>
      <c r="O140" s="126" t="str">
        <f t="shared" ca="1" si="59"/>
        <v/>
      </c>
      <c r="P140" s="105" t="str">
        <f t="shared" ca="1" si="60"/>
        <v/>
      </c>
      <c r="Q140" s="124" t="str">
        <f t="shared" ca="1" si="61"/>
        <v/>
      </c>
      <c r="S140" s="1" t="str">
        <f t="shared" ca="1" si="71"/>
        <v/>
      </c>
    </row>
    <row r="141" spans="1:19" x14ac:dyDescent="0.2">
      <c r="A141" s="124" t="str">
        <f t="shared" ca="1" si="72"/>
        <v/>
      </c>
      <c r="B141" s="92" t="str">
        <f t="shared" ca="1" si="62"/>
        <v/>
      </c>
      <c r="C141" s="92" t="str">
        <f t="shared" ca="1" si="63"/>
        <v/>
      </c>
      <c r="D141" s="92" t="str">
        <f t="shared" ca="1" si="64"/>
        <v/>
      </c>
      <c r="E141" s="92" t="str">
        <f t="shared" ca="1" si="56"/>
        <v/>
      </c>
      <c r="F141" s="154" t="str">
        <f t="shared" ca="1" si="65"/>
        <v/>
      </c>
      <c r="G141" s="125" t="str">
        <f t="shared" ca="1" si="66"/>
        <v/>
      </c>
      <c r="H141" s="125" t="str">
        <f t="shared" ca="1" si="67"/>
        <v/>
      </c>
      <c r="I141" s="126" t="str">
        <f t="shared" ca="1" si="57"/>
        <v/>
      </c>
      <c r="J141" s="105" t="str">
        <f t="shared" ca="1" si="58"/>
        <v/>
      </c>
      <c r="K141" s="105" t="str">
        <f t="shared" ca="1" si="68"/>
        <v/>
      </c>
      <c r="L141" s="126" t="str">
        <f t="shared" ca="1" si="69"/>
        <v/>
      </c>
      <c r="M141" s="126" t="str">
        <f t="shared" ca="1" si="73"/>
        <v/>
      </c>
      <c r="N141" s="125" t="str">
        <f t="shared" ca="1" si="70"/>
        <v/>
      </c>
      <c r="O141" s="126" t="str">
        <f t="shared" ca="1" si="59"/>
        <v/>
      </c>
      <c r="P141" s="105" t="str">
        <f t="shared" ca="1" si="60"/>
        <v/>
      </c>
      <c r="Q141" s="124" t="str">
        <f t="shared" ca="1" si="61"/>
        <v/>
      </c>
      <c r="S141" s="1" t="str">
        <f t="shared" ca="1" si="71"/>
        <v/>
      </c>
    </row>
    <row r="142" spans="1:19" x14ac:dyDescent="0.2">
      <c r="A142" s="124" t="str">
        <f t="shared" ca="1" si="72"/>
        <v/>
      </c>
      <c r="B142" s="92" t="str">
        <f t="shared" ca="1" si="62"/>
        <v/>
      </c>
      <c r="C142" s="92" t="str">
        <f t="shared" ca="1" si="63"/>
        <v/>
      </c>
      <c r="D142" s="92" t="str">
        <f t="shared" ca="1" si="64"/>
        <v/>
      </c>
      <c r="E142" s="92" t="str">
        <f t="shared" ca="1" si="56"/>
        <v/>
      </c>
      <c r="F142" s="154" t="str">
        <f t="shared" ca="1" si="65"/>
        <v/>
      </c>
      <c r="G142" s="125" t="str">
        <f t="shared" ca="1" si="66"/>
        <v/>
      </c>
      <c r="H142" s="125" t="str">
        <f t="shared" ca="1" si="67"/>
        <v/>
      </c>
      <c r="I142" s="126" t="str">
        <f t="shared" ca="1" si="57"/>
        <v/>
      </c>
      <c r="J142" s="105" t="str">
        <f t="shared" ca="1" si="58"/>
        <v/>
      </c>
      <c r="K142" s="105" t="str">
        <f t="shared" ca="1" si="68"/>
        <v/>
      </c>
      <c r="L142" s="126" t="str">
        <f t="shared" ca="1" si="69"/>
        <v/>
      </c>
      <c r="M142" s="126" t="str">
        <f t="shared" ca="1" si="73"/>
        <v/>
      </c>
      <c r="N142" s="125" t="str">
        <f t="shared" ca="1" si="70"/>
        <v/>
      </c>
      <c r="O142" s="126" t="str">
        <f t="shared" ca="1" si="59"/>
        <v/>
      </c>
      <c r="P142" s="105" t="str">
        <f t="shared" ca="1" si="60"/>
        <v/>
      </c>
      <c r="Q142" s="124" t="str">
        <f t="shared" ca="1" si="61"/>
        <v/>
      </c>
      <c r="S142" s="1" t="str">
        <f t="shared" ca="1" si="71"/>
        <v/>
      </c>
    </row>
    <row r="143" spans="1:19" x14ac:dyDescent="0.2">
      <c r="A143" s="124" t="str">
        <f t="shared" ca="1" si="72"/>
        <v/>
      </c>
      <c r="B143" s="92" t="str">
        <f t="shared" ca="1" si="62"/>
        <v/>
      </c>
      <c r="C143" s="92" t="str">
        <f t="shared" ca="1" si="63"/>
        <v/>
      </c>
      <c r="D143" s="92" t="str">
        <f t="shared" ca="1" si="64"/>
        <v/>
      </c>
      <c r="E143" s="92" t="str">
        <f t="shared" ca="1" si="56"/>
        <v/>
      </c>
      <c r="F143" s="154" t="str">
        <f t="shared" ca="1" si="65"/>
        <v/>
      </c>
      <c r="G143" s="125" t="str">
        <f t="shared" ca="1" si="66"/>
        <v/>
      </c>
      <c r="H143" s="125" t="str">
        <f t="shared" ca="1" si="67"/>
        <v/>
      </c>
      <c r="I143" s="126" t="str">
        <f t="shared" ca="1" si="57"/>
        <v/>
      </c>
      <c r="J143" s="105" t="str">
        <f t="shared" ca="1" si="58"/>
        <v/>
      </c>
      <c r="K143" s="105" t="str">
        <f t="shared" ca="1" si="68"/>
        <v/>
      </c>
      <c r="L143" s="126" t="str">
        <f t="shared" ca="1" si="69"/>
        <v/>
      </c>
      <c r="M143" s="126" t="str">
        <f t="shared" ca="1" si="73"/>
        <v/>
      </c>
      <c r="N143" s="125" t="str">
        <f t="shared" ca="1" si="70"/>
        <v/>
      </c>
      <c r="O143" s="126" t="str">
        <f t="shared" ca="1" si="59"/>
        <v/>
      </c>
      <c r="P143" s="105" t="str">
        <f t="shared" ca="1" si="60"/>
        <v/>
      </c>
      <c r="Q143" s="124" t="str">
        <f t="shared" ca="1" si="61"/>
        <v/>
      </c>
      <c r="S143" s="1" t="str">
        <f t="shared" ca="1" si="71"/>
        <v/>
      </c>
    </row>
    <row r="144" spans="1:19" x14ac:dyDescent="0.2">
      <c r="A144" s="124" t="str">
        <f t="shared" ca="1" si="72"/>
        <v/>
      </c>
      <c r="B144" s="92" t="str">
        <f t="shared" ca="1" si="62"/>
        <v/>
      </c>
      <c r="C144" s="92" t="str">
        <f t="shared" ca="1" si="63"/>
        <v/>
      </c>
      <c r="D144" s="92" t="str">
        <f t="shared" ca="1" si="64"/>
        <v/>
      </c>
      <c r="E144" s="92" t="str">
        <f t="shared" ca="1" si="56"/>
        <v/>
      </c>
      <c r="F144" s="154" t="str">
        <f t="shared" ca="1" si="65"/>
        <v/>
      </c>
      <c r="G144" s="125" t="str">
        <f t="shared" ca="1" si="66"/>
        <v/>
      </c>
      <c r="H144" s="125" t="str">
        <f t="shared" ca="1" si="67"/>
        <v/>
      </c>
      <c r="I144" s="126" t="str">
        <f t="shared" ca="1" si="57"/>
        <v/>
      </c>
      <c r="J144" s="105" t="str">
        <f t="shared" ca="1" si="58"/>
        <v/>
      </c>
      <c r="K144" s="105" t="str">
        <f t="shared" ca="1" si="68"/>
        <v/>
      </c>
      <c r="L144" s="126" t="str">
        <f t="shared" ca="1" si="69"/>
        <v/>
      </c>
      <c r="M144" s="126" t="str">
        <f t="shared" ca="1" si="73"/>
        <v/>
      </c>
      <c r="N144" s="125" t="str">
        <f t="shared" ca="1" si="70"/>
        <v/>
      </c>
      <c r="O144" s="126" t="str">
        <f t="shared" ca="1" si="59"/>
        <v/>
      </c>
      <c r="P144" s="105" t="str">
        <f t="shared" ca="1" si="60"/>
        <v/>
      </c>
      <c r="Q144" s="124" t="str">
        <f t="shared" ca="1" si="61"/>
        <v/>
      </c>
      <c r="S144" s="1" t="str">
        <f t="shared" ca="1" si="71"/>
        <v/>
      </c>
    </row>
    <row r="145" spans="1:19" x14ac:dyDescent="0.2">
      <c r="A145" s="124" t="str">
        <f t="shared" ca="1" si="72"/>
        <v/>
      </c>
      <c r="B145" s="92" t="str">
        <f t="shared" ca="1" si="62"/>
        <v/>
      </c>
      <c r="C145" s="92" t="str">
        <f t="shared" ca="1" si="63"/>
        <v/>
      </c>
      <c r="D145" s="92" t="str">
        <f t="shared" ca="1" si="64"/>
        <v/>
      </c>
      <c r="E145" s="92" t="str">
        <f t="shared" ca="1" si="56"/>
        <v/>
      </c>
      <c r="F145" s="154" t="str">
        <f t="shared" ca="1" si="65"/>
        <v/>
      </c>
      <c r="G145" s="125" t="str">
        <f t="shared" ca="1" si="66"/>
        <v/>
      </c>
      <c r="H145" s="125" t="str">
        <f t="shared" ca="1" si="67"/>
        <v/>
      </c>
      <c r="I145" s="126" t="str">
        <f t="shared" ca="1" si="57"/>
        <v/>
      </c>
      <c r="J145" s="105" t="str">
        <f t="shared" ca="1" si="58"/>
        <v/>
      </c>
      <c r="K145" s="105" t="str">
        <f t="shared" ca="1" si="68"/>
        <v/>
      </c>
      <c r="L145" s="126" t="str">
        <f t="shared" ca="1" si="69"/>
        <v/>
      </c>
      <c r="M145" s="126" t="str">
        <f t="shared" ca="1" si="73"/>
        <v/>
      </c>
      <c r="N145" s="125" t="str">
        <f t="shared" ca="1" si="70"/>
        <v/>
      </c>
      <c r="O145" s="126" t="str">
        <f t="shared" ca="1" si="59"/>
        <v/>
      </c>
      <c r="P145" s="105" t="str">
        <f t="shared" ca="1" si="60"/>
        <v/>
      </c>
      <c r="Q145" s="124" t="str">
        <f t="shared" ca="1" si="61"/>
        <v/>
      </c>
      <c r="S145" s="1" t="str">
        <f t="shared" ca="1" si="71"/>
        <v/>
      </c>
    </row>
    <row r="146" spans="1:19" x14ac:dyDescent="0.2">
      <c r="A146" s="124" t="str">
        <f t="shared" ca="1" si="72"/>
        <v/>
      </c>
      <c r="B146" s="92" t="str">
        <f t="shared" ca="1" si="62"/>
        <v/>
      </c>
      <c r="C146" s="92" t="str">
        <f t="shared" ca="1" si="63"/>
        <v/>
      </c>
      <c r="D146" s="92" t="str">
        <f t="shared" ca="1" si="64"/>
        <v/>
      </c>
      <c r="E146" s="92" t="str">
        <f t="shared" ca="1" si="56"/>
        <v/>
      </c>
      <c r="F146" s="154" t="str">
        <f t="shared" ca="1" si="65"/>
        <v/>
      </c>
      <c r="G146" s="125" t="str">
        <f t="shared" ca="1" si="66"/>
        <v/>
      </c>
      <c r="H146" s="125" t="str">
        <f t="shared" ca="1" si="67"/>
        <v/>
      </c>
      <c r="I146" s="126" t="str">
        <f t="shared" ca="1" si="57"/>
        <v/>
      </c>
      <c r="J146" s="105" t="str">
        <f t="shared" ca="1" si="58"/>
        <v/>
      </c>
      <c r="K146" s="105" t="str">
        <f t="shared" ca="1" si="68"/>
        <v/>
      </c>
      <c r="L146" s="126" t="str">
        <f t="shared" ca="1" si="69"/>
        <v/>
      </c>
      <c r="M146" s="126" t="str">
        <f t="shared" ca="1" si="73"/>
        <v/>
      </c>
      <c r="N146" s="125" t="str">
        <f t="shared" ca="1" si="70"/>
        <v/>
      </c>
      <c r="O146" s="126" t="str">
        <f t="shared" ca="1" si="59"/>
        <v/>
      </c>
      <c r="P146" s="105" t="str">
        <f t="shared" ca="1" si="60"/>
        <v/>
      </c>
      <c r="Q146" s="124" t="str">
        <f t="shared" ca="1" si="61"/>
        <v/>
      </c>
      <c r="S146" s="1" t="str">
        <f t="shared" ca="1" si="71"/>
        <v/>
      </c>
    </row>
    <row r="147" spans="1:19" x14ac:dyDescent="0.2">
      <c r="A147" s="124" t="str">
        <f t="shared" ca="1" si="72"/>
        <v/>
      </c>
      <c r="B147" s="92" t="str">
        <f t="shared" ca="1" si="62"/>
        <v/>
      </c>
      <c r="C147" s="92" t="str">
        <f t="shared" ca="1" si="63"/>
        <v/>
      </c>
      <c r="D147" s="92" t="str">
        <f t="shared" ca="1" si="64"/>
        <v/>
      </c>
      <c r="E147" s="92" t="str">
        <f t="shared" ca="1" si="56"/>
        <v/>
      </c>
      <c r="F147" s="154" t="str">
        <f t="shared" ca="1" si="65"/>
        <v/>
      </c>
      <c r="G147" s="125" t="str">
        <f t="shared" ca="1" si="66"/>
        <v/>
      </c>
      <c r="H147" s="125" t="str">
        <f t="shared" ca="1" si="67"/>
        <v/>
      </c>
      <c r="I147" s="126" t="str">
        <f t="shared" ca="1" si="57"/>
        <v/>
      </c>
      <c r="J147" s="105" t="str">
        <f t="shared" ca="1" si="58"/>
        <v/>
      </c>
      <c r="K147" s="105" t="str">
        <f t="shared" ca="1" si="68"/>
        <v/>
      </c>
      <c r="L147" s="126" t="str">
        <f t="shared" ca="1" si="69"/>
        <v/>
      </c>
      <c r="M147" s="126" t="str">
        <f t="shared" ca="1" si="73"/>
        <v/>
      </c>
      <c r="N147" s="125" t="str">
        <f t="shared" ca="1" si="70"/>
        <v/>
      </c>
      <c r="O147" s="126" t="str">
        <f t="shared" ca="1" si="59"/>
        <v/>
      </c>
      <c r="P147" s="105" t="str">
        <f t="shared" ca="1" si="60"/>
        <v/>
      </c>
      <c r="Q147" s="124" t="str">
        <f t="shared" ca="1" si="61"/>
        <v/>
      </c>
      <c r="S147" s="1" t="str">
        <f t="shared" ca="1" si="71"/>
        <v/>
      </c>
    </row>
    <row r="148" spans="1:19" x14ac:dyDescent="0.2">
      <c r="A148" s="124" t="str">
        <f t="shared" ca="1" si="72"/>
        <v/>
      </c>
      <c r="B148" s="92" t="str">
        <f t="shared" ca="1" si="62"/>
        <v/>
      </c>
      <c r="C148" s="92" t="str">
        <f t="shared" ca="1" si="63"/>
        <v/>
      </c>
      <c r="D148" s="92" t="str">
        <f t="shared" ca="1" si="64"/>
        <v/>
      </c>
      <c r="E148" s="92" t="str">
        <f t="shared" ca="1" si="56"/>
        <v/>
      </c>
      <c r="F148" s="154" t="str">
        <f t="shared" ca="1" si="65"/>
        <v/>
      </c>
      <c r="G148" s="125" t="str">
        <f t="shared" ca="1" si="66"/>
        <v/>
      </c>
      <c r="H148" s="125" t="str">
        <f t="shared" ca="1" si="67"/>
        <v/>
      </c>
      <c r="I148" s="126" t="str">
        <f t="shared" ca="1" si="57"/>
        <v/>
      </c>
      <c r="J148" s="105" t="str">
        <f t="shared" ca="1" si="58"/>
        <v/>
      </c>
      <c r="K148" s="105" t="str">
        <f t="shared" ca="1" si="68"/>
        <v/>
      </c>
      <c r="L148" s="126" t="str">
        <f t="shared" ca="1" si="69"/>
        <v/>
      </c>
      <c r="M148" s="126" t="str">
        <f t="shared" ca="1" si="73"/>
        <v/>
      </c>
      <c r="N148" s="125" t="str">
        <f t="shared" ca="1" si="70"/>
        <v/>
      </c>
      <c r="O148" s="126" t="str">
        <f t="shared" ca="1" si="59"/>
        <v/>
      </c>
      <c r="P148" s="105" t="str">
        <f t="shared" ca="1" si="60"/>
        <v/>
      </c>
      <c r="Q148" s="124" t="str">
        <f t="shared" ca="1" si="61"/>
        <v/>
      </c>
      <c r="S148" s="1" t="str">
        <f t="shared" ca="1" si="71"/>
        <v/>
      </c>
    </row>
    <row r="149" spans="1:19" x14ac:dyDescent="0.2">
      <c r="A149" s="124" t="str">
        <f t="shared" ca="1" si="72"/>
        <v/>
      </c>
      <c r="B149" s="92" t="str">
        <f t="shared" ca="1" si="62"/>
        <v/>
      </c>
      <c r="C149" s="92" t="str">
        <f t="shared" ca="1" si="63"/>
        <v/>
      </c>
      <c r="D149" s="92" t="str">
        <f t="shared" ca="1" si="64"/>
        <v/>
      </c>
      <c r="E149" s="92" t="str">
        <f t="shared" ca="1" si="56"/>
        <v/>
      </c>
      <c r="F149" s="154" t="str">
        <f t="shared" ca="1" si="65"/>
        <v/>
      </c>
      <c r="G149" s="125" t="str">
        <f t="shared" ca="1" si="66"/>
        <v/>
      </c>
      <c r="H149" s="125" t="str">
        <f t="shared" ca="1" si="67"/>
        <v/>
      </c>
      <c r="I149" s="126" t="str">
        <f t="shared" ca="1" si="57"/>
        <v/>
      </c>
      <c r="J149" s="105" t="str">
        <f t="shared" ca="1" si="58"/>
        <v/>
      </c>
      <c r="K149" s="105" t="str">
        <f t="shared" ca="1" si="68"/>
        <v/>
      </c>
      <c r="L149" s="126" t="str">
        <f t="shared" ca="1" si="69"/>
        <v/>
      </c>
      <c r="M149" s="126" t="str">
        <f t="shared" ca="1" si="73"/>
        <v/>
      </c>
      <c r="N149" s="125" t="str">
        <f t="shared" ca="1" si="70"/>
        <v/>
      </c>
      <c r="O149" s="126" t="str">
        <f t="shared" ca="1" si="59"/>
        <v/>
      </c>
      <c r="P149" s="105" t="str">
        <f t="shared" ca="1" si="60"/>
        <v/>
      </c>
      <c r="Q149" s="124" t="str">
        <f t="shared" ca="1" si="61"/>
        <v/>
      </c>
      <c r="S149" s="1" t="str">
        <f t="shared" ca="1" si="71"/>
        <v/>
      </c>
    </row>
    <row r="150" spans="1:19" x14ac:dyDescent="0.2">
      <c r="A150" s="124" t="str">
        <f t="shared" ca="1" si="72"/>
        <v/>
      </c>
      <c r="B150" s="92" t="str">
        <f t="shared" ca="1" si="62"/>
        <v/>
      </c>
      <c r="C150" s="92" t="str">
        <f t="shared" ca="1" si="63"/>
        <v/>
      </c>
      <c r="D150" s="92" t="str">
        <f t="shared" ca="1" si="64"/>
        <v/>
      </c>
      <c r="E150" s="92" t="str">
        <f t="shared" ca="1" si="56"/>
        <v/>
      </c>
      <c r="F150" s="154" t="str">
        <f t="shared" ca="1" si="65"/>
        <v/>
      </c>
      <c r="G150" s="125" t="str">
        <f t="shared" ca="1" si="66"/>
        <v/>
      </c>
      <c r="H150" s="125" t="str">
        <f t="shared" ca="1" si="67"/>
        <v/>
      </c>
      <c r="I150" s="126" t="str">
        <f t="shared" ca="1" si="57"/>
        <v/>
      </c>
      <c r="J150" s="105" t="str">
        <f t="shared" ca="1" si="58"/>
        <v/>
      </c>
      <c r="K150" s="105" t="str">
        <f t="shared" ca="1" si="68"/>
        <v/>
      </c>
      <c r="L150" s="126" t="str">
        <f t="shared" ca="1" si="69"/>
        <v/>
      </c>
      <c r="M150" s="126" t="str">
        <f t="shared" ca="1" si="73"/>
        <v/>
      </c>
      <c r="N150" s="125" t="str">
        <f t="shared" ca="1" si="70"/>
        <v/>
      </c>
      <c r="O150" s="126" t="str">
        <f t="shared" ca="1" si="59"/>
        <v/>
      </c>
      <c r="P150" s="105" t="str">
        <f t="shared" ca="1" si="60"/>
        <v/>
      </c>
      <c r="Q150" s="124" t="str">
        <f t="shared" ca="1" si="61"/>
        <v/>
      </c>
      <c r="S150" s="1" t="str">
        <f t="shared" ca="1" si="71"/>
        <v/>
      </c>
    </row>
    <row r="151" spans="1:19" x14ac:dyDescent="0.2">
      <c r="A151" s="124" t="str">
        <f t="shared" ca="1" si="72"/>
        <v/>
      </c>
      <c r="B151" s="92" t="str">
        <f t="shared" ca="1" si="62"/>
        <v/>
      </c>
      <c r="C151" s="92" t="str">
        <f t="shared" ca="1" si="63"/>
        <v/>
      </c>
      <c r="D151" s="92" t="str">
        <f t="shared" ca="1" si="64"/>
        <v/>
      </c>
      <c r="E151" s="92" t="str">
        <f t="shared" ca="1" si="56"/>
        <v/>
      </c>
      <c r="F151" s="154" t="str">
        <f t="shared" ca="1" si="65"/>
        <v/>
      </c>
      <c r="G151" s="125" t="str">
        <f t="shared" ca="1" si="66"/>
        <v/>
      </c>
      <c r="H151" s="125" t="str">
        <f t="shared" ca="1" si="67"/>
        <v/>
      </c>
      <c r="I151" s="126" t="str">
        <f t="shared" ca="1" si="57"/>
        <v/>
      </c>
      <c r="J151" s="105" t="str">
        <f t="shared" ca="1" si="58"/>
        <v/>
      </c>
      <c r="K151" s="105" t="str">
        <f t="shared" ca="1" si="68"/>
        <v/>
      </c>
      <c r="L151" s="126" t="str">
        <f t="shared" ca="1" si="69"/>
        <v/>
      </c>
      <c r="M151" s="126" t="str">
        <f t="shared" ca="1" si="73"/>
        <v/>
      </c>
      <c r="N151" s="125" t="str">
        <f t="shared" ca="1" si="70"/>
        <v/>
      </c>
      <c r="O151" s="126" t="str">
        <f t="shared" ca="1" si="59"/>
        <v/>
      </c>
      <c r="P151" s="105" t="str">
        <f t="shared" ca="1" si="60"/>
        <v/>
      </c>
      <c r="Q151" s="124" t="str">
        <f t="shared" ca="1" si="61"/>
        <v/>
      </c>
      <c r="S151" s="1" t="str">
        <f t="shared" ca="1" si="71"/>
        <v/>
      </c>
    </row>
    <row r="152" spans="1:19" x14ac:dyDescent="0.2">
      <c r="A152" s="124" t="str">
        <f t="shared" ca="1" si="72"/>
        <v/>
      </c>
      <c r="B152" s="92" t="str">
        <f t="shared" ca="1" si="62"/>
        <v/>
      </c>
      <c r="C152" s="92" t="str">
        <f t="shared" ca="1" si="63"/>
        <v/>
      </c>
      <c r="D152" s="92" t="str">
        <f t="shared" ca="1" si="64"/>
        <v/>
      </c>
      <c r="E152" s="92" t="str">
        <f t="shared" ca="1" si="56"/>
        <v/>
      </c>
      <c r="F152" s="154" t="str">
        <f t="shared" ca="1" si="65"/>
        <v/>
      </c>
      <c r="G152" s="125" t="str">
        <f t="shared" ca="1" si="66"/>
        <v/>
      </c>
      <c r="H152" s="125" t="str">
        <f t="shared" ca="1" si="67"/>
        <v/>
      </c>
      <c r="I152" s="126" t="str">
        <f t="shared" ca="1" si="57"/>
        <v/>
      </c>
      <c r="J152" s="105" t="str">
        <f t="shared" ca="1" si="58"/>
        <v/>
      </c>
      <c r="K152" s="105" t="str">
        <f t="shared" ca="1" si="68"/>
        <v/>
      </c>
      <c r="L152" s="126" t="str">
        <f t="shared" ca="1" si="69"/>
        <v/>
      </c>
      <c r="M152" s="126" t="str">
        <f t="shared" ca="1" si="73"/>
        <v/>
      </c>
      <c r="N152" s="125" t="str">
        <f t="shared" ca="1" si="70"/>
        <v/>
      </c>
      <c r="O152" s="126" t="str">
        <f t="shared" ca="1" si="59"/>
        <v/>
      </c>
      <c r="P152" s="105" t="str">
        <f t="shared" ca="1" si="60"/>
        <v/>
      </c>
      <c r="Q152" s="124" t="str">
        <f t="shared" ca="1" si="61"/>
        <v/>
      </c>
      <c r="S152" s="1" t="str">
        <f t="shared" ca="1" si="71"/>
        <v/>
      </c>
    </row>
    <row r="153" spans="1:19" x14ac:dyDescent="0.2">
      <c r="A153" s="124" t="str">
        <f t="shared" ca="1" si="72"/>
        <v/>
      </c>
      <c r="B153" s="92" t="str">
        <f t="shared" ca="1" si="62"/>
        <v/>
      </c>
      <c r="C153" s="92" t="str">
        <f t="shared" ca="1" si="63"/>
        <v/>
      </c>
      <c r="D153" s="92" t="str">
        <f t="shared" ca="1" si="64"/>
        <v/>
      </c>
      <c r="E153" s="92" t="str">
        <f t="shared" ca="1" si="56"/>
        <v/>
      </c>
      <c r="F153" s="154" t="str">
        <f t="shared" ca="1" si="65"/>
        <v/>
      </c>
      <c r="G153" s="125" t="str">
        <f t="shared" ca="1" si="66"/>
        <v/>
      </c>
      <c r="H153" s="125" t="str">
        <f t="shared" ca="1" si="67"/>
        <v/>
      </c>
      <c r="I153" s="126" t="str">
        <f t="shared" ca="1" si="57"/>
        <v/>
      </c>
      <c r="J153" s="105" t="str">
        <f t="shared" ca="1" si="58"/>
        <v/>
      </c>
      <c r="K153" s="105" t="str">
        <f t="shared" ca="1" si="68"/>
        <v/>
      </c>
      <c r="L153" s="126" t="str">
        <f t="shared" ca="1" si="69"/>
        <v/>
      </c>
      <c r="M153" s="126" t="str">
        <f t="shared" ca="1" si="73"/>
        <v/>
      </c>
      <c r="N153" s="125" t="str">
        <f t="shared" ca="1" si="70"/>
        <v/>
      </c>
      <c r="O153" s="126" t="str">
        <f t="shared" ca="1" si="59"/>
        <v/>
      </c>
      <c r="P153" s="105" t="str">
        <f t="shared" ca="1" si="60"/>
        <v/>
      </c>
      <c r="Q153" s="124" t="str">
        <f t="shared" ca="1" si="61"/>
        <v/>
      </c>
      <c r="S153" s="1" t="str">
        <f t="shared" ca="1" si="71"/>
        <v/>
      </c>
    </row>
    <row r="154" spans="1:19" x14ac:dyDescent="0.2">
      <c r="A154" s="124" t="str">
        <f t="shared" ca="1" si="72"/>
        <v/>
      </c>
      <c r="B154" s="92" t="str">
        <f t="shared" ca="1" si="62"/>
        <v/>
      </c>
      <c r="C154" s="92" t="str">
        <f t="shared" ca="1" si="63"/>
        <v/>
      </c>
      <c r="D154" s="92" t="str">
        <f t="shared" ca="1" si="64"/>
        <v/>
      </c>
      <c r="E154" s="92" t="str">
        <f t="shared" ca="1" si="56"/>
        <v/>
      </c>
      <c r="F154" s="154" t="str">
        <f t="shared" ca="1" si="65"/>
        <v/>
      </c>
      <c r="G154" s="125" t="str">
        <f t="shared" ca="1" si="66"/>
        <v/>
      </c>
      <c r="H154" s="125" t="str">
        <f t="shared" ca="1" si="67"/>
        <v/>
      </c>
      <c r="I154" s="126" t="str">
        <f t="shared" ca="1" si="57"/>
        <v/>
      </c>
      <c r="J154" s="105" t="str">
        <f t="shared" ca="1" si="58"/>
        <v/>
      </c>
      <c r="K154" s="105" t="str">
        <f t="shared" ca="1" si="68"/>
        <v/>
      </c>
      <c r="L154" s="126" t="str">
        <f t="shared" ca="1" si="69"/>
        <v/>
      </c>
      <c r="M154" s="126" t="str">
        <f t="shared" ca="1" si="73"/>
        <v/>
      </c>
      <c r="N154" s="125" t="str">
        <f t="shared" ca="1" si="70"/>
        <v/>
      </c>
      <c r="O154" s="126" t="str">
        <f t="shared" ca="1" si="59"/>
        <v/>
      </c>
      <c r="P154" s="105" t="str">
        <f t="shared" ca="1" si="60"/>
        <v/>
      </c>
      <c r="Q154" s="124" t="str">
        <f t="shared" ca="1" si="61"/>
        <v/>
      </c>
      <c r="S154" s="1" t="str">
        <f t="shared" ca="1" si="71"/>
        <v/>
      </c>
    </row>
    <row r="155" spans="1:19" x14ac:dyDescent="0.2">
      <c r="A155" s="124" t="str">
        <f t="shared" ca="1" si="72"/>
        <v/>
      </c>
      <c r="B155" s="92" t="str">
        <f t="shared" ca="1" si="62"/>
        <v/>
      </c>
      <c r="C155" s="92" t="str">
        <f t="shared" ca="1" si="63"/>
        <v/>
      </c>
      <c r="D155" s="92" t="str">
        <f t="shared" ca="1" si="64"/>
        <v/>
      </c>
      <c r="E155" s="92" t="str">
        <f t="shared" ca="1" si="56"/>
        <v/>
      </c>
      <c r="F155" s="154" t="str">
        <f t="shared" ca="1" si="65"/>
        <v/>
      </c>
      <c r="G155" s="125" t="str">
        <f t="shared" ca="1" si="66"/>
        <v/>
      </c>
      <c r="H155" s="125" t="str">
        <f t="shared" ca="1" si="67"/>
        <v/>
      </c>
      <c r="I155" s="126" t="str">
        <f t="shared" ca="1" si="57"/>
        <v/>
      </c>
      <c r="J155" s="105" t="str">
        <f t="shared" ca="1" si="58"/>
        <v/>
      </c>
      <c r="K155" s="105" t="str">
        <f t="shared" ca="1" si="68"/>
        <v/>
      </c>
      <c r="L155" s="126" t="str">
        <f t="shared" ca="1" si="69"/>
        <v/>
      </c>
      <c r="M155" s="126" t="str">
        <f t="shared" ca="1" si="73"/>
        <v/>
      </c>
      <c r="N155" s="125" t="str">
        <f t="shared" ca="1" si="70"/>
        <v/>
      </c>
      <c r="O155" s="126" t="str">
        <f t="shared" ca="1" si="59"/>
        <v/>
      </c>
      <c r="P155" s="105" t="str">
        <f t="shared" ca="1" si="60"/>
        <v/>
      </c>
      <c r="Q155" s="124" t="str">
        <f t="shared" ca="1" si="61"/>
        <v/>
      </c>
      <c r="S155" s="1" t="str">
        <f t="shared" ca="1" si="71"/>
        <v/>
      </c>
    </row>
    <row r="156" spans="1:19" x14ac:dyDescent="0.2">
      <c r="A156" s="124" t="str">
        <f t="shared" ca="1" si="72"/>
        <v/>
      </c>
      <c r="B156" s="92" t="str">
        <f t="shared" ca="1" si="62"/>
        <v/>
      </c>
      <c r="C156" s="92" t="str">
        <f t="shared" ca="1" si="63"/>
        <v/>
      </c>
      <c r="D156" s="92" t="str">
        <f t="shared" ca="1" si="64"/>
        <v/>
      </c>
      <c r="E156" s="92" t="str">
        <f t="shared" ca="1" si="56"/>
        <v/>
      </c>
      <c r="F156" s="154" t="str">
        <f t="shared" ca="1" si="65"/>
        <v/>
      </c>
      <c r="G156" s="125" t="str">
        <f t="shared" ca="1" si="66"/>
        <v/>
      </c>
      <c r="H156" s="125" t="str">
        <f t="shared" ca="1" si="67"/>
        <v/>
      </c>
      <c r="I156" s="126" t="str">
        <f t="shared" ca="1" si="57"/>
        <v/>
      </c>
      <c r="J156" s="105" t="str">
        <f t="shared" ca="1" si="58"/>
        <v/>
      </c>
      <c r="K156" s="105" t="str">
        <f t="shared" ca="1" si="68"/>
        <v/>
      </c>
      <c r="L156" s="126" t="str">
        <f t="shared" ca="1" si="69"/>
        <v/>
      </c>
      <c r="M156" s="126" t="str">
        <f t="shared" ca="1" si="73"/>
        <v/>
      </c>
      <c r="N156" s="125" t="str">
        <f t="shared" ca="1" si="70"/>
        <v/>
      </c>
      <c r="O156" s="126" t="str">
        <f t="shared" ca="1" si="59"/>
        <v/>
      </c>
      <c r="P156" s="105" t="str">
        <f t="shared" ca="1" si="60"/>
        <v/>
      </c>
      <c r="Q156" s="124" t="str">
        <f t="shared" ca="1" si="61"/>
        <v/>
      </c>
      <c r="S156" s="1" t="str">
        <f t="shared" ca="1" si="71"/>
        <v/>
      </c>
    </row>
    <row r="157" spans="1:19" x14ac:dyDescent="0.2">
      <c r="A157" s="124" t="str">
        <f t="shared" ca="1" si="72"/>
        <v/>
      </c>
      <c r="B157" s="92" t="str">
        <f t="shared" ca="1" si="62"/>
        <v/>
      </c>
      <c r="C157" s="92" t="str">
        <f t="shared" ca="1" si="63"/>
        <v/>
      </c>
      <c r="D157" s="92" t="str">
        <f t="shared" ca="1" si="64"/>
        <v/>
      </c>
      <c r="E157" s="92" t="str">
        <f t="shared" ca="1" si="56"/>
        <v/>
      </c>
      <c r="F157" s="154" t="str">
        <f t="shared" ca="1" si="65"/>
        <v/>
      </c>
      <c r="G157" s="125" t="str">
        <f t="shared" ca="1" si="66"/>
        <v/>
      </c>
      <c r="H157" s="125" t="str">
        <f t="shared" ca="1" si="67"/>
        <v/>
      </c>
      <c r="I157" s="126" t="str">
        <f t="shared" ca="1" si="57"/>
        <v/>
      </c>
      <c r="J157" s="105" t="str">
        <f t="shared" ca="1" si="58"/>
        <v/>
      </c>
      <c r="K157" s="105" t="str">
        <f t="shared" ca="1" si="68"/>
        <v/>
      </c>
      <c r="L157" s="126" t="str">
        <f t="shared" ca="1" si="69"/>
        <v/>
      </c>
      <c r="M157" s="126" t="str">
        <f t="shared" ca="1" si="73"/>
        <v/>
      </c>
      <c r="N157" s="125" t="str">
        <f t="shared" ca="1" si="70"/>
        <v/>
      </c>
      <c r="O157" s="126" t="str">
        <f t="shared" ca="1" si="59"/>
        <v/>
      </c>
      <c r="P157" s="105" t="str">
        <f t="shared" ca="1" si="60"/>
        <v/>
      </c>
      <c r="Q157" s="124" t="str">
        <f t="shared" ca="1" si="61"/>
        <v/>
      </c>
      <c r="S157" s="1" t="str">
        <f t="shared" ca="1" si="71"/>
        <v/>
      </c>
    </row>
    <row r="158" spans="1:19" x14ac:dyDescent="0.2">
      <c r="A158" s="124" t="str">
        <f t="shared" ca="1" si="72"/>
        <v/>
      </c>
      <c r="B158" s="92" t="str">
        <f t="shared" ca="1" si="62"/>
        <v/>
      </c>
      <c r="C158" s="92" t="str">
        <f t="shared" ca="1" si="63"/>
        <v/>
      </c>
      <c r="D158" s="92" t="str">
        <f t="shared" ca="1" si="64"/>
        <v/>
      </c>
      <c r="E158" s="92" t="str">
        <f t="shared" ca="1" si="56"/>
        <v/>
      </c>
      <c r="F158" s="154" t="str">
        <f t="shared" ca="1" si="65"/>
        <v/>
      </c>
      <c r="G158" s="125" t="str">
        <f t="shared" ca="1" si="66"/>
        <v/>
      </c>
      <c r="H158" s="125" t="str">
        <f t="shared" ca="1" si="67"/>
        <v/>
      </c>
      <c r="I158" s="126" t="str">
        <f t="shared" ca="1" si="57"/>
        <v/>
      </c>
      <c r="J158" s="105" t="str">
        <f t="shared" ca="1" si="58"/>
        <v/>
      </c>
      <c r="K158" s="105" t="str">
        <f t="shared" ca="1" si="68"/>
        <v/>
      </c>
      <c r="L158" s="126" t="str">
        <f t="shared" ca="1" si="69"/>
        <v/>
      </c>
      <c r="M158" s="126" t="str">
        <f t="shared" ca="1" si="73"/>
        <v/>
      </c>
      <c r="N158" s="125" t="str">
        <f t="shared" ca="1" si="70"/>
        <v/>
      </c>
      <c r="O158" s="126" t="str">
        <f t="shared" ca="1" si="59"/>
        <v/>
      </c>
      <c r="P158" s="105" t="str">
        <f t="shared" ca="1" si="60"/>
        <v/>
      </c>
      <c r="Q158" s="124" t="str">
        <f t="shared" ca="1" si="61"/>
        <v/>
      </c>
      <c r="S158" s="1" t="str">
        <f t="shared" ca="1" si="71"/>
        <v/>
      </c>
    </row>
    <row r="159" spans="1:19" x14ac:dyDescent="0.2">
      <c r="A159" s="124" t="str">
        <f t="shared" ca="1" si="72"/>
        <v/>
      </c>
      <c r="B159" s="92" t="str">
        <f t="shared" ca="1" si="62"/>
        <v/>
      </c>
      <c r="C159" s="92" t="str">
        <f t="shared" ca="1" si="63"/>
        <v/>
      </c>
      <c r="D159" s="92" t="str">
        <f t="shared" ca="1" si="64"/>
        <v/>
      </c>
      <c r="E159" s="92" t="str">
        <f t="shared" ca="1" si="56"/>
        <v/>
      </c>
      <c r="F159" s="154" t="str">
        <f t="shared" ca="1" si="65"/>
        <v/>
      </c>
      <c r="G159" s="125" t="str">
        <f t="shared" ca="1" si="66"/>
        <v/>
      </c>
      <c r="H159" s="125" t="str">
        <f t="shared" ca="1" si="67"/>
        <v/>
      </c>
      <c r="I159" s="126" t="str">
        <f t="shared" ca="1" si="57"/>
        <v/>
      </c>
      <c r="J159" s="105" t="str">
        <f t="shared" ca="1" si="58"/>
        <v/>
      </c>
      <c r="K159" s="105" t="str">
        <f t="shared" ca="1" si="68"/>
        <v/>
      </c>
      <c r="L159" s="126" t="str">
        <f t="shared" ca="1" si="69"/>
        <v/>
      </c>
      <c r="M159" s="126" t="str">
        <f t="shared" ca="1" si="73"/>
        <v/>
      </c>
      <c r="N159" s="125" t="str">
        <f t="shared" ca="1" si="70"/>
        <v/>
      </c>
      <c r="O159" s="126" t="str">
        <f t="shared" ca="1" si="59"/>
        <v/>
      </c>
      <c r="P159" s="105" t="str">
        <f t="shared" ca="1" si="60"/>
        <v/>
      </c>
      <c r="Q159" s="124" t="str">
        <f t="shared" ca="1" si="61"/>
        <v/>
      </c>
      <c r="S159" s="1" t="str">
        <f t="shared" ca="1" si="71"/>
        <v/>
      </c>
    </row>
    <row r="160" spans="1:19" x14ac:dyDescent="0.2">
      <c r="A160" s="124" t="str">
        <f t="shared" ca="1" si="72"/>
        <v/>
      </c>
      <c r="B160" s="92" t="str">
        <f t="shared" ca="1" si="62"/>
        <v/>
      </c>
      <c r="C160" s="92" t="str">
        <f t="shared" ca="1" si="63"/>
        <v/>
      </c>
      <c r="D160" s="92" t="str">
        <f t="shared" ca="1" si="64"/>
        <v/>
      </c>
      <c r="E160" s="92" t="str">
        <f t="shared" ca="1" si="56"/>
        <v/>
      </c>
      <c r="F160" s="154" t="str">
        <f t="shared" ca="1" si="65"/>
        <v/>
      </c>
      <c r="G160" s="125" t="str">
        <f t="shared" ca="1" si="66"/>
        <v/>
      </c>
      <c r="H160" s="125" t="str">
        <f t="shared" ca="1" si="67"/>
        <v/>
      </c>
      <c r="I160" s="126" t="str">
        <f t="shared" ca="1" si="57"/>
        <v/>
      </c>
      <c r="J160" s="105" t="str">
        <f t="shared" ca="1" si="58"/>
        <v/>
      </c>
      <c r="K160" s="105" t="str">
        <f t="shared" ca="1" si="68"/>
        <v/>
      </c>
      <c r="L160" s="126" t="str">
        <f t="shared" ca="1" si="69"/>
        <v/>
      </c>
      <c r="M160" s="126" t="str">
        <f t="shared" ca="1" si="73"/>
        <v/>
      </c>
      <c r="N160" s="125" t="str">
        <f t="shared" ca="1" si="70"/>
        <v/>
      </c>
      <c r="O160" s="126" t="str">
        <f t="shared" ca="1" si="59"/>
        <v/>
      </c>
      <c r="P160" s="105" t="str">
        <f t="shared" ca="1" si="60"/>
        <v/>
      </c>
      <c r="Q160" s="124" t="str">
        <f t="shared" ca="1" si="61"/>
        <v/>
      </c>
      <c r="S160" s="1" t="str">
        <f t="shared" ca="1" si="71"/>
        <v/>
      </c>
    </row>
    <row r="161" spans="1:19" x14ac:dyDescent="0.2">
      <c r="A161" s="124" t="str">
        <f t="shared" ca="1" si="72"/>
        <v/>
      </c>
      <c r="B161" s="92" t="str">
        <f t="shared" ca="1" si="62"/>
        <v/>
      </c>
      <c r="C161" s="92" t="str">
        <f t="shared" ca="1" si="63"/>
        <v/>
      </c>
      <c r="D161" s="92" t="str">
        <f t="shared" ca="1" si="64"/>
        <v/>
      </c>
      <c r="E161" s="92" t="str">
        <f t="shared" ca="1" si="56"/>
        <v/>
      </c>
      <c r="F161" s="154" t="str">
        <f t="shared" ca="1" si="65"/>
        <v/>
      </c>
      <c r="G161" s="125" t="str">
        <f t="shared" ca="1" si="66"/>
        <v/>
      </c>
      <c r="H161" s="125" t="str">
        <f t="shared" ca="1" si="67"/>
        <v/>
      </c>
      <c r="I161" s="126" t="str">
        <f t="shared" ca="1" si="57"/>
        <v/>
      </c>
      <c r="J161" s="105" t="str">
        <f t="shared" ca="1" si="58"/>
        <v/>
      </c>
      <c r="K161" s="105" t="str">
        <f t="shared" ca="1" si="68"/>
        <v/>
      </c>
      <c r="L161" s="126" t="str">
        <f t="shared" ca="1" si="69"/>
        <v/>
      </c>
      <c r="M161" s="126" t="str">
        <f t="shared" ca="1" si="73"/>
        <v/>
      </c>
      <c r="N161" s="125" t="str">
        <f t="shared" ca="1" si="70"/>
        <v/>
      </c>
      <c r="O161" s="126" t="str">
        <f t="shared" ca="1" si="59"/>
        <v/>
      </c>
      <c r="P161" s="105" t="str">
        <f t="shared" ca="1" si="60"/>
        <v/>
      </c>
      <c r="Q161" s="124" t="str">
        <f t="shared" ca="1" si="61"/>
        <v/>
      </c>
      <c r="S161" s="1" t="str">
        <f t="shared" ca="1" si="71"/>
        <v/>
      </c>
    </row>
    <row r="162" spans="1:19" x14ac:dyDescent="0.2">
      <c r="A162" s="124" t="str">
        <f t="shared" ca="1" si="72"/>
        <v/>
      </c>
      <c r="B162" s="92" t="str">
        <f t="shared" ca="1" si="62"/>
        <v/>
      </c>
      <c r="C162" s="92" t="str">
        <f t="shared" ca="1" si="63"/>
        <v/>
      </c>
      <c r="D162" s="92" t="str">
        <f t="shared" ca="1" si="64"/>
        <v/>
      </c>
      <c r="E162" s="92" t="str">
        <f t="shared" ca="1" si="56"/>
        <v/>
      </c>
      <c r="F162" s="154" t="str">
        <f t="shared" ca="1" si="65"/>
        <v/>
      </c>
      <c r="G162" s="125" t="str">
        <f t="shared" ca="1" si="66"/>
        <v/>
      </c>
      <c r="H162" s="125" t="str">
        <f t="shared" ca="1" si="67"/>
        <v/>
      </c>
      <c r="I162" s="126" t="str">
        <f t="shared" ca="1" si="57"/>
        <v/>
      </c>
      <c r="J162" s="105" t="str">
        <f t="shared" ca="1" si="58"/>
        <v/>
      </c>
      <c r="K162" s="105" t="str">
        <f t="shared" ca="1" si="68"/>
        <v/>
      </c>
      <c r="L162" s="126" t="str">
        <f t="shared" ca="1" si="69"/>
        <v/>
      </c>
      <c r="M162" s="126" t="str">
        <f t="shared" ca="1" si="73"/>
        <v/>
      </c>
      <c r="N162" s="125" t="str">
        <f t="shared" ca="1" si="70"/>
        <v/>
      </c>
      <c r="O162" s="126" t="str">
        <f t="shared" ca="1" si="59"/>
        <v/>
      </c>
      <c r="P162" s="105" t="str">
        <f t="shared" ca="1" si="60"/>
        <v/>
      </c>
      <c r="Q162" s="124" t="str">
        <f t="shared" ca="1" si="61"/>
        <v/>
      </c>
      <c r="S162" s="1" t="str">
        <f t="shared" ca="1" si="71"/>
        <v/>
      </c>
    </row>
    <row r="163" spans="1:19" x14ac:dyDescent="0.2">
      <c r="A163" s="124" t="str">
        <f t="shared" ca="1" si="72"/>
        <v/>
      </c>
      <c r="B163" s="92" t="str">
        <f t="shared" ca="1" si="62"/>
        <v/>
      </c>
      <c r="C163" s="92" t="str">
        <f t="shared" ca="1" si="63"/>
        <v/>
      </c>
      <c r="D163" s="92" t="str">
        <f t="shared" ca="1" si="64"/>
        <v/>
      </c>
      <c r="E163" s="92" t="str">
        <f t="shared" ca="1" si="56"/>
        <v/>
      </c>
      <c r="F163" s="154" t="str">
        <f t="shared" ca="1" si="65"/>
        <v/>
      </c>
      <c r="G163" s="125" t="str">
        <f t="shared" ca="1" si="66"/>
        <v/>
      </c>
      <c r="H163" s="125" t="str">
        <f t="shared" ca="1" si="67"/>
        <v/>
      </c>
      <c r="I163" s="126" t="str">
        <f t="shared" ca="1" si="57"/>
        <v/>
      </c>
      <c r="J163" s="105" t="str">
        <f t="shared" ca="1" si="58"/>
        <v/>
      </c>
      <c r="K163" s="105" t="str">
        <f t="shared" ca="1" si="68"/>
        <v/>
      </c>
      <c r="L163" s="126" t="str">
        <f t="shared" ca="1" si="69"/>
        <v/>
      </c>
      <c r="M163" s="126" t="str">
        <f t="shared" ca="1" si="73"/>
        <v/>
      </c>
      <c r="N163" s="125" t="str">
        <f t="shared" ca="1" si="70"/>
        <v/>
      </c>
      <c r="O163" s="126" t="str">
        <f t="shared" ca="1" si="59"/>
        <v/>
      </c>
      <c r="P163" s="105" t="str">
        <f t="shared" ca="1" si="60"/>
        <v/>
      </c>
      <c r="Q163" s="124" t="str">
        <f t="shared" ca="1" si="61"/>
        <v/>
      </c>
      <c r="S163" s="1" t="str">
        <f t="shared" ca="1" si="71"/>
        <v/>
      </c>
    </row>
    <row r="164" spans="1:19" x14ac:dyDescent="0.2">
      <c r="A164" s="124" t="str">
        <f t="shared" ca="1" si="72"/>
        <v/>
      </c>
      <c r="B164" s="92" t="str">
        <f t="shared" ca="1" si="62"/>
        <v/>
      </c>
      <c r="C164" s="92" t="str">
        <f t="shared" ca="1" si="63"/>
        <v/>
      </c>
      <c r="D164" s="92" t="str">
        <f t="shared" ca="1" si="64"/>
        <v/>
      </c>
      <c r="E164" s="92" t="str">
        <f t="shared" ca="1" si="56"/>
        <v/>
      </c>
      <c r="F164" s="154" t="str">
        <f t="shared" ca="1" si="65"/>
        <v/>
      </c>
      <c r="G164" s="125" t="str">
        <f t="shared" ca="1" si="66"/>
        <v/>
      </c>
      <c r="H164" s="125" t="str">
        <f t="shared" ca="1" si="67"/>
        <v/>
      </c>
      <c r="I164" s="126" t="str">
        <f t="shared" ca="1" si="57"/>
        <v/>
      </c>
      <c r="J164" s="105" t="str">
        <f t="shared" ca="1" si="58"/>
        <v/>
      </c>
      <c r="K164" s="105" t="str">
        <f t="shared" ca="1" si="68"/>
        <v/>
      </c>
      <c r="L164" s="126" t="str">
        <f t="shared" ca="1" si="69"/>
        <v/>
      </c>
      <c r="M164" s="126" t="str">
        <f t="shared" ca="1" si="73"/>
        <v/>
      </c>
      <c r="N164" s="125" t="str">
        <f t="shared" ca="1" si="70"/>
        <v/>
      </c>
      <c r="O164" s="126" t="str">
        <f t="shared" ca="1" si="59"/>
        <v/>
      </c>
      <c r="P164" s="105" t="str">
        <f t="shared" ca="1" si="60"/>
        <v/>
      </c>
      <c r="Q164" s="124" t="str">
        <f t="shared" ca="1" si="61"/>
        <v/>
      </c>
      <c r="S164" s="1" t="str">
        <f t="shared" ca="1" si="71"/>
        <v/>
      </c>
    </row>
    <row r="165" spans="1:19" x14ac:dyDescent="0.2">
      <c r="A165" s="124" t="str">
        <f t="shared" ca="1" si="72"/>
        <v/>
      </c>
      <c r="B165" s="92" t="str">
        <f t="shared" ca="1" si="62"/>
        <v/>
      </c>
      <c r="C165" s="92" t="str">
        <f t="shared" ca="1" si="63"/>
        <v/>
      </c>
      <c r="D165" s="92" t="str">
        <f t="shared" ca="1" si="64"/>
        <v/>
      </c>
      <c r="E165" s="92" t="str">
        <f t="shared" ca="1" si="56"/>
        <v/>
      </c>
      <c r="F165" s="154" t="str">
        <f t="shared" ca="1" si="65"/>
        <v/>
      </c>
      <c r="G165" s="125" t="str">
        <f t="shared" ca="1" si="66"/>
        <v/>
      </c>
      <c r="H165" s="125" t="str">
        <f t="shared" ca="1" si="67"/>
        <v/>
      </c>
      <c r="I165" s="126" t="str">
        <f t="shared" ca="1" si="57"/>
        <v/>
      </c>
      <c r="J165" s="105" t="str">
        <f t="shared" ca="1" si="58"/>
        <v/>
      </c>
      <c r="K165" s="105" t="str">
        <f t="shared" ca="1" si="68"/>
        <v/>
      </c>
      <c r="L165" s="126" t="str">
        <f t="shared" ca="1" si="69"/>
        <v/>
      </c>
      <c r="M165" s="126" t="str">
        <f t="shared" ca="1" si="73"/>
        <v/>
      </c>
      <c r="N165" s="125" t="str">
        <f t="shared" ca="1" si="70"/>
        <v/>
      </c>
      <c r="O165" s="126" t="str">
        <f t="shared" ca="1" si="59"/>
        <v/>
      </c>
      <c r="P165" s="105" t="str">
        <f t="shared" ca="1" si="60"/>
        <v/>
      </c>
      <c r="Q165" s="124" t="str">
        <f t="shared" ca="1" si="61"/>
        <v/>
      </c>
      <c r="S165" s="1" t="str">
        <f t="shared" ca="1" si="71"/>
        <v/>
      </c>
    </row>
    <row r="166" spans="1:19" x14ac:dyDescent="0.2">
      <c r="A166" s="124" t="str">
        <f t="shared" ca="1" si="72"/>
        <v/>
      </c>
      <c r="B166" s="92" t="str">
        <f t="shared" ref="B166:B197" ca="1" si="74">IF($A166="","",INDEX(INDIRECT("gsn_raw!BD:BD"),MATCH($B$4,INDIRECT("gsn_raw!BD:BD"),0)+$A166))</f>
        <v/>
      </c>
      <c r="C166" s="92" t="str">
        <f t="shared" ref="C166:C197" ca="1" si="75">IF($A166="","",INDEX(INDIRECT("gsn_raw!BE:BE"),MATCH($B$4,INDIRECT("gsn_raw!BD:BD"),0)+$A166))</f>
        <v/>
      </c>
      <c r="D166" s="92" t="str">
        <f t="shared" ref="D166:D197" ca="1" si="76">IF($A166="","",INDEX(INDIRECT("gsn_raw!BF:BF"),MATCH($B$4,INDIRECT("gsn_raw!BD:BD"),0)+$A166))</f>
        <v/>
      </c>
      <c r="E166" s="92" t="str">
        <f t="shared" ca="1" si="56"/>
        <v/>
      </c>
      <c r="F166" s="154" t="str">
        <f t="shared" ref="F166:F197" ca="1" si="77">IF($A166="","",INDEX(INDIRECT("gsn_raw!BH:BH"),MATCH($B$4,INDIRECT("gsn_raw!BD:BD"),0)+$A166))</f>
        <v/>
      </c>
      <c r="G166" s="125" t="str">
        <f t="shared" ref="G166:G197" ca="1" si="78">IF($A166="","",INDEX(INDIRECT("gsn_raw!BI:BI"),MATCH($B$4,INDIRECT("gsn_raw!BD:BD"),0)+$A166))</f>
        <v/>
      </c>
      <c r="H166" s="125" t="str">
        <f t="shared" ref="H166:H197" ca="1" si="79">IF($A166="","",INDEX(INDIRECT("gsn_raw!BJ:BJ"),MATCH($B$4,INDIRECT("gsn_raw!BD:BD"),0)+$A166))</f>
        <v/>
      </c>
      <c r="I166" s="126" t="str">
        <f t="shared" ca="1" si="57"/>
        <v/>
      </c>
      <c r="J166" s="105" t="str">
        <f t="shared" ca="1" si="58"/>
        <v/>
      </c>
      <c r="K166" s="105" t="str">
        <f t="shared" ref="K166:K197" ca="1" si="80">IF($A166="","",INDEX(INDIRECT("gsn_raw!BL:BL"),MATCH($B$4,INDIRECT("gsn_raw!BD:BD"),0)+$A166))</f>
        <v/>
      </c>
      <c r="L166" s="126" t="str">
        <f t="shared" ref="L166:L197" ca="1" si="81">IF($A166="","",INDEX(INDIRECT("gsn_raw!BM:BM"),MATCH($B$4,INDIRECT("gsn_raw!BD:BD"),0)+$A166))</f>
        <v/>
      </c>
      <c r="M166" s="126" t="str">
        <f t="shared" ca="1" si="73"/>
        <v/>
      </c>
      <c r="N166" s="125" t="str">
        <f t="shared" ref="N166:N197" ca="1" si="82">IF($A166="","",INDEX(INDIRECT("gsn_raw!BO:BO"),MATCH($B$4,INDIRECT("gsn_raw!BD:BD"),0)+$A166))</f>
        <v/>
      </c>
      <c r="O166" s="126" t="str">
        <f t="shared" ca="1" si="59"/>
        <v/>
      </c>
      <c r="P166" s="105" t="str">
        <f t="shared" ca="1" si="60"/>
        <v/>
      </c>
      <c r="Q166" s="124" t="str">
        <f t="shared" ca="1" si="61"/>
        <v/>
      </c>
      <c r="S166" s="1" t="str">
        <f t="shared" ref="S166:S197" ca="1" si="83">IF($A166="","",INDEX(INDIRECT("gsn_raw!BG:BG"),MATCH($B$4,INDIRECT("gsn_raw!BD:BD"),0)+$A166))</f>
        <v/>
      </c>
    </row>
    <row r="167" spans="1:19" x14ac:dyDescent="0.2">
      <c r="A167" s="124" t="str">
        <f t="shared" ca="1" si="72"/>
        <v/>
      </c>
      <c r="B167" s="92" t="str">
        <f t="shared" ca="1" si="74"/>
        <v/>
      </c>
      <c r="C167" s="92" t="str">
        <f t="shared" ca="1" si="75"/>
        <v/>
      </c>
      <c r="D167" s="92" t="str">
        <f t="shared" ca="1" si="76"/>
        <v/>
      </c>
      <c r="E167" s="92" t="str">
        <f t="shared" ca="1" si="56"/>
        <v/>
      </c>
      <c r="F167" s="154" t="str">
        <f t="shared" ca="1" si="77"/>
        <v/>
      </c>
      <c r="G167" s="125" t="str">
        <f t="shared" ca="1" si="78"/>
        <v/>
      </c>
      <c r="H167" s="125" t="str">
        <f t="shared" ca="1" si="79"/>
        <v/>
      </c>
      <c r="I167" s="126" t="str">
        <f t="shared" ca="1" si="57"/>
        <v/>
      </c>
      <c r="J167" s="105" t="str">
        <f t="shared" ca="1" si="58"/>
        <v/>
      </c>
      <c r="K167" s="105" t="str">
        <f t="shared" ca="1" si="80"/>
        <v/>
      </c>
      <c r="L167" s="126" t="str">
        <f t="shared" ca="1" si="81"/>
        <v/>
      </c>
      <c r="M167" s="126" t="str">
        <f t="shared" ca="1" si="73"/>
        <v/>
      </c>
      <c r="N167" s="125" t="str">
        <f t="shared" ca="1" si="82"/>
        <v/>
      </c>
      <c r="O167" s="126" t="str">
        <f t="shared" ca="1" si="59"/>
        <v/>
      </c>
      <c r="P167" s="105" t="str">
        <f t="shared" ca="1" si="60"/>
        <v/>
      </c>
      <c r="Q167" s="124" t="str">
        <f t="shared" ca="1" si="61"/>
        <v/>
      </c>
      <c r="S167" s="1" t="str">
        <f t="shared" ca="1" si="83"/>
        <v/>
      </c>
    </row>
    <row r="168" spans="1:19" x14ac:dyDescent="0.2">
      <c r="A168" s="124" t="str">
        <f t="shared" ca="1" si="72"/>
        <v/>
      </c>
      <c r="B168" s="92" t="str">
        <f t="shared" ca="1" si="74"/>
        <v/>
      </c>
      <c r="C168" s="92" t="str">
        <f t="shared" ca="1" si="75"/>
        <v/>
      </c>
      <c r="D168" s="92" t="str">
        <f t="shared" ca="1" si="76"/>
        <v/>
      </c>
      <c r="E168" s="92" t="str">
        <f t="shared" ca="1" si="56"/>
        <v/>
      </c>
      <c r="F168" s="154" t="str">
        <f t="shared" ca="1" si="77"/>
        <v/>
      </c>
      <c r="G168" s="125" t="str">
        <f t="shared" ca="1" si="78"/>
        <v/>
      </c>
      <c r="H168" s="125" t="str">
        <f t="shared" ca="1" si="79"/>
        <v/>
      </c>
      <c r="I168" s="126" t="str">
        <f t="shared" ca="1" si="57"/>
        <v/>
      </c>
      <c r="J168" s="105" t="str">
        <f t="shared" ca="1" si="58"/>
        <v/>
      </c>
      <c r="K168" s="105" t="str">
        <f t="shared" ca="1" si="80"/>
        <v/>
      </c>
      <c r="L168" s="126" t="str">
        <f t="shared" ca="1" si="81"/>
        <v/>
      </c>
      <c r="M168" s="126" t="str">
        <f t="shared" ca="1" si="73"/>
        <v/>
      </c>
      <c r="N168" s="125" t="str">
        <f t="shared" ca="1" si="82"/>
        <v/>
      </c>
      <c r="O168" s="126" t="str">
        <f t="shared" ca="1" si="59"/>
        <v/>
      </c>
      <c r="P168" s="105" t="str">
        <f t="shared" ca="1" si="60"/>
        <v/>
      </c>
      <c r="Q168" s="124" t="str">
        <f t="shared" ca="1" si="61"/>
        <v/>
      </c>
      <c r="S168" s="1" t="str">
        <f t="shared" ca="1" si="83"/>
        <v/>
      </c>
    </row>
    <row r="169" spans="1:19" x14ac:dyDescent="0.2">
      <c r="A169" s="124" t="str">
        <f t="shared" ca="1" si="72"/>
        <v/>
      </c>
      <c r="B169" s="92" t="str">
        <f t="shared" ca="1" si="74"/>
        <v/>
      </c>
      <c r="C169" s="92" t="str">
        <f t="shared" ca="1" si="75"/>
        <v/>
      </c>
      <c r="D169" s="92" t="str">
        <f t="shared" ca="1" si="76"/>
        <v/>
      </c>
      <c r="E169" s="92" t="str">
        <f t="shared" ca="1" si="56"/>
        <v/>
      </c>
      <c r="F169" s="154" t="str">
        <f t="shared" ca="1" si="77"/>
        <v/>
      </c>
      <c r="G169" s="125" t="str">
        <f t="shared" ca="1" si="78"/>
        <v/>
      </c>
      <c r="H169" s="125" t="str">
        <f t="shared" ca="1" si="79"/>
        <v/>
      </c>
      <c r="I169" s="126" t="str">
        <f t="shared" ca="1" si="57"/>
        <v/>
      </c>
      <c r="J169" s="105" t="str">
        <f t="shared" ca="1" si="58"/>
        <v/>
      </c>
      <c r="K169" s="105" t="str">
        <f t="shared" ca="1" si="80"/>
        <v/>
      </c>
      <c r="L169" s="126" t="str">
        <f t="shared" ca="1" si="81"/>
        <v/>
      </c>
      <c r="M169" s="126" t="str">
        <f t="shared" ca="1" si="73"/>
        <v/>
      </c>
      <c r="N169" s="125" t="str">
        <f t="shared" ca="1" si="82"/>
        <v/>
      </c>
      <c r="O169" s="126" t="str">
        <f t="shared" ca="1" si="59"/>
        <v/>
      </c>
      <c r="P169" s="105" t="str">
        <f t="shared" ca="1" si="60"/>
        <v/>
      </c>
      <c r="Q169" s="124" t="str">
        <f t="shared" ca="1" si="61"/>
        <v/>
      </c>
      <c r="S169" s="1" t="str">
        <f t="shared" ca="1" si="83"/>
        <v/>
      </c>
    </row>
    <row r="170" spans="1:19" x14ac:dyDescent="0.2">
      <c r="A170" s="124" t="str">
        <f t="shared" ca="1" si="72"/>
        <v/>
      </c>
      <c r="B170" s="92" t="str">
        <f t="shared" ca="1" si="74"/>
        <v/>
      </c>
      <c r="C170" s="92" t="str">
        <f t="shared" ca="1" si="75"/>
        <v/>
      </c>
      <c r="D170" s="92" t="str">
        <f t="shared" ca="1" si="76"/>
        <v/>
      </c>
      <c r="E170" s="92" t="str">
        <f t="shared" ca="1" si="56"/>
        <v/>
      </c>
      <c r="F170" s="154" t="str">
        <f t="shared" ca="1" si="77"/>
        <v/>
      </c>
      <c r="G170" s="125" t="str">
        <f t="shared" ca="1" si="78"/>
        <v/>
      </c>
      <c r="H170" s="125" t="str">
        <f t="shared" ca="1" si="79"/>
        <v/>
      </c>
      <c r="I170" s="126" t="str">
        <f t="shared" ca="1" si="57"/>
        <v/>
      </c>
      <c r="J170" s="105" t="str">
        <f t="shared" ca="1" si="58"/>
        <v/>
      </c>
      <c r="K170" s="105" t="str">
        <f t="shared" ca="1" si="80"/>
        <v/>
      </c>
      <c r="L170" s="126" t="str">
        <f t="shared" ca="1" si="81"/>
        <v/>
      </c>
      <c r="M170" s="126" t="str">
        <f t="shared" ca="1" si="73"/>
        <v/>
      </c>
      <c r="N170" s="125" t="str">
        <f t="shared" ca="1" si="82"/>
        <v/>
      </c>
      <c r="O170" s="126" t="str">
        <f t="shared" ca="1" si="59"/>
        <v/>
      </c>
      <c r="P170" s="105" t="str">
        <f t="shared" ca="1" si="60"/>
        <v/>
      </c>
      <c r="Q170" s="124" t="str">
        <f t="shared" ca="1" si="61"/>
        <v/>
      </c>
      <c r="S170" s="1" t="str">
        <f t="shared" ca="1" si="83"/>
        <v/>
      </c>
    </row>
    <row r="171" spans="1:19" x14ac:dyDescent="0.2">
      <c r="A171" s="124" t="str">
        <f t="shared" ca="1" si="72"/>
        <v/>
      </c>
      <c r="B171" s="92" t="str">
        <f t="shared" ca="1" si="74"/>
        <v/>
      </c>
      <c r="C171" s="92" t="str">
        <f t="shared" ca="1" si="75"/>
        <v/>
      </c>
      <c r="D171" s="92" t="str">
        <f t="shared" ca="1" si="76"/>
        <v/>
      </c>
      <c r="E171" s="92" t="str">
        <f t="shared" ref="E171:E205" ca="1" si="84">SUBSTITUTE(SUBSTITUTE(SUBSTITUTE(S171,"Broad","部分一致"),"Exact","完全一致"),"Phrase","フレーズ一致")</f>
        <v/>
      </c>
      <c r="F171" s="154" t="str">
        <f t="shared" ca="1" si="77"/>
        <v/>
      </c>
      <c r="G171" s="125" t="str">
        <f t="shared" ca="1" si="78"/>
        <v/>
      </c>
      <c r="H171" s="125" t="str">
        <f t="shared" ca="1" si="79"/>
        <v/>
      </c>
      <c r="I171" s="126" t="str">
        <f t="shared" ref="I171:I205" ca="1" si="85">IF($A171="","",IFERROR(H171/G171,""))</f>
        <v/>
      </c>
      <c r="J171" s="105" t="str">
        <f t="shared" ref="J171:J205" ca="1" si="86">IF($A171="","",IFERROR(K171/H171,""))</f>
        <v/>
      </c>
      <c r="K171" s="105" t="str">
        <f t="shared" ca="1" si="80"/>
        <v/>
      </c>
      <c r="L171" s="126" t="str">
        <f t="shared" ca="1" si="81"/>
        <v/>
      </c>
      <c r="M171" s="126" t="str">
        <f t="shared" ca="1" si="73"/>
        <v/>
      </c>
      <c r="N171" s="125" t="str">
        <f t="shared" ca="1" si="82"/>
        <v/>
      </c>
      <c r="O171" s="126" t="str">
        <f t="shared" ref="O171:O205" ca="1" si="87">IF($A171="","",IFERROR(N171/H171,""))</f>
        <v/>
      </c>
      <c r="P171" s="105" t="str">
        <f t="shared" ref="P171:P205" ca="1" si="88">IF($A171="","",IFERROR(K171/N171,""))</f>
        <v/>
      </c>
      <c r="Q171" s="124" t="str">
        <f t="shared" ref="Q171:Q205" ca="1" si="89">IF($A171="","",IF(N171&gt;0,IF(P171&gt;$P$5,"B","A"),IF(N171=0,IF(K171&gt;$P$5,"C","D"))))</f>
        <v/>
      </c>
      <c r="S171" s="1" t="str">
        <f t="shared" ca="1" si="83"/>
        <v/>
      </c>
    </row>
    <row r="172" spans="1:19" x14ac:dyDescent="0.2">
      <c r="A172" s="124" t="str">
        <f t="shared" ca="1" si="72"/>
        <v/>
      </c>
      <c r="B172" s="92" t="str">
        <f t="shared" ca="1" si="74"/>
        <v/>
      </c>
      <c r="C172" s="92" t="str">
        <f t="shared" ca="1" si="75"/>
        <v/>
      </c>
      <c r="D172" s="92" t="str">
        <f t="shared" ca="1" si="76"/>
        <v/>
      </c>
      <c r="E172" s="92" t="str">
        <f t="shared" ca="1" si="84"/>
        <v/>
      </c>
      <c r="F172" s="154" t="str">
        <f t="shared" ca="1" si="77"/>
        <v/>
      </c>
      <c r="G172" s="125" t="str">
        <f t="shared" ca="1" si="78"/>
        <v/>
      </c>
      <c r="H172" s="125" t="str">
        <f t="shared" ca="1" si="79"/>
        <v/>
      </c>
      <c r="I172" s="126" t="str">
        <f t="shared" ca="1" si="85"/>
        <v/>
      </c>
      <c r="J172" s="105" t="str">
        <f t="shared" ca="1" si="86"/>
        <v/>
      </c>
      <c r="K172" s="105" t="str">
        <f t="shared" ca="1" si="80"/>
        <v/>
      </c>
      <c r="L172" s="126" t="str">
        <f t="shared" ca="1" si="81"/>
        <v/>
      </c>
      <c r="M172" s="126" t="str">
        <f t="shared" ca="1" si="73"/>
        <v/>
      </c>
      <c r="N172" s="125" t="str">
        <f t="shared" ca="1" si="82"/>
        <v/>
      </c>
      <c r="O172" s="126" t="str">
        <f t="shared" ca="1" si="87"/>
        <v/>
      </c>
      <c r="P172" s="105" t="str">
        <f t="shared" ca="1" si="88"/>
        <v/>
      </c>
      <c r="Q172" s="124" t="str">
        <f t="shared" ca="1" si="89"/>
        <v/>
      </c>
      <c r="S172" s="1" t="str">
        <f t="shared" ca="1" si="83"/>
        <v/>
      </c>
    </row>
    <row r="173" spans="1:19" x14ac:dyDescent="0.2">
      <c r="A173" s="124" t="str">
        <f t="shared" ca="1" si="72"/>
        <v/>
      </c>
      <c r="B173" s="92" t="str">
        <f t="shared" ca="1" si="74"/>
        <v/>
      </c>
      <c r="C173" s="92" t="str">
        <f t="shared" ca="1" si="75"/>
        <v/>
      </c>
      <c r="D173" s="92" t="str">
        <f t="shared" ca="1" si="76"/>
        <v/>
      </c>
      <c r="E173" s="92" t="str">
        <f t="shared" ca="1" si="84"/>
        <v/>
      </c>
      <c r="F173" s="154" t="str">
        <f t="shared" ca="1" si="77"/>
        <v/>
      </c>
      <c r="G173" s="125" t="str">
        <f t="shared" ca="1" si="78"/>
        <v/>
      </c>
      <c r="H173" s="125" t="str">
        <f t="shared" ca="1" si="79"/>
        <v/>
      </c>
      <c r="I173" s="126" t="str">
        <f t="shared" ca="1" si="85"/>
        <v/>
      </c>
      <c r="J173" s="105" t="str">
        <f t="shared" ca="1" si="86"/>
        <v/>
      </c>
      <c r="K173" s="105" t="str">
        <f t="shared" ca="1" si="80"/>
        <v/>
      </c>
      <c r="L173" s="126" t="str">
        <f t="shared" ca="1" si="81"/>
        <v/>
      </c>
      <c r="M173" s="126" t="str">
        <f t="shared" ca="1" si="73"/>
        <v/>
      </c>
      <c r="N173" s="125" t="str">
        <f t="shared" ca="1" si="82"/>
        <v/>
      </c>
      <c r="O173" s="126" t="str">
        <f t="shared" ca="1" si="87"/>
        <v/>
      </c>
      <c r="P173" s="105" t="str">
        <f t="shared" ca="1" si="88"/>
        <v/>
      </c>
      <c r="Q173" s="124" t="str">
        <f t="shared" ca="1" si="89"/>
        <v/>
      </c>
      <c r="S173" s="1" t="str">
        <f t="shared" ca="1" si="83"/>
        <v/>
      </c>
    </row>
    <row r="174" spans="1:19" x14ac:dyDescent="0.2">
      <c r="A174" s="124" t="str">
        <f t="shared" ca="1" si="72"/>
        <v/>
      </c>
      <c r="B174" s="92" t="str">
        <f t="shared" ca="1" si="74"/>
        <v/>
      </c>
      <c r="C174" s="92" t="str">
        <f t="shared" ca="1" si="75"/>
        <v/>
      </c>
      <c r="D174" s="92" t="str">
        <f t="shared" ca="1" si="76"/>
        <v/>
      </c>
      <c r="E174" s="92" t="str">
        <f t="shared" ca="1" si="84"/>
        <v/>
      </c>
      <c r="F174" s="154" t="str">
        <f t="shared" ca="1" si="77"/>
        <v/>
      </c>
      <c r="G174" s="125" t="str">
        <f t="shared" ca="1" si="78"/>
        <v/>
      </c>
      <c r="H174" s="125" t="str">
        <f t="shared" ca="1" si="79"/>
        <v/>
      </c>
      <c r="I174" s="126" t="str">
        <f t="shared" ca="1" si="85"/>
        <v/>
      </c>
      <c r="J174" s="105" t="str">
        <f t="shared" ca="1" si="86"/>
        <v/>
      </c>
      <c r="K174" s="105" t="str">
        <f t="shared" ca="1" si="80"/>
        <v/>
      </c>
      <c r="L174" s="126" t="str">
        <f t="shared" ca="1" si="81"/>
        <v/>
      </c>
      <c r="M174" s="126" t="str">
        <f t="shared" ca="1" si="73"/>
        <v/>
      </c>
      <c r="N174" s="125" t="str">
        <f t="shared" ca="1" si="82"/>
        <v/>
      </c>
      <c r="O174" s="126" t="str">
        <f t="shared" ca="1" si="87"/>
        <v/>
      </c>
      <c r="P174" s="105" t="str">
        <f t="shared" ca="1" si="88"/>
        <v/>
      </c>
      <c r="Q174" s="124" t="str">
        <f t="shared" ca="1" si="89"/>
        <v/>
      </c>
      <c r="S174" s="1" t="str">
        <f t="shared" ca="1" si="83"/>
        <v/>
      </c>
    </row>
    <row r="175" spans="1:19" x14ac:dyDescent="0.2">
      <c r="A175" s="124" t="str">
        <f t="shared" ca="1" si="72"/>
        <v/>
      </c>
      <c r="B175" s="92" t="str">
        <f t="shared" ca="1" si="74"/>
        <v/>
      </c>
      <c r="C175" s="92" t="str">
        <f t="shared" ca="1" si="75"/>
        <v/>
      </c>
      <c r="D175" s="92" t="str">
        <f t="shared" ca="1" si="76"/>
        <v/>
      </c>
      <c r="E175" s="92" t="str">
        <f t="shared" ca="1" si="84"/>
        <v/>
      </c>
      <c r="F175" s="154" t="str">
        <f t="shared" ca="1" si="77"/>
        <v/>
      </c>
      <c r="G175" s="125" t="str">
        <f t="shared" ca="1" si="78"/>
        <v/>
      </c>
      <c r="H175" s="125" t="str">
        <f t="shared" ca="1" si="79"/>
        <v/>
      </c>
      <c r="I175" s="126" t="str">
        <f t="shared" ca="1" si="85"/>
        <v/>
      </c>
      <c r="J175" s="105" t="str">
        <f t="shared" ca="1" si="86"/>
        <v/>
      </c>
      <c r="K175" s="105" t="str">
        <f t="shared" ca="1" si="80"/>
        <v/>
      </c>
      <c r="L175" s="126" t="str">
        <f t="shared" ca="1" si="81"/>
        <v/>
      </c>
      <c r="M175" s="126" t="str">
        <f t="shared" ca="1" si="73"/>
        <v/>
      </c>
      <c r="N175" s="125" t="str">
        <f t="shared" ca="1" si="82"/>
        <v/>
      </c>
      <c r="O175" s="126" t="str">
        <f t="shared" ca="1" si="87"/>
        <v/>
      </c>
      <c r="P175" s="105" t="str">
        <f t="shared" ca="1" si="88"/>
        <v/>
      </c>
      <c r="Q175" s="124" t="str">
        <f t="shared" ca="1" si="89"/>
        <v/>
      </c>
      <c r="S175" s="1" t="str">
        <f t="shared" ca="1" si="83"/>
        <v/>
      </c>
    </row>
    <row r="176" spans="1:19" x14ac:dyDescent="0.2">
      <c r="A176" s="124" t="str">
        <f t="shared" ca="1" si="72"/>
        <v/>
      </c>
      <c r="B176" s="92" t="str">
        <f t="shared" ca="1" si="74"/>
        <v/>
      </c>
      <c r="C176" s="92" t="str">
        <f t="shared" ca="1" si="75"/>
        <v/>
      </c>
      <c r="D176" s="92" t="str">
        <f t="shared" ca="1" si="76"/>
        <v/>
      </c>
      <c r="E176" s="92" t="str">
        <f t="shared" ca="1" si="84"/>
        <v/>
      </c>
      <c r="F176" s="154" t="str">
        <f t="shared" ca="1" si="77"/>
        <v/>
      </c>
      <c r="G176" s="125" t="str">
        <f t="shared" ca="1" si="78"/>
        <v/>
      </c>
      <c r="H176" s="125" t="str">
        <f t="shared" ca="1" si="79"/>
        <v/>
      </c>
      <c r="I176" s="126" t="str">
        <f t="shared" ca="1" si="85"/>
        <v/>
      </c>
      <c r="J176" s="105" t="str">
        <f t="shared" ca="1" si="86"/>
        <v/>
      </c>
      <c r="K176" s="105" t="str">
        <f t="shared" ca="1" si="80"/>
        <v/>
      </c>
      <c r="L176" s="126" t="str">
        <f t="shared" ca="1" si="81"/>
        <v/>
      </c>
      <c r="M176" s="126" t="str">
        <f t="shared" ca="1" si="73"/>
        <v/>
      </c>
      <c r="N176" s="125" t="str">
        <f t="shared" ca="1" si="82"/>
        <v/>
      </c>
      <c r="O176" s="126" t="str">
        <f t="shared" ca="1" si="87"/>
        <v/>
      </c>
      <c r="P176" s="105" t="str">
        <f t="shared" ca="1" si="88"/>
        <v/>
      </c>
      <c r="Q176" s="124" t="str">
        <f t="shared" ca="1" si="89"/>
        <v/>
      </c>
      <c r="S176" s="1" t="str">
        <f t="shared" ca="1" si="83"/>
        <v/>
      </c>
    </row>
    <row r="177" spans="1:19" x14ac:dyDescent="0.2">
      <c r="A177" s="124" t="str">
        <f t="shared" ca="1" si="72"/>
        <v/>
      </c>
      <c r="B177" s="92" t="str">
        <f t="shared" ca="1" si="74"/>
        <v/>
      </c>
      <c r="C177" s="92" t="str">
        <f t="shared" ca="1" si="75"/>
        <v/>
      </c>
      <c r="D177" s="92" t="str">
        <f t="shared" ca="1" si="76"/>
        <v/>
      </c>
      <c r="E177" s="92" t="str">
        <f t="shared" ca="1" si="84"/>
        <v/>
      </c>
      <c r="F177" s="154" t="str">
        <f t="shared" ca="1" si="77"/>
        <v/>
      </c>
      <c r="G177" s="125" t="str">
        <f t="shared" ca="1" si="78"/>
        <v/>
      </c>
      <c r="H177" s="125" t="str">
        <f t="shared" ca="1" si="79"/>
        <v/>
      </c>
      <c r="I177" s="126" t="str">
        <f t="shared" ca="1" si="85"/>
        <v/>
      </c>
      <c r="J177" s="105" t="str">
        <f t="shared" ca="1" si="86"/>
        <v/>
      </c>
      <c r="K177" s="105" t="str">
        <f t="shared" ca="1" si="80"/>
        <v/>
      </c>
      <c r="L177" s="126" t="str">
        <f t="shared" ca="1" si="81"/>
        <v/>
      </c>
      <c r="M177" s="126" t="str">
        <f t="shared" ca="1" si="73"/>
        <v/>
      </c>
      <c r="N177" s="125" t="str">
        <f t="shared" ca="1" si="82"/>
        <v/>
      </c>
      <c r="O177" s="126" t="str">
        <f t="shared" ca="1" si="87"/>
        <v/>
      </c>
      <c r="P177" s="105" t="str">
        <f t="shared" ca="1" si="88"/>
        <v/>
      </c>
      <c r="Q177" s="124" t="str">
        <f t="shared" ca="1" si="89"/>
        <v/>
      </c>
      <c r="S177" s="1" t="str">
        <f t="shared" ca="1" si="83"/>
        <v/>
      </c>
    </row>
    <row r="178" spans="1:19" x14ac:dyDescent="0.2">
      <c r="A178" s="124" t="str">
        <f t="shared" ca="1" si="72"/>
        <v/>
      </c>
      <c r="B178" s="92" t="str">
        <f t="shared" ca="1" si="74"/>
        <v/>
      </c>
      <c r="C178" s="92" t="str">
        <f t="shared" ca="1" si="75"/>
        <v/>
      </c>
      <c r="D178" s="92" t="str">
        <f t="shared" ca="1" si="76"/>
        <v/>
      </c>
      <c r="E178" s="92" t="str">
        <f t="shared" ca="1" si="84"/>
        <v/>
      </c>
      <c r="F178" s="154" t="str">
        <f t="shared" ca="1" si="77"/>
        <v/>
      </c>
      <c r="G178" s="125" t="str">
        <f t="shared" ca="1" si="78"/>
        <v/>
      </c>
      <c r="H178" s="125" t="str">
        <f t="shared" ca="1" si="79"/>
        <v/>
      </c>
      <c r="I178" s="126" t="str">
        <f t="shared" ca="1" si="85"/>
        <v/>
      </c>
      <c r="J178" s="105" t="str">
        <f t="shared" ca="1" si="86"/>
        <v/>
      </c>
      <c r="K178" s="105" t="str">
        <f t="shared" ca="1" si="80"/>
        <v/>
      </c>
      <c r="L178" s="126" t="str">
        <f t="shared" ca="1" si="81"/>
        <v/>
      </c>
      <c r="M178" s="126" t="str">
        <f t="shared" ca="1" si="73"/>
        <v/>
      </c>
      <c r="N178" s="125" t="str">
        <f t="shared" ca="1" si="82"/>
        <v/>
      </c>
      <c r="O178" s="126" t="str">
        <f t="shared" ca="1" si="87"/>
        <v/>
      </c>
      <c r="P178" s="105" t="str">
        <f t="shared" ca="1" si="88"/>
        <v/>
      </c>
      <c r="Q178" s="124" t="str">
        <f t="shared" ca="1" si="89"/>
        <v/>
      </c>
      <c r="S178" s="1" t="str">
        <f t="shared" ca="1" si="83"/>
        <v/>
      </c>
    </row>
    <row r="179" spans="1:19" x14ac:dyDescent="0.2">
      <c r="A179" s="124" t="str">
        <f t="shared" ca="1" si="72"/>
        <v/>
      </c>
      <c r="B179" s="92" t="str">
        <f t="shared" ca="1" si="74"/>
        <v/>
      </c>
      <c r="C179" s="92" t="str">
        <f t="shared" ca="1" si="75"/>
        <v/>
      </c>
      <c r="D179" s="92" t="str">
        <f t="shared" ca="1" si="76"/>
        <v/>
      </c>
      <c r="E179" s="92" t="str">
        <f t="shared" ca="1" si="84"/>
        <v/>
      </c>
      <c r="F179" s="154" t="str">
        <f t="shared" ca="1" si="77"/>
        <v/>
      </c>
      <c r="G179" s="125" t="str">
        <f t="shared" ca="1" si="78"/>
        <v/>
      </c>
      <c r="H179" s="125" t="str">
        <f t="shared" ca="1" si="79"/>
        <v/>
      </c>
      <c r="I179" s="126" t="str">
        <f t="shared" ca="1" si="85"/>
        <v/>
      </c>
      <c r="J179" s="105" t="str">
        <f t="shared" ca="1" si="86"/>
        <v/>
      </c>
      <c r="K179" s="105" t="str">
        <f t="shared" ca="1" si="80"/>
        <v/>
      </c>
      <c r="L179" s="126" t="str">
        <f t="shared" ca="1" si="81"/>
        <v/>
      </c>
      <c r="M179" s="126" t="str">
        <f t="shared" ca="1" si="73"/>
        <v/>
      </c>
      <c r="N179" s="125" t="str">
        <f t="shared" ca="1" si="82"/>
        <v/>
      </c>
      <c r="O179" s="126" t="str">
        <f t="shared" ca="1" si="87"/>
        <v/>
      </c>
      <c r="P179" s="105" t="str">
        <f t="shared" ca="1" si="88"/>
        <v/>
      </c>
      <c r="Q179" s="124" t="str">
        <f t="shared" ca="1" si="89"/>
        <v/>
      </c>
      <c r="S179" s="1" t="str">
        <f t="shared" ca="1" si="83"/>
        <v/>
      </c>
    </row>
    <row r="180" spans="1:19" x14ac:dyDescent="0.2">
      <c r="A180" s="124" t="str">
        <f t="shared" ca="1" si="72"/>
        <v/>
      </c>
      <c r="B180" s="92" t="str">
        <f t="shared" ca="1" si="74"/>
        <v/>
      </c>
      <c r="C180" s="92" t="str">
        <f t="shared" ca="1" si="75"/>
        <v/>
      </c>
      <c r="D180" s="92" t="str">
        <f t="shared" ca="1" si="76"/>
        <v/>
      </c>
      <c r="E180" s="92" t="str">
        <f t="shared" ca="1" si="84"/>
        <v/>
      </c>
      <c r="F180" s="154" t="str">
        <f t="shared" ca="1" si="77"/>
        <v/>
      </c>
      <c r="G180" s="125" t="str">
        <f t="shared" ca="1" si="78"/>
        <v/>
      </c>
      <c r="H180" s="125" t="str">
        <f t="shared" ca="1" si="79"/>
        <v/>
      </c>
      <c r="I180" s="126" t="str">
        <f t="shared" ca="1" si="85"/>
        <v/>
      </c>
      <c r="J180" s="105" t="str">
        <f t="shared" ca="1" si="86"/>
        <v/>
      </c>
      <c r="K180" s="105" t="str">
        <f t="shared" ca="1" si="80"/>
        <v/>
      </c>
      <c r="L180" s="126" t="str">
        <f t="shared" ca="1" si="81"/>
        <v/>
      </c>
      <c r="M180" s="126" t="str">
        <f t="shared" ca="1" si="73"/>
        <v/>
      </c>
      <c r="N180" s="125" t="str">
        <f t="shared" ca="1" si="82"/>
        <v/>
      </c>
      <c r="O180" s="126" t="str">
        <f t="shared" ca="1" si="87"/>
        <v/>
      </c>
      <c r="P180" s="105" t="str">
        <f t="shared" ca="1" si="88"/>
        <v/>
      </c>
      <c r="Q180" s="124" t="str">
        <f t="shared" ca="1" si="89"/>
        <v/>
      </c>
      <c r="S180" s="1" t="str">
        <f t="shared" ca="1" si="83"/>
        <v/>
      </c>
    </row>
    <row r="181" spans="1:19" x14ac:dyDescent="0.2">
      <c r="A181" s="124" t="str">
        <f t="shared" ca="1" si="72"/>
        <v/>
      </c>
      <c r="B181" s="92" t="str">
        <f t="shared" ca="1" si="74"/>
        <v/>
      </c>
      <c r="C181" s="92" t="str">
        <f t="shared" ca="1" si="75"/>
        <v/>
      </c>
      <c r="D181" s="92" t="str">
        <f t="shared" ca="1" si="76"/>
        <v/>
      </c>
      <c r="E181" s="92" t="str">
        <f t="shared" ca="1" si="84"/>
        <v/>
      </c>
      <c r="F181" s="154" t="str">
        <f t="shared" ca="1" si="77"/>
        <v/>
      </c>
      <c r="G181" s="125" t="str">
        <f t="shared" ca="1" si="78"/>
        <v/>
      </c>
      <c r="H181" s="125" t="str">
        <f t="shared" ca="1" si="79"/>
        <v/>
      </c>
      <c r="I181" s="126" t="str">
        <f t="shared" ca="1" si="85"/>
        <v/>
      </c>
      <c r="J181" s="105" t="str">
        <f t="shared" ca="1" si="86"/>
        <v/>
      </c>
      <c r="K181" s="105" t="str">
        <f t="shared" ca="1" si="80"/>
        <v/>
      </c>
      <c r="L181" s="126" t="str">
        <f t="shared" ca="1" si="81"/>
        <v/>
      </c>
      <c r="M181" s="126" t="str">
        <f t="shared" ca="1" si="73"/>
        <v/>
      </c>
      <c r="N181" s="125" t="str">
        <f t="shared" ca="1" si="82"/>
        <v/>
      </c>
      <c r="O181" s="126" t="str">
        <f t="shared" ca="1" si="87"/>
        <v/>
      </c>
      <c r="P181" s="105" t="str">
        <f t="shared" ca="1" si="88"/>
        <v/>
      </c>
      <c r="Q181" s="124" t="str">
        <f t="shared" ca="1" si="89"/>
        <v/>
      </c>
      <c r="S181" s="1" t="str">
        <f t="shared" ca="1" si="83"/>
        <v/>
      </c>
    </row>
    <row r="182" spans="1:19" x14ac:dyDescent="0.2">
      <c r="A182" s="124" t="str">
        <f t="shared" ca="1" si="72"/>
        <v/>
      </c>
      <c r="B182" s="92" t="str">
        <f t="shared" ca="1" si="74"/>
        <v/>
      </c>
      <c r="C182" s="92" t="str">
        <f t="shared" ca="1" si="75"/>
        <v/>
      </c>
      <c r="D182" s="92" t="str">
        <f t="shared" ca="1" si="76"/>
        <v/>
      </c>
      <c r="E182" s="92" t="str">
        <f t="shared" ca="1" si="84"/>
        <v/>
      </c>
      <c r="F182" s="154" t="str">
        <f t="shared" ca="1" si="77"/>
        <v/>
      </c>
      <c r="G182" s="125" t="str">
        <f t="shared" ca="1" si="78"/>
        <v/>
      </c>
      <c r="H182" s="125" t="str">
        <f t="shared" ca="1" si="79"/>
        <v/>
      </c>
      <c r="I182" s="126" t="str">
        <f t="shared" ca="1" si="85"/>
        <v/>
      </c>
      <c r="J182" s="105" t="str">
        <f t="shared" ca="1" si="86"/>
        <v/>
      </c>
      <c r="K182" s="105" t="str">
        <f t="shared" ca="1" si="80"/>
        <v/>
      </c>
      <c r="L182" s="126" t="str">
        <f t="shared" ca="1" si="81"/>
        <v/>
      </c>
      <c r="M182" s="126" t="str">
        <f t="shared" ca="1" si="73"/>
        <v/>
      </c>
      <c r="N182" s="125" t="str">
        <f t="shared" ca="1" si="82"/>
        <v/>
      </c>
      <c r="O182" s="126" t="str">
        <f t="shared" ca="1" si="87"/>
        <v/>
      </c>
      <c r="P182" s="105" t="str">
        <f t="shared" ca="1" si="88"/>
        <v/>
      </c>
      <c r="Q182" s="124" t="str">
        <f t="shared" ca="1" si="89"/>
        <v/>
      </c>
      <c r="S182" s="1" t="str">
        <f t="shared" ca="1" si="83"/>
        <v/>
      </c>
    </row>
    <row r="183" spans="1:19" x14ac:dyDescent="0.2">
      <c r="A183" s="124" t="str">
        <f t="shared" ca="1" si="72"/>
        <v/>
      </c>
      <c r="B183" s="92" t="str">
        <f t="shared" ca="1" si="74"/>
        <v/>
      </c>
      <c r="C183" s="92" t="str">
        <f t="shared" ca="1" si="75"/>
        <v/>
      </c>
      <c r="D183" s="92" t="str">
        <f t="shared" ca="1" si="76"/>
        <v/>
      </c>
      <c r="E183" s="92" t="str">
        <f t="shared" ca="1" si="84"/>
        <v/>
      </c>
      <c r="F183" s="154" t="str">
        <f t="shared" ca="1" si="77"/>
        <v/>
      </c>
      <c r="G183" s="125" t="str">
        <f t="shared" ca="1" si="78"/>
        <v/>
      </c>
      <c r="H183" s="125" t="str">
        <f t="shared" ca="1" si="79"/>
        <v/>
      </c>
      <c r="I183" s="126" t="str">
        <f t="shared" ca="1" si="85"/>
        <v/>
      </c>
      <c r="J183" s="105" t="str">
        <f t="shared" ca="1" si="86"/>
        <v/>
      </c>
      <c r="K183" s="105" t="str">
        <f t="shared" ca="1" si="80"/>
        <v/>
      </c>
      <c r="L183" s="126" t="str">
        <f t="shared" ca="1" si="81"/>
        <v/>
      </c>
      <c r="M183" s="126" t="str">
        <f t="shared" ca="1" si="73"/>
        <v/>
      </c>
      <c r="N183" s="125" t="str">
        <f t="shared" ca="1" si="82"/>
        <v/>
      </c>
      <c r="O183" s="126" t="str">
        <f t="shared" ca="1" si="87"/>
        <v/>
      </c>
      <c r="P183" s="105" t="str">
        <f t="shared" ca="1" si="88"/>
        <v/>
      </c>
      <c r="Q183" s="124" t="str">
        <f t="shared" ca="1" si="89"/>
        <v/>
      </c>
      <c r="S183" s="1" t="str">
        <f t="shared" ca="1" si="83"/>
        <v/>
      </c>
    </row>
    <row r="184" spans="1:19" x14ac:dyDescent="0.2">
      <c r="A184" s="124" t="str">
        <f t="shared" ca="1" si="72"/>
        <v/>
      </c>
      <c r="B184" s="92" t="str">
        <f t="shared" ca="1" si="74"/>
        <v/>
      </c>
      <c r="C184" s="92" t="str">
        <f t="shared" ca="1" si="75"/>
        <v/>
      </c>
      <c r="D184" s="92" t="str">
        <f t="shared" ca="1" si="76"/>
        <v/>
      </c>
      <c r="E184" s="92" t="str">
        <f t="shared" ca="1" si="84"/>
        <v/>
      </c>
      <c r="F184" s="154" t="str">
        <f t="shared" ca="1" si="77"/>
        <v/>
      </c>
      <c r="G184" s="125" t="str">
        <f t="shared" ca="1" si="78"/>
        <v/>
      </c>
      <c r="H184" s="125" t="str">
        <f t="shared" ca="1" si="79"/>
        <v/>
      </c>
      <c r="I184" s="126" t="str">
        <f t="shared" ca="1" si="85"/>
        <v/>
      </c>
      <c r="J184" s="105" t="str">
        <f t="shared" ca="1" si="86"/>
        <v/>
      </c>
      <c r="K184" s="105" t="str">
        <f t="shared" ca="1" si="80"/>
        <v/>
      </c>
      <c r="L184" s="126" t="str">
        <f t="shared" ca="1" si="81"/>
        <v/>
      </c>
      <c r="M184" s="126" t="str">
        <f t="shared" ca="1" si="73"/>
        <v/>
      </c>
      <c r="N184" s="125" t="str">
        <f t="shared" ca="1" si="82"/>
        <v/>
      </c>
      <c r="O184" s="126" t="str">
        <f t="shared" ca="1" si="87"/>
        <v/>
      </c>
      <c r="P184" s="105" t="str">
        <f t="shared" ca="1" si="88"/>
        <v/>
      </c>
      <c r="Q184" s="124" t="str">
        <f t="shared" ca="1" si="89"/>
        <v/>
      </c>
      <c r="S184" s="1" t="str">
        <f t="shared" ca="1" si="83"/>
        <v/>
      </c>
    </row>
    <row r="185" spans="1:19" x14ac:dyDescent="0.2">
      <c r="A185" s="124" t="str">
        <f t="shared" ca="1" si="72"/>
        <v/>
      </c>
      <c r="B185" s="92" t="str">
        <f t="shared" ca="1" si="74"/>
        <v/>
      </c>
      <c r="C185" s="92" t="str">
        <f t="shared" ca="1" si="75"/>
        <v/>
      </c>
      <c r="D185" s="92" t="str">
        <f t="shared" ca="1" si="76"/>
        <v/>
      </c>
      <c r="E185" s="92" t="str">
        <f t="shared" ca="1" si="84"/>
        <v/>
      </c>
      <c r="F185" s="154" t="str">
        <f t="shared" ca="1" si="77"/>
        <v/>
      </c>
      <c r="G185" s="125" t="str">
        <f t="shared" ca="1" si="78"/>
        <v/>
      </c>
      <c r="H185" s="125" t="str">
        <f t="shared" ca="1" si="79"/>
        <v/>
      </c>
      <c r="I185" s="126" t="str">
        <f t="shared" ca="1" si="85"/>
        <v/>
      </c>
      <c r="J185" s="105" t="str">
        <f t="shared" ca="1" si="86"/>
        <v/>
      </c>
      <c r="K185" s="105" t="str">
        <f t="shared" ca="1" si="80"/>
        <v/>
      </c>
      <c r="L185" s="126" t="str">
        <f t="shared" ca="1" si="81"/>
        <v/>
      </c>
      <c r="M185" s="126" t="str">
        <f t="shared" ca="1" si="73"/>
        <v/>
      </c>
      <c r="N185" s="125" t="str">
        <f t="shared" ca="1" si="82"/>
        <v/>
      </c>
      <c r="O185" s="126" t="str">
        <f t="shared" ca="1" si="87"/>
        <v/>
      </c>
      <c r="P185" s="105" t="str">
        <f t="shared" ca="1" si="88"/>
        <v/>
      </c>
      <c r="Q185" s="124" t="str">
        <f t="shared" ca="1" si="89"/>
        <v/>
      </c>
      <c r="S185" s="1" t="str">
        <f t="shared" ca="1" si="83"/>
        <v/>
      </c>
    </row>
    <row r="186" spans="1:19" x14ac:dyDescent="0.2">
      <c r="A186" s="124" t="str">
        <f t="shared" ca="1" si="72"/>
        <v/>
      </c>
      <c r="B186" s="92" t="str">
        <f t="shared" ca="1" si="74"/>
        <v/>
      </c>
      <c r="C186" s="92" t="str">
        <f t="shared" ca="1" si="75"/>
        <v/>
      </c>
      <c r="D186" s="92" t="str">
        <f t="shared" ca="1" si="76"/>
        <v/>
      </c>
      <c r="E186" s="92" t="str">
        <f t="shared" ca="1" si="84"/>
        <v/>
      </c>
      <c r="F186" s="154" t="str">
        <f t="shared" ca="1" si="77"/>
        <v/>
      </c>
      <c r="G186" s="125" t="str">
        <f t="shared" ca="1" si="78"/>
        <v/>
      </c>
      <c r="H186" s="125" t="str">
        <f t="shared" ca="1" si="79"/>
        <v/>
      </c>
      <c r="I186" s="126" t="str">
        <f t="shared" ca="1" si="85"/>
        <v/>
      </c>
      <c r="J186" s="105" t="str">
        <f t="shared" ca="1" si="86"/>
        <v/>
      </c>
      <c r="K186" s="105" t="str">
        <f t="shared" ca="1" si="80"/>
        <v/>
      </c>
      <c r="L186" s="126" t="str">
        <f t="shared" ca="1" si="81"/>
        <v/>
      </c>
      <c r="M186" s="126" t="str">
        <f t="shared" ca="1" si="73"/>
        <v/>
      </c>
      <c r="N186" s="125" t="str">
        <f t="shared" ca="1" si="82"/>
        <v/>
      </c>
      <c r="O186" s="126" t="str">
        <f t="shared" ca="1" si="87"/>
        <v/>
      </c>
      <c r="P186" s="105" t="str">
        <f t="shared" ca="1" si="88"/>
        <v/>
      </c>
      <c r="Q186" s="124" t="str">
        <f t="shared" ca="1" si="89"/>
        <v/>
      </c>
      <c r="S186" s="1" t="str">
        <f t="shared" ca="1" si="83"/>
        <v/>
      </c>
    </row>
    <row r="187" spans="1:19" x14ac:dyDescent="0.2">
      <c r="A187" s="124" t="str">
        <f t="shared" ca="1" si="72"/>
        <v/>
      </c>
      <c r="B187" s="92" t="str">
        <f t="shared" ca="1" si="74"/>
        <v/>
      </c>
      <c r="C187" s="92" t="str">
        <f t="shared" ca="1" si="75"/>
        <v/>
      </c>
      <c r="D187" s="92" t="str">
        <f t="shared" ca="1" si="76"/>
        <v/>
      </c>
      <c r="E187" s="92" t="str">
        <f t="shared" ca="1" si="84"/>
        <v/>
      </c>
      <c r="F187" s="154" t="str">
        <f t="shared" ca="1" si="77"/>
        <v/>
      </c>
      <c r="G187" s="125" t="str">
        <f t="shared" ca="1" si="78"/>
        <v/>
      </c>
      <c r="H187" s="125" t="str">
        <f t="shared" ca="1" si="79"/>
        <v/>
      </c>
      <c r="I187" s="126" t="str">
        <f t="shared" ca="1" si="85"/>
        <v/>
      </c>
      <c r="J187" s="105" t="str">
        <f t="shared" ca="1" si="86"/>
        <v/>
      </c>
      <c r="K187" s="105" t="str">
        <f t="shared" ca="1" si="80"/>
        <v/>
      </c>
      <c r="L187" s="126" t="str">
        <f t="shared" ca="1" si="81"/>
        <v/>
      </c>
      <c r="M187" s="126" t="str">
        <f t="shared" ca="1" si="73"/>
        <v/>
      </c>
      <c r="N187" s="125" t="str">
        <f t="shared" ca="1" si="82"/>
        <v/>
      </c>
      <c r="O187" s="126" t="str">
        <f t="shared" ca="1" si="87"/>
        <v/>
      </c>
      <c r="P187" s="105" t="str">
        <f t="shared" ca="1" si="88"/>
        <v/>
      </c>
      <c r="Q187" s="124" t="str">
        <f t="shared" ca="1" si="89"/>
        <v/>
      </c>
      <c r="S187" s="1" t="str">
        <f t="shared" ca="1" si="83"/>
        <v/>
      </c>
    </row>
    <row r="188" spans="1:19" x14ac:dyDescent="0.2">
      <c r="A188" s="124" t="str">
        <f t="shared" ca="1" si="72"/>
        <v/>
      </c>
      <c r="B188" s="92" t="str">
        <f t="shared" ca="1" si="74"/>
        <v/>
      </c>
      <c r="C188" s="92" t="str">
        <f t="shared" ca="1" si="75"/>
        <v/>
      </c>
      <c r="D188" s="92" t="str">
        <f t="shared" ca="1" si="76"/>
        <v/>
      </c>
      <c r="E188" s="92" t="str">
        <f t="shared" ca="1" si="84"/>
        <v/>
      </c>
      <c r="F188" s="154" t="str">
        <f t="shared" ca="1" si="77"/>
        <v/>
      </c>
      <c r="G188" s="125" t="str">
        <f t="shared" ca="1" si="78"/>
        <v/>
      </c>
      <c r="H188" s="125" t="str">
        <f t="shared" ca="1" si="79"/>
        <v/>
      </c>
      <c r="I188" s="126" t="str">
        <f t="shared" ca="1" si="85"/>
        <v/>
      </c>
      <c r="J188" s="105" t="str">
        <f t="shared" ca="1" si="86"/>
        <v/>
      </c>
      <c r="K188" s="105" t="str">
        <f t="shared" ca="1" si="80"/>
        <v/>
      </c>
      <c r="L188" s="126" t="str">
        <f t="shared" ca="1" si="81"/>
        <v/>
      </c>
      <c r="M188" s="126" t="str">
        <f t="shared" ca="1" si="73"/>
        <v/>
      </c>
      <c r="N188" s="125" t="str">
        <f t="shared" ca="1" si="82"/>
        <v/>
      </c>
      <c r="O188" s="126" t="str">
        <f t="shared" ca="1" si="87"/>
        <v/>
      </c>
      <c r="P188" s="105" t="str">
        <f t="shared" ca="1" si="88"/>
        <v/>
      </c>
      <c r="Q188" s="124" t="str">
        <f t="shared" ca="1" si="89"/>
        <v/>
      </c>
      <c r="S188" s="1" t="str">
        <f t="shared" ca="1" si="83"/>
        <v/>
      </c>
    </row>
    <row r="189" spans="1:19" x14ac:dyDescent="0.2">
      <c r="A189" s="124" t="str">
        <f t="shared" ca="1" si="72"/>
        <v/>
      </c>
      <c r="B189" s="92" t="str">
        <f t="shared" ca="1" si="74"/>
        <v/>
      </c>
      <c r="C189" s="92" t="str">
        <f t="shared" ca="1" si="75"/>
        <v/>
      </c>
      <c r="D189" s="92" t="str">
        <f t="shared" ca="1" si="76"/>
        <v/>
      </c>
      <c r="E189" s="92" t="str">
        <f t="shared" ca="1" si="84"/>
        <v/>
      </c>
      <c r="F189" s="154" t="str">
        <f t="shared" ca="1" si="77"/>
        <v/>
      </c>
      <c r="G189" s="125" t="str">
        <f t="shared" ca="1" si="78"/>
        <v/>
      </c>
      <c r="H189" s="125" t="str">
        <f t="shared" ca="1" si="79"/>
        <v/>
      </c>
      <c r="I189" s="126" t="str">
        <f t="shared" ca="1" si="85"/>
        <v/>
      </c>
      <c r="J189" s="105" t="str">
        <f t="shared" ca="1" si="86"/>
        <v/>
      </c>
      <c r="K189" s="105" t="str">
        <f t="shared" ca="1" si="80"/>
        <v/>
      </c>
      <c r="L189" s="126" t="str">
        <f t="shared" ca="1" si="81"/>
        <v/>
      </c>
      <c r="M189" s="126" t="str">
        <f t="shared" ca="1" si="73"/>
        <v/>
      </c>
      <c r="N189" s="125" t="str">
        <f t="shared" ca="1" si="82"/>
        <v/>
      </c>
      <c r="O189" s="126" t="str">
        <f t="shared" ca="1" si="87"/>
        <v/>
      </c>
      <c r="P189" s="105" t="str">
        <f t="shared" ca="1" si="88"/>
        <v/>
      </c>
      <c r="Q189" s="124" t="str">
        <f t="shared" ca="1" si="89"/>
        <v/>
      </c>
      <c r="S189" s="1" t="str">
        <f t="shared" ca="1" si="83"/>
        <v/>
      </c>
    </row>
    <row r="190" spans="1:19" x14ac:dyDescent="0.2">
      <c r="A190" s="124" t="str">
        <f t="shared" ca="1" si="72"/>
        <v/>
      </c>
      <c r="B190" s="92" t="str">
        <f t="shared" ca="1" si="74"/>
        <v/>
      </c>
      <c r="C190" s="92" t="str">
        <f t="shared" ca="1" si="75"/>
        <v/>
      </c>
      <c r="D190" s="92" t="str">
        <f t="shared" ca="1" si="76"/>
        <v/>
      </c>
      <c r="E190" s="92" t="str">
        <f t="shared" ca="1" si="84"/>
        <v/>
      </c>
      <c r="F190" s="154" t="str">
        <f t="shared" ca="1" si="77"/>
        <v/>
      </c>
      <c r="G190" s="125" t="str">
        <f t="shared" ca="1" si="78"/>
        <v/>
      </c>
      <c r="H190" s="125" t="str">
        <f t="shared" ca="1" si="79"/>
        <v/>
      </c>
      <c r="I190" s="126" t="str">
        <f t="shared" ca="1" si="85"/>
        <v/>
      </c>
      <c r="J190" s="105" t="str">
        <f t="shared" ca="1" si="86"/>
        <v/>
      </c>
      <c r="K190" s="105" t="str">
        <f t="shared" ca="1" si="80"/>
        <v/>
      </c>
      <c r="L190" s="126" t="str">
        <f t="shared" ca="1" si="81"/>
        <v/>
      </c>
      <c r="M190" s="126" t="str">
        <f t="shared" ca="1" si="73"/>
        <v/>
      </c>
      <c r="N190" s="125" t="str">
        <f t="shared" ca="1" si="82"/>
        <v/>
      </c>
      <c r="O190" s="126" t="str">
        <f t="shared" ca="1" si="87"/>
        <v/>
      </c>
      <c r="P190" s="105" t="str">
        <f t="shared" ca="1" si="88"/>
        <v/>
      </c>
      <c r="Q190" s="124" t="str">
        <f t="shared" ca="1" si="89"/>
        <v/>
      </c>
      <c r="S190" s="1" t="str">
        <f t="shared" ca="1" si="83"/>
        <v/>
      </c>
    </row>
    <row r="191" spans="1:19" x14ac:dyDescent="0.2">
      <c r="A191" s="124" t="str">
        <f t="shared" ca="1" si="72"/>
        <v/>
      </c>
      <c r="B191" s="92" t="str">
        <f t="shared" ca="1" si="74"/>
        <v/>
      </c>
      <c r="C191" s="92" t="str">
        <f t="shared" ca="1" si="75"/>
        <v/>
      </c>
      <c r="D191" s="92" t="str">
        <f t="shared" ca="1" si="76"/>
        <v/>
      </c>
      <c r="E191" s="92" t="str">
        <f t="shared" ca="1" si="84"/>
        <v/>
      </c>
      <c r="F191" s="154" t="str">
        <f t="shared" ca="1" si="77"/>
        <v/>
      </c>
      <c r="G191" s="125" t="str">
        <f t="shared" ca="1" si="78"/>
        <v/>
      </c>
      <c r="H191" s="125" t="str">
        <f t="shared" ca="1" si="79"/>
        <v/>
      </c>
      <c r="I191" s="126" t="str">
        <f t="shared" ca="1" si="85"/>
        <v/>
      </c>
      <c r="J191" s="105" t="str">
        <f t="shared" ca="1" si="86"/>
        <v/>
      </c>
      <c r="K191" s="105" t="str">
        <f t="shared" ca="1" si="80"/>
        <v/>
      </c>
      <c r="L191" s="126" t="str">
        <f t="shared" ca="1" si="81"/>
        <v/>
      </c>
      <c r="M191" s="126" t="str">
        <f t="shared" ca="1" si="73"/>
        <v/>
      </c>
      <c r="N191" s="125" t="str">
        <f t="shared" ca="1" si="82"/>
        <v/>
      </c>
      <c r="O191" s="126" t="str">
        <f t="shared" ca="1" si="87"/>
        <v/>
      </c>
      <c r="P191" s="105" t="str">
        <f t="shared" ca="1" si="88"/>
        <v/>
      </c>
      <c r="Q191" s="124" t="str">
        <f t="shared" ca="1" si="89"/>
        <v/>
      </c>
      <c r="S191" s="1" t="str">
        <f t="shared" ca="1" si="83"/>
        <v/>
      </c>
    </row>
    <row r="192" spans="1:19" x14ac:dyDescent="0.2">
      <c r="A192" s="124" t="str">
        <f t="shared" ca="1" si="72"/>
        <v/>
      </c>
      <c r="B192" s="92" t="str">
        <f t="shared" ca="1" si="74"/>
        <v/>
      </c>
      <c r="C192" s="92" t="str">
        <f t="shared" ca="1" si="75"/>
        <v/>
      </c>
      <c r="D192" s="92" t="str">
        <f t="shared" ca="1" si="76"/>
        <v/>
      </c>
      <c r="E192" s="92" t="str">
        <f t="shared" ca="1" si="84"/>
        <v/>
      </c>
      <c r="F192" s="154" t="str">
        <f t="shared" ca="1" si="77"/>
        <v/>
      </c>
      <c r="G192" s="125" t="str">
        <f t="shared" ca="1" si="78"/>
        <v/>
      </c>
      <c r="H192" s="125" t="str">
        <f t="shared" ca="1" si="79"/>
        <v/>
      </c>
      <c r="I192" s="126" t="str">
        <f t="shared" ca="1" si="85"/>
        <v/>
      </c>
      <c r="J192" s="105" t="str">
        <f t="shared" ca="1" si="86"/>
        <v/>
      </c>
      <c r="K192" s="105" t="str">
        <f t="shared" ca="1" si="80"/>
        <v/>
      </c>
      <c r="L192" s="126" t="str">
        <f t="shared" ca="1" si="81"/>
        <v/>
      </c>
      <c r="M192" s="126" t="str">
        <f t="shared" ca="1" si="73"/>
        <v/>
      </c>
      <c r="N192" s="125" t="str">
        <f t="shared" ca="1" si="82"/>
        <v/>
      </c>
      <c r="O192" s="126" t="str">
        <f t="shared" ca="1" si="87"/>
        <v/>
      </c>
      <c r="P192" s="105" t="str">
        <f t="shared" ca="1" si="88"/>
        <v/>
      </c>
      <c r="Q192" s="124" t="str">
        <f t="shared" ca="1" si="89"/>
        <v/>
      </c>
      <c r="S192" s="1" t="str">
        <f t="shared" ca="1" si="83"/>
        <v/>
      </c>
    </row>
    <row r="193" spans="1:19" x14ac:dyDescent="0.2">
      <c r="A193" s="124" t="str">
        <f t="shared" ca="1" si="72"/>
        <v/>
      </c>
      <c r="B193" s="92" t="str">
        <f t="shared" ca="1" si="74"/>
        <v/>
      </c>
      <c r="C193" s="92" t="str">
        <f t="shared" ca="1" si="75"/>
        <v/>
      </c>
      <c r="D193" s="92" t="str">
        <f t="shared" ca="1" si="76"/>
        <v/>
      </c>
      <c r="E193" s="92" t="str">
        <f t="shared" ca="1" si="84"/>
        <v/>
      </c>
      <c r="F193" s="154" t="str">
        <f t="shared" ca="1" si="77"/>
        <v/>
      </c>
      <c r="G193" s="125" t="str">
        <f t="shared" ca="1" si="78"/>
        <v/>
      </c>
      <c r="H193" s="125" t="str">
        <f t="shared" ca="1" si="79"/>
        <v/>
      </c>
      <c r="I193" s="126" t="str">
        <f t="shared" ca="1" si="85"/>
        <v/>
      </c>
      <c r="J193" s="105" t="str">
        <f t="shared" ca="1" si="86"/>
        <v/>
      </c>
      <c r="K193" s="105" t="str">
        <f t="shared" ca="1" si="80"/>
        <v/>
      </c>
      <c r="L193" s="126" t="str">
        <f t="shared" ca="1" si="81"/>
        <v/>
      </c>
      <c r="M193" s="126" t="str">
        <f t="shared" ca="1" si="73"/>
        <v/>
      </c>
      <c r="N193" s="125" t="str">
        <f t="shared" ca="1" si="82"/>
        <v/>
      </c>
      <c r="O193" s="126" t="str">
        <f t="shared" ca="1" si="87"/>
        <v/>
      </c>
      <c r="P193" s="105" t="str">
        <f t="shared" ca="1" si="88"/>
        <v/>
      </c>
      <c r="Q193" s="124" t="str">
        <f t="shared" ca="1" si="89"/>
        <v/>
      </c>
      <c r="S193" s="1" t="str">
        <f t="shared" ca="1" si="83"/>
        <v/>
      </c>
    </row>
    <row r="194" spans="1:19" x14ac:dyDescent="0.2">
      <c r="A194" s="124" t="str">
        <f t="shared" ca="1" si="72"/>
        <v/>
      </c>
      <c r="B194" s="92" t="str">
        <f t="shared" ca="1" si="74"/>
        <v/>
      </c>
      <c r="C194" s="92" t="str">
        <f t="shared" ca="1" si="75"/>
        <v/>
      </c>
      <c r="D194" s="92" t="str">
        <f t="shared" ca="1" si="76"/>
        <v/>
      </c>
      <c r="E194" s="92" t="str">
        <f t="shared" ca="1" si="84"/>
        <v/>
      </c>
      <c r="F194" s="154" t="str">
        <f t="shared" ca="1" si="77"/>
        <v/>
      </c>
      <c r="G194" s="125" t="str">
        <f t="shared" ca="1" si="78"/>
        <v/>
      </c>
      <c r="H194" s="125" t="str">
        <f t="shared" ca="1" si="79"/>
        <v/>
      </c>
      <c r="I194" s="126" t="str">
        <f t="shared" ca="1" si="85"/>
        <v/>
      </c>
      <c r="J194" s="105" t="str">
        <f t="shared" ca="1" si="86"/>
        <v/>
      </c>
      <c r="K194" s="105" t="str">
        <f t="shared" ca="1" si="80"/>
        <v/>
      </c>
      <c r="L194" s="126" t="str">
        <f t="shared" ca="1" si="81"/>
        <v/>
      </c>
      <c r="M194" s="126" t="str">
        <f t="shared" ca="1" si="73"/>
        <v/>
      </c>
      <c r="N194" s="125" t="str">
        <f t="shared" ca="1" si="82"/>
        <v/>
      </c>
      <c r="O194" s="126" t="str">
        <f t="shared" ca="1" si="87"/>
        <v/>
      </c>
      <c r="P194" s="105" t="str">
        <f t="shared" ca="1" si="88"/>
        <v/>
      </c>
      <c r="Q194" s="124" t="str">
        <f t="shared" ca="1" si="89"/>
        <v/>
      </c>
      <c r="S194" s="1" t="str">
        <f t="shared" ca="1" si="83"/>
        <v/>
      </c>
    </row>
    <row r="195" spans="1:19" x14ac:dyDescent="0.2">
      <c r="A195" s="124" t="str">
        <f t="shared" ca="1" si="72"/>
        <v/>
      </c>
      <c r="B195" s="92" t="str">
        <f t="shared" ca="1" si="74"/>
        <v/>
      </c>
      <c r="C195" s="92" t="str">
        <f t="shared" ca="1" si="75"/>
        <v/>
      </c>
      <c r="D195" s="92" t="str">
        <f t="shared" ca="1" si="76"/>
        <v/>
      </c>
      <c r="E195" s="92" t="str">
        <f t="shared" ca="1" si="84"/>
        <v/>
      </c>
      <c r="F195" s="154" t="str">
        <f t="shared" ca="1" si="77"/>
        <v/>
      </c>
      <c r="G195" s="125" t="str">
        <f t="shared" ca="1" si="78"/>
        <v/>
      </c>
      <c r="H195" s="125" t="str">
        <f t="shared" ca="1" si="79"/>
        <v/>
      </c>
      <c r="I195" s="126" t="str">
        <f t="shared" ca="1" si="85"/>
        <v/>
      </c>
      <c r="J195" s="105" t="str">
        <f t="shared" ca="1" si="86"/>
        <v/>
      </c>
      <c r="K195" s="105" t="str">
        <f t="shared" ca="1" si="80"/>
        <v/>
      </c>
      <c r="L195" s="126" t="str">
        <f t="shared" ca="1" si="81"/>
        <v/>
      </c>
      <c r="M195" s="126" t="str">
        <f t="shared" ca="1" si="73"/>
        <v/>
      </c>
      <c r="N195" s="125" t="str">
        <f t="shared" ca="1" si="82"/>
        <v/>
      </c>
      <c r="O195" s="126" t="str">
        <f t="shared" ca="1" si="87"/>
        <v/>
      </c>
      <c r="P195" s="105" t="str">
        <f t="shared" ca="1" si="88"/>
        <v/>
      </c>
      <c r="Q195" s="124" t="str">
        <f t="shared" ca="1" si="89"/>
        <v/>
      </c>
      <c r="S195" s="1" t="str">
        <f t="shared" ca="1" si="83"/>
        <v/>
      </c>
    </row>
    <row r="196" spans="1:19" x14ac:dyDescent="0.2">
      <c r="A196" s="124" t="str">
        <f t="shared" ca="1" si="72"/>
        <v/>
      </c>
      <c r="B196" s="92" t="str">
        <f t="shared" ca="1" si="74"/>
        <v/>
      </c>
      <c r="C196" s="92" t="str">
        <f t="shared" ca="1" si="75"/>
        <v/>
      </c>
      <c r="D196" s="92" t="str">
        <f t="shared" ca="1" si="76"/>
        <v/>
      </c>
      <c r="E196" s="92" t="str">
        <f t="shared" ca="1" si="84"/>
        <v/>
      </c>
      <c r="F196" s="154" t="str">
        <f t="shared" ca="1" si="77"/>
        <v/>
      </c>
      <c r="G196" s="125" t="str">
        <f t="shared" ca="1" si="78"/>
        <v/>
      </c>
      <c r="H196" s="125" t="str">
        <f t="shared" ca="1" si="79"/>
        <v/>
      </c>
      <c r="I196" s="126" t="str">
        <f t="shared" ca="1" si="85"/>
        <v/>
      </c>
      <c r="J196" s="105" t="str">
        <f t="shared" ca="1" si="86"/>
        <v/>
      </c>
      <c r="K196" s="105" t="str">
        <f t="shared" ca="1" si="80"/>
        <v/>
      </c>
      <c r="L196" s="126" t="str">
        <f t="shared" ca="1" si="81"/>
        <v/>
      </c>
      <c r="M196" s="126" t="str">
        <f t="shared" ca="1" si="73"/>
        <v/>
      </c>
      <c r="N196" s="125" t="str">
        <f t="shared" ca="1" si="82"/>
        <v/>
      </c>
      <c r="O196" s="126" t="str">
        <f t="shared" ca="1" si="87"/>
        <v/>
      </c>
      <c r="P196" s="105" t="str">
        <f t="shared" ca="1" si="88"/>
        <v/>
      </c>
      <c r="Q196" s="124" t="str">
        <f t="shared" ca="1" si="89"/>
        <v/>
      </c>
      <c r="S196" s="1" t="str">
        <f t="shared" ca="1" si="83"/>
        <v/>
      </c>
    </row>
    <row r="197" spans="1:19" x14ac:dyDescent="0.2">
      <c r="A197" s="124" t="str">
        <f t="shared" ca="1" si="72"/>
        <v/>
      </c>
      <c r="B197" s="92" t="str">
        <f t="shared" ca="1" si="74"/>
        <v/>
      </c>
      <c r="C197" s="92" t="str">
        <f t="shared" ca="1" si="75"/>
        <v/>
      </c>
      <c r="D197" s="92" t="str">
        <f t="shared" ca="1" si="76"/>
        <v/>
      </c>
      <c r="E197" s="92" t="str">
        <f t="shared" ca="1" si="84"/>
        <v/>
      </c>
      <c r="F197" s="154" t="str">
        <f t="shared" ca="1" si="77"/>
        <v/>
      </c>
      <c r="G197" s="125" t="str">
        <f t="shared" ca="1" si="78"/>
        <v/>
      </c>
      <c r="H197" s="125" t="str">
        <f t="shared" ca="1" si="79"/>
        <v/>
      </c>
      <c r="I197" s="126" t="str">
        <f t="shared" ca="1" si="85"/>
        <v/>
      </c>
      <c r="J197" s="105" t="str">
        <f t="shared" ca="1" si="86"/>
        <v/>
      </c>
      <c r="K197" s="105" t="str">
        <f t="shared" ca="1" si="80"/>
        <v/>
      </c>
      <c r="L197" s="126" t="str">
        <f t="shared" ca="1" si="81"/>
        <v/>
      </c>
      <c r="M197" s="126" t="str">
        <f t="shared" ca="1" si="73"/>
        <v/>
      </c>
      <c r="N197" s="125" t="str">
        <f t="shared" ca="1" si="82"/>
        <v/>
      </c>
      <c r="O197" s="126" t="str">
        <f t="shared" ca="1" si="87"/>
        <v/>
      </c>
      <c r="P197" s="105" t="str">
        <f t="shared" ca="1" si="88"/>
        <v/>
      </c>
      <c r="Q197" s="124" t="str">
        <f t="shared" ca="1" si="89"/>
        <v/>
      </c>
      <c r="S197" s="1" t="str">
        <f t="shared" ca="1" si="83"/>
        <v/>
      </c>
    </row>
    <row r="198" spans="1:19" x14ac:dyDescent="0.2">
      <c r="A198" s="124" t="str">
        <f t="shared" ca="1" si="72"/>
        <v/>
      </c>
      <c r="B198" s="92" t="str">
        <f t="shared" ref="B198:B205" ca="1" si="90">IF($A198="","",INDEX(INDIRECT("gsn_raw!BD:BD"),MATCH($B$4,INDIRECT("gsn_raw!BD:BD"),0)+$A198))</f>
        <v/>
      </c>
      <c r="C198" s="92" t="str">
        <f t="shared" ref="C198:C205" ca="1" si="91">IF($A198="","",INDEX(INDIRECT("gsn_raw!BE:BE"),MATCH($B$4,INDIRECT("gsn_raw!BD:BD"),0)+$A198))</f>
        <v/>
      </c>
      <c r="D198" s="92" t="str">
        <f t="shared" ref="D198:D205" ca="1" si="92">IF($A198="","",INDEX(INDIRECT("gsn_raw!BF:BF"),MATCH($B$4,INDIRECT("gsn_raw!BD:BD"),0)+$A198))</f>
        <v/>
      </c>
      <c r="E198" s="92" t="str">
        <f t="shared" ca="1" si="84"/>
        <v/>
      </c>
      <c r="F198" s="154" t="str">
        <f t="shared" ref="F198:F205" ca="1" si="93">IF($A198="","",INDEX(INDIRECT("gsn_raw!BH:BH"),MATCH($B$4,INDIRECT("gsn_raw!BD:BD"),0)+$A198))</f>
        <v/>
      </c>
      <c r="G198" s="125" t="str">
        <f t="shared" ref="G198:G205" ca="1" si="94">IF($A198="","",INDEX(INDIRECT("gsn_raw!BI:BI"),MATCH($B$4,INDIRECT("gsn_raw!BD:BD"),0)+$A198))</f>
        <v/>
      </c>
      <c r="H198" s="125" t="str">
        <f t="shared" ref="H198:H205" ca="1" si="95">IF($A198="","",INDEX(INDIRECT("gsn_raw!BJ:BJ"),MATCH($B$4,INDIRECT("gsn_raw!BD:BD"),0)+$A198))</f>
        <v/>
      </c>
      <c r="I198" s="126" t="str">
        <f t="shared" ca="1" si="85"/>
        <v/>
      </c>
      <c r="J198" s="105" t="str">
        <f t="shared" ca="1" si="86"/>
        <v/>
      </c>
      <c r="K198" s="105" t="str">
        <f t="shared" ref="K198:K205" ca="1" si="96">IF($A198="","",INDEX(INDIRECT("gsn_raw!BL:BL"),MATCH($B$4,INDIRECT("gsn_raw!BD:BD"),0)+$A198))</f>
        <v/>
      </c>
      <c r="L198" s="126" t="str">
        <f t="shared" ref="L198:L205" ca="1" si="97">IF($A198="","",INDEX(INDIRECT("gsn_raw!BM:BM"),MATCH($B$4,INDIRECT("gsn_raw!BD:BD"),0)+$A198))</f>
        <v/>
      </c>
      <c r="M198" s="126" t="str">
        <f t="shared" ca="1" si="73"/>
        <v/>
      </c>
      <c r="N198" s="125" t="str">
        <f t="shared" ref="N198:N205" ca="1" si="98">IF($A198="","",INDEX(INDIRECT("gsn_raw!BO:BO"),MATCH($B$4,INDIRECT("gsn_raw!BD:BD"),0)+$A198))</f>
        <v/>
      </c>
      <c r="O198" s="126" t="str">
        <f t="shared" ca="1" si="87"/>
        <v/>
      </c>
      <c r="P198" s="105" t="str">
        <f t="shared" ca="1" si="88"/>
        <v/>
      </c>
      <c r="Q198" s="124" t="str">
        <f t="shared" ca="1" si="89"/>
        <v/>
      </c>
      <c r="S198" s="1" t="str">
        <f t="shared" ref="S198:S205" ca="1" si="99">IF($A198="","",INDEX(INDIRECT("gsn_raw!BG:BG"),MATCH($B$4,INDIRECT("gsn_raw!BD:BD"),0)+$A198))</f>
        <v/>
      </c>
    </row>
    <row r="199" spans="1:19" x14ac:dyDescent="0.2">
      <c r="A199" s="124" t="str">
        <f t="shared" ref="A199:A205" ca="1" si="100">IF(ROW()-5&gt;$A$5,"",ROW()-5)</f>
        <v/>
      </c>
      <c r="B199" s="92" t="str">
        <f t="shared" ca="1" si="90"/>
        <v/>
      </c>
      <c r="C199" s="92" t="str">
        <f t="shared" ca="1" si="91"/>
        <v/>
      </c>
      <c r="D199" s="92" t="str">
        <f t="shared" ca="1" si="92"/>
        <v/>
      </c>
      <c r="E199" s="92" t="str">
        <f t="shared" ca="1" si="84"/>
        <v/>
      </c>
      <c r="F199" s="154" t="str">
        <f t="shared" ca="1" si="93"/>
        <v/>
      </c>
      <c r="G199" s="125" t="str">
        <f t="shared" ca="1" si="94"/>
        <v/>
      </c>
      <c r="H199" s="125" t="str">
        <f t="shared" ca="1" si="95"/>
        <v/>
      </c>
      <c r="I199" s="126" t="str">
        <f t="shared" ca="1" si="85"/>
        <v/>
      </c>
      <c r="J199" s="105" t="str">
        <f t="shared" ca="1" si="86"/>
        <v/>
      </c>
      <c r="K199" s="105" t="str">
        <f t="shared" ca="1" si="96"/>
        <v/>
      </c>
      <c r="L199" s="126" t="str">
        <f t="shared" ca="1" si="97"/>
        <v/>
      </c>
      <c r="M199" s="126" t="str">
        <f t="shared" ref="M199:M205" ca="1" si="101">IF($A199="","",INDEX(INDIRECT("gsn_raw!BP:BP"),MATCH($B$4,INDIRECT("gsn_raw!BD:BD"),0)+$A199))</f>
        <v/>
      </c>
      <c r="N199" s="125" t="str">
        <f t="shared" ca="1" si="98"/>
        <v/>
      </c>
      <c r="O199" s="126" t="str">
        <f t="shared" ca="1" si="87"/>
        <v/>
      </c>
      <c r="P199" s="105" t="str">
        <f t="shared" ca="1" si="88"/>
        <v/>
      </c>
      <c r="Q199" s="124" t="str">
        <f t="shared" ca="1" si="89"/>
        <v/>
      </c>
      <c r="S199" s="1" t="str">
        <f t="shared" ca="1" si="99"/>
        <v/>
      </c>
    </row>
    <row r="200" spans="1:19" x14ac:dyDescent="0.2">
      <c r="A200" s="124" t="str">
        <f t="shared" ca="1" si="100"/>
        <v/>
      </c>
      <c r="B200" s="92" t="str">
        <f t="shared" ca="1" si="90"/>
        <v/>
      </c>
      <c r="C200" s="92" t="str">
        <f t="shared" ca="1" si="91"/>
        <v/>
      </c>
      <c r="D200" s="92" t="str">
        <f t="shared" ca="1" si="92"/>
        <v/>
      </c>
      <c r="E200" s="92" t="str">
        <f t="shared" ca="1" si="84"/>
        <v/>
      </c>
      <c r="F200" s="154" t="str">
        <f t="shared" ca="1" si="93"/>
        <v/>
      </c>
      <c r="G200" s="125" t="str">
        <f t="shared" ca="1" si="94"/>
        <v/>
      </c>
      <c r="H200" s="125" t="str">
        <f t="shared" ca="1" si="95"/>
        <v/>
      </c>
      <c r="I200" s="126" t="str">
        <f t="shared" ca="1" si="85"/>
        <v/>
      </c>
      <c r="J200" s="105" t="str">
        <f t="shared" ca="1" si="86"/>
        <v/>
      </c>
      <c r="K200" s="105" t="str">
        <f t="shared" ca="1" si="96"/>
        <v/>
      </c>
      <c r="L200" s="126" t="str">
        <f t="shared" ca="1" si="97"/>
        <v/>
      </c>
      <c r="M200" s="126" t="str">
        <f t="shared" ca="1" si="101"/>
        <v/>
      </c>
      <c r="N200" s="125" t="str">
        <f t="shared" ca="1" si="98"/>
        <v/>
      </c>
      <c r="O200" s="126" t="str">
        <f t="shared" ca="1" si="87"/>
        <v/>
      </c>
      <c r="P200" s="105" t="str">
        <f t="shared" ca="1" si="88"/>
        <v/>
      </c>
      <c r="Q200" s="124" t="str">
        <f t="shared" ca="1" si="89"/>
        <v/>
      </c>
      <c r="S200" s="1" t="str">
        <f t="shared" ca="1" si="99"/>
        <v/>
      </c>
    </row>
    <row r="201" spans="1:19" x14ac:dyDescent="0.2">
      <c r="A201" s="124" t="str">
        <f t="shared" ca="1" si="100"/>
        <v/>
      </c>
      <c r="B201" s="92" t="str">
        <f t="shared" ca="1" si="90"/>
        <v/>
      </c>
      <c r="C201" s="92" t="str">
        <f t="shared" ca="1" si="91"/>
        <v/>
      </c>
      <c r="D201" s="92" t="str">
        <f t="shared" ca="1" si="92"/>
        <v/>
      </c>
      <c r="E201" s="92" t="str">
        <f t="shared" ca="1" si="84"/>
        <v/>
      </c>
      <c r="F201" s="154" t="str">
        <f t="shared" ca="1" si="93"/>
        <v/>
      </c>
      <c r="G201" s="125" t="str">
        <f t="shared" ca="1" si="94"/>
        <v/>
      </c>
      <c r="H201" s="125" t="str">
        <f t="shared" ca="1" si="95"/>
        <v/>
      </c>
      <c r="I201" s="126" t="str">
        <f t="shared" ca="1" si="85"/>
        <v/>
      </c>
      <c r="J201" s="105" t="str">
        <f t="shared" ca="1" si="86"/>
        <v/>
      </c>
      <c r="K201" s="105" t="str">
        <f t="shared" ca="1" si="96"/>
        <v/>
      </c>
      <c r="L201" s="126" t="str">
        <f t="shared" ca="1" si="97"/>
        <v/>
      </c>
      <c r="M201" s="126" t="str">
        <f t="shared" ca="1" si="101"/>
        <v/>
      </c>
      <c r="N201" s="125" t="str">
        <f t="shared" ca="1" si="98"/>
        <v/>
      </c>
      <c r="O201" s="126" t="str">
        <f t="shared" ca="1" si="87"/>
        <v/>
      </c>
      <c r="P201" s="105" t="str">
        <f t="shared" ca="1" si="88"/>
        <v/>
      </c>
      <c r="Q201" s="124" t="str">
        <f t="shared" ca="1" si="89"/>
        <v/>
      </c>
      <c r="S201" s="1" t="str">
        <f t="shared" ca="1" si="99"/>
        <v/>
      </c>
    </row>
    <row r="202" spans="1:19" x14ac:dyDescent="0.2">
      <c r="A202" s="124" t="str">
        <f t="shared" ca="1" si="100"/>
        <v/>
      </c>
      <c r="B202" s="92" t="str">
        <f t="shared" ca="1" si="90"/>
        <v/>
      </c>
      <c r="C202" s="92" t="str">
        <f t="shared" ca="1" si="91"/>
        <v/>
      </c>
      <c r="D202" s="92" t="str">
        <f t="shared" ca="1" si="92"/>
        <v/>
      </c>
      <c r="E202" s="92" t="str">
        <f t="shared" ca="1" si="84"/>
        <v/>
      </c>
      <c r="F202" s="154" t="str">
        <f t="shared" ca="1" si="93"/>
        <v/>
      </c>
      <c r="G202" s="125" t="str">
        <f t="shared" ca="1" si="94"/>
        <v/>
      </c>
      <c r="H202" s="125" t="str">
        <f t="shared" ca="1" si="95"/>
        <v/>
      </c>
      <c r="I202" s="126" t="str">
        <f t="shared" ca="1" si="85"/>
        <v/>
      </c>
      <c r="J202" s="105" t="str">
        <f t="shared" ca="1" si="86"/>
        <v/>
      </c>
      <c r="K202" s="105" t="str">
        <f t="shared" ca="1" si="96"/>
        <v/>
      </c>
      <c r="L202" s="126" t="str">
        <f t="shared" ca="1" si="97"/>
        <v/>
      </c>
      <c r="M202" s="126" t="str">
        <f t="shared" ca="1" si="101"/>
        <v/>
      </c>
      <c r="N202" s="125" t="str">
        <f t="shared" ca="1" si="98"/>
        <v/>
      </c>
      <c r="O202" s="126" t="str">
        <f t="shared" ca="1" si="87"/>
        <v/>
      </c>
      <c r="P202" s="105" t="str">
        <f t="shared" ca="1" si="88"/>
        <v/>
      </c>
      <c r="Q202" s="124" t="str">
        <f t="shared" ca="1" si="89"/>
        <v/>
      </c>
      <c r="S202" s="1" t="str">
        <f t="shared" ca="1" si="99"/>
        <v/>
      </c>
    </row>
    <row r="203" spans="1:19" x14ac:dyDescent="0.2">
      <c r="A203" s="124" t="str">
        <f t="shared" ca="1" si="100"/>
        <v/>
      </c>
      <c r="B203" s="92" t="str">
        <f t="shared" ca="1" si="90"/>
        <v/>
      </c>
      <c r="C203" s="92" t="str">
        <f t="shared" ca="1" si="91"/>
        <v/>
      </c>
      <c r="D203" s="92" t="str">
        <f t="shared" ca="1" si="92"/>
        <v/>
      </c>
      <c r="E203" s="92" t="str">
        <f t="shared" ca="1" si="84"/>
        <v/>
      </c>
      <c r="F203" s="154" t="str">
        <f t="shared" ca="1" si="93"/>
        <v/>
      </c>
      <c r="G203" s="125" t="str">
        <f t="shared" ca="1" si="94"/>
        <v/>
      </c>
      <c r="H203" s="125" t="str">
        <f t="shared" ca="1" si="95"/>
        <v/>
      </c>
      <c r="I203" s="126" t="str">
        <f t="shared" ca="1" si="85"/>
        <v/>
      </c>
      <c r="J203" s="105" t="str">
        <f t="shared" ca="1" si="86"/>
        <v/>
      </c>
      <c r="K203" s="105" t="str">
        <f t="shared" ca="1" si="96"/>
        <v/>
      </c>
      <c r="L203" s="126" t="str">
        <f t="shared" ca="1" si="97"/>
        <v/>
      </c>
      <c r="M203" s="126" t="str">
        <f t="shared" ca="1" si="101"/>
        <v/>
      </c>
      <c r="N203" s="125" t="str">
        <f t="shared" ca="1" si="98"/>
        <v/>
      </c>
      <c r="O203" s="126" t="str">
        <f t="shared" ca="1" si="87"/>
        <v/>
      </c>
      <c r="P203" s="105" t="str">
        <f t="shared" ca="1" si="88"/>
        <v/>
      </c>
      <c r="Q203" s="124" t="str">
        <f t="shared" ca="1" si="89"/>
        <v/>
      </c>
      <c r="S203" s="1" t="str">
        <f t="shared" ca="1" si="99"/>
        <v/>
      </c>
    </row>
    <row r="204" spans="1:19" x14ac:dyDescent="0.2">
      <c r="A204" s="124" t="str">
        <f t="shared" ca="1" si="100"/>
        <v/>
      </c>
      <c r="B204" s="92" t="str">
        <f t="shared" ca="1" si="90"/>
        <v/>
      </c>
      <c r="C204" s="92" t="str">
        <f t="shared" ca="1" si="91"/>
        <v/>
      </c>
      <c r="D204" s="92" t="str">
        <f t="shared" ca="1" si="92"/>
        <v/>
      </c>
      <c r="E204" s="92" t="str">
        <f t="shared" ca="1" si="84"/>
        <v/>
      </c>
      <c r="F204" s="154" t="str">
        <f t="shared" ca="1" si="93"/>
        <v/>
      </c>
      <c r="G204" s="125" t="str">
        <f t="shared" ca="1" si="94"/>
        <v/>
      </c>
      <c r="H204" s="125" t="str">
        <f t="shared" ca="1" si="95"/>
        <v/>
      </c>
      <c r="I204" s="126" t="str">
        <f t="shared" ca="1" si="85"/>
        <v/>
      </c>
      <c r="J204" s="105" t="str">
        <f t="shared" ca="1" si="86"/>
        <v/>
      </c>
      <c r="K204" s="105" t="str">
        <f t="shared" ca="1" si="96"/>
        <v/>
      </c>
      <c r="L204" s="126" t="str">
        <f t="shared" ca="1" si="97"/>
        <v/>
      </c>
      <c r="M204" s="126" t="str">
        <f t="shared" ca="1" si="101"/>
        <v/>
      </c>
      <c r="N204" s="125" t="str">
        <f t="shared" ca="1" si="98"/>
        <v/>
      </c>
      <c r="O204" s="126" t="str">
        <f t="shared" ca="1" si="87"/>
        <v/>
      </c>
      <c r="P204" s="105" t="str">
        <f t="shared" ca="1" si="88"/>
        <v/>
      </c>
      <c r="Q204" s="124" t="str">
        <f t="shared" ca="1" si="89"/>
        <v/>
      </c>
      <c r="S204" s="1" t="str">
        <f t="shared" ca="1" si="99"/>
        <v/>
      </c>
    </row>
    <row r="205" spans="1:19" x14ac:dyDescent="0.2">
      <c r="A205" s="124" t="str">
        <f t="shared" ca="1" si="100"/>
        <v/>
      </c>
      <c r="B205" s="92" t="str">
        <f t="shared" ca="1" si="90"/>
        <v/>
      </c>
      <c r="C205" s="92" t="str">
        <f t="shared" ca="1" si="91"/>
        <v/>
      </c>
      <c r="D205" s="92" t="str">
        <f t="shared" ca="1" si="92"/>
        <v/>
      </c>
      <c r="E205" s="92" t="str">
        <f t="shared" ca="1" si="84"/>
        <v/>
      </c>
      <c r="F205" s="154" t="str">
        <f t="shared" ca="1" si="93"/>
        <v/>
      </c>
      <c r="G205" s="125" t="str">
        <f t="shared" ca="1" si="94"/>
        <v/>
      </c>
      <c r="H205" s="125" t="str">
        <f t="shared" ca="1" si="95"/>
        <v/>
      </c>
      <c r="I205" s="126" t="str">
        <f t="shared" ca="1" si="85"/>
        <v/>
      </c>
      <c r="J205" s="105" t="str">
        <f t="shared" ca="1" si="86"/>
        <v/>
      </c>
      <c r="K205" s="105" t="str">
        <f t="shared" ca="1" si="96"/>
        <v/>
      </c>
      <c r="L205" s="126" t="str">
        <f t="shared" ca="1" si="97"/>
        <v/>
      </c>
      <c r="M205" s="126" t="str">
        <f t="shared" ca="1" si="101"/>
        <v/>
      </c>
      <c r="N205" s="125" t="str">
        <f t="shared" ca="1" si="98"/>
        <v/>
      </c>
      <c r="O205" s="126" t="str">
        <f t="shared" ca="1" si="87"/>
        <v/>
      </c>
      <c r="P205" s="105" t="str">
        <f t="shared" ca="1" si="88"/>
        <v/>
      </c>
      <c r="Q205" s="124" t="str">
        <f t="shared" ca="1" si="89"/>
        <v/>
      </c>
      <c r="S205" s="1" t="str">
        <f t="shared" ca="1" si="99"/>
        <v/>
      </c>
    </row>
  </sheetData>
  <mergeCells count="1">
    <mergeCell ref="A1:Q1"/>
  </mergeCells>
  <phoneticPr fontId="3"/>
  <conditionalFormatting sqref="A6:Q205">
    <cfRule type="expression" dxfId="11" priority="1">
      <formula>$A6=$A$5</formula>
    </cfRule>
  </conditionalFormatting>
  <conditionalFormatting sqref="A6:Q205">
    <cfRule type="expression" dxfId="10" priority="2">
      <formula>OR($A6:$Q6&lt;&gt;"")</formula>
    </cfRule>
  </conditionalFormatting>
  <printOptions horizontalCentered="1"/>
  <pageMargins left="0.59055118110236227" right="0.59055118110236227" top="0.59055118110236227" bottom="0.59055118110236227" header="0.31496062992125984" footer="0.31496062992125984"/>
  <pageSetup paperSize="9" scale="46"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L55"/>
  <sheetViews>
    <sheetView showGridLines="0" view="pageBreakPreview" zoomScale="60" zoomScaleNormal="80" zoomScalePageLayoutView="50" workbookViewId="0">
      <selection sqref="A1:L1"/>
    </sheetView>
  </sheetViews>
  <sheetFormatPr defaultColWidth="9" defaultRowHeight="17.5" x14ac:dyDescent="0.2"/>
  <cols>
    <col min="1" max="1" width="7.36328125" style="1" bestFit="1" customWidth="1"/>
    <col min="2" max="2" width="58.90625" style="1" customWidth="1"/>
    <col min="3" max="12" width="18.90625" style="1" customWidth="1"/>
    <col min="13" max="16384" width="9" style="1"/>
  </cols>
  <sheetData>
    <row r="1" spans="1:12" ht="40.5" customHeight="1" x14ac:dyDescent="0.2">
      <c r="A1" s="253">
        <v>44287</v>
      </c>
      <c r="B1" s="253"/>
      <c r="C1" s="253"/>
      <c r="D1" s="253"/>
      <c r="E1" s="253"/>
      <c r="F1" s="253"/>
      <c r="G1" s="253"/>
      <c r="H1" s="253"/>
      <c r="I1" s="253"/>
      <c r="J1" s="253"/>
      <c r="K1" s="253"/>
      <c r="L1" s="253"/>
    </row>
    <row r="2" spans="1:12" x14ac:dyDescent="0.2">
      <c r="L2" s="139" t="s">
        <v>195</v>
      </c>
    </row>
    <row r="4" spans="1:12" x14ac:dyDescent="0.2">
      <c r="A4" s="90" t="s">
        <v>147</v>
      </c>
      <c r="B4" s="90" t="s">
        <v>148</v>
      </c>
      <c r="C4" s="90" t="s">
        <v>24</v>
      </c>
      <c r="D4" s="90" t="s">
        <v>25</v>
      </c>
      <c r="E4" s="90" t="s">
        <v>26</v>
      </c>
      <c r="F4" s="90" t="s">
        <v>27</v>
      </c>
      <c r="G4" s="90" t="s">
        <v>28</v>
      </c>
      <c r="H4" s="90" t="s">
        <v>149</v>
      </c>
      <c r="I4" s="90" t="s">
        <v>29</v>
      </c>
      <c r="J4" s="90" t="s">
        <v>30</v>
      </c>
      <c r="K4" s="90" t="s">
        <v>31</v>
      </c>
      <c r="L4" s="90" t="s">
        <v>150</v>
      </c>
    </row>
    <row r="5" spans="1:12" x14ac:dyDescent="0.2">
      <c r="A5" s="117">
        <f ca="1">MATCH("",INDIRECT("gdn_raw!Q:Q"),-1)-MATCH("キャンペーン",INDIRECT("gdn_raw!Q:Q"),0)-1</f>
        <v>0</v>
      </c>
      <c r="B5" s="118" t="s">
        <v>119</v>
      </c>
      <c r="C5" s="119" t="str">
        <f ca="1">gdn!D6</f>
        <v/>
      </c>
      <c r="D5" s="119" t="str">
        <f ca="1">gdn!F6</f>
        <v/>
      </c>
      <c r="E5" s="120" t="str">
        <f ca="1">IFERROR(D5/C5,"")</f>
        <v/>
      </c>
      <c r="F5" s="121" t="str">
        <f ca="1">IFERROR(G5/D5,"")</f>
        <v/>
      </c>
      <c r="G5" s="122" t="str">
        <f ca="1">gdn!L6</f>
        <v/>
      </c>
      <c r="H5" s="123" t="str">
        <f ca="1">IFERROR(VLOOKUP(TEXT($A1,"yyyy/mm"),INDIRECT("gdn_raw!B:J"),6,0),"")</f>
        <v/>
      </c>
      <c r="I5" s="119" t="str">
        <f ca="1">gdn!N6</f>
        <v/>
      </c>
      <c r="J5" s="120" t="str">
        <f ca="1">IFERROR(I5/D5,"")</f>
        <v/>
      </c>
      <c r="K5" s="121" t="str">
        <f ca="1">IFERROR(G5/I5,"")</f>
        <v/>
      </c>
      <c r="L5" s="118" t="s">
        <v>151</v>
      </c>
    </row>
    <row r="6" spans="1:12" x14ac:dyDescent="0.2">
      <c r="A6" s="124" t="str">
        <f ca="1">IF(ROW()-5&gt;$A$5,"",ROW()-5)</f>
        <v/>
      </c>
      <c r="B6" s="92" t="str">
        <f t="shared" ref="B6:B55" ca="1" si="0">IF($A6="","",INDEX(INDIRECT("gdn_raw!Q:Q"),MATCH($B$4,INDIRECT("gdn_raw!Q:Q"),0)+$A6))</f>
        <v/>
      </c>
      <c r="C6" s="125" t="str">
        <f t="shared" ref="C6:C55" ca="1" si="1">IF($A6="","",INDEX(INDIRECT("gdn_raw!R:R"),MATCH($B$4,INDIRECT("gdn_raw!Q:Q"),0)+$A6))</f>
        <v/>
      </c>
      <c r="D6" s="125" t="str">
        <f t="shared" ref="D6:D55" ca="1" si="2">IF($A6="","",INDEX(INDIRECT("gdn_raw!S:S"),MATCH($B$4,INDIRECT("gdn_raw!Q:Q"),0)+$A6))</f>
        <v/>
      </c>
      <c r="E6" s="126" t="str">
        <f ca="1">IF($A6="","",IFERROR(D6/C6,""))</f>
        <v/>
      </c>
      <c r="F6" s="105" t="str">
        <f ca="1">IF($A6="","",IFERROR(G6/D6,""))</f>
        <v/>
      </c>
      <c r="G6" s="105" t="str">
        <f t="shared" ref="G6:G55" ca="1" si="3">IF($A6="","",INDEX(INDIRECT("gdn_raw!U:U"),MATCH($B$4,INDIRECT("gdn_raw!Q:Q"),0)+$A6))</f>
        <v/>
      </c>
      <c r="H6" s="127" t="str">
        <f t="shared" ref="H6:H55" ca="1" si="4">IF($A6="","",INDEX(INDIRECT("gdn_raw!V:V"),MATCH($B$4,INDIRECT("gdn_raw!Q:Q"),0)+$A6))</f>
        <v/>
      </c>
      <c r="I6" s="125" t="str">
        <f t="shared" ref="I6:I55" ca="1" si="5">IF($A6="","",INDEX(INDIRECT("gdn_raw!X:X"),MATCH($B$4,INDIRECT("gdn_raw!Q:Q"),0)+$A6))</f>
        <v/>
      </c>
      <c r="J6" s="126" t="str">
        <f ca="1">IF($A6="","",IFERROR(I6/D6,""))</f>
        <v/>
      </c>
      <c r="K6" s="105" t="str">
        <f ca="1">IF($A6="","",IFERROR(G6/I6,""))</f>
        <v/>
      </c>
      <c r="L6" s="124" t="str">
        <f ca="1">IF($A6="","",IF(I6&gt;0,IF(K6&gt;$K$5,"B","A"),IF(I6=0,IF(G6&gt;$K$5,"C","D"))))</f>
        <v/>
      </c>
    </row>
    <row r="7" spans="1:12" x14ac:dyDescent="0.2">
      <c r="A7" s="124" t="str">
        <f t="shared" ref="A7:A55" ca="1" si="6">IF(ROW()-5&gt;$A$5,"",ROW()-5)</f>
        <v/>
      </c>
      <c r="B7" s="92" t="str">
        <f t="shared" ca="1" si="0"/>
        <v/>
      </c>
      <c r="C7" s="125" t="str">
        <f t="shared" ca="1" si="1"/>
        <v/>
      </c>
      <c r="D7" s="125" t="str">
        <f t="shared" ca="1" si="2"/>
        <v/>
      </c>
      <c r="E7" s="126" t="str">
        <f t="shared" ref="E7:E43" ca="1" si="7">IF($A7="","",IFERROR(D7/C7,""))</f>
        <v/>
      </c>
      <c r="F7" s="105" t="str">
        <f t="shared" ref="F7:F43" ca="1" si="8">IF($A7="","",IFERROR(G7/D7,""))</f>
        <v/>
      </c>
      <c r="G7" s="105" t="str">
        <f t="shared" ca="1" si="3"/>
        <v/>
      </c>
      <c r="H7" s="127" t="str">
        <f t="shared" ca="1" si="4"/>
        <v/>
      </c>
      <c r="I7" s="125" t="str">
        <f t="shared" ca="1" si="5"/>
        <v/>
      </c>
      <c r="J7" s="126" t="str">
        <f t="shared" ref="J7:J43" ca="1" si="9">IF($A7="","",IFERROR(I7/D7,""))</f>
        <v/>
      </c>
      <c r="K7" s="105" t="str">
        <f t="shared" ref="K7:K43" ca="1" si="10">IF($A7="","",IFERROR(G7/I7,""))</f>
        <v/>
      </c>
      <c r="L7" s="124" t="str">
        <f t="shared" ref="L7:L43" ca="1" si="11">IF($A7="","",IF(I7&gt;0,IF(K7&gt;$K$5,"B","A"),IF(I7=0,IF(G7&gt;$K$5,"C","D"))))</f>
        <v/>
      </c>
    </row>
    <row r="8" spans="1:12" x14ac:dyDescent="0.2">
      <c r="A8" s="124" t="str">
        <f t="shared" ca="1" si="6"/>
        <v/>
      </c>
      <c r="B8" s="92" t="str">
        <f t="shared" ca="1" si="0"/>
        <v/>
      </c>
      <c r="C8" s="125" t="str">
        <f t="shared" ca="1" si="1"/>
        <v/>
      </c>
      <c r="D8" s="125" t="str">
        <f t="shared" ca="1" si="2"/>
        <v/>
      </c>
      <c r="E8" s="126" t="str">
        <f t="shared" ca="1" si="7"/>
        <v/>
      </c>
      <c r="F8" s="105" t="str">
        <f t="shared" ca="1" si="8"/>
        <v/>
      </c>
      <c r="G8" s="105" t="str">
        <f t="shared" ca="1" si="3"/>
        <v/>
      </c>
      <c r="H8" s="127" t="str">
        <f t="shared" ca="1" si="4"/>
        <v/>
      </c>
      <c r="I8" s="125" t="str">
        <f t="shared" ca="1" si="5"/>
        <v/>
      </c>
      <c r="J8" s="126" t="str">
        <f t="shared" ca="1" si="9"/>
        <v/>
      </c>
      <c r="K8" s="105" t="str">
        <f t="shared" ca="1" si="10"/>
        <v/>
      </c>
      <c r="L8" s="124" t="str">
        <f t="shared" ca="1" si="11"/>
        <v/>
      </c>
    </row>
    <row r="9" spans="1:12" x14ac:dyDescent="0.2">
      <c r="A9" s="124" t="str">
        <f t="shared" ca="1" si="6"/>
        <v/>
      </c>
      <c r="B9" s="92" t="str">
        <f t="shared" ca="1" si="0"/>
        <v/>
      </c>
      <c r="C9" s="125" t="str">
        <f t="shared" ca="1" si="1"/>
        <v/>
      </c>
      <c r="D9" s="125" t="str">
        <f t="shared" ca="1" si="2"/>
        <v/>
      </c>
      <c r="E9" s="126" t="str">
        <f t="shared" ca="1" si="7"/>
        <v/>
      </c>
      <c r="F9" s="105" t="str">
        <f t="shared" ca="1" si="8"/>
        <v/>
      </c>
      <c r="G9" s="105" t="str">
        <f t="shared" ca="1" si="3"/>
        <v/>
      </c>
      <c r="H9" s="127" t="str">
        <f t="shared" ca="1" si="4"/>
        <v/>
      </c>
      <c r="I9" s="125" t="str">
        <f t="shared" ca="1" si="5"/>
        <v/>
      </c>
      <c r="J9" s="126" t="str">
        <f t="shared" ca="1" si="9"/>
        <v/>
      </c>
      <c r="K9" s="105" t="str">
        <f t="shared" ca="1" si="10"/>
        <v/>
      </c>
      <c r="L9" s="124" t="str">
        <f t="shared" ca="1" si="11"/>
        <v/>
      </c>
    </row>
    <row r="10" spans="1:12" x14ac:dyDescent="0.2">
      <c r="A10" s="124" t="str">
        <f t="shared" ca="1" si="6"/>
        <v/>
      </c>
      <c r="B10" s="92" t="str">
        <f t="shared" ca="1" si="0"/>
        <v/>
      </c>
      <c r="C10" s="125" t="str">
        <f t="shared" ca="1" si="1"/>
        <v/>
      </c>
      <c r="D10" s="125" t="str">
        <f t="shared" ca="1" si="2"/>
        <v/>
      </c>
      <c r="E10" s="126" t="str">
        <f t="shared" ca="1" si="7"/>
        <v/>
      </c>
      <c r="F10" s="105" t="str">
        <f t="shared" ca="1" si="8"/>
        <v/>
      </c>
      <c r="G10" s="105" t="str">
        <f t="shared" ca="1" si="3"/>
        <v/>
      </c>
      <c r="H10" s="127" t="str">
        <f t="shared" ca="1" si="4"/>
        <v/>
      </c>
      <c r="I10" s="125" t="str">
        <f t="shared" ca="1" si="5"/>
        <v/>
      </c>
      <c r="J10" s="126" t="str">
        <f t="shared" ca="1" si="9"/>
        <v/>
      </c>
      <c r="K10" s="105" t="str">
        <f t="shared" ca="1" si="10"/>
        <v/>
      </c>
      <c r="L10" s="124" t="str">
        <f t="shared" ca="1" si="11"/>
        <v/>
      </c>
    </row>
    <row r="11" spans="1:12" x14ac:dyDescent="0.2">
      <c r="A11" s="124" t="str">
        <f t="shared" ca="1" si="6"/>
        <v/>
      </c>
      <c r="B11" s="92" t="str">
        <f t="shared" ca="1" si="0"/>
        <v/>
      </c>
      <c r="C11" s="125" t="str">
        <f t="shared" ca="1" si="1"/>
        <v/>
      </c>
      <c r="D11" s="125" t="str">
        <f t="shared" ca="1" si="2"/>
        <v/>
      </c>
      <c r="E11" s="126" t="str">
        <f t="shared" ca="1" si="7"/>
        <v/>
      </c>
      <c r="F11" s="105" t="str">
        <f t="shared" ca="1" si="8"/>
        <v/>
      </c>
      <c r="G11" s="105" t="str">
        <f t="shared" ca="1" si="3"/>
        <v/>
      </c>
      <c r="H11" s="127" t="str">
        <f t="shared" ca="1" si="4"/>
        <v/>
      </c>
      <c r="I11" s="125" t="str">
        <f t="shared" ca="1" si="5"/>
        <v/>
      </c>
      <c r="J11" s="126" t="str">
        <f t="shared" ca="1" si="9"/>
        <v/>
      </c>
      <c r="K11" s="105" t="str">
        <f t="shared" ca="1" si="10"/>
        <v/>
      </c>
      <c r="L11" s="124" t="str">
        <f t="shared" ca="1" si="11"/>
        <v/>
      </c>
    </row>
    <row r="12" spans="1:12" x14ac:dyDescent="0.2">
      <c r="A12" s="124" t="str">
        <f t="shared" ca="1" si="6"/>
        <v/>
      </c>
      <c r="B12" s="92" t="str">
        <f t="shared" ca="1" si="0"/>
        <v/>
      </c>
      <c r="C12" s="125" t="str">
        <f t="shared" ca="1" si="1"/>
        <v/>
      </c>
      <c r="D12" s="125" t="str">
        <f t="shared" ca="1" si="2"/>
        <v/>
      </c>
      <c r="E12" s="126" t="str">
        <f t="shared" ca="1" si="7"/>
        <v/>
      </c>
      <c r="F12" s="105" t="str">
        <f t="shared" ca="1" si="8"/>
        <v/>
      </c>
      <c r="G12" s="105" t="str">
        <f t="shared" ca="1" si="3"/>
        <v/>
      </c>
      <c r="H12" s="127" t="str">
        <f t="shared" ca="1" si="4"/>
        <v/>
      </c>
      <c r="I12" s="125" t="str">
        <f t="shared" ca="1" si="5"/>
        <v/>
      </c>
      <c r="J12" s="126" t="str">
        <f t="shared" ca="1" si="9"/>
        <v/>
      </c>
      <c r="K12" s="105" t="str">
        <f t="shared" ca="1" si="10"/>
        <v/>
      </c>
      <c r="L12" s="124" t="str">
        <f t="shared" ca="1" si="11"/>
        <v/>
      </c>
    </row>
    <row r="13" spans="1:12" x14ac:dyDescent="0.2">
      <c r="A13" s="124" t="str">
        <f t="shared" ca="1" si="6"/>
        <v/>
      </c>
      <c r="B13" s="92" t="str">
        <f t="shared" ca="1" si="0"/>
        <v/>
      </c>
      <c r="C13" s="125" t="str">
        <f t="shared" ca="1" si="1"/>
        <v/>
      </c>
      <c r="D13" s="125" t="str">
        <f t="shared" ca="1" si="2"/>
        <v/>
      </c>
      <c r="E13" s="126" t="str">
        <f t="shared" ca="1" si="7"/>
        <v/>
      </c>
      <c r="F13" s="105" t="str">
        <f t="shared" ca="1" si="8"/>
        <v/>
      </c>
      <c r="G13" s="105" t="str">
        <f t="shared" ca="1" si="3"/>
        <v/>
      </c>
      <c r="H13" s="127" t="str">
        <f t="shared" ca="1" si="4"/>
        <v/>
      </c>
      <c r="I13" s="125" t="str">
        <f t="shared" ca="1" si="5"/>
        <v/>
      </c>
      <c r="J13" s="126" t="str">
        <f t="shared" ca="1" si="9"/>
        <v/>
      </c>
      <c r="K13" s="105" t="str">
        <f t="shared" ca="1" si="10"/>
        <v/>
      </c>
      <c r="L13" s="124" t="str">
        <f t="shared" ca="1" si="11"/>
        <v/>
      </c>
    </row>
    <row r="14" spans="1:12" x14ac:dyDescent="0.2">
      <c r="A14" s="124" t="str">
        <f t="shared" ca="1" si="6"/>
        <v/>
      </c>
      <c r="B14" s="92" t="str">
        <f t="shared" ca="1" si="0"/>
        <v/>
      </c>
      <c r="C14" s="125" t="str">
        <f t="shared" ca="1" si="1"/>
        <v/>
      </c>
      <c r="D14" s="125" t="str">
        <f t="shared" ca="1" si="2"/>
        <v/>
      </c>
      <c r="E14" s="126" t="str">
        <f t="shared" ca="1" si="7"/>
        <v/>
      </c>
      <c r="F14" s="105" t="str">
        <f t="shared" ca="1" si="8"/>
        <v/>
      </c>
      <c r="G14" s="105" t="str">
        <f t="shared" ca="1" si="3"/>
        <v/>
      </c>
      <c r="H14" s="127" t="str">
        <f t="shared" ca="1" si="4"/>
        <v/>
      </c>
      <c r="I14" s="125" t="str">
        <f t="shared" ca="1" si="5"/>
        <v/>
      </c>
      <c r="J14" s="126" t="str">
        <f t="shared" ca="1" si="9"/>
        <v/>
      </c>
      <c r="K14" s="105" t="str">
        <f t="shared" ca="1" si="10"/>
        <v/>
      </c>
      <c r="L14" s="124" t="str">
        <f t="shared" ca="1" si="11"/>
        <v/>
      </c>
    </row>
    <row r="15" spans="1:12" x14ac:dyDescent="0.2">
      <c r="A15" s="124" t="str">
        <f t="shared" ca="1" si="6"/>
        <v/>
      </c>
      <c r="B15" s="92" t="str">
        <f t="shared" ca="1" si="0"/>
        <v/>
      </c>
      <c r="C15" s="125" t="str">
        <f t="shared" ca="1" si="1"/>
        <v/>
      </c>
      <c r="D15" s="125" t="str">
        <f t="shared" ca="1" si="2"/>
        <v/>
      </c>
      <c r="E15" s="126" t="str">
        <f t="shared" ca="1" si="7"/>
        <v/>
      </c>
      <c r="F15" s="105" t="str">
        <f t="shared" ca="1" si="8"/>
        <v/>
      </c>
      <c r="G15" s="105" t="str">
        <f t="shared" ca="1" si="3"/>
        <v/>
      </c>
      <c r="H15" s="127" t="str">
        <f t="shared" ca="1" si="4"/>
        <v/>
      </c>
      <c r="I15" s="125" t="str">
        <f t="shared" ca="1" si="5"/>
        <v/>
      </c>
      <c r="J15" s="126" t="str">
        <f t="shared" ca="1" si="9"/>
        <v/>
      </c>
      <c r="K15" s="105" t="str">
        <f t="shared" ca="1" si="10"/>
        <v/>
      </c>
      <c r="L15" s="124" t="str">
        <f t="shared" ca="1" si="11"/>
        <v/>
      </c>
    </row>
    <row r="16" spans="1:12" x14ac:dyDescent="0.2">
      <c r="A16" s="124" t="str">
        <f t="shared" ca="1" si="6"/>
        <v/>
      </c>
      <c r="B16" s="92" t="str">
        <f t="shared" ca="1" si="0"/>
        <v/>
      </c>
      <c r="C16" s="125" t="str">
        <f t="shared" ca="1" si="1"/>
        <v/>
      </c>
      <c r="D16" s="125" t="str">
        <f t="shared" ca="1" si="2"/>
        <v/>
      </c>
      <c r="E16" s="126" t="str">
        <f t="shared" ca="1" si="7"/>
        <v/>
      </c>
      <c r="F16" s="105" t="str">
        <f t="shared" ca="1" si="8"/>
        <v/>
      </c>
      <c r="G16" s="105" t="str">
        <f t="shared" ca="1" si="3"/>
        <v/>
      </c>
      <c r="H16" s="127" t="str">
        <f t="shared" ca="1" si="4"/>
        <v/>
      </c>
      <c r="I16" s="125" t="str">
        <f t="shared" ca="1" si="5"/>
        <v/>
      </c>
      <c r="J16" s="126" t="str">
        <f t="shared" ca="1" si="9"/>
        <v/>
      </c>
      <c r="K16" s="105" t="str">
        <f t="shared" ca="1" si="10"/>
        <v/>
      </c>
      <c r="L16" s="124" t="str">
        <f t="shared" ca="1" si="11"/>
        <v/>
      </c>
    </row>
    <row r="17" spans="1:12" x14ac:dyDescent="0.2">
      <c r="A17" s="124" t="str">
        <f t="shared" ca="1" si="6"/>
        <v/>
      </c>
      <c r="B17" s="92" t="str">
        <f t="shared" ca="1" si="0"/>
        <v/>
      </c>
      <c r="C17" s="125" t="str">
        <f t="shared" ca="1" si="1"/>
        <v/>
      </c>
      <c r="D17" s="125" t="str">
        <f t="shared" ca="1" si="2"/>
        <v/>
      </c>
      <c r="E17" s="126" t="str">
        <f t="shared" ca="1" si="7"/>
        <v/>
      </c>
      <c r="F17" s="105" t="str">
        <f t="shared" ca="1" si="8"/>
        <v/>
      </c>
      <c r="G17" s="105" t="str">
        <f t="shared" ca="1" si="3"/>
        <v/>
      </c>
      <c r="H17" s="127" t="str">
        <f t="shared" ca="1" si="4"/>
        <v/>
      </c>
      <c r="I17" s="125" t="str">
        <f t="shared" ca="1" si="5"/>
        <v/>
      </c>
      <c r="J17" s="126" t="str">
        <f t="shared" ca="1" si="9"/>
        <v/>
      </c>
      <c r="K17" s="105" t="str">
        <f t="shared" ca="1" si="10"/>
        <v/>
      </c>
      <c r="L17" s="124" t="str">
        <f t="shared" ca="1" si="11"/>
        <v/>
      </c>
    </row>
    <row r="18" spans="1:12" x14ac:dyDescent="0.2">
      <c r="A18" s="124" t="str">
        <f t="shared" ca="1" si="6"/>
        <v/>
      </c>
      <c r="B18" s="92" t="str">
        <f t="shared" ca="1" si="0"/>
        <v/>
      </c>
      <c r="C18" s="125" t="str">
        <f t="shared" ca="1" si="1"/>
        <v/>
      </c>
      <c r="D18" s="125" t="str">
        <f t="shared" ca="1" si="2"/>
        <v/>
      </c>
      <c r="E18" s="126" t="str">
        <f t="shared" ca="1" si="7"/>
        <v/>
      </c>
      <c r="F18" s="105" t="str">
        <f t="shared" ca="1" si="8"/>
        <v/>
      </c>
      <c r="G18" s="105" t="str">
        <f t="shared" ca="1" si="3"/>
        <v/>
      </c>
      <c r="H18" s="127" t="str">
        <f t="shared" ca="1" si="4"/>
        <v/>
      </c>
      <c r="I18" s="125" t="str">
        <f t="shared" ca="1" si="5"/>
        <v/>
      </c>
      <c r="J18" s="126" t="str">
        <f t="shared" ca="1" si="9"/>
        <v/>
      </c>
      <c r="K18" s="105" t="str">
        <f t="shared" ca="1" si="10"/>
        <v/>
      </c>
      <c r="L18" s="124" t="str">
        <f t="shared" ca="1" si="11"/>
        <v/>
      </c>
    </row>
    <row r="19" spans="1:12" x14ac:dyDescent="0.2">
      <c r="A19" s="124" t="str">
        <f t="shared" ca="1" si="6"/>
        <v/>
      </c>
      <c r="B19" s="92" t="str">
        <f t="shared" ca="1" si="0"/>
        <v/>
      </c>
      <c r="C19" s="125" t="str">
        <f t="shared" ca="1" si="1"/>
        <v/>
      </c>
      <c r="D19" s="125" t="str">
        <f t="shared" ca="1" si="2"/>
        <v/>
      </c>
      <c r="E19" s="126" t="str">
        <f t="shared" ca="1" si="7"/>
        <v/>
      </c>
      <c r="F19" s="105" t="str">
        <f t="shared" ca="1" si="8"/>
        <v/>
      </c>
      <c r="G19" s="105" t="str">
        <f t="shared" ca="1" si="3"/>
        <v/>
      </c>
      <c r="H19" s="127" t="str">
        <f t="shared" ca="1" si="4"/>
        <v/>
      </c>
      <c r="I19" s="125" t="str">
        <f t="shared" ca="1" si="5"/>
        <v/>
      </c>
      <c r="J19" s="126" t="str">
        <f t="shared" ca="1" si="9"/>
        <v/>
      </c>
      <c r="K19" s="105" t="str">
        <f t="shared" ca="1" si="10"/>
        <v/>
      </c>
      <c r="L19" s="124" t="str">
        <f t="shared" ca="1" si="11"/>
        <v/>
      </c>
    </row>
    <row r="20" spans="1:12" x14ac:dyDescent="0.2">
      <c r="A20" s="124" t="str">
        <f t="shared" ca="1" si="6"/>
        <v/>
      </c>
      <c r="B20" s="92" t="str">
        <f t="shared" ca="1" si="0"/>
        <v/>
      </c>
      <c r="C20" s="125" t="str">
        <f t="shared" ca="1" si="1"/>
        <v/>
      </c>
      <c r="D20" s="125" t="str">
        <f t="shared" ca="1" si="2"/>
        <v/>
      </c>
      <c r="E20" s="126" t="str">
        <f t="shared" ca="1" si="7"/>
        <v/>
      </c>
      <c r="F20" s="105" t="str">
        <f t="shared" ca="1" si="8"/>
        <v/>
      </c>
      <c r="G20" s="105" t="str">
        <f t="shared" ca="1" si="3"/>
        <v/>
      </c>
      <c r="H20" s="127" t="str">
        <f t="shared" ca="1" si="4"/>
        <v/>
      </c>
      <c r="I20" s="125" t="str">
        <f t="shared" ca="1" si="5"/>
        <v/>
      </c>
      <c r="J20" s="126" t="str">
        <f t="shared" ca="1" si="9"/>
        <v/>
      </c>
      <c r="K20" s="105" t="str">
        <f t="shared" ca="1" si="10"/>
        <v/>
      </c>
      <c r="L20" s="124" t="str">
        <f t="shared" ca="1" si="11"/>
        <v/>
      </c>
    </row>
    <row r="21" spans="1:12" x14ac:dyDescent="0.2">
      <c r="A21" s="124" t="str">
        <f t="shared" ca="1" si="6"/>
        <v/>
      </c>
      <c r="B21" s="92" t="str">
        <f t="shared" ca="1" si="0"/>
        <v/>
      </c>
      <c r="C21" s="125" t="str">
        <f t="shared" ca="1" si="1"/>
        <v/>
      </c>
      <c r="D21" s="125" t="str">
        <f t="shared" ca="1" si="2"/>
        <v/>
      </c>
      <c r="E21" s="126" t="str">
        <f t="shared" ca="1" si="7"/>
        <v/>
      </c>
      <c r="F21" s="105" t="str">
        <f t="shared" ca="1" si="8"/>
        <v/>
      </c>
      <c r="G21" s="105" t="str">
        <f t="shared" ca="1" si="3"/>
        <v/>
      </c>
      <c r="H21" s="127" t="str">
        <f t="shared" ca="1" si="4"/>
        <v/>
      </c>
      <c r="I21" s="125" t="str">
        <f t="shared" ca="1" si="5"/>
        <v/>
      </c>
      <c r="J21" s="126" t="str">
        <f t="shared" ca="1" si="9"/>
        <v/>
      </c>
      <c r="K21" s="105" t="str">
        <f t="shared" ca="1" si="10"/>
        <v/>
      </c>
      <c r="L21" s="124" t="str">
        <f t="shared" ca="1" si="11"/>
        <v/>
      </c>
    </row>
    <row r="22" spans="1:12" x14ac:dyDescent="0.2">
      <c r="A22" s="124" t="str">
        <f t="shared" ca="1" si="6"/>
        <v/>
      </c>
      <c r="B22" s="92" t="str">
        <f t="shared" ca="1" si="0"/>
        <v/>
      </c>
      <c r="C22" s="125" t="str">
        <f t="shared" ca="1" si="1"/>
        <v/>
      </c>
      <c r="D22" s="125" t="str">
        <f t="shared" ca="1" si="2"/>
        <v/>
      </c>
      <c r="E22" s="126" t="str">
        <f t="shared" ca="1" si="7"/>
        <v/>
      </c>
      <c r="F22" s="105" t="str">
        <f t="shared" ca="1" si="8"/>
        <v/>
      </c>
      <c r="G22" s="105" t="str">
        <f t="shared" ca="1" si="3"/>
        <v/>
      </c>
      <c r="H22" s="127" t="str">
        <f t="shared" ca="1" si="4"/>
        <v/>
      </c>
      <c r="I22" s="125" t="str">
        <f t="shared" ca="1" si="5"/>
        <v/>
      </c>
      <c r="J22" s="126" t="str">
        <f t="shared" ca="1" si="9"/>
        <v/>
      </c>
      <c r="K22" s="105" t="str">
        <f t="shared" ca="1" si="10"/>
        <v/>
      </c>
      <c r="L22" s="124" t="str">
        <f t="shared" ca="1" si="11"/>
        <v/>
      </c>
    </row>
    <row r="23" spans="1:12" x14ac:dyDescent="0.2">
      <c r="A23" s="124" t="str">
        <f t="shared" ca="1" si="6"/>
        <v/>
      </c>
      <c r="B23" s="92" t="str">
        <f t="shared" ca="1" si="0"/>
        <v/>
      </c>
      <c r="C23" s="125" t="str">
        <f t="shared" ca="1" si="1"/>
        <v/>
      </c>
      <c r="D23" s="125" t="str">
        <f t="shared" ca="1" si="2"/>
        <v/>
      </c>
      <c r="E23" s="126" t="str">
        <f t="shared" ca="1" si="7"/>
        <v/>
      </c>
      <c r="F23" s="105" t="str">
        <f t="shared" ca="1" si="8"/>
        <v/>
      </c>
      <c r="G23" s="105" t="str">
        <f t="shared" ca="1" si="3"/>
        <v/>
      </c>
      <c r="H23" s="127" t="str">
        <f t="shared" ca="1" si="4"/>
        <v/>
      </c>
      <c r="I23" s="125" t="str">
        <f t="shared" ca="1" si="5"/>
        <v/>
      </c>
      <c r="J23" s="126" t="str">
        <f t="shared" ca="1" si="9"/>
        <v/>
      </c>
      <c r="K23" s="105" t="str">
        <f t="shared" ca="1" si="10"/>
        <v/>
      </c>
      <c r="L23" s="124" t="str">
        <f t="shared" ca="1" si="11"/>
        <v/>
      </c>
    </row>
    <row r="24" spans="1:12" x14ac:dyDescent="0.2">
      <c r="A24" s="124" t="str">
        <f t="shared" ca="1" si="6"/>
        <v/>
      </c>
      <c r="B24" s="92" t="str">
        <f t="shared" ca="1" si="0"/>
        <v/>
      </c>
      <c r="C24" s="125" t="str">
        <f t="shared" ca="1" si="1"/>
        <v/>
      </c>
      <c r="D24" s="125" t="str">
        <f t="shared" ca="1" si="2"/>
        <v/>
      </c>
      <c r="E24" s="126" t="str">
        <f t="shared" ca="1" si="7"/>
        <v/>
      </c>
      <c r="F24" s="105" t="str">
        <f t="shared" ca="1" si="8"/>
        <v/>
      </c>
      <c r="G24" s="105" t="str">
        <f t="shared" ca="1" si="3"/>
        <v/>
      </c>
      <c r="H24" s="127" t="str">
        <f t="shared" ca="1" si="4"/>
        <v/>
      </c>
      <c r="I24" s="125" t="str">
        <f t="shared" ca="1" si="5"/>
        <v/>
      </c>
      <c r="J24" s="126" t="str">
        <f t="shared" ca="1" si="9"/>
        <v/>
      </c>
      <c r="K24" s="105" t="str">
        <f t="shared" ca="1" si="10"/>
        <v/>
      </c>
      <c r="L24" s="124" t="str">
        <f t="shared" ca="1" si="11"/>
        <v/>
      </c>
    </row>
    <row r="25" spans="1:12" x14ac:dyDescent="0.2">
      <c r="A25" s="124" t="str">
        <f t="shared" ca="1" si="6"/>
        <v/>
      </c>
      <c r="B25" s="92" t="str">
        <f t="shared" ca="1" si="0"/>
        <v/>
      </c>
      <c r="C25" s="125" t="str">
        <f t="shared" ca="1" si="1"/>
        <v/>
      </c>
      <c r="D25" s="125" t="str">
        <f t="shared" ca="1" si="2"/>
        <v/>
      </c>
      <c r="E25" s="126" t="str">
        <f t="shared" ca="1" si="7"/>
        <v/>
      </c>
      <c r="F25" s="105" t="str">
        <f t="shared" ca="1" si="8"/>
        <v/>
      </c>
      <c r="G25" s="105" t="str">
        <f t="shared" ca="1" si="3"/>
        <v/>
      </c>
      <c r="H25" s="127" t="str">
        <f t="shared" ca="1" si="4"/>
        <v/>
      </c>
      <c r="I25" s="125" t="str">
        <f t="shared" ca="1" si="5"/>
        <v/>
      </c>
      <c r="J25" s="126" t="str">
        <f t="shared" ca="1" si="9"/>
        <v/>
      </c>
      <c r="K25" s="105" t="str">
        <f t="shared" ca="1" si="10"/>
        <v/>
      </c>
      <c r="L25" s="124" t="str">
        <f t="shared" ca="1" si="11"/>
        <v/>
      </c>
    </row>
    <row r="26" spans="1:12" x14ac:dyDescent="0.2">
      <c r="A26" s="124" t="str">
        <f t="shared" ca="1" si="6"/>
        <v/>
      </c>
      <c r="B26" s="92" t="str">
        <f t="shared" ca="1" si="0"/>
        <v/>
      </c>
      <c r="C26" s="125" t="str">
        <f t="shared" ca="1" si="1"/>
        <v/>
      </c>
      <c r="D26" s="125" t="str">
        <f t="shared" ca="1" si="2"/>
        <v/>
      </c>
      <c r="E26" s="126" t="str">
        <f t="shared" ca="1" si="7"/>
        <v/>
      </c>
      <c r="F26" s="105" t="str">
        <f t="shared" ca="1" si="8"/>
        <v/>
      </c>
      <c r="G26" s="105" t="str">
        <f t="shared" ca="1" si="3"/>
        <v/>
      </c>
      <c r="H26" s="127" t="str">
        <f t="shared" ca="1" si="4"/>
        <v/>
      </c>
      <c r="I26" s="125" t="str">
        <f t="shared" ca="1" si="5"/>
        <v/>
      </c>
      <c r="J26" s="126" t="str">
        <f t="shared" ca="1" si="9"/>
        <v/>
      </c>
      <c r="K26" s="105" t="str">
        <f t="shared" ca="1" si="10"/>
        <v/>
      </c>
      <c r="L26" s="124" t="str">
        <f t="shared" ca="1" si="11"/>
        <v/>
      </c>
    </row>
    <row r="27" spans="1:12" x14ac:dyDescent="0.2">
      <c r="A27" s="124" t="str">
        <f t="shared" ca="1" si="6"/>
        <v/>
      </c>
      <c r="B27" s="92" t="str">
        <f t="shared" ca="1" si="0"/>
        <v/>
      </c>
      <c r="C27" s="125" t="str">
        <f t="shared" ca="1" si="1"/>
        <v/>
      </c>
      <c r="D27" s="125" t="str">
        <f t="shared" ca="1" si="2"/>
        <v/>
      </c>
      <c r="E27" s="126" t="str">
        <f t="shared" ca="1" si="7"/>
        <v/>
      </c>
      <c r="F27" s="105" t="str">
        <f t="shared" ca="1" si="8"/>
        <v/>
      </c>
      <c r="G27" s="105" t="str">
        <f t="shared" ca="1" si="3"/>
        <v/>
      </c>
      <c r="H27" s="127" t="str">
        <f t="shared" ca="1" si="4"/>
        <v/>
      </c>
      <c r="I27" s="125" t="str">
        <f t="shared" ca="1" si="5"/>
        <v/>
      </c>
      <c r="J27" s="126" t="str">
        <f t="shared" ca="1" si="9"/>
        <v/>
      </c>
      <c r="K27" s="105" t="str">
        <f t="shared" ca="1" si="10"/>
        <v/>
      </c>
      <c r="L27" s="124" t="str">
        <f t="shared" ca="1" si="11"/>
        <v/>
      </c>
    </row>
    <row r="28" spans="1:12" x14ac:dyDescent="0.2">
      <c r="A28" s="124" t="str">
        <f t="shared" ca="1" si="6"/>
        <v/>
      </c>
      <c r="B28" s="92" t="str">
        <f t="shared" ca="1" si="0"/>
        <v/>
      </c>
      <c r="C28" s="125" t="str">
        <f t="shared" ca="1" si="1"/>
        <v/>
      </c>
      <c r="D28" s="125" t="str">
        <f t="shared" ca="1" si="2"/>
        <v/>
      </c>
      <c r="E28" s="126" t="str">
        <f t="shared" ca="1" si="7"/>
        <v/>
      </c>
      <c r="F28" s="105" t="str">
        <f t="shared" ca="1" si="8"/>
        <v/>
      </c>
      <c r="G28" s="105" t="str">
        <f t="shared" ca="1" si="3"/>
        <v/>
      </c>
      <c r="H28" s="127" t="str">
        <f t="shared" ca="1" si="4"/>
        <v/>
      </c>
      <c r="I28" s="125" t="str">
        <f t="shared" ca="1" si="5"/>
        <v/>
      </c>
      <c r="J28" s="126" t="str">
        <f t="shared" ca="1" si="9"/>
        <v/>
      </c>
      <c r="K28" s="105" t="str">
        <f t="shared" ca="1" si="10"/>
        <v/>
      </c>
      <c r="L28" s="124" t="str">
        <f t="shared" ca="1" si="11"/>
        <v/>
      </c>
    </row>
    <row r="29" spans="1:12" x14ac:dyDescent="0.2">
      <c r="A29" s="124" t="str">
        <f t="shared" ca="1" si="6"/>
        <v/>
      </c>
      <c r="B29" s="92" t="str">
        <f t="shared" ca="1" si="0"/>
        <v/>
      </c>
      <c r="C29" s="125" t="str">
        <f t="shared" ca="1" si="1"/>
        <v/>
      </c>
      <c r="D29" s="125" t="str">
        <f t="shared" ca="1" si="2"/>
        <v/>
      </c>
      <c r="E29" s="126" t="str">
        <f t="shared" ca="1" si="7"/>
        <v/>
      </c>
      <c r="F29" s="105" t="str">
        <f t="shared" ca="1" si="8"/>
        <v/>
      </c>
      <c r="G29" s="105" t="str">
        <f t="shared" ca="1" si="3"/>
        <v/>
      </c>
      <c r="H29" s="127" t="str">
        <f t="shared" ca="1" si="4"/>
        <v/>
      </c>
      <c r="I29" s="125" t="str">
        <f t="shared" ca="1" si="5"/>
        <v/>
      </c>
      <c r="J29" s="126" t="str">
        <f t="shared" ca="1" si="9"/>
        <v/>
      </c>
      <c r="K29" s="105" t="str">
        <f t="shared" ca="1" si="10"/>
        <v/>
      </c>
      <c r="L29" s="124" t="str">
        <f t="shared" ca="1" si="11"/>
        <v/>
      </c>
    </row>
    <row r="30" spans="1:12" x14ac:dyDescent="0.2">
      <c r="A30" s="124" t="str">
        <f t="shared" ca="1" si="6"/>
        <v/>
      </c>
      <c r="B30" s="92" t="str">
        <f t="shared" ca="1" si="0"/>
        <v/>
      </c>
      <c r="C30" s="125" t="str">
        <f t="shared" ca="1" si="1"/>
        <v/>
      </c>
      <c r="D30" s="125" t="str">
        <f t="shared" ca="1" si="2"/>
        <v/>
      </c>
      <c r="E30" s="126" t="str">
        <f t="shared" ca="1" si="7"/>
        <v/>
      </c>
      <c r="F30" s="105" t="str">
        <f t="shared" ca="1" si="8"/>
        <v/>
      </c>
      <c r="G30" s="105" t="str">
        <f t="shared" ca="1" si="3"/>
        <v/>
      </c>
      <c r="H30" s="127" t="str">
        <f t="shared" ca="1" si="4"/>
        <v/>
      </c>
      <c r="I30" s="125" t="str">
        <f t="shared" ca="1" si="5"/>
        <v/>
      </c>
      <c r="J30" s="126" t="str">
        <f t="shared" ca="1" si="9"/>
        <v/>
      </c>
      <c r="K30" s="105" t="str">
        <f t="shared" ca="1" si="10"/>
        <v/>
      </c>
      <c r="L30" s="124" t="str">
        <f t="shared" ca="1" si="11"/>
        <v/>
      </c>
    </row>
    <row r="31" spans="1:12" x14ac:dyDescent="0.2">
      <c r="A31" s="124" t="str">
        <f t="shared" ca="1" si="6"/>
        <v/>
      </c>
      <c r="B31" s="92" t="str">
        <f t="shared" ca="1" si="0"/>
        <v/>
      </c>
      <c r="C31" s="125" t="str">
        <f t="shared" ca="1" si="1"/>
        <v/>
      </c>
      <c r="D31" s="125" t="str">
        <f t="shared" ca="1" si="2"/>
        <v/>
      </c>
      <c r="E31" s="126" t="str">
        <f t="shared" ca="1" si="7"/>
        <v/>
      </c>
      <c r="F31" s="105" t="str">
        <f t="shared" ca="1" si="8"/>
        <v/>
      </c>
      <c r="G31" s="105" t="str">
        <f t="shared" ca="1" si="3"/>
        <v/>
      </c>
      <c r="H31" s="127" t="str">
        <f t="shared" ca="1" si="4"/>
        <v/>
      </c>
      <c r="I31" s="125" t="str">
        <f t="shared" ca="1" si="5"/>
        <v/>
      </c>
      <c r="J31" s="126" t="str">
        <f t="shared" ca="1" si="9"/>
        <v/>
      </c>
      <c r="K31" s="105" t="str">
        <f t="shared" ca="1" si="10"/>
        <v/>
      </c>
      <c r="L31" s="124" t="str">
        <f t="shared" ca="1" si="11"/>
        <v/>
      </c>
    </row>
    <row r="32" spans="1:12" x14ac:dyDescent="0.2">
      <c r="A32" s="124" t="str">
        <f t="shared" ca="1" si="6"/>
        <v/>
      </c>
      <c r="B32" s="92" t="str">
        <f t="shared" ca="1" si="0"/>
        <v/>
      </c>
      <c r="C32" s="125" t="str">
        <f t="shared" ca="1" si="1"/>
        <v/>
      </c>
      <c r="D32" s="125" t="str">
        <f t="shared" ca="1" si="2"/>
        <v/>
      </c>
      <c r="E32" s="126" t="str">
        <f t="shared" ca="1" si="7"/>
        <v/>
      </c>
      <c r="F32" s="105" t="str">
        <f t="shared" ca="1" si="8"/>
        <v/>
      </c>
      <c r="G32" s="105" t="str">
        <f t="shared" ca="1" si="3"/>
        <v/>
      </c>
      <c r="H32" s="127" t="str">
        <f t="shared" ca="1" si="4"/>
        <v/>
      </c>
      <c r="I32" s="125" t="str">
        <f t="shared" ca="1" si="5"/>
        <v/>
      </c>
      <c r="J32" s="126" t="str">
        <f t="shared" ca="1" si="9"/>
        <v/>
      </c>
      <c r="K32" s="105" t="str">
        <f t="shared" ca="1" si="10"/>
        <v/>
      </c>
      <c r="L32" s="124" t="str">
        <f t="shared" ca="1" si="11"/>
        <v/>
      </c>
    </row>
    <row r="33" spans="1:12" x14ac:dyDescent="0.2">
      <c r="A33" s="124" t="str">
        <f t="shared" ca="1" si="6"/>
        <v/>
      </c>
      <c r="B33" s="92" t="str">
        <f t="shared" ca="1" si="0"/>
        <v/>
      </c>
      <c r="C33" s="125" t="str">
        <f t="shared" ca="1" si="1"/>
        <v/>
      </c>
      <c r="D33" s="125" t="str">
        <f t="shared" ca="1" si="2"/>
        <v/>
      </c>
      <c r="E33" s="126" t="str">
        <f t="shared" ca="1" si="7"/>
        <v/>
      </c>
      <c r="F33" s="105" t="str">
        <f t="shared" ca="1" si="8"/>
        <v/>
      </c>
      <c r="G33" s="105" t="str">
        <f t="shared" ca="1" si="3"/>
        <v/>
      </c>
      <c r="H33" s="127" t="str">
        <f t="shared" ca="1" si="4"/>
        <v/>
      </c>
      <c r="I33" s="125" t="str">
        <f t="shared" ca="1" si="5"/>
        <v/>
      </c>
      <c r="J33" s="126" t="str">
        <f t="shared" ca="1" si="9"/>
        <v/>
      </c>
      <c r="K33" s="105" t="str">
        <f t="shared" ca="1" si="10"/>
        <v/>
      </c>
      <c r="L33" s="124" t="str">
        <f t="shared" ca="1" si="11"/>
        <v/>
      </c>
    </row>
    <row r="34" spans="1:12" x14ac:dyDescent="0.2">
      <c r="A34" s="124" t="str">
        <f t="shared" ca="1" si="6"/>
        <v/>
      </c>
      <c r="B34" s="92" t="str">
        <f t="shared" ca="1" si="0"/>
        <v/>
      </c>
      <c r="C34" s="125" t="str">
        <f t="shared" ca="1" si="1"/>
        <v/>
      </c>
      <c r="D34" s="125" t="str">
        <f t="shared" ca="1" si="2"/>
        <v/>
      </c>
      <c r="E34" s="126" t="str">
        <f t="shared" ca="1" si="7"/>
        <v/>
      </c>
      <c r="F34" s="105" t="str">
        <f t="shared" ca="1" si="8"/>
        <v/>
      </c>
      <c r="G34" s="105" t="str">
        <f t="shared" ca="1" si="3"/>
        <v/>
      </c>
      <c r="H34" s="127" t="str">
        <f t="shared" ca="1" si="4"/>
        <v/>
      </c>
      <c r="I34" s="125" t="str">
        <f t="shared" ca="1" si="5"/>
        <v/>
      </c>
      <c r="J34" s="126" t="str">
        <f t="shared" ca="1" si="9"/>
        <v/>
      </c>
      <c r="K34" s="105" t="str">
        <f t="shared" ca="1" si="10"/>
        <v/>
      </c>
      <c r="L34" s="124" t="str">
        <f t="shared" ca="1" si="11"/>
        <v/>
      </c>
    </row>
    <row r="35" spans="1:12" x14ac:dyDescent="0.2">
      <c r="A35" s="124" t="str">
        <f t="shared" ca="1" si="6"/>
        <v/>
      </c>
      <c r="B35" s="92" t="str">
        <f t="shared" ca="1" si="0"/>
        <v/>
      </c>
      <c r="C35" s="125" t="str">
        <f t="shared" ca="1" si="1"/>
        <v/>
      </c>
      <c r="D35" s="125" t="str">
        <f t="shared" ca="1" si="2"/>
        <v/>
      </c>
      <c r="E35" s="126" t="str">
        <f t="shared" ca="1" si="7"/>
        <v/>
      </c>
      <c r="F35" s="105" t="str">
        <f t="shared" ca="1" si="8"/>
        <v/>
      </c>
      <c r="G35" s="105" t="str">
        <f t="shared" ca="1" si="3"/>
        <v/>
      </c>
      <c r="H35" s="127" t="str">
        <f t="shared" ca="1" si="4"/>
        <v/>
      </c>
      <c r="I35" s="125" t="str">
        <f t="shared" ca="1" si="5"/>
        <v/>
      </c>
      <c r="J35" s="126" t="str">
        <f t="shared" ca="1" si="9"/>
        <v/>
      </c>
      <c r="K35" s="105" t="str">
        <f t="shared" ca="1" si="10"/>
        <v/>
      </c>
      <c r="L35" s="124" t="str">
        <f t="shared" ca="1" si="11"/>
        <v/>
      </c>
    </row>
    <row r="36" spans="1:12" x14ac:dyDescent="0.2">
      <c r="A36" s="124" t="str">
        <f t="shared" ca="1" si="6"/>
        <v/>
      </c>
      <c r="B36" s="92" t="str">
        <f t="shared" ca="1" si="0"/>
        <v/>
      </c>
      <c r="C36" s="125" t="str">
        <f t="shared" ca="1" si="1"/>
        <v/>
      </c>
      <c r="D36" s="125" t="str">
        <f t="shared" ca="1" si="2"/>
        <v/>
      </c>
      <c r="E36" s="126" t="str">
        <f t="shared" ca="1" si="7"/>
        <v/>
      </c>
      <c r="F36" s="105" t="str">
        <f t="shared" ca="1" si="8"/>
        <v/>
      </c>
      <c r="G36" s="105" t="str">
        <f t="shared" ca="1" si="3"/>
        <v/>
      </c>
      <c r="H36" s="127" t="str">
        <f t="shared" ca="1" si="4"/>
        <v/>
      </c>
      <c r="I36" s="125" t="str">
        <f t="shared" ca="1" si="5"/>
        <v/>
      </c>
      <c r="J36" s="126" t="str">
        <f t="shared" ca="1" si="9"/>
        <v/>
      </c>
      <c r="K36" s="105" t="str">
        <f t="shared" ca="1" si="10"/>
        <v/>
      </c>
      <c r="L36" s="124" t="str">
        <f t="shared" ca="1" si="11"/>
        <v/>
      </c>
    </row>
    <row r="37" spans="1:12" x14ac:dyDescent="0.2">
      <c r="A37" s="124" t="str">
        <f t="shared" ca="1" si="6"/>
        <v/>
      </c>
      <c r="B37" s="92" t="str">
        <f t="shared" ca="1" si="0"/>
        <v/>
      </c>
      <c r="C37" s="125" t="str">
        <f t="shared" ca="1" si="1"/>
        <v/>
      </c>
      <c r="D37" s="125" t="str">
        <f t="shared" ca="1" si="2"/>
        <v/>
      </c>
      <c r="E37" s="126" t="str">
        <f t="shared" ca="1" si="7"/>
        <v/>
      </c>
      <c r="F37" s="105" t="str">
        <f t="shared" ca="1" si="8"/>
        <v/>
      </c>
      <c r="G37" s="105" t="str">
        <f t="shared" ca="1" si="3"/>
        <v/>
      </c>
      <c r="H37" s="127" t="str">
        <f t="shared" ca="1" si="4"/>
        <v/>
      </c>
      <c r="I37" s="125" t="str">
        <f t="shared" ca="1" si="5"/>
        <v/>
      </c>
      <c r="J37" s="126" t="str">
        <f t="shared" ca="1" si="9"/>
        <v/>
      </c>
      <c r="K37" s="105" t="str">
        <f t="shared" ca="1" si="10"/>
        <v/>
      </c>
      <c r="L37" s="124" t="str">
        <f t="shared" ca="1" si="11"/>
        <v/>
      </c>
    </row>
    <row r="38" spans="1:12" x14ac:dyDescent="0.2">
      <c r="A38" s="124" t="str">
        <f t="shared" ca="1" si="6"/>
        <v/>
      </c>
      <c r="B38" s="92" t="str">
        <f t="shared" ca="1" si="0"/>
        <v/>
      </c>
      <c r="C38" s="125" t="str">
        <f t="shared" ca="1" si="1"/>
        <v/>
      </c>
      <c r="D38" s="125" t="str">
        <f t="shared" ca="1" si="2"/>
        <v/>
      </c>
      <c r="E38" s="126" t="str">
        <f t="shared" ca="1" si="7"/>
        <v/>
      </c>
      <c r="F38" s="105" t="str">
        <f t="shared" ca="1" si="8"/>
        <v/>
      </c>
      <c r="G38" s="105" t="str">
        <f t="shared" ca="1" si="3"/>
        <v/>
      </c>
      <c r="H38" s="127" t="str">
        <f t="shared" ca="1" si="4"/>
        <v/>
      </c>
      <c r="I38" s="125" t="str">
        <f t="shared" ca="1" si="5"/>
        <v/>
      </c>
      <c r="J38" s="126" t="str">
        <f t="shared" ca="1" si="9"/>
        <v/>
      </c>
      <c r="K38" s="105" t="str">
        <f t="shared" ca="1" si="10"/>
        <v/>
      </c>
      <c r="L38" s="124" t="str">
        <f t="shared" ca="1" si="11"/>
        <v/>
      </c>
    </row>
    <row r="39" spans="1:12" x14ac:dyDescent="0.2">
      <c r="A39" s="124" t="str">
        <f t="shared" ca="1" si="6"/>
        <v/>
      </c>
      <c r="B39" s="92" t="str">
        <f t="shared" ca="1" si="0"/>
        <v/>
      </c>
      <c r="C39" s="125" t="str">
        <f t="shared" ca="1" si="1"/>
        <v/>
      </c>
      <c r="D39" s="125" t="str">
        <f t="shared" ca="1" si="2"/>
        <v/>
      </c>
      <c r="E39" s="126" t="str">
        <f t="shared" ca="1" si="7"/>
        <v/>
      </c>
      <c r="F39" s="105" t="str">
        <f t="shared" ca="1" si="8"/>
        <v/>
      </c>
      <c r="G39" s="105" t="str">
        <f t="shared" ca="1" si="3"/>
        <v/>
      </c>
      <c r="H39" s="127" t="str">
        <f t="shared" ca="1" si="4"/>
        <v/>
      </c>
      <c r="I39" s="125" t="str">
        <f t="shared" ca="1" si="5"/>
        <v/>
      </c>
      <c r="J39" s="126" t="str">
        <f t="shared" ca="1" si="9"/>
        <v/>
      </c>
      <c r="K39" s="105" t="str">
        <f t="shared" ca="1" si="10"/>
        <v/>
      </c>
      <c r="L39" s="124" t="str">
        <f t="shared" ca="1" si="11"/>
        <v/>
      </c>
    </row>
    <row r="40" spans="1:12" x14ac:dyDescent="0.2">
      <c r="A40" s="124" t="str">
        <f t="shared" ca="1" si="6"/>
        <v/>
      </c>
      <c r="B40" s="92" t="str">
        <f t="shared" ca="1" si="0"/>
        <v/>
      </c>
      <c r="C40" s="125" t="str">
        <f t="shared" ca="1" si="1"/>
        <v/>
      </c>
      <c r="D40" s="125" t="str">
        <f t="shared" ca="1" si="2"/>
        <v/>
      </c>
      <c r="E40" s="126" t="str">
        <f t="shared" ca="1" si="7"/>
        <v/>
      </c>
      <c r="F40" s="105" t="str">
        <f t="shared" ca="1" si="8"/>
        <v/>
      </c>
      <c r="G40" s="105" t="str">
        <f t="shared" ca="1" si="3"/>
        <v/>
      </c>
      <c r="H40" s="127" t="str">
        <f t="shared" ca="1" si="4"/>
        <v/>
      </c>
      <c r="I40" s="125" t="str">
        <f t="shared" ca="1" si="5"/>
        <v/>
      </c>
      <c r="J40" s="126" t="str">
        <f t="shared" ca="1" si="9"/>
        <v/>
      </c>
      <c r="K40" s="105" t="str">
        <f t="shared" ca="1" si="10"/>
        <v/>
      </c>
      <c r="L40" s="124" t="str">
        <f t="shared" ca="1" si="11"/>
        <v/>
      </c>
    </row>
    <row r="41" spans="1:12" x14ac:dyDescent="0.2">
      <c r="A41" s="124" t="str">
        <f t="shared" ca="1" si="6"/>
        <v/>
      </c>
      <c r="B41" s="92" t="str">
        <f t="shared" ca="1" si="0"/>
        <v/>
      </c>
      <c r="C41" s="125" t="str">
        <f t="shared" ca="1" si="1"/>
        <v/>
      </c>
      <c r="D41" s="125" t="str">
        <f t="shared" ca="1" si="2"/>
        <v/>
      </c>
      <c r="E41" s="126" t="str">
        <f t="shared" ca="1" si="7"/>
        <v/>
      </c>
      <c r="F41" s="105" t="str">
        <f t="shared" ca="1" si="8"/>
        <v/>
      </c>
      <c r="G41" s="105" t="str">
        <f t="shared" ca="1" si="3"/>
        <v/>
      </c>
      <c r="H41" s="127" t="str">
        <f t="shared" ca="1" si="4"/>
        <v/>
      </c>
      <c r="I41" s="125" t="str">
        <f t="shared" ca="1" si="5"/>
        <v/>
      </c>
      <c r="J41" s="126" t="str">
        <f t="shared" ca="1" si="9"/>
        <v/>
      </c>
      <c r="K41" s="105" t="str">
        <f t="shared" ca="1" si="10"/>
        <v/>
      </c>
      <c r="L41" s="124" t="str">
        <f t="shared" ca="1" si="11"/>
        <v/>
      </c>
    </row>
    <row r="42" spans="1:12" x14ac:dyDescent="0.2">
      <c r="A42" s="124" t="str">
        <f t="shared" ca="1" si="6"/>
        <v/>
      </c>
      <c r="B42" s="92" t="str">
        <f t="shared" ca="1" si="0"/>
        <v/>
      </c>
      <c r="C42" s="125" t="str">
        <f t="shared" ca="1" si="1"/>
        <v/>
      </c>
      <c r="D42" s="125" t="str">
        <f t="shared" ca="1" si="2"/>
        <v/>
      </c>
      <c r="E42" s="126" t="str">
        <f t="shared" ca="1" si="7"/>
        <v/>
      </c>
      <c r="F42" s="105" t="str">
        <f t="shared" ca="1" si="8"/>
        <v/>
      </c>
      <c r="G42" s="105" t="str">
        <f t="shared" ca="1" si="3"/>
        <v/>
      </c>
      <c r="H42" s="127" t="str">
        <f t="shared" ca="1" si="4"/>
        <v/>
      </c>
      <c r="I42" s="125" t="str">
        <f t="shared" ca="1" si="5"/>
        <v/>
      </c>
      <c r="J42" s="126" t="str">
        <f t="shared" ca="1" si="9"/>
        <v/>
      </c>
      <c r="K42" s="105" t="str">
        <f t="shared" ca="1" si="10"/>
        <v/>
      </c>
      <c r="L42" s="124" t="str">
        <f t="shared" ca="1" si="11"/>
        <v/>
      </c>
    </row>
    <row r="43" spans="1:12" x14ac:dyDescent="0.2">
      <c r="A43" s="124" t="str">
        <f t="shared" ca="1" si="6"/>
        <v/>
      </c>
      <c r="B43" s="92" t="str">
        <f t="shared" ca="1" si="0"/>
        <v/>
      </c>
      <c r="C43" s="125" t="str">
        <f t="shared" ca="1" si="1"/>
        <v/>
      </c>
      <c r="D43" s="125" t="str">
        <f t="shared" ca="1" si="2"/>
        <v/>
      </c>
      <c r="E43" s="126" t="str">
        <f t="shared" ca="1" si="7"/>
        <v/>
      </c>
      <c r="F43" s="105" t="str">
        <f t="shared" ca="1" si="8"/>
        <v/>
      </c>
      <c r="G43" s="105" t="str">
        <f t="shared" ca="1" si="3"/>
        <v/>
      </c>
      <c r="H43" s="127" t="str">
        <f t="shared" ca="1" si="4"/>
        <v/>
      </c>
      <c r="I43" s="125" t="str">
        <f t="shared" ca="1" si="5"/>
        <v/>
      </c>
      <c r="J43" s="126" t="str">
        <f t="shared" ca="1" si="9"/>
        <v/>
      </c>
      <c r="K43" s="105" t="str">
        <f t="shared" ca="1" si="10"/>
        <v/>
      </c>
      <c r="L43" s="124" t="str">
        <f t="shared" ca="1" si="11"/>
        <v/>
      </c>
    </row>
    <row r="44" spans="1:12" x14ac:dyDescent="0.2">
      <c r="A44" s="124" t="str">
        <f t="shared" ca="1" si="6"/>
        <v/>
      </c>
      <c r="B44" s="92" t="str">
        <f t="shared" ca="1" si="0"/>
        <v/>
      </c>
      <c r="C44" s="125" t="str">
        <f t="shared" ca="1" si="1"/>
        <v/>
      </c>
      <c r="D44" s="125" t="str">
        <f t="shared" ca="1" si="2"/>
        <v/>
      </c>
      <c r="E44" s="126" t="str">
        <f t="shared" ref="E44:E55" ca="1" si="12">IF($A44="","",IFERROR(D44/C44,""))</f>
        <v/>
      </c>
      <c r="F44" s="105" t="str">
        <f t="shared" ref="F44:F55" ca="1" si="13">IF($A44="","",IFERROR(G44/D44,""))</f>
        <v/>
      </c>
      <c r="G44" s="105" t="str">
        <f t="shared" ca="1" si="3"/>
        <v/>
      </c>
      <c r="H44" s="127" t="str">
        <f t="shared" ca="1" si="4"/>
        <v/>
      </c>
      <c r="I44" s="125" t="str">
        <f t="shared" ca="1" si="5"/>
        <v/>
      </c>
      <c r="J44" s="126" t="str">
        <f t="shared" ref="J44:J55" ca="1" si="14">IF($A44="","",IFERROR(I44/D44,""))</f>
        <v/>
      </c>
      <c r="K44" s="105" t="str">
        <f t="shared" ref="K44:K55" ca="1" si="15">IF($A44="","",IFERROR(G44/I44,""))</f>
        <v/>
      </c>
      <c r="L44" s="124" t="str">
        <f t="shared" ref="L44:L55" ca="1" si="16">IF($A44="","",IF(I44&gt;0,IF(K44&gt;$K$5,"B","A"),IF(I44=0,IF(G44&gt;$K$5,"C","D"))))</f>
        <v/>
      </c>
    </row>
    <row r="45" spans="1:12" x14ac:dyDescent="0.2">
      <c r="A45" s="124" t="str">
        <f t="shared" ca="1" si="6"/>
        <v/>
      </c>
      <c r="B45" s="92" t="str">
        <f t="shared" ca="1" si="0"/>
        <v/>
      </c>
      <c r="C45" s="125" t="str">
        <f t="shared" ca="1" si="1"/>
        <v/>
      </c>
      <c r="D45" s="125" t="str">
        <f t="shared" ca="1" si="2"/>
        <v/>
      </c>
      <c r="E45" s="126" t="str">
        <f t="shared" ca="1" si="12"/>
        <v/>
      </c>
      <c r="F45" s="105" t="str">
        <f t="shared" ca="1" si="13"/>
        <v/>
      </c>
      <c r="G45" s="105" t="str">
        <f t="shared" ca="1" si="3"/>
        <v/>
      </c>
      <c r="H45" s="127" t="str">
        <f t="shared" ca="1" si="4"/>
        <v/>
      </c>
      <c r="I45" s="125" t="str">
        <f t="shared" ca="1" si="5"/>
        <v/>
      </c>
      <c r="J45" s="126" t="str">
        <f t="shared" ca="1" si="14"/>
        <v/>
      </c>
      <c r="K45" s="105" t="str">
        <f t="shared" ca="1" si="15"/>
        <v/>
      </c>
      <c r="L45" s="124" t="str">
        <f t="shared" ca="1" si="16"/>
        <v/>
      </c>
    </row>
    <row r="46" spans="1:12" x14ac:dyDescent="0.2">
      <c r="A46" s="124" t="str">
        <f t="shared" ca="1" si="6"/>
        <v/>
      </c>
      <c r="B46" s="92" t="str">
        <f t="shared" ca="1" si="0"/>
        <v/>
      </c>
      <c r="C46" s="125" t="str">
        <f t="shared" ca="1" si="1"/>
        <v/>
      </c>
      <c r="D46" s="125" t="str">
        <f t="shared" ca="1" si="2"/>
        <v/>
      </c>
      <c r="E46" s="126" t="str">
        <f t="shared" ca="1" si="12"/>
        <v/>
      </c>
      <c r="F46" s="105" t="str">
        <f t="shared" ca="1" si="13"/>
        <v/>
      </c>
      <c r="G46" s="105" t="str">
        <f t="shared" ca="1" si="3"/>
        <v/>
      </c>
      <c r="H46" s="127" t="str">
        <f t="shared" ca="1" si="4"/>
        <v/>
      </c>
      <c r="I46" s="125" t="str">
        <f t="shared" ca="1" si="5"/>
        <v/>
      </c>
      <c r="J46" s="126" t="str">
        <f t="shared" ca="1" si="14"/>
        <v/>
      </c>
      <c r="K46" s="105" t="str">
        <f t="shared" ca="1" si="15"/>
        <v/>
      </c>
      <c r="L46" s="124" t="str">
        <f t="shared" ca="1" si="16"/>
        <v/>
      </c>
    </row>
    <row r="47" spans="1:12" x14ac:dyDescent="0.2">
      <c r="A47" s="124" t="str">
        <f t="shared" ca="1" si="6"/>
        <v/>
      </c>
      <c r="B47" s="92" t="str">
        <f t="shared" ca="1" si="0"/>
        <v/>
      </c>
      <c r="C47" s="125" t="str">
        <f t="shared" ca="1" si="1"/>
        <v/>
      </c>
      <c r="D47" s="125" t="str">
        <f t="shared" ca="1" si="2"/>
        <v/>
      </c>
      <c r="E47" s="126" t="str">
        <f t="shared" ca="1" si="12"/>
        <v/>
      </c>
      <c r="F47" s="105" t="str">
        <f t="shared" ca="1" si="13"/>
        <v/>
      </c>
      <c r="G47" s="105" t="str">
        <f t="shared" ca="1" si="3"/>
        <v/>
      </c>
      <c r="H47" s="127" t="str">
        <f t="shared" ca="1" si="4"/>
        <v/>
      </c>
      <c r="I47" s="125" t="str">
        <f t="shared" ca="1" si="5"/>
        <v/>
      </c>
      <c r="J47" s="126" t="str">
        <f t="shared" ca="1" si="14"/>
        <v/>
      </c>
      <c r="K47" s="105" t="str">
        <f t="shared" ca="1" si="15"/>
        <v/>
      </c>
      <c r="L47" s="124" t="str">
        <f t="shared" ca="1" si="16"/>
        <v/>
      </c>
    </row>
    <row r="48" spans="1:12" x14ac:dyDescent="0.2">
      <c r="A48" s="124" t="str">
        <f t="shared" ca="1" si="6"/>
        <v/>
      </c>
      <c r="B48" s="92" t="str">
        <f t="shared" ca="1" si="0"/>
        <v/>
      </c>
      <c r="C48" s="125" t="str">
        <f t="shared" ca="1" si="1"/>
        <v/>
      </c>
      <c r="D48" s="125" t="str">
        <f t="shared" ca="1" si="2"/>
        <v/>
      </c>
      <c r="E48" s="126" t="str">
        <f t="shared" ca="1" si="12"/>
        <v/>
      </c>
      <c r="F48" s="105" t="str">
        <f t="shared" ca="1" si="13"/>
        <v/>
      </c>
      <c r="G48" s="105" t="str">
        <f t="shared" ca="1" si="3"/>
        <v/>
      </c>
      <c r="H48" s="127" t="str">
        <f t="shared" ca="1" si="4"/>
        <v/>
      </c>
      <c r="I48" s="125" t="str">
        <f t="shared" ca="1" si="5"/>
        <v/>
      </c>
      <c r="J48" s="126" t="str">
        <f t="shared" ca="1" si="14"/>
        <v/>
      </c>
      <c r="K48" s="105" t="str">
        <f t="shared" ca="1" si="15"/>
        <v/>
      </c>
      <c r="L48" s="124" t="str">
        <f t="shared" ca="1" si="16"/>
        <v/>
      </c>
    </row>
    <row r="49" spans="1:12" x14ac:dyDescent="0.2">
      <c r="A49" s="124" t="str">
        <f t="shared" ca="1" si="6"/>
        <v/>
      </c>
      <c r="B49" s="92" t="str">
        <f t="shared" ca="1" si="0"/>
        <v/>
      </c>
      <c r="C49" s="125" t="str">
        <f t="shared" ca="1" si="1"/>
        <v/>
      </c>
      <c r="D49" s="125" t="str">
        <f t="shared" ca="1" si="2"/>
        <v/>
      </c>
      <c r="E49" s="126" t="str">
        <f t="shared" ca="1" si="12"/>
        <v/>
      </c>
      <c r="F49" s="105" t="str">
        <f t="shared" ca="1" si="13"/>
        <v/>
      </c>
      <c r="G49" s="105" t="str">
        <f t="shared" ca="1" si="3"/>
        <v/>
      </c>
      <c r="H49" s="127" t="str">
        <f t="shared" ca="1" si="4"/>
        <v/>
      </c>
      <c r="I49" s="125" t="str">
        <f t="shared" ca="1" si="5"/>
        <v/>
      </c>
      <c r="J49" s="126" t="str">
        <f t="shared" ca="1" si="14"/>
        <v/>
      </c>
      <c r="K49" s="105" t="str">
        <f t="shared" ca="1" si="15"/>
        <v/>
      </c>
      <c r="L49" s="124" t="str">
        <f t="shared" ca="1" si="16"/>
        <v/>
      </c>
    </row>
    <row r="50" spans="1:12" x14ac:dyDescent="0.2">
      <c r="A50" s="124" t="str">
        <f t="shared" ca="1" si="6"/>
        <v/>
      </c>
      <c r="B50" s="92" t="str">
        <f t="shared" ca="1" si="0"/>
        <v/>
      </c>
      <c r="C50" s="125" t="str">
        <f t="shared" ca="1" si="1"/>
        <v/>
      </c>
      <c r="D50" s="125" t="str">
        <f t="shared" ca="1" si="2"/>
        <v/>
      </c>
      <c r="E50" s="126" t="str">
        <f t="shared" ca="1" si="12"/>
        <v/>
      </c>
      <c r="F50" s="105" t="str">
        <f t="shared" ca="1" si="13"/>
        <v/>
      </c>
      <c r="G50" s="105" t="str">
        <f t="shared" ca="1" si="3"/>
        <v/>
      </c>
      <c r="H50" s="127" t="str">
        <f t="shared" ca="1" si="4"/>
        <v/>
      </c>
      <c r="I50" s="125" t="str">
        <f t="shared" ca="1" si="5"/>
        <v/>
      </c>
      <c r="J50" s="126" t="str">
        <f t="shared" ca="1" si="14"/>
        <v/>
      </c>
      <c r="K50" s="105" t="str">
        <f t="shared" ca="1" si="15"/>
        <v/>
      </c>
      <c r="L50" s="124" t="str">
        <f t="shared" ca="1" si="16"/>
        <v/>
      </c>
    </row>
    <row r="51" spans="1:12" x14ac:dyDescent="0.2">
      <c r="A51" s="124" t="str">
        <f t="shared" ca="1" si="6"/>
        <v/>
      </c>
      <c r="B51" s="92" t="str">
        <f t="shared" ca="1" si="0"/>
        <v/>
      </c>
      <c r="C51" s="125" t="str">
        <f t="shared" ca="1" si="1"/>
        <v/>
      </c>
      <c r="D51" s="125" t="str">
        <f t="shared" ca="1" si="2"/>
        <v/>
      </c>
      <c r="E51" s="126" t="str">
        <f t="shared" ca="1" si="12"/>
        <v/>
      </c>
      <c r="F51" s="105" t="str">
        <f t="shared" ca="1" si="13"/>
        <v/>
      </c>
      <c r="G51" s="105" t="str">
        <f t="shared" ca="1" si="3"/>
        <v/>
      </c>
      <c r="H51" s="127" t="str">
        <f t="shared" ca="1" si="4"/>
        <v/>
      </c>
      <c r="I51" s="125" t="str">
        <f t="shared" ca="1" si="5"/>
        <v/>
      </c>
      <c r="J51" s="126" t="str">
        <f t="shared" ca="1" si="14"/>
        <v/>
      </c>
      <c r="K51" s="105" t="str">
        <f t="shared" ca="1" si="15"/>
        <v/>
      </c>
      <c r="L51" s="124" t="str">
        <f t="shared" ca="1" si="16"/>
        <v/>
      </c>
    </row>
    <row r="52" spans="1:12" x14ac:dyDescent="0.2">
      <c r="A52" s="124" t="str">
        <f t="shared" ca="1" si="6"/>
        <v/>
      </c>
      <c r="B52" s="92" t="str">
        <f t="shared" ca="1" si="0"/>
        <v/>
      </c>
      <c r="C52" s="125" t="str">
        <f t="shared" ca="1" si="1"/>
        <v/>
      </c>
      <c r="D52" s="125" t="str">
        <f t="shared" ca="1" si="2"/>
        <v/>
      </c>
      <c r="E52" s="126" t="str">
        <f t="shared" ca="1" si="12"/>
        <v/>
      </c>
      <c r="F52" s="105" t="str">
        <f t="shared" ca="1" si="13"/>
        <v/>
      </c>
      <c r="G52" s="105" t="str">
        <f t="shared" ca="1" si="3"/>
        <v/>
      </c>
      <c r="H52" s="127" t="str">
        <f t="shared" ca="1" si="4"/>
        <v/>
      </c>
      <c r="I52" s="125" t="str">
        <f t="shared" ca="1" si="5"/>
        <v/>
      </c>
      <c r="J52" s="126" t="str">
        <f t="shared" ca="1" si="14"/>
        <v/>
      </c>
      <c r="K52" s="105" t="str">
        <f t="shared" ca="1" si="15"/>
        <v/>
      </c>
      <c r="L52" s="124" t="str">
        <f t="shared" ca="1" si="16"/>
        <v/>
      </c>
    </row>
    <row r="53" spans="1:12" x14ac:dyDescent="0.2">
      <c r="A53" s="124" t="str">
        <f t="shared" ca="1" si="6"/>
        <v/>
      </c>
      <c r="B53" s="92" t="str">
        <f t="shared" ca="1" si="0"/>
        <v/>
      </c>
      <c r="C53" s="125" t="str">
        <f t="shared" ca="1" si="1"/>
        <v/>
      </c>
      <c r="D53" s="125" t="str">
        <f t="shared" ca="1" si="2"/>
        <v/>
      </c>
      <c r="E53" s="126" t="str">
        <f t="shared" ca="1" si="12"/>
        <v/>
      </c>
      <c r="F53" s="105" t="str">
        <f t="shared" ca="1" si="13"/>
        <v/>
      </c>
      <c r="G53" s="105" t="str">
        <f t="shared" ca="1" si="3"/>
        <v/>
      </c>
      <c r="H53" s="127" t="str">
        <f t="shared" ca="1" si="4"/>
        <v/>
      </c>
      <c r="I53" s="125" t="str">
        <f t="shared" ca="1" si="5"/>
        <v/>
      </c>
      <c r="J53" s="126" t="str">
        <f t="shared" ca="1" si="14"/>
        <v/>
      </c>
      <c r="K53" s="105" t="str">
        <f t="shared" ca="1" si="15"/>
        <v/>
      </c>
      <c r="L53" s="124" t="str">
        <f t="shared" ca="1" si="16"/>
        <v/>
      </c>
    </row>
    <row r="54" spans="1:12" x14ac:dyDescent="0.2">
      <c r="A54" s="124" t="str">
        <f t="shared" ca="1" si="6"/>
        <v/>
      </c>
      <c r="B54" s="92" t="str">
        <f t="shared" ca="1" si="0"/>
        <v/>
      </c>
      <c r="C54" s="125" t="str">
        <f t="shared" ca="1" si="1"/>
        <v/>
      </c>
      <c r="D54" s="125" t="str">
        <f t="shared" ca="1" si="2"/>
        <v/>
      </c>
      <c r="E54" s="126" t="str">
        <f t="shared" ca="1" si="12"/>
        <v/>
      </c>
      <c r="F54" s="105" t="str">
        <f t="shared" ca="1" si="13"/>
        <v/>
      </c>
      <c r="G54" s="105" t="str">
        <f t="shared" ca="1" si="3"/>
        <v/>
      </c>
      <c r="H54" s="127" t="str">
        <f t="shared" ca="1" si="4"/>
        <v/>
      </c>
      <c r="I54" s="125" t="str">
        <f t="shared" ca="1" si="5"/>
        <v/>
      </c>
      <c r="J54" s="126" t="str">
        <f t="shared" ca="1" si="14"/>
        <v/>
      </c>
      <c r="K54" s="105" t="str">
        <f t="shared" ca="1" si="15"/>
        <v/>
      </c>
      <c r="L54" s="124" t="str">
        <f t="shared" ca="1" si="16"/>
        <v/>
      </c>
    </row>
    <row r="55" spans="1:12" x14ac:dyDescent="0.2">
      <c r="A55" s="124" t="str">
        <f t="shared" ca="1" si="6"/>
        <v/>
      </c>
      <c r="B55" s="92" t="str">
        <f t="shared" ca="1" si="0"/>
        <v/>
      </c>
      <c r="C55" s="125" t="str">
        <f t="shared" ca="1" si="1"/>
        <v/>
      </c>
      <c r="D55" s="125" t="str">
        <f t="shared" ca="1" si="2"/>
        <v/>
      </c>
      <c r="E55" s="126" t="str">
        <f t="shared" ca="1" si="12"/>
        <v/>
      </c>
      <c r="F55" s="105" t="str">
        <f t="shared" ca="1" si="13"/>
        <v/>
      </c>
      <c r="G55" s="105" t="str">
        <f t="shared" ca="1" si="3"/>
        <v/>
      </c>
      <c r="H55" s="127" t="str">
        <f t="shared" ca="1" si="4"/>
        <v/>
      </c>
      <c r="I55" s="125" t="str">
        <f t="shared" ca="1" si="5"/>
        <v/>
      </c>
      <c r="J55" s="126" t="str">
        <f t="shared" ca="1" si="14"/>
        <v/>
      </c>
      <c r="K55" s="105" t="str">
        <f t="shared" ca="1" si="15"/>
        <v/>
      </c>
      <c r="L55" s="124" t="str">
        <f t="shared" ca="1" si="16"/>
        <v/>
      </c>
    </row>
  </sheetData>
  <mergeCells count="1">
    <mergeCell ref="A1:L1"/>
  </mergeCells>
  <phoneticPr fontId="3"/>
  <conditionalFormatting sqref="A6:L55">
    <cfRule type="expression" dxfId="9" priority="2">
      <formula>OR($A6:$L6&lt;&gt;"")</formula>
    </cfRule>
  </conditionalFormatting>
  <conditionalFormatting sqref="A6:L55">
    <cfRule type="expression" dxfId="8" priority="1">
      <formula>$A6=$A$5</formula>
    </cfRule>
  </conditionalFormatting>
  <printOptions horizontalCentered="1"/>
  <pageMargins left="0.59055118110236227" right="0.59055118110236227" top="0.59055118110236227" bottom="0.59055118110236227" header="0.31496062992125984" footer="0.31496062992125984"/>
  <pageSetup paperSize="9" scale="52"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205"/>
  <sheetViews>
    <sheetView showGridLines="0" view="pageBreakPreview" zoomScale="60" zoomScaleNormal="80" zoomScalePageLayoutView="50" workbookViewId="0">
      <selection sqref="A1:M1"/>
    </sheetView>
  </sheetViews>
  <sheetFormatPr defaultColWidth="9" defaultRowHeight="17.5" x14ac:dyDescent="0.2"/>
  <cols>
    <col min="1" max="1" width="7.36328125" style="1" bestFit="1" customWidth="1"/>
    <col min="2" max="3" width="30.6328125" style="1" customWidth="1"/>
    <col min="4" max="13" width="18.6328125" style="1" customWidth="1"/>
    <col min="14" max="16384" width="9" style="1"/>
  </cols>
  <sheetData>
    <row r="1" spans="1:13" ht="40.5" customHeight="1" x14ac:dyDescent="0.2">
      <c r="A1" s="254">
        <v>44287</v>
      </c>
      <c r="B1" s="254"/>
      <c r="C1" s="254"/>
      <c r="D1" s="254"/>
      <c r="E1" s="254"/>
      <c r="F1" s="254"/>
      <c r="G1" s="254"/>
      <c r="H1" s="254"/>
      <c r="I1" s="254"/>
      <c r="J1" s="254"/>
      <c r="K1" s="254"/>
      <c r="L1" s="254"/>
      <c r="M1" s="254"/>
    </row>
    <row r="2" spans="1:13" x14ac:dyDescent="0.2">
      <c r="M2" s="139" t="s">
        <v>196</v>
      </c>
    </row>
    <row r="4" spans="1:13" x14ac:dyDescent="0.2">
      <c r="A4" s="90" t="s">
        <v>147</v>
      </c>
      <c r="B4" s="90" t="s">
        <v>148</v>
      </c>
      <c r="C4" s="90" t="s">
        <v>118</v>
      </c>
      <c r="D4" s="90" t="s">
        <v>24</v>
      </c>
      <c r="E4" s="90" t="s">
        <v>25</v>
      </c>
      <c r="F4" s="90" t="s">
        <v>26</v>
      </c>
      <c r="G4" s="90" t="s">
        <v>27</v>
      </c>
      <c r="H4" s="90" t="s">
        <v>28</v>
      </c>
      <c r="I4" s="90" t="s">
        <v>149</v>
      </c>
      <c r="J4" s="90" t="s">
        <v>29</v>
      </c>
      <c r="K4" s="90" t="s">
        <v>30</v>
      </c>
      <c r="L4" s="90" t="s">
        <v>31</v>
      </c>
      <c r="M4" s="90" t="s">
        <v>150</v>
      </c>
    </row>
    <row r="5" spans="1:13" x14ac:dyDescent="0.2">
      <c r="A5" s="110">
        <f ca="1">MATCH("",INDIRECT("gdn_raw!AA:AA"),-1)-MATCH("キャンペーン",INDIRECT("gdn_raw!AA:AA"),0)-1</f>
        <v>0</v>
      </c>
      <c r="B5" s="111"/>
      <c r="C5" s="111" t="s">
        <v>119</v>
      </c>
      <c r="D5" s="112" t="str">
        <f ca="1">gdn!D6</f>
        <v/>
      </c>
      <c r="E5" s="112" t="str">
        <f ca="1">gdn!F6</f>
        <v/>
      </c>
      <c r="F5" s="113" t="str">
        <f ca="1">IFERROR(E5/D5,"")</f>
        <v/>
      </c>
      <c r="G5" s="114" t="str">
        <f ca="1">IFERROR(H5/E5,"")</f>
        <v/>
      </c>
      <c r="H5" s="115" t="str">
        <f ca="1">gdn!L6</f>
        <v/>
      </c>
      <c r="I5" s="116" t="str">
        <f ca="1">IFERROR(VLOOKUP(TEXT($A1,"yyyy/mm"),INDIRECT("gdn_raw!B:J"),6,0),"")</f>
        <v/>
      </c>
      <c r="J5" s="112" t="str">
        <f ca="1">gdn!N6</f>
        <v/>
      </c>
      <c r="K5" s="113" t="str">
        <f ca="1">IFERROR(J5/E5,"")</f>
        <v/>
      </c>
      <c r="L5" s="114" t="str">
        <f ca="1">IFERROR(H5/J5,"")</f>
        <v/>
      </c>
      <c r="M5" s="111" t="s">
        <v>151</v>
      </c>
    </row>
    <row r="6" spans="1:13" x14ac:dyDescent="0.2">
      <c r="A6" s="124" t="str">
        <f ca="1">IF(ROW()-5&gt;$A$5,"",ROW()-5)</f>
        <v/>
      </c>
      <c r="B6" s="92" t="str">
        <f t="shared" ref="B6:B37" ca="1" si="0">IF($A6="","",INDEX(INDIRECT("gdn_raw!AA:AA"),MATCH($B$4,INDIRECT("gdn_raw!AA:AA"),0)+$A6))</f>
        <v/>
      </c>
      <c r="C6" s="92" t="str">
        <f t="shared" ref="C6:C37" ca="1" si="1">IF($A6="","",INDEX(INDIRECT("gdn_raw!AB:AB"),MATCH($B$4,INDIRECT("gdn_raw!AA:AA"),0)+$A6))</f>
        <v/>
      </c>
      <c r="D6" s="125" t="str">
        <f t="shared" ref="D6:D37" ca="1" si="2">IF($A6="","",INDEX(INDIRECT("gdn_raw!AC:AC"),MATCH($B$4,INDIRECT("gdn_raw!AA:AA"),0)+$A6))</f>
        <v/>
      </c>
      <c r="E6" s="125" t="str">
        <f t="shared" ref="E6:E37" ca="1" si="3">IF($A6="","",INDEX(INDIRECT("gdn_raw!AD:AD"),MATCH($B$4,INDIRECT("gdn_raw!AA:AA"),0)+$A6))</f>
        <v/>
      </c>
      <c r="F6" s="126" t="str">
        <f ca="1">IF($A6="","",IFERROR(E6/D6,""))</f>
        <v/>
      </c>
      <c r="G6" s="105" t="str">
        <f ca="1">IF($A6="","",IFERROR(H6/E6,""))</f>
        <v/>
      </c>
      <c r="H6" s="105" t="str">
        <f t="shared" ref="H6:H37" ca="1" si="4">IF($A6="","",INDEX(INDIRECT("gdn_raw!AF:AF"),MATCH($B$4,INDIRECT("gdn_raw!AA:AA"),0)+$A6))</f>
        <v/>
      </c>
      <c r="I6" s="127" t="str">
        <f t="shared" ref="I6:I37" ca="1" si="5">IF($A6="","",INDEX(INDIRECT("gdn_raw!AG:AG"),MATCH($B$4,INDIRECT("gdn_raw!AA:AA"),0)+$A6))</f>
        <v/>
      </c>
      <c r="J6" s="125" t="str">
        <f t="shared" ref="J6:J37" ca="1" si="6">IF($A6="","",INDEX(INDIRECT("gdn_raw!AI:AI"),MATCH($B$4,INDIRECT("gdn_raw!AA:AA"),0)+$A6))</f>
        <v/>
      </c>
      <c r="K6" s="126" t="str">
        <f ca="1">IF($A6="","",IFERROR(J6/E6,""))</f>
        <v/>
      </c>
      <c r="L6" s="105" t="str">
        <f ca="1">IF($A6="","",IFERROR(H6/J6,""))</f>
        <v/>
      </c>
      <c r="M6" s="124" t="str">
        <f ca="1">IF($A6="","",IF(J6&gt;0,IF(L6&gt;$L$5,"B","A"),IF(J6=0,IF(H6&gt;$L$5,"C","D"))))</f>
        <v/>
      </c>
    </row>
    <row r="7" spans="1:13" x14ac:dyDescent="0.2">
      <c r="A7" s="124" t="str">
        <f t="shared" ref="A7:A70" ca="1" si="7">IF(ROW()-5&gt;$A$5,"",ROW()-5)</f>
        <v/>
      </c>
      <c r="B7" s="92" t="str">
        <f t="shared" ca="1" si="0"/>
        <v/>
      </c>
      <c r="C7" s="92" t="str">
        <f t="shared" ca="1" si="1"/>
        <v/>
      </c>
      <c r="D7" s="125" t="str">
        <f t="shared" ca="1" si="2"/>
        <v/>
      </c>
      <c r="E7" s="125" t="str">
        <f t="shared" ca="1" si="3"/>
        <v/>
      </c>
      <c r="F7" s="126" t="str">
        <f t="shared" ref="F7:F70" ca="1" si="8">IF($A7="","",IFERROR(E7/D7,""))</f>
        <v/>
      </c>
      <c r="G7" s="105" t="str">
        <f t="shared" ref="G7:G70" ca="1" si="9">IF($A7="","",IFERROR(H7/E7,""))</f>
        <v/>
      </c>
      <c r="H7" s="105" t="str">
        <f t="shared" ca="1" si="4"/>
        <v/>
      </c>
      <c r="I7" s="127" t="str">
        <f t="shared" ca="1" si="5"/>
        <v/>
      </c>
      <c r="J7" s="125" t="str">
        <f t="shared" ca="1" si="6"/>
        <v/>
      </c>
      <c r="K7" s="126" t="str">
        <f t="shared" ref="K7:K70" ca="1" si="10">IF($A7="","",IFERROR(J7/E7,""))</f>
        <v/>
      </c>
      <c r="L7" s="105" t="str">
        <f t="shared" ref="L7:L70" ca="1" si="11">IF($A7="","",IFERROR(H7/J7,""))</f>
        <v/>
      </c>
      <c r="M7" s="124" t="str">
        <f t="shared" ref="M7:M70" ca="1" si="12">IF($A7="","",IF(J7&gt;0,IF(L7&gt;$L$5,"B","A"),IF(J7=0,IF(H7&gt;$L$5,"C","D"))))</f>
        <v/>
      </c>
    </row>
    <row r="8" spans="1:13" x14ac:dyDescent="0.2">
      <c r="A8" s="124" t="str">
        <f t="shared" ca="1" si="7"/>
        <v/>
      </c>
      <c r="B8" s="92" t="str">
        <f t="shared" ca="1" si="0"/>
        <v/>
      </c>
      <c r="C8" s="92" t="str">
        <f t="shared" ca="1" si="1"/>
        <v/>
      </c>
      <c r="D8" s="125" t="str">
        <f t="shared" ca="1" si="2"/>
        <v/>
      </c>
      <c r="E8" s="125" t="str">
        <f t="shared" ca="1" si="3"/>
        <v/>
      </c>
      <c r="F8" s="126" t="str">
        <f t="shared" ca="1" si="8"/>
        <v/>
      </c>
      <c r="G8" s="105" t="str">
        <f t="shared" ca="1" si="9"/>
        <v/>
      </c>
      <c r="H8" s="105" t="str">
        <f t="shared" ca="1" si="4"/>
        <v/>
      </c>
      <c r="I8" s="127" t="str">
        <f t="shared" ca="1" si="5"/>
        <v/>
      </c>
      <c r="J8" s="125" t="str">
        <f t="shared" ca="1" si="6"/>
        <v/>
      </c>
      <c r="K8" s="126" t="str">
        <f t="shared" ca="1" si="10"/>
        <v/>
      </c>
      <c r="L8" s="105" t="str">
        <f t="shared" ca="1" si="11"/>
        <v/>
      </c>
      <c r="M8" s="124" t="str">
        <f t="shared" ca="1" si="12"/>
        <v/>
      </c>
    </row>
    <row r="9" spans="1:13" x14ac:dyDescent="0.2">
      <c r="A9" s="124" t="str">
        <f t="shared" ca="1" si="7"/>
        <v/>
      </c>
      <c r="B9" s="92" t="str">
        <f t="shared" ca="1" si="0"/>
        <v/>
      </c>
      <c r="C9" s="92" t="str">
        <f t="shared" ca="1" si="1"/>
        <v/>
      </c>
      <c r="D9" s="125" t="str">
        <f t="shared" ca="1" si="2"/>
        <v/>
      </c>
      <c r="E9" s="125" t="str">
        <f t="shared" ca="1" si="3"/>
        <v/>
      </c>
      <c r="F9" s="126" t="str">
        <f t="shared" ca="1" si="8"/>
        <v/>
      </c>
      <c r="G9" s="105" t="str">
        <f t="shared" ca="1" si="9"/>
        <v/>
      </c>
      <c r="H9" s="105" t="str">
        <f t="shared" ca="1" si="4"/>
        <v/>
      </c>
      <c r="I9" s="127" t="str">
        <f t="shared" ca="1" si="5"/>
        <v/>
      </c>
      <c r="J9" s="125" t="str">
        <f t="shared" ca="1" si="6"/>
        <v/>
      </c>
      <c r="K9" s="126" t="str">
        <f t="shared" ca="1" si="10"/>
        <v/>
      </c>
      <c r="L9" s="105" t="str">
        <f t="shared" ca="1" si="11"/>
        <v/>
      </c>
      <c r="M9" s="124" t="str">
        <f t="shared" ca="1" si="12"/>
        <v/>
      </c>
    </row>
    <row r="10" spans="1:13" x14ac:dyDescent="0.2">
      <c r="A10" s="124" t="str">
        <f t="shared" ca="1" si="7"/>
        <v/>
      </c>
      <c r="B10" s="92" t="str">
        <f t="shared" ca="1" si="0"/>
        <v/>
      </c>
      <c r="C10" s="92" t="str">
        <f t="shared" ca="1" si="1"/>
        <v/>
      </c>
      <c r="D10" s="125" t="str">
        <f t="shared" ca="1" si="2"/>
        <v/>
      </c>
      <c r="E10" s="125" t="str">
        <f t="shared" ca="1" si="3"/>
        <v/>
      </c>
      <c r="F10" s="126" t="str">
        <f t="shared" ca="1" si="8"/>
        <v/>
      </c>
      <c r="G10" s="105" t="str">
        <f t="shared" ca="1" si="9"/>
        <v/>
      </c>
      <c r="H10" s="105" t="str">
        <f t="shared" ca="1" si="4"/>
        <v/>
      </c>
      <c r="I10" s="127" t="str">
        <f t="shared" ca="1" si="5"/>
        <v/>
      </c>
      <c r="J10" s="125" t="str">
        <f t="shared" ca="1" si="6"/>
        <v/>
      </c>
      <c r="K10" s="126" t="str">
        <f t="shared" ca="1" si="10"/>
        <v/>
      </c>
      <c r="L10" s="105" t="str">
        <f t="shared" ca="1" si="11"/>
        <v/>
      </c>
      <c r="M10" s="124" t="str">
        <f t="shared" ca="1" si="12"/>
        <v/>
      </c>
    </row>
    <row r="11" spans="1:13" x14ac:dyDescent="0.2">
      <c r="A11" s="124" t="str">
        <f t="shared" ca="1" si="7"/>
        <v/>
      </c>
      <c r="B11" s="92" t="str">
        <f t="shared" ca="1" si="0"/>
        <v/>
      </c>
      <c r="C11" s="92" t="str">
        <f t="shared" ca="1" si="1"/>
        <v/>
      </c>
      <c r="D11" s="125" t="str">
        <f t="shared" ca="1" si="2"/>
        <v/>
      </c>
      <c r="E11" s="125" t="str">
        <f t="shared" ca="1" si="3"/>
        <v/>
      </c>
      <c r="F11" s="126" t="str">
        <f t="shared" ca="1" si="8"/>
        <v/>
      </c>
      <c r="G11" s="105" t="str">
        <f t="shared" ca="1" si="9"/>
        <v/>
      </c>
      <c r="H11" s="105" t="str">
        <f t="shared" ca="1" si="4"/>
        <v/>
      </c>
      <c r="I11" s="127" t="str">
        <f t="shared" ca="1" si="5"/>
        <v/>
      </c>
      <c r="J11" s="125" t="str">
        <f t="shared" ca="1" si="6"/>
        <v/>
      </c>
      <c r="K11" s="126" t="str">
        <f t="shared" ca="1" si="10"/>
        <v/>
      </c>
      <c r="L11" s="105" t="str">
        <f t="shared" ca="1" si="11"/>
        <v/>
      </c>
      <c r="M11" s="124" t="str">
        <f t="shared" ca="1" si="12"/>
        <v/>
      </c>
    </row>
    <row r="12" spans="1:13" x14ac:dyDescent="0.2">
      <c r="A12" s="124" t="str">
        <f t="shared" ca="1" si="7"/>
        <v/>
      </c>
      <c r="B12" s="92" t="str">
        <f t="shared" ca="1" si="0"/>
        <v/>
      </c>
      <c r="C12" s="92" t="str">
        <f t="shared" ca="1" si="1"/>
        <v/>
      </c>
      <c r="D12" s="125" t="str">
        <f t="shared" ca="1" si="2"/>
        <v/>
      </c>
      <c r="E12" s="125" t="str">
        <f t="shared" ca="1" si="3"/>
        <v/>
      </c>
      <c r="F12" s="126" t="str">
        <f t="shared" ca="1" si="8"/>
        <v/>
      </c>
      <c r="G12" s="105" t="str">
        <f t="shared" ca="1" si="9"/>
        <v/>
      </c>
      <c r="H12" s="105" t="str">
        <f t="shared" ca="1" si="4"/>
        <v/>
      </c>
      <c r="I12" s="127" t="str">
        <f t="shared" ca="1" si="5"/>
        <v/>
      </c>
      <c r="J12" s="125" t="str">
        <f t="shared" ca="1" si="6"/>
        <v/>
      </c>
      <c r="K12" s="126" t="str">
        <f t="shared" ca="1" si="10"/>
        <v/>
      </c>
      <c r="L12" s="105" t="str">
        <f t="shared" ca="1" si="11"/>
        <v/>
      </c>
      <c r="M12" s="124" t="str">
        <f t="shared" ca="1" si="12"/>
        <v/>
      </c>
    </row>
    <row r="13" spans="1:13" x14ac:dyDescent="0.2">
      <c r="A13" s="124" t="str">
        <f t="shared" ca="1" si="7"/>
        <v/>
      </c>
      <c r="B13" s="92" t="str">
        <f t="shared" ca="1" si="0"/>
        <v/>
      </c>
      <c r="C13" s="92" t="str">
        <f t="shared" ca="1" si="1"/>
        <v/>
      </c>
      <c r="D13" s="125" t="str">
        <f t="shared" ca="1" si="2"/>
        <v/>
      </c>
      <c r="E13" s="125" t="str">
        <f t="shared" ca="1" si="3"/>
        <v/>
      </c>
      <c r="F13" s="126" t="str">
        <f t="shared" ca="1" si="8"/>
        <v/>
      </c>
      <c r="G13" s="105" t="str">
        <f t="shared" ca="1" si="9"/>
        <v/>
      </c>
      <c r="H13" s="105" t="str">
        <f t="shared" ca="1" si="4"/>
        <v/>
      </c>
      <c r="I13" s="127" t="str">
        <f t="shared" ca="1" si="5"/>
        <v/>
      </c>
      <c r="J13" s="125" t="str">
        <f t="shared" ca="1" si="6"/>
        <v/>
      </c>
      <c r="K13" s="126" t="str">
        <f t="shared" ca="1" si="10"/>
        <v/>
      </c>
      <c r="L13" s="105" t="str">
        <f t="shared" ca="1" si="11"/>
        <v/>
      </c>
      <c r="M13" s="124" t="str">
        <f t="shared" ca="1" si="12"/>
        <v/>
      </c>
    </row>
    <row r="14" spans="1:13" x14ac:dyDescent="0.2">
      <c r="A14" s="124" t="str">
        <f t="shared" ca="1" si="7"/>
        <v/>
      </c>
      <c r="B14" s="92" t="str">
        <f t="shared" ca="1" si="0"/>
        <v/>
      </c>
      <c r="C14" s="92" t="str">
        <f t="shared" ca="1" si="1"/>
        <v/>
      </c>
      <c r="D14" s="125" t="str">
        <f t="shared" ca="1" si="2"/>
        <v/>
      </c>
      <c r="E14" s="125" t="str">
        <f t="shared" ca="1" si="3"/>
        <v/>
      </c>
      <c r="F14" s="126" t="str">
        <f t="shared" ca="1" si="8"/>
        <v/>
      </c>
      <c r="G14" s="105" t="str">
        <f t="shared" ca="1" si="9"/>
        <v/>
      </c>
      <c r="H14" s="105" t="str">
        <f t="shared" ca="1" si="4"/>
        <v/>
      </c>
      <c r="I14" s="127" t="str">
        <f t="shared" ca="1" si="5"/>
        <v/>
      </c>
      <c r="J14" s="125" t="str">
        <f t="shared" ca="1" si="6"/>
        <v/>
      </c>
      <c r="K14" s="126" t="str">
        <f t="shared" ca="1" si="10"/>
        <v/>
      </c>
      <c r="L14" s="105" t="str">
        <f t="shared" ca="1" si="11"/>
        <v/>
      </c>
      <c r="M14" s="124" t="str">
        <f t="shared" ca="1" si="12"/>
        <v/>
      </c>
    </row>
    <row r="15" spans="1:13" x14ac:dyDescent="0.2">
      <c r="A15" s="124" t="str">
        <f t="shared" ca="1" si="7"/>
        <v/>
      </c>
      <c r="B15" s="92" t="str">
        <f t="shared" ca="1" si="0"/>
        <v/>
      </c>
      <c r="C15" s="92" t="str">
        <f t="shared" ca="1" si="1"/>
        <v/>
      </c>
      <c r="D15" s="125" t="str">
        <f t="shared" ca="1" si="2"/>
        <v/>
      </c>
      <c r="E15" s="125" t="str">
        <f t="shared" ca="1" si="3"/>
        <v/>
      </c>
      <c r="F15" s="126" t="str">
        <f t="shared" ca="1" si="8"/>
        <v/>
      </c>
      <c r="G15" s="105" t="str">
        <f t="shared" ca="1" si="9"/>
        <v/>
      </c>
      <c r="H15" s="105" t="str">
        <f t="shared" ca="1" si="4"/>
        <v/>
      </c>
      <c r="I15" s="127" t="str">
        <f t="shared" ca="1" si="5"/>
        <v/>
      </c>
      <c r="J15" s="125" t="str">
        <f t="shared" ca="1" si="6"/>
        <v/>
      </c>
      <c r="K15" s="126" t="str">
        <f t="shared" ca="1" si="10"/>
        <v/>
      </c>
      <c r="L15" s="105" t="str">
        <f t="shared" ca="1" si="11"/>
        <v/>
      </c>
      <c r="M15" s="124" t="str">
        <f t="shared" ca="1" si="12"/>
        <v/>
      </c>
    </row>
    <row r="16" spans="1:13" x14ac:dyDescent="0.2">
      <c r="A16" s="124" t="str">
        <f t="shared" ca="1" si="7"/>
        <v/>
      </c>
      <c r="B16" s="92" t="str">
        <f t="shared" ca="1" si="0"/>
        <v/>
      </c>
      <c r="C16" s="92" t="str">
        <f t="shared" ca="1" si="1"/>
        <v/>
      </c>
      <c r="D16" s="125" t="str">
        <f t="shared" ca="1" si="2"/>
        <v/>
      </c>
      <c r="E16" s="125" t="str">
        <f t="shared" ca="1" si="3"/>
        <v/>
      </c>
      <c r="F16" s="126" t="str">
        <f t="shared" ca="1" si="8"/>
        <v/>
      </c>
      <c r="G16" s="105" t="str">
        <f t="shared" ca="1" si="9"/>
        <v/>
      </c>
      <c r="H16" s="105" t="str">
        <f t="shared" ca="1" si="4"/>
        <v/>
      </c>
      <c r="I16" s="127" t="str">
        <f t="shared" ca="1" si="5"/>
        <v/>
      </c>
      <c r="J16" s="125" t="str">
        <f t="shared" ca="1" si="6"/>
        <v/>
      </c>
      <c r="K16" s="126" t="str">
        <f t="shared" ca="1" si="10"/>
        <v/>
      </c>
      <c r="L16" s="105" t="str">
        <f t="shared" ca="1" si="11"/>
        <v/>
      </c>
      <c r="M16" s="124" t="str">
        <f t="shared" ca="1" si="12"/>
        <v/>
      </c>
    </row>
    <row r="17" spans="1:13" x14ac:dyDescent="0.2">
      <c r="A17" s="124" t="str">
        <f t="shared" ca="1" si="7"/>
        <v/>
      </c>
      <c r="B17" s="92" t="str">
        <f t="shared" ca="1" si="0"/>
        <v/>
      </c>
      <c r="C17" s="92" t="str">
        <f t="shared" ca="1" si="1"/>
        <v/>
      </c>
      <c r="D17" s="125" t="str">
        <f t="shared" ca="1" si="2"/>
        <v/>
      </c>
      <c r="E17" s="125" t="str">
        <f t="shared" ca="1" si="3"/>
        <v/>
      </c>
      <c r="F17" s="126" t="str">
        <f t="shared" ca="1" si="8"/>
        <v/>
      </c>
      <c r="G17" s="105" t="str">
        <f t="shared" ca="1" si="9"/>
        <v/>
      </c>
      <c r="H17" s="105" t="str">
        <f t="shared" ca="1" si="4"/>
        <v/>
      </c>
      <c r="I17" s="127" t="str">
        <f t="shared" ca="1" si="5"/>
        <v/>
      </c>
      <c r="J17" s="125" t="str">
        <f t="shared" ca="1" si="6"/>
        <v/>
      </c>
      <c r="K17" s="126" t="str">
        <f t="shared" ca="1" si="10"/>
        <v/>
      </c>
      <c r="L17" s="105" t="str">
        <f t="shared" ca="1" si="11"/>
        <v/>
      </c>
      <c r="M17" s="124" t="str">
        <f t="shared" ca="1" si="12"/>
        <v/>
      </c>
    </row>
    <row r="18" spans="1:13" x14ac:dyDescent="0.2">
      <c r="A18" s="124" t="str">
        <f t="shared" ca="1" si="7"/>
        <v/>
      </c>
      <c r="B18" s="92" t="str">
        <f t="shared" ca="1" si="0"/>
        <v/>
      </c>
      <c r="C18" s="92" t="str">
        <f t="shared" ca="1" si="1"/>
        <v/>
      </c>
      <c r="D18" s="125" t="str">
        <f t="shared" ca="1" si="2"/>
        <v/>
      </c>
      <c r="E18" s="125" t="str">
        <f t="shared" ca="1" si="3"/>
        <v/>
      </c>
      <c r="F18" s="126" t="str">
        <f t="shared" ca="1" si="8"/>
        <v/>
      </c>
      <c r="G18" s="105" t="str">
        <f t="shared" ca="1" si="9"/>
        <v/>
      </c>
      <c r="H18" s="105" t="str">
        <f t="shared" ca="1" si="4"/>
        <v/>
      </c>
      <c r="I18" s="127" t="str">
        <f t="shared" ca="1" si="5"/>
        <v/>
      </c>
      <c r="J18" s="125" t="str">
        <f t="shared" ca="1" si="6"/>
        <v/>
      </c>
      <c r="K18" s="126" t="str">
        <f t="shared" ca="1" si="10"/>
        <v/>
      </c>
      <c r="L18" s="105" t="str">
        <f t="shared" ca="1" si="11"/>
        <v/>
      </c>
      <c r="M18" s="124" t="str">
        <f t="shared" ca="1" si="12"/>
        <v/>
      </c>
    </row>
    <row r="19" spans="1:13" x14ac:dyDescent="0.2">
      <c r="A19" s="124" t="str">
        <f t="shared" ca="1" si="7"/>
        <v/>
      </c>
      <c r="B19" s="92" t="str">
        <f t="shared" ca="1" si="0"/>
        <v/>
      </c>
      <c r="C19" s="92" t="str">
        <f t="shared" ca="1" si="1"/>
        <v/>
      </c>
      <c r="D19" s="125" t="str">
        <f t="shared" ca="1" si="2"/>
        <v/>
      </c>
      <c r="E19" s="125" t="str">
        <f t="shared" ca="1" si="3"/>
        <v/>
      </c>
      <c r="F19" s="126" t="str">
        <f t="shared" ca="1" si="8"/>
        <v/>
      </c>
      <c r="G19" s="105" t="str">
        <f t="shared" ca="1" si="9"/>
        <v/>
      </c>
      <c r="H19" s="105" t="str">
        <f t="shared" ca="1" si="4"/>
        <v/>
      </c>
      <c r="I19" s="127" t="str">
        <f t="shared" ca="1" si="5"/>
        <v/>
      </c>
      <c r="J19" s="125" t="str">
        <f t="shared" ca="1" si="6"/>
        <v/>
      </c>
      <c r="K19" s="126" t="str">
        <f t="shared" ca="1" si="10"/>
        <v/>
      </c>
      <c r="L19" s="105" t="str">
        <f t="shared" ca="1" si="11"/>
        <v/>
      </c>
      <c r="M19" s="124" t="str">
        <f t="shared" ca="1" si="12"/>
        <v/>
      </c>
    </row>
    <row r="20" spans="1:13" x14ac:dyDescent="0.2">
      <c r="A20" s="124" t="str">
        <f t="shared" ca="1" si="7"/>
        <v/>
      </c>
      <c r="B20" s="92" t="str">
        <f t="shared" ca="1" si="0"/>
        <v/>
      </c>
      <c r="C20" s="92" t="str">
        <f t="shared" ca="1" si="1"/>
        <v/>
      </c>
      <c r="D20" s="125" t="str">
        <f t="shared" ca="1" si="2"/>
        <v/>
      </c>
      <c r="E20" s="125" t="str">
        <f t="shared" ca="1" si="3"/>
        <v/>
      </c>
      <c r="F20" s="126" t="str">
        <f t="shared" ca="1" si="8"/>
        <v/>
      </c>
      <c r="G20" s="105" t="str">
        <f t="shared" ca="1" si="9"/>
        <v/>
      </c>
      <c r="H20" s="105" t="str">
        <f t="shared" ca="1" si="4"/>
        <v/>
      </c>
      <c r="I20" s="127" t="str">
        <f t="shared" ca="1" si="5"/>
        <v/>
      </c>
      <c r="J20" s="125" t="str">
        <f t="shared" ca="1" si="6"/>
        <v/>
      </c>
      <c r="K20" s="126" t="str">
        <f t="shared" ca="1" si="10"/>
        <v/>
      </c>
      <c r="L20" s="105" t="str">
        <f t="shared" ca="1" si="11"/>
        <v/>
      </c>
      <c r="M20" s="124" t="str">
        <f t="shared" ca="1" si="12"/>
        <v/>
      </c>
    </row>
    <row r="21" spans="1:13" x14ac:dyDescent="0.2">
      <c r="A21" s="124" t="str">
        <f t="shared" ca="1" si="7"/>
        <v/>
      </c>
      <c r="B21" s="92" t="str">
        <f t="shared" ca="1" si="0"/>
        <v/>
      </c>
      <c r="C21" s="92" t="str">
        <f t="shared" ca="1" si="1"/>
        <v/>
      </c>
      <c r="D21" s="125" t="str">
        <f t="shared" ca="1" si="2"/>
        <v/>
      </c>
      <c r="E21" s="125" t="str">
        <f t="shared" ca="1" si="3"/>
        <v/>
      </c>
      <c r="F21" s="126" t="str">
        <f t="shared" ca="1" si="8"/>
        <v/>
      </c>
      <c r="G21" s="105" t="str">
        <f t="shared" ca="1" si="9"/>
        <v/>
      </c>
      <c r="H21" s="105" t="str">
        <f t="shared" ca="1" si="4"/>
        <v/>
      </c>
      <c r="I21" s="127" t="str">
        <f t="shared" ca="1" si="5"/>
        <v/>
      </c>
      <c r="J21" s="125" t="str">
        <f t="shared" ca="1" si="6"/>
        <v/>
      </c>
      <c r="K21" s="126" t="str">
        <f t="shared" ca="1" si="10"/>
        <v/>
      </c>
      <c r="L21" s="105" t="str">
        <f t="shared" ca="1" si="11"/>
        <v/>
      </c>
      <c r="M21" s="124" t="str">
        <f t="shared" ca="1" si="12"/>
        <v/>
      </c>
    </row>
    <row r="22" spans="1:13" x14ac:dyDescent="0.2">
      <c r="A22" s="124" t="str">
        <f t="shared" ca="1" si="7"/>
        <v/>
      </c>
      <c r="B22" s="92" t="str">
        <f t="shared" ca="1" si="0"/>
        <v/>
      </c>
      <c r="C22" s="92" t="str">
        <f t="shared" ca="1" si="1"/>
        <v/>
      </c>
      <c r="D22" s="125" t="str">
        <f t="shared" ca="1" si="2"/>
        <v/>
      </c>
      <c r="E22" s="125" t="str">
        <f t="shared" ca="1" si="3"/>
        <v/>
      </c>
      <c r="F22" s="126" t="str">
        <f t="shared" ca="1" si="8"/>
        <v/>
      </c>
      <c r="G22" s="105" t="str">
        <f t="shared" ca="1" si="9"/>
        <v/>
      </c>
      <c r="H22" s="105" t="str">
        <f t="shared" ca="1" si="4"/>
        <v/>
      </c>
      <c r="I22" s="127" t="str">
        <f t="shared" ca="1" si="5"/>
        <v/>
      </c>
      <c r="J22" s="125" t="str">
        <f t="shared" ca="1" si="6"/>
        <v/>
      </c>
      <c r="K22" s="126" t="str">
        <f t="shared" ca="1" si="10"/>
        <v/>
      </c>
      <c r="L22" s="105" t="str">
        <f t="shared" ca="1" si="11"/>
        <v/>
      </c>
      <c r="M22" s="124" t="str">
        <f t="shared" ca="1" si="12"/>
        <v/>
      </c>
    </row>
    <row r="23" spans="1:13" x14ac:dyDescent="0.2">
      <c r="A23" s="124" t="str">
        <f t="shared" ca="1" si="7"/>
        <v/>
      </c>
      <c r="B23" s="92" t="str">
        <f t="shared" ca="1" si="0"/>
        <v/>
      </c>
      <c r="C23" s="92" t="str">
        <f t="shared" ca="1" si="1"/>
        <v/>
      </c>
      <c r="D23" s="125" t="str">
        <f t="shared" ca="1" si="2"/>
        <v/>
      </c>
      <c r="E23" s="125" t="str">
        <f t="shared" ca="1" si="3"/>
        <v/>
      </c>
      <c r="F23" s="126" t="str">
        <f t="shared" ca="1" si="8"/>
        <v/>
      </c>
      <c r="G23" s="105" t="str">
        <f t="shared" ca="1" si="9"/>
        <v/>
      </c>
      <c r="H23" s="105" t="str">
        <f t="shared" ca="1" si="4"/>
        <v/>
      </c>
      <c r="I23" s="127" t="str">
        <f t="shared" ca="1" si="5"/>
        <v/>
      </c>
      <c r="J23" s="125" t="str">
        <f t="shared" ca="1" si="6"/>
        <v/>
      </c>
      <c r="K23" s="126" t="str">
        <f t="shared" ca="1" si="10"/>
        <v/>
      </c>
      <c r="L23" s="105" t="str">
        <f t="shared" ca="1" si="11"/>
        <v/>
      </c>
      <c r="M23" s="124" t="str">
        <f t="shared" ca="1" si="12"/>
        <v/>
      </c>
    </row>
    <row r="24" spans="1:13" x14ac:dyDescent="0.2">
      <c r="A24" s="124" t="str">
        <f t="shared" ca="1" si="7"/>
        <v/>
      </c>
      <c r="B24" s="92" t="str">
        <f t="shared" ca="1" si="0"/>
        <v/>
      </c>
      <c r="C24" s="92" t="str">
        <f t="shared" ca="1" si="1"/>
        <v/>
      </c>
      <c r="D24" s="125" t="str">
        <f t="shared" ca="1" si="2"/>
        <v/>
      </c>
      <c r="E24" s="125" t="str">
        <f t="shared" ca="1" si="3"/>
        <v/>
      </c>
      <c r="F24" s="126" t="str">
        <f t="shared" ca="1" si="8"/>
        <v/>
      </c>
      <c r="G24" s="105" t="str">
        <f t="shared" ca="1" si="9"/>
        <v/>
      </c>
      <c r="H24" s="105" t="str">
        <f t="shared" ca="1" si="4"/>
        <v/>
      </c>
      <c r="I24" s="127" t="str">
        <f t="shared" ca="1" si="5"/>
        <v/>
      </c>
      <c r="J24" s="125" t="str">
        <f t="shared" ca="1" si="6"/>
        <v/>
      </c>
      <c r="K24" s="126" t="str">
        <f t="shared" ca="1" si="10"/>
        <v/>
      </c>
      <c r="L24" s="105" t="str">
        <f t="shared" ca="1" si="11"/>
        <v/>
      </c>
      <c r="M24" s="124" t="str">
        <f t="shared" ca="1" si="12"/>
        <v/>
      </c>
    </row>
    <row r="25" spans="1:13" x14ac:dyDescent="0.2">
      <c r="A25" s="124" t="str">
        <f t="shared" ca="1" si="7"/>
        <v/>
      </c>
      <c r="B25" s="92" t="str">
        <f t="shared" ca="1" si="0"/>
        <v/>
      </c>
      <c r="C25" s="92" t="str">
        <f t="shared" ca="1" si="1"/>
        <v/>
      </c>
      <c r="D25" s="125" t="str">
        <f t="shared" ca="1" si="2"/>
        <v/>
      </c>
      <c r="E25" s="125" t="str">
        <f t="shared" ca="1" si="3"/>
        <v/>
      </c>
      <c r="F25" s="126" t="str">
        <f t="shared" ca="1" si="8"/>
        <v/>
      </c>
      <c r="G25" s="105" t="str">
        <f t="shared" ca="1" si="9"/>
        <v/>
      </c>
      <c r="H25" s="105" t="str">
        <f t="shared" ca="1" si="4"/>
        <v/>
      </c>
      <c r="I25" s="127" t="str">
        <f t="shared" ca="1" si="5"/>
        <v/>
      </c>
      <c r="J25" s="125" t="str">
        <f t="shared" ca="1" si="6"/>
        <v/>
      </c>
      <c r="K25" s="126" t="str">
        <f t="shared" ca="1" si="10"/>
        <v/>
      </c>
      <c r="L25" s="105" t="str">
        <f t="shared" ca="1" si="11"/>
        <v/>
      </c>
      <c r="M25" s="124" t="str">
        <f t="shared" ca="1" si="12"/>
        <v/>
      </c>
    </row>
    <row r="26" spans="1:13" x14ac:dyDescent="0.2">
      <c r="A26" s="124" t="str">
        <f t="shared" ca="1" si="7"/>
        <v/>
      </c>
      <c r="B26" s="92" t="str">
        <f t="shared" ca="1" si="0"/>
        <v/>
      </c>
      <c r="C26" s="92" t="str">
        <f t="shared" ca="1" si="1"/>
        <v/>
      </c>
      <c r="D26" s="125" t="str">
        <f t="shared" ca="1" si="2"/>
        <v/>
      </c>
      <c r="E26" s="125" t="str">
        <f t="shared" ca="1" si="3"/>
        <v/>
      </c>
      <c r="F26" s="126" t="str">
        <f t="shared" ca="1" si="8"/>
        <v/>
      </c>
      <c r="G26" s="105" t="str">
        <f t="shared" ca="1" si="9"/>
        <v/>
      </c>
      <c r="H26" s="105" t="str">
        <f t="shared" ca="1" si="4"/>
        <v/>
      </c>
      <c r="I26" s="127" t="str">
        <f t="shared" ca="1" si="5"/>
        <v/>
      </c>
      <c r="J26" s="125" t="str">
        <f t="shared" ca="1" si="6"/>
        <v/>
      </c>
      <c r="K26" s="126" t="str">
        <f t="shared" ca="1" si="10"/>
        <v/>
      </c>
      <c r="L26" s="105" t="str">
        <f t="shared" ca="1" si="11"/>
        <v/>
      </c>
      <c r="M26" s="124" t="str">
        <f t="shared" ca="1" si="12"/>
        <v/>
      </c>
    </row>
    <row r="27" spans="1:13" x14ac:dyDescent="0.2">
      <c r="A27" s="124" t="str">
        <f t="shared" ca="1" si="7"/>
        <v/>
      </c>
      <c r="B27" s="92" t="str">
        <f t="shared" ca="1" si="0"/>
        <v/>
      </c>
      <c r="C27" s="92" t="str">
        <f t="shared" ca="1" si="1"/>
        <v/>
      </c>
      <c r="D27" s="125" t="str">
        <f t="shared" ca="1" si="2"/>
        <v/>
      </c>
      <c r="E27" s="125" t="str">
        <f t="shared" ca="1" si="3"/>
        <v/>
      </c>
      <c r="F27" s="126" t="str">
        <f t="shared" ca="1" si="8"/>
        <v/>
      </c>
      <c r="G27" s="105" t="str">
        <f t="shared" ca="1" si="9"/>
        <v/>
      </c>
      <c r="H27" s="105" t="str">
        <f t="shared" ca="1" si="4"/>
        <v/>
      </c>
      <c r="I27" s="127" t="str">
        <f t="shared" ca="1" si="5"/>
        <v/>
      </c>
      <c r="J27" s="125" t="str">
        <f t="shared" ca="1" si="6"/>
        <v/>
      </c>
      <c r="K27" s="126" t="str">
        <f t="shared" ca="1" si="10"/>
        <v/>
      </c>
      <c r="L27" s="105" t="str">
        <f t="shared" ca="1" si="11"/>
        <v/>
      </c>
      <c r="M27" s="124" t="str">
        <f t="shared" ca="1" si="12"/>
        <v/>
      </c>
    </row>
    <row r="28" spans="1:13" x14ac:dyDescent="0.2">
      <c r="A28" s="124" t="str">
        <f t="shared" ca="1" si="7"/>
        <v/>
      </c>
      <c r="B28" s="92" t="str">
        <f t="shared" ca="1" si="0"/>
        <v/>
      </c>
      <c r="C28" s="92" t="str">
        <f t="shared" ca="1" si="1"/>
        <v/>
      </c>
      <c r="D28" s="125" t="str">
        <f t="shared" ca="1" si="2"/>
        <v/>
      </c>
      <c r="E28" s="125" t="str">
        <f t="shared" ca="1" si="3"/>
        <v/>
      </c>
      <c r="F28" s="126" t="str">
        <f t="shared" ca="1" si="8"/>
        <v/>
      </c>
      <c r="G28" s="105" t="str">
        <f t="shared" ca="1" si="9"/>
        <v/>
      </c>
      <c r="H28" s="105" t="str">
        <f t="shared" ca="1" si="4"/>
        <v/>
      </c>
      <c r="I28" s="127" t="str">
        <f t="shared" ca="1" si="5"/>
        <v/>
      </c>
      <c r="J28" s="125" t="str">
        <f t="shared" ca="1" si="6"/>
        <v/>
      </c>
      <c r="K28" s="126" t="str">
        <f t="shared" ca="1" si="10"/>
        <v/>
      </c>
      <c r="L28" s="105" t="str">
        <f t="shared" ca="1" si="11"/>
        <v/>
      </c>
      <c r="M28" s="124" t="str">
        <f t="shared" ca="1" si="12"/>
        <v/>
      </c>
    </row>
    <row r="29" spans="1:13" x14ac:dyDescent="0.2">
      <c r="A29" s="124" t="str">
        <f t="shared" ca="1" si="7"/>
        <v/>
      </c>
      <c r="B29" s="92" t="str">
        <f t="shared" ca="1" si="0"/>
        <v/>
      </c>
      <c r="C29" s="92" t="str">
        <f t="shared" ca="1" si="1"/>
        <v/>
      </c>
      <c r="D29" s="125" t="str">
        <f t="shared" ca="1" si="2"/>
        <v/>
      </c>
      <c r="E29" s="125" t="str">
        <f t="shared" ca="1" si="3"/>
        <v/>
      </c>
      <c r="F29" s="126" t="str">
        <f t="shared" ca="1" si="8"/>
        <v/>
      </c>
      <c r="G29" s="105" t="str">
        <f t="shared" ca="1" si="9"/>
        <v/>
      </c>
      <c r="H29" s="105" t="str">
        <f t="shared" ca="1" si="4"/>
        <v/>
      </c>
      <c r="I29" s="127" t="str">
        <f t="shared" ca="1" si="5"/>
        <v/>
      </c>
      <c r="J29" s="125" t="str">
        <f t="shared" ca="1" si="6"/>
        <v/>
      </c>
      <c r="K29" s="126" t="str">
        <f t="shared" ca="1" si="10"/>
        <v/>
      </c>
      <c r="L29" s="105" t="str">
        <f t="shared" ca="1" si="11"/>
        <v/>
      </c>
      <c r="M29" s="124" t="str">
        <f t="shared" ca="1" si="12"/>
        <v/>
      </c>
    </row>
    <row r="30" spans="1:13" x14ac:dyDescent="0.2">
      <c r="A30" s="124" t="str">
        <f t="shared" ca="1" si="7"/>
        <v/>
      </c>
      <c r="B30" s="92" t="str">
        <f t="shared" ca="1" si="0"/>
        <v/>
      </c>
      <c r="C30" s="92" t="str">
        <f t="shared" ca="1" si="1"/>
        <v/>
      </c>
      <c r="D30" s="125" t="str">
        <f t="shared" ca="1" si="2"/>
        <v/>
      </c>
      <c r="E30" s="125" t="str">
        <f t="shared" ca="1" si="3"/>
        <v/>
      </c>
      <c r="F30" s="126" t="str">
        <f t="shared" ca="1" si="8"/>
        <v/>
      </c>
      <c r="G30" s="105" t="str">
        <f t="shared" ca="1" si="9"/>
        <v/>
      </c>
      <c r="H30" s="105" t="str">
        <f t="shared" ca="1" si="4"/>
        <v/>
      </c>
      <c r="I30" s="127" t="str">
        <f t="shared" ca="1" si="5"/>
        <v/>
      </c>
      <c r="J30" s="125" t="str">
        <f t="shared" ca="1" si="6"/>
        <v/>
      </c>
      <c r="K30" s="126" t="str">
        <f t="shared" ca="1" si="10"/>
        <v/>
      </c>
      <c r="L30" s="105" t="str">
        <f t="shared" ca="1" si="11"/>
        <v/>
      </c>
      <c r="M30" s="124" t="str">
        <f t="shared" ca="1" si="12"/>
        <v/>
      </c>
    </row>
    <row r="31" spans="1:13" x14ac:dyDescent="0.2">
      <c r="A31" s="124" t="str">
        <f t="shared" ca="1" si="7"/>
        <v/>
      </c>
      <c r="B31" s="92" t="str">
        <f t="shared" ca="1" si="0"/>
        <v/>
      </c>
      <c r="C31" s="92" t="str">
        <f t="shared" ca="1" si="1"/>
        <v/>
      </c>
      <c r="D31" s="125" t="str">
        <f t="shared" ca="1" si="2"/>
        <v/>
      </c>
      <c r="E31" s="125" t="str">
        <f t="shared" ca="1" si="3"/>
        <v/>
      </c>
      <c r="F31" s="126" t="str">
        <f t="shared" ca="1" si="8"/>
        <v/>
      </c>
      <c r="G31" s="105" t="str">
        <f t="shared" ca="1" si="9"/>
        <v/>
      </c>
      <c r="H31" s="105" t="str">
        <f t="shared" ca="1" si="4"/>
        <v/>
      </c>
      <c r="I31" s="127" t="str">
        <f t="shared" ca="1" si="5"/>
        <v/>
      </c>
      <c r="J31" s="125" t="str">
        <f t="shared" ca="1" si="6"/>
        <v/>
      </c>
      <c r="K31" s="126" t="str">
        <f t="shared" ca="1" si="10"/>
        <v/>
      </c>
      <c r="L31" s="105" t="str">
        <f t="shared" ca="1" si="11"/>
        <v/>
      </c>
      <c r="M31" s="124" t="str">
        <f t="shared" ca="1" si="12"/>
        <v/>
      </c>
    </row>
    <row r="32" spans="1:13" x14ac:dyDescent="0.2">
      <c r="A32" s="124" t="str">
        <f t="shared" ca="1" si="7"/>
        <v/>
      </c>
      <c r="B32" s="92" t="str">
        <f t="shared" ca="1" si="0"/>
        <v/>
      </c>
      <c r="C32" s="92" t="str">
        <f t="shared" ca="1" si="1"/>
        <v/>
      </c>
      <c r="D32" s="125" t="str">
        <f t="shared" ca="1" si="2"/>
        <v/>
      </c>
      <c r="E32" s="125" t="str">
        <f t="shared" ca="1" si="3"/>
        <v/>
      </c>
      <c r="F32" s="126" t="str">
        <f t="shared" ca="1" si="8"/>
        <v/>
      </c>
      <c r="G32" s="105" t="str">
        <f t="shared" ca="1" si="9"/>
        <v/>
      </c>
      <c r="H32" s="105" t="str">
        <f t="shared" ca="1" si="4"/>
        <v/>
      </c>
      <c r="I32" s="127" t="str">
        <f t="shared" ca="1" si="5"/>
        <v/>
      </c>
      <c r="J32" s="125" t="str">
        <f t="shared" ca="1" si="6"/>
        <v/>
      </c>
      <c r="K32" s="126" t="str">
        <f t="shared" ca="1" si="10"/>
        <v/>
      </c>
      <c r="L32" s="105" t="str">
        <f t="shared" ca="1" si="11"/>
        <v/>
      </c>
      <c r="M32" s="124" t="str">
        <f t="shared" ca="1" si="12"/>
        <v/>
      </c>
    </row>
    <row r="33" spans="1:13" x14ac:dyDescent="0.2">
      <c r="A33" s="124" t="str">
        <f t="shared" ca="1" si="7"/>
        <v/>
      </c>
      <c r="B33" s="92" t="str">
        <f t="shared" ca="1" si="0"/>
        <v/>
      </c>
      <c r="C33" s="92" t="str">
        <f t="shared" ca="1" si="1"/>
        <v/>
      </c>
      <c r="D33" s="125" t="str">
        <f t="shared" ca="1" si="2"/>
        <v/>
      </c>
      <c r="E33" s="125" t="str">
        <f t="shared" ca="1" si="3"/>
        <v/>
      </c>
      <c r="F33" s="126" t="str">
        <f t="shared" ca="1" si="8"/>
        <v/>
      </c>
      <c r="G33" s="105" t="str">
        <f t="shared" ca="1" si="9"/>
        <v/>
      </c>
      <c r="H33" s="105" t="str">
        <f t="shared" ca="1" si="4"/>
        <v/>
      </c>
      <c r="I33" s="127" t="str">
        <f t="shared" ca="1" si="5"/>
        <v/>
      </c>
      <c r="J33" s="125" t="str">
        <f t="shared" ca="1" si="6"/>
        <v/>
      </c>
      <c r="K33" s="126" t="str">
        <f t="shared" ca="1" si="10"/>
        <v/>
      </c>
      <c r="L33" s="105" t="str">
        <f t="shared" ca="1" si="11"/>
        <v/>
      </c>
      <c r="M33" s="124" t="str">
        <f t="shared" ca="1" si="12"/>
        <v/>
      </c>
    </row>
    <row r="34" spans="1:13" x14ac:dyDescent="0.2">
      <c r="A34" s="124" t="str">
        <f t="shared" ca="1" si="7"/>
        <v/>
      </c>
      <c r="B34" s="92" t="str">
        <f t="shared" ca="1" si="0"/>
        <v/>
      </c>
      <c r="C34" s="92" t="str">
        <f t="shared" ca="1" si="1"/>
        <v/>
      </c>
      <c r="D34" s="125" t="str">
        <f t="shared" ca="1" si="2"/>
        <v/>
      </c>
      <c r="E34" s="125" t="str">
        <f t="shared" ca="1" si="3"/>
        <v/>
      </c>
      <c r="F34" s="126" t="str">
        <f t="shared" ca="1" si="8"/>
        <v/>
      </c>
      <c r="G34" s="105" t="str">
        <f t="shared" ca="1" si="9"/>
        <v/>
      </c>
      <c r="H34" s="105" t="str">
        <f t="shared" ca="1" si="4"/>
        <v/>
      </c>
      <c r="I34" s="127" t="str">
        <f t="shared" ca="1" si="5"/>
        <v/>
      </c>
      <c r="J34" s="125" t="str">
        <f t="shared" ca="1" si="6"/>
        <v/>
      </c>
      <c r="K34" s="126" t="str">
        <f t="shared" ca="1" si="10"/>
        <v/>
      </c>
      <c r="L34" s="105" t="str">
        <f t="shared" ca="1" si="11"/>
        <v/>
      </c>
      <c r="M34" s="124" t="str">
        <f t="shared" ca="1" si="12"/>
        <v/>
      </c>
    </row>
    <row r="35" spans="1:13" x14ac:dyDescent="0.2">
      <c r="A35" s="124" t="str">
        <f t="shared" ca="1" si="7"/>
        <v/>
      </c>
      <c r="B35" s="92" t="str">
        <f t="shared" ca="1" si="0"/>
        <v/>
      </c>
      <c r="C35" s="92" t="str">
        <f t="shared" ca="1" si="1"/>
        <v/>
      </c>
      <c r="D35" s="125" t="str">
        <f t="shared" ca="1" si="2"/>
        <v/>
      </c>
      <c r="E35" s="125" t="str">
        <f t="shared" ca="1" si="3"/>
        <v/>
      </c>
      <c r="F35" s="126" t="str">
        <f t="shared" ca="1" si="8"/>
        <v/>
      </c>
      <c r="G35" s="105" t="str">
        <f t="shared" ca="1" si="9"/>
        <v/>
      </c>
      <c r="H35" s="105" t="str">
        <f t="shared" ca="1" si="4"/>
        <v/>
      </c>
      <c r="I35" s="127" t="str">
        <f t="shared" ca="1" si="5"/>
        <v/>
      </c>
      <c r="J35" s="125" t="str">
        <f t="shared" ca="1" si="6"/>
        <v/>
      </c>
      <c r="K35" s="126" t="str">
        <f t="shared" ca="1" si="10"/>
        <v/>
      </c>
      <c r="L35" s="105" t="str">
        <f t="shared" ca="1" si="11"/>
        <v/>
      </c>
      <c r="M35" s="124" t="str">
        <f t="shared" ca="1" si="12"/>
        <v/>
      </c>
    </row>
    <row r="36" spans="1:13" x14ac:dyDescent="0.2">
      <c r="A36" s="124" t="str">
        <f t="shared" ca="1" si="7"/>
        <v/>
      </c>
      <c r="B36" s="92" t="str">
        <f t="shared" ca="1" si="0"/>
        <v/>
      </c>
      <c r="C36" s="92" t="str">
        <f t="shared" ca="1" si="1"/>
        <v/>
      </c>
      <c r="D36" s="125" t="str">
        <f t="shared" ca="1" si="2"/>
        <v/>
      </c>
      <c r="E36" s="125" t="str">
        <f t="shared" ca="1" si="3"/>
        <v/>
      </c>
      <c r="F36" s="126" t="str">
        <f t="shared" ca="1" si="8"/>
        <v/>
      </c>
      <c r="G36" s="105" t="str">
        <f t="shared" ca="1" si="9"/>
        <v/>
      </c>
      <c r="H36" s="105" t="str">
        <f t="shared" ca="1" si="4"/>
        <v/>
      </c>
      <c r="I36" s="127" t="str">
        <f t="shared" ca="1" si="5"/>
        <v/>
      </c>
      <c r="J36" s="125" t="str">
        <f t="shared" ca="1" si="6"/>
        <v/>
      </c>
      <c r="K36" s="126" t="str">
        <f t="shared" ca="1" si="10"/>
        <v/>
      </c>
      <c r="L36" s="105" t="str">
        <f t="shared" ca="1" si="11"/>
        <v/>
      </c>
      <c r="M36" s="124" t="str">
        <f t="shared" ca="1" si="12"/>
        <v/>
      </c>
    </row>
    <row r="37" spans="1:13" x14ac:dyDescent="0.2">
      <c r="A37" s="124" t="str">
        <f t="shared" ca="1" si="7"/>
        <v/>
      </c>
      <c r="B37" s="92" t="str">
        <f t="shared" ca="1" si="0"/>
        <v/>
      </c>
      <c r="C37" s="92" t="str">
        <f t="shared" ca="1" si="1"/>
        <v/>
      </c>
      <c r="D37" s="125" t="str">
        <f t="shared" ca="1" si="2"/>
        <v/>
      </c>
      <c r="E37" s="125" t="str">
        <f t="shared" ca="1" si="3"/>
        <v/>
      </c>
      <c r="F37" s="126" t="str">
        <f t="shared" ca="1" si="8"/>
        <v/>
      </c>
      <c r="G37" s="105" t="str">
        <f t="shared" ca="1" si="9"/>
        <v/>
      </c>
      <c r="H37" s="105" t="str">
        <f t="shared" ca="1" si="4"/>
        <v/>
      </c>
      <c r="I37" s="127" t="str">
        <f t="shared" ca="1" si="5"/>
        <v/>
      </c>
      <c r="J37" s="125" t="str">
        <f t="shared" ca="1" si="6"/>
        <v/>
      </c>
      <c r="K37" s="126" t="str">
        <f t="shared" ca="1" si="10"/>
        <v/>
      </c>
      <c r="L37" s="105" t="str">
        <f t="shared" ca="1" si="11"/>
        <v/>
      </c>
      <c r="M37" s="124" t="str">
        <f t="shared" ca="1" si="12"/>
        <v/>
      </c>
    </row>
    <row r="38" spans="1:13" x14ac:dyDescent="0.2">
      <c r="A38" s="124" t="str">
        <f t="shared" ca="1" si="7"/>
        <v/>
      </c>
      <c r="B38" s="92" t="str">
        <f t="shared" ref="B38:B69" ca="1" si="13">IF($A38="","",INDEX(INDIRECT("gdn_raw!AA:AA"),MATCH($B$4,INDIRECT("gdn_raw!AA:AA"),0)+$A38))</f>
        <v/>
      </c>
      <c r="C38" s="92" t="str">
        <f t="shared" ref="C38:C69" ca="1" si="14">IF($A38="","",INDEX(INDIRECT("gdn_raw!AB:AB"),MATCH($B$4,INDIRECT("gdn_raw!AA:AA"),0)+$A38))</f>
        <v/>
      </c>
      <c r="D38" s="125" t="str">
        <f t="shared" ref="D38:D69" ca="1" si="15">IF($A38="","",INDEX(INDIRECT("gdn_raw!AC:AC"),MATCH($B$4,INDIRECT("gdn_raw!AA:AA"),0)+$A38))</f>
        <v/>
      </c>
      <c r="E38" s="125" t="str">
        <f t="shared" ref="E38:E69" ca="1" si="16">IF($A38="","",INDEX(INDIRECT("gdn_raw!AD:AD"),MATCH($B$4,INDIRECT("gdn_raw!AA:AA"),0)+$A38))</f>
        <v/>
      </c>
      <c r="F38" s="126" t="str">
        <f t="shared" ca="1" si="8"/>
        <v/>
      </c>
      <c r="G38" s="105" t="str">
        <f t="shared" ca="1" si="9"/>
        <v/>
      </c>
      <c r="H38" s="105" t="str">
        <f t="shared" ref="H38:H69" ca="1" si="17">IF($A38="","",INDEX(INDIRECT("gdn_raw!AF:AF"),MATCH($B$4,INDIRECT("gdn_raw!AA:AA"),0)+$A38))</f>
        <v/>
      </c>
      <c r="I38" s="127" t="str">
        <f t="shared" ref="I38:I69" ca="1" si="18">IF($A38="","",INDEX(INDIRECT("gdn_raw!AG:AG"),MATCH($B$4,INDIRECT("gdn_raw!AA:AA"),0)+$A38))</f>
        <v/>
      </c>
      <c r="J38" s="125" t="str">
        <f t="shared" ref="J38:J69" ca="1" si="19">IF($A38="","",INDEX(INDIRECT("gdn_raw!AI:AI"),MATCH($B$4,INDIRECT("gdn_raw!AA:AA"),0)+$A38))</f>
        <v/>
      </c>
      <c r="K38" s="126" t="str">
        <f t="shared" ca="1" si="10"/>
        <v/>
      </c>
      <c r="L38" s="105" t="str">
        <f t="shared" ca="1" si="11"/>
        <v/>
      </c>
      <c r="M38" s="124" t="str">
        <f t="shared" ca="1" si="12"/>
        <v/>
      </c>
    </row>
    <row r="39" spans="1:13" x14ac:dyDescent="0.2">
      <c r="A39" s="124" t="str">
        <f t="shared" ca="1" si="7"/>
        <v/>
      </c>
      <c r="B39" s="92" t="str">
        <f t="shared" ca="1" si="13"/>
        <v/>
      </c>
      <c r="C39" s="92" t="str">
        <f t="shared" ca="1" si="14"/>
        <v/>
      </c>
      <c r="D39" s="125" t="str">
        <f t="shared" ca="1" si="15"/>
        <v/>
      </c>
      <c r="E39" s="125" t="str">
        <f t="shared" ca="1" si="16"/>
        <v/>
      </c>
      <c r="F39" s="126" t="str">
        <f t="shared" ca="1" si="8"/>
        <v/>
      </c>
      <c r="G39" s="105" t="str">
        <f t="shared" ca="1" si="9"/>
        <v/>
      </c>
      <c r="H39" s="105" t="str">
        <f t="shared" ca="1" si="17"/>
        <v/>
      </c>
      <c r="I39" s="127" t="str">
        <f t="shared" ca="1" si="18"/>
        <v/>
      </c>
      <c r="J39" s="125" t="str">
        <f t="shared" ca="1" si="19"/>
        <v/>
      </c>
      <c r="K39" s="126" t="str">
        <f t="shared" ca="1" si="10"/>
        <v/>
      </c>
      <c r="L39" s="105" t="str">
        <f t="shared" ca="1" si="11"/>
        <v/>
      </c>
      <c r="M39" s="124" t="str">
        <f t="shared" ca="1" si="12"/>
        <v/>
      </c>
    </row>
    <row r="40" spans="1:13" x14ac:dyDescent="0.2">
      <c r="A40" s="124" t="str">
        <f t="shared" ca="1" si="7"/>
        <v/>
      </c>
      <c r="B40" s="92" t="str">
        <f t="shared" ca="1" si="13"/>
        <v/>
      </c>
      <c r="C40" s="92" t="str">
        <f t="shared" ca="1" si="14"/>
        <v/>
      </c>
      <c r="D40" s="125" t="str">
        <f t="shared" ca="1" si="15"/>
        <v/>
      </c>
      <c r="E40" s="125" t="str">
        <f t="shared" ca="1" si="16"/>
        <v/>
      </c>
      <c r="F40" s="126" t="str">
        <f t="shared" ca="1" si="8"/>
        <v/>
      </c>
      <c r="G40" s="105" t="str">
        <f t="shared" ca="1" si="9"/>
        <v/>
      </c>
      <c r="H40" s="105" t="str">
        <f t="shared" ca="1" si="17"/>
        <v/>
      </c>
      <c r="I40" s="127" t="str">
        <f t="shared" ca="1" si="18"/>
        <v/>
      </c>
      <c r="J40" s="125" t="str">
        <f t="shared" ca="1" si="19"/>
        <v/>
      </c>
      <c r="K40" s="126" t="str">
        <f t="shared" ca="1" si="10"/>
        <v/>
      </c>
      <c r="L40" s="105" t="str">
        <f t="shared" ca="1" si="11"/>
        <v/>
      </c>
      <c r="M40" s="124" t="str">
        <f t="shared" ca="1" si="12"/>
        <v/>
      </c>
    </row>
    <row r="41" spans="1:13" x14ac:dyDescent="0.2">
      <c r="A41" s="124" t="str">
        <f t="shared" ca="1" si="7"/>
        <v/>
      </c>
      <c r="B41" s="92" t="str">
        <f t="shared" ca="1" si="13"/>
        <v/>
      </c>
      <c r="C41" s="92" t="str">
        <f t="shared" ca="1" si="14"/>
        <v/>
      </c>
      <c r="D41" s="125" t="str">
        <f t="shared" ca="1" si="15"/>
        <v/>
      </c>
      <c r="E41" s="125" t="str">
        <f t="shared" ca="1" si="16"/>
        <v/>
      </c>
      <c r="F41" s="126" t="str">
        <f t="shared" ca="1" si="8"/>
        <v/>
      </c>
      <c r="G41" s="105" t="str">
        <f t="shared" ca="1" si="9"/>
        <v/>
      </c>
      <c r="H41" s="105" t="str">
        <f t="shared" ca="1" si="17"/>
        <v/>
      </c>
      <c r="I41" s="127" t="str">
        <f t="shared" ca="1" si="18"/>
        <v/>
      </c>
      <c r="J41" s="125" t="str">
        <f t="shared" ca="1" si="19"/>
        <v/>
      </c>
      <c r="K41" s="126" t="str">
        <f t="shared" ca="1" si="10"/>
        <v/>
      </c>
      <c r="L41" s="105" t="str">
        <f t="shared" ca="1" si="11"/>
        <v/>
      </c>
      <c r="M41" s="124" t="str">
        <f t="shared" ca="1" si="12"/>
        <v/>
      </c>
    </row>
    <row r="42" spans="1:13" x14ac:dyDescent="0.2">
      <c r="A42" s="124" t="str">
        <f t="shared" ca="1" si="7"/>
        <v/>
      </c>
      <c r="B42" s="92" t="str">
        <f t="shared" ca="1" si="13"/>
        <v/>
      </c>
      <c r="C42" s="92" t="str">
        <f t="shared" ca="1" si="14"/>
        <v/>
      </c>
      <c r="D42" s="125" t="str">
        <f t="shared" ca="1" si="15"/>
        <v/>
      </c>
      <c r="E42" s="125" t="str">
        <f t="shared" ca="1" si="16"/>
        <v/>
      </c>
      <c r="F42" s="126" t="str">
        <f t="shared" ca="1" si="8"/>
        <v/>
      </c>
      <c r="G42" s="105" t="str">
        <f t="shared" ca="1" si="9"/>
        <v/>
      </c>
      <c r="H42" s="105" t="str">
        <f t="shared" ca="1" si="17"/>
        <v/>
      </c>
      <c r="I42" s="127" t="str">
        <f t="shared" ca="1" si="18"/>
        <v/>
      </c>
      <c r="J42" s="125" t="str">
        <f t="shared" ca="1" si="19"/>
        <v/>
      </c>
      <c r="K42" s="126" t="str">
        <f t="shared" ca="1" si="10"/>
        <v/>
      </c>
      <c r="L42" s="105" t="str">
        <f t="shared" ca="1" si="11"/>
        <v/>
      </c>
      <c r="M42" s="124" t="str">
        <f t="shared" ca="1" si="12"/>
        <v/>
      </c>
    </row>
    <row r="43" spans="1:13" x14ac:dyDescent="0.2">
      <c r="A43" s="124" t="str">
        <f t="shared" ca="1" si="7"/>
        <v/>
      </c>
      <c r="B43" s="92" t="str">
        <f t="shared" ca="1" si="13"/>
        <v/>
      </c>
      <c r="C43" s="92" t="str">
        <f t="shared" ca="1" si="14"/>
        <v/>
      </c>
      <c r="D43" s="125" t="str">
        <f t="shared" ca="1" si="15"/>
        <v/>
      </c>
      <c r="E43" s="125" t="str">
        <f t="shared" ca="1" si="16"/>
        <v/>
      </c>
      <c r="F43" s="126" t="str">
        <f t="shared" ca="1" si="8"/>
        <v/>
      </c>
      <c r="G43" s="105" t="str">
        <f t="shared" ca="1" si="9"/>
        <v/>
      </c>
      <c r="H43" s="105" t="str">
        <f t="shared" ca="1" si="17"/>
        <v/>
      </c>
      <c r="I43" s="127" t="str">
        <f t="shared" ca="1" si="18"/>
        <v/>
      </c>
      <c r="J43" s="125" t="str">
        <f t="shared" ca="1" si="19"/>
        <v/>
      </c>
      <c r="K43" s="126" t="str">
        <f t="shared" ca="1" si="10"/>
        <v/>
      </c>
      <c r="L43" s="105" t="str">
        <f t="shared" ca="1" si="11"/>
        <v/>
      </c>
      <c r="M43" s="124" t="str">
        <f t="shared" ca="1" si="12"/>
        <v/>
      </c>
    </row>
    <row r="44" spans="1:13" x14ac:dyDescent="0.2">
      <c r="A44" s="124" t="str">
        <f t="shared" ca="1" si="7"/>
        <v/>
      </c>
      <c r="B44" s="92" t="str">
        <f t="shared" ca="1" si="13"/>
        <v/>
      </c>
      <c r="C44" s="92" t="str">
        <f t="shared" ca="1" si="14"/>
        <v/>
      </c>
      <c r="D44" s="125" t="str">
        <f t="shared" ca="1" si="15"/>
        <v/>
      </c>
      <c r="E44" s="125" t="str">
        <f t="shared" ca="1" si="16"/>
        <v/>
      </c>
      <c r="F44" s="126" t="str">
        <f t="shared" ca="1" si="8"/>
        <v/>
      </c>
      <c r="G44" s="105" t="str">
        <f t="shared" ca="1" si="9"/>
        <v/>
      </c>
      <c r="H44" s="105" t="str">
        <f t="shared" ca="1" si="17"/>
        <v/>
      </c>
      <c r="I44" s="127" t="str">
        <f t="shared" ca="1" si="18"/>
        <v/>
      </c>
      <c r="J44" s="125" t="str">
        <f t="shared" ca="1" si="19"/>
        <v/>
      </c>
      <c r="K44" s="126" t="str">
        <f t="shared" ca="1" si="10"/>
        <v/>
      </c>
      <c r="L44" s="105" t="str">
        <f t="shared" ca="1" si="11"/>
        <v/>
      </c>
      <c r="M44" s="124" t="str">
        <f t="shared" ca="1" si="12"/>
        <v/>
      </c>
    </row>
    <row r="45" spans="1:13" x14ac:dyDescent="0.2">
      <c r="A45" s="124" t="str">
        <f t="shared" ca="1" si="7"/>
        <v/>
      </c>
      <c r="B45" s="92" t="str">
        <f t="shared" ca="1" si="13"/>
        <v/>
      </c>
      <c r="C45" s="92" t="str">
        <f t="shared" ca="1" si="14"/>
        <v/>
      </c>
      <c r="D45" s="125" t="str">
        <f t="shared" ca="1" si="15"/>
        <v/>
      </c>
      <c r="E45" s="125" t="str">
        <f t="shared" ca="1" si="16"/>
        <v/>
      </c>
      <c r="F45" s="126" t="str">
        <f t="shared" ca="1" si="8"/>
        <v/>
      </c>
      <c r="G45" s="105" t="str">
        <f t="shared" ca="1" si="9"/>
        <v/>
      </c>
      <c r="H45" s="105" t="str">
        <f t="shared" ca="1" si="17"/>
        <v/>
      </c>
      <c r="I45" s="127" t="str">
        <f t="shared" ca="1" si="18"/>
        <v/>
      </c>
      <c r="J45" s="125" t="str">
        <f t="shared" ca="1" si="19"/>
        <v/>
      </c>
      <c r="K45" s="126" t="str">
        <f t="shared" ca="1" si="10"/>
        <v/>
      </c>
      <c r="L45" s="105" t="str">
        <f t="shared" ca="1" si="11"/>
        <v/>
      </c>
      <c r="M45" s="124" t="str">
        <f t="shared" ca="1" si="12"/>
        <v/>
      </c>
    </row>
    <row r="46" spans="1:13" x14ac:dyDescent="0.2">
      <c r="A46" s="124" t="str">
        <f t="shared" ca="1" si="7"/>
        <v/>
      </c>
      <c r="B46" s="92" t="str">
        <f t="shared" ca="1" si="13"/>
        <v/>
      </c>
      <c r="C46" s="92" t="str">
        <f t="shared" ca="1" si="14"/>
        <v/>
      </c>
      <c r="D46" s="125" t="str">
        <f t="shared" ca="1" si="15"/>
        <v/>
      </c>
      <c r="E46" s="125" t="str">
        <f t="shared" ca="1" si="16"/>
        <v/>
      </c>
      <c r="F46" s="126" t="str">
        <f t="shared" ca="1" si="8"/>
        <v/>
      </c>
      <c r="G46" s="105" t="str">
        <f t="shared" ca="1" si="9"/>
        <v/>
      </c>
      <c r="H46" s="105" t="str">
        <f t="shared" ca="1" si="17"/>
        <v/>
      </c>
      <c r="I46" s="127" t="str">
        <f t="shared" ca="1" si="18"/>
        <v/>
      </c>
      <c r="J46" s="125" t="str">
        <f t="shared" ca="1" si="19"/>
        <v/>
      </c>
      <c r="K46" s="126" t="str">
        <f t="shared" ca="1" si="10"/>
        <v/>
      </c>
      <c r="L46" s="105" t="str">
        <f t="shared" ca="1" si="11"/>
        <v/>
      </c>
      <c r="M46" s="124" t="str">
        <f t="shared" ca="1" si="12"/>
        <v/>
      </c>
    </row>
    <row r="47" spans="1:13" x14ac:dyDescent="0.2">
      <c r="A47" s="124" t="str">
        <f t="shared" ca="1" si="7"/>
        <v/>
      </c>
      <c r="B47" s="92" t="str">
        <f t="shared" ca="1" si="13"/>
        <v/>
      </c>
      <c r="C47" s="92" t="str">
        <f t="shared" ca="1" si="14"/>
        <v/>
      </c>
      <c r="D47" s="125" t="str">
        <f t="shared" ca="1" si="15"/>
        <v/>
      </c>
      <c r="E47" s="125" t="str">
        <f t="shared" ca="1" si="16"/>
        <v/>
      </c>
      <c r="F47" s="126" t="str">
        <f t="shared" ca="1" si="8"/>
        <v/>
      </c>
      <c r="G47" s="105" t="str">
        <f t="shared" ca="1" si="9"/>
        <v/>
      </c>
      <c r="H47" s="105" t="str">
        <f t="shared" ca="1" si="17"/>
        <v/>
      </c>
      <c r="I47" s="127" t="str">
        <f t="shared" ca="1" si="18"/>
        <v/>
      </c>
      <c r="J47" s="125" t="str">
        <f t="shared" ca="1" si="19"/>
        <v/>
      </c>
      <c r="K47" s="126" t="str">
        <f t="shared" ca="1" si="10"/>
        <v/>
      </c>
      <c r="L47" s="105" t="str">
        <f t="shared" ca="1" si="11"/>
        <v/>
      </c>
      <c r="M47" s="124" t="str">
        <f t="shared" ca="1" si="12"/>
        <v/>
      </c>
    </row>
    <row r="48" spans="1:13" x14ac:dyDescent="0.2">
      <c r="A48" s="124" t="str">
        <f t="shared" ca="1" si="7"/>
        <v/>
      </c>
      <c r="B48" s="92" t="str">
        <f t="shared" ca="1" si="13"/>
        <v/>
      </c>
      <c r="C48" s="92" t="str">
        <f t="shared" ca="1" si="14"/>
        <v/>
      </c>
      <c r="D48" s="125" t="str">
        <f t="shared" ca="1" si="15"/>
        <v/>
      </c>
      <c r="E48" s="125" t="str">
        <f t="shared" ca="1" si="16"/>
        <v/>
      </c>
      <c r="F48" s="126" t="str">
        <f t="shared" ca="1" si="8"/>
        <v/>
      </c>
      <c r="G48" s="105" t="str">
        <f t="shared" ca="1" si="9"/>
        <v/>
      </c>
      <c r="H48" s="105" t="str">
        <f t="shared" ca="1" si="17"/>
        <v/>
      </c>
      <c r="I48" s="127" t="str">
        <f t="shared" ca="1" si="18"/>
        <v/>
      </c>
      <c r="J48" s="125" t="str">
        <f t="shared" ca="1" si="19"/>
        <v/>
      </c>
      <c r="K48" s="126" t="str">
        <f t="shared" ca="1" si="10"/>
        <v/>
      </c>
      <c r="L48" s="105" t="str">
        <f t="shared" ca="1" si="11"/>
        <v/>
      </c>
      <c r="M48" s="124" t="str">
        <f t="shared" ca="1" si="12"/>
        <v/>
      </c>
    </row>
    <row r="49" spans="1:13" x14ac:dyDescent="0.2">
      <c r="A49" s="124" t="str">
        <f t="shared" ca="1" si="7"/>
        <v/>
      </c>
      <c r="B49" s="92" t="str">
        <f t="shared" ca="1" si="13"/>
        <v/>
      </c>
      <c r="C49" s="92" t="str">
        <f t="shared" ca="1" si="14"/>
        <v/>
      </c>
      <c r="D49" s="125" t="str">
        <f t="shared" ca="1" si="15"/>
        <v/>
      </c>
      <c r="E49" s="125" t="str">
        <f t="shared" ca="1" si="16"/>
        <v/>
      </c>
      <c r="F49" s="126" t="str">
        <f t="shared" ca="1" si="8"/>
        <v/>
      </c>
      <c r="G49" s="105" t="str">
        <f t="shared" ca="1" si="9"/>
        <v/>
      </c>
      <c r="H49" s="105" t="str">
        <f t="shared" ca="1" si="17"/>
        <v/>
      </c>
      <c r="I49" s="127" t="str">
        <f t="shared" ca="1" si="18"/>
        <v/>
      </c>
      <c r="J49" s="125" t="str">
        <f t="shared" ca="1" si="19"/>
        <v/>
      </c>
      <c r="K49" s="126" t="str">
        <f t="shared" ca="1" si="10"/>
        <v/>
      </c>
      <c r="L49" s="105" t="str">
        <f t="shared" ca="1" si="11"/>
        <v/>
      </c>
      <c r="M49" s="124" t="str">
        <f t="shared" ca="1" si="12"/>
        <v/>
      </c>
    </row>
    <row r="50" spans="1:13" x14ac:dyDescent="0.2">
      <c r="A50" s="124" t="str">
        <f t="shared" ca="1" si="7"/>
        <v/>
      </c>
      <c r="B50" s="92" t="str">
        <f t="shared" ca="1" si="13"/>
        <v/>
      </c>
      <c r="C50" s="92" t="str">
        <f t="shared" ca="1" si="14"/>
        <v/>
      </c>
      <c r="D50" s="125" t="str">
        <f t="shared" ca="1" si="15"/>
        <v/>
      </c>
      <c r="E50" s="125" t="str">
        <f t="shared" ca="1" si="16"/>
        <v/>
      </c>
      <c r="F50" s="126" t="str">
        <f t="shared" ca="1" si="8"/>
        <v/>
      </c>
      <c r="G50" s="105" t="str">
        <f t="shared" ca="1" si="9"/>
        <v/>
      </c>
      <c r="H50" s="105" t="str">
        <f t="shared" ca="1" si="17"/>
        <v/>
      </c>
      <c r="I50" s="127" t="str">
        <f t="shared" ca="1" si="18"/>
        <v/>
      </c>
      <c r="J50" s="125" t="str">
        <f t="shared" ca="1" si="19"/>
        <v/>
      </c>
      <c r="K50" s="126" t="str">
        <f t="shared" ca="1" si="10"/>
        <v/>
      </c>
      <c r="L50" s="105" t="str">
        <f t="shared" ca="1" si="11"/>
        <v/>
      </c>
      <c r="M50" s="124" t="str">
        <f t="shared" ca="1" si="12"/>
        <v/>
      </c>
    </row>
    <row r="51" spans="1:13" x14ac:dyDescent="0.2">
      <c r="A51" s="124" t="str">
        <f t="shared" ca="1" si="7"/>
        <v/>
      </c>
      <c r="B51" s="92" t="str">
        <f t="shared" ca="1" si="13"/>
        <v/>
      </c>
      <c r="C51" s="92" t="str">
        <f t="shared" ca="1" si="14"/>
        <v/>
      </c>
      <c r="D51" s="125" t="str">
        <f t="shared" ca="1" si="15"/>
        <v/>
      </c>
      <c r="E51" s="125" t="str">
        <f t="shared" ca="1" si="16"/>
        <v/>
      </c>
      <c r="F51" s="126" t="str">
        <f t="shared" ca="1" si="8"/>
        <v/>
      </c>
      <c r="G51" s="105" t="str">
        <f t="shared" ca="1" si="9"/>
        <v/>
      </c>
      <c r="H51" s="105" t="str">
        <f t="shared" ca="1" si="17"/>
        <v/>
      </c>
      <c r="I51" s="127" t="str">
        <f t="shared" ca="1" si="18"/>
        <v/>
      </c>
      <c r="J51" s="125" t="str">
        <f t="shared" ca="1" si="19"/>
        <v/>
      </c>
      <c r="K51" s="126" t="str">
        <f t="shared" ca="1" si="10"/>
        <v/>
      </c>
      <c r="L51" s="105" t="str">
        <f t="shared" ca="1" si="11"/>
        <v/>
      </c>
      <c r="M51" s="124" t="str">
        <f t="shared" ca="1" si="12"/>
        <v/>
      </c>
    </row>
    <row r="52" spans="1:13" x14ac:dyDescent="0.2">
      <c r="A52" s="124" t="str">
        <f t="shared" ca="1" si="7"/>
        <v/>
      </c>
      <c r="B52" s="92" t="str">
        <f t="shared" ca="1" si="13"/>
        <v/>
      </c>
      <c r="C52" s="92" t="str">
        <f t="shared" ca="1" si="14"/>
        <v/>
      </c>
      <c r="D52" s="125" t="str">
        <f t="shared" ca="1" si="15"/>
        <v/>
      </c>
      <c r="E52" s="125" t="str">
        <f t="shared" ca="1" si="16"/>
        <v/>
      </c>
      <c r="F52" s="126" t="str">
        <f t="shared" ca="1" si="8"/>
        <v/>
      </c>
      <c r="G52" s="105" t="str">
        <f t="shared" ca="1" si="9"/>
        <v/>
      </c>
      <c r="H52" s="105" t="str">
        <f t="shared" ca="1" si="17"/>
        <v/>
      </c>
      <c r="I52" s="127" t="str">
        <f t="shared" ca="1" si="18"/>
        <v/>
      </c>
      <c r="J52" s="125" t="str">
        <f t="shared" ca="1" si="19"/>
        <v/>
      </c>
      <c r="K52" s="126" t="str">
        <f t="shared" ca="1" si="10"/>
        <v/>
      </c>
      <c r="L52" s="105" t="str">
        <f t="shared" ca="1" si="11"/>
        <v/>
      </c>
      <c r="M52" s="124" t="str">
        <f t="shared" ca="1" si="12"/>
        <v/>
      </c>
    </row>
    <row r="53" spans="1:13" x14ac:dyDescent="0.2">
      <c r="A53" s="124" t="str">
        <f t="shared" ca="1" si="7"/>
        <v/>
      </c>
      <c r="B53" s="92" t="str">
        <f t="shared" ca="1" si="13"/>
        <v/>
      </c>
      <c r="C53" s="92" t="str">
        <f t="shared" ca="1" si="14"/>
        <v/>
      </c>
      <c r="D53" s="125" t="str">
        <f t="shared" ca="1" si="15"/>
        <v/>
      </c>
      <c r="E53" s="125" t="str">
        <f t="shared" ca="1" si="16"/>
        <v/>
      </c>
      <c r="F53" s="126" t="str">
        <f t="shared" ca="1" si="8"/>
        <v/>
      </c>
      <c r="G53" s="105" t="str">
        <f t="shared" ca="1" si="9"/>
        <v/>
      </c>
      <c r="H53" s="105" t="str">
        <f t="shared" ca="1" si="17"/>
        <v/>
      </c>
      <c r="I53" s="127" t="str">
        <f t="shared" ca="1" si="18"/>
        <v/>
      </c>
      <c r="J53" s="125" t="str">
        <f t="shared" ca="1" si="19"/>
        <v/>
      </c>
      <c r="K53" s="126" t="str">
        <f t="shared" ca="1" si="10"/>
        <v/>
      </c>
      <c r="L53" s="105" t="str">
        <f t="shared" ca="1" si="11"/>
        <v/>
      </c>
      <c r="M53" s="124" t="str">
        <f t="shared" ca="1" si="12"/>
        <v/>
      </c>
    </row>
    <row r="54" spans="1:13" x14ac:dyDescent="0.2">
      <c r="A54" s="124" t="str">
        <f t="shared" ca="1" si="7"/>
        <v/>
      </c>
      <c r="B54" s="92" t="str">
        <f t="shared" ca="1" si="13"/>
        <v/>
      </c>
      <c r="C54" s="92" t="str">
        <f t="shared" ca="1" si="14"/>
        <v/>
      </c>
      <c r="D54" s="125" t="str">
        <f t="shared" ca="1" si="15"/>
        <v/>
      </c>
      <c r="E54" s="125" t="str">
        <f t="shared" ca="1" si="16"/>
        <v/>
      </c>
      <c r="F54" s="126" t="str">
        <f t="shared" ca="1" si="8"/>
        <v/>
      </c>
      <c r="G54" s="105" t="str">
        <f t="shared" ca="1" si="9"/>
        <v/>
      </c>
      <c r="H54" s="105" t="str">
        <f t="shared" ca="1" si="17"/>
        <v/>
      </c>
      <c r="I54" s="127" t="str">
        <f t="shared" ca="1" si="18"/>
        <v/>
      </c>
      <c r="J54" s="125" t="str">
        <f t="shared" ca="1" si="19"/>
        <v/>
      </c>
      <c r="K54" s="126" t="str">
        <f t="shared" ca="1" si="10"/>
        <v/>
      </c>
      <c r="L54" s="105" t="str">
        <f t="shared" ca="1" si="11"/>
        <v/>
      </c>
      <c r="M54" s="124" t="str">
        <f t="shared" ca="1" si="12"/>
        <v/>
      </c>
    </row>
    <row r="55" spans="1:13" x14ac:dyDescent="0.2">
      <c r="A55" s="124" t="str">
        <f t="shared" ca="1" si="7"/>
        <v/>
      </c>
      <c r="B55" s="92" t="str">
        <f t="shared" ca="1" si="13"/>
        <v/>
      </c>
      <c r="C55" s="92" t="str">
        <f t="shared" ca="1" si="14"/>
        <v/>
      </c>
      <c r="D55" s="125" t="str">
        <f t="shared" ca="1" si="15"/>
        <v/>
      </c>
      <c r="E55" s="125" t="str">
        <f t="shared" ca="1" si="16"/>
        <v/>
      </c>
      <c r="F55" s="126" t="str">
        <f t="shared" ca="1" si="8"/>
        <v/>
      </c>
      <c r="G55" s="105" t="str">
        <f t="shared" ca="1" si="9"/>
        <v/>
      </c>
      <c r="H55" s="105" t="str">
        <f t="shared" ca="1" si="17"/>
        <v/>
      </c>
      <c r="I55" s="127" t="str">
        <f t="shared" ca="1" si="18"/>
        <v/>
      </c>
      <c r="J55" s="125" t="str">
        <f t="shared" ca="1" si="19"/>
        <v/>
      </c>
      <c r="K55" s="126" t="str">
        <f t="shared" ca="1" si="10"/>
        <v/>
      </c>
      <c r="L55" s="105" t="str">
        <f t="shared" ca="1" si="11"/>
        <v/>
      </c>
      <c r="M55" s="124" t="str">
        <f t="shared" ca="1" si="12"/>
        <v/>
      </c>
    </row>
    <row r="56" spans="1:13" x14ac:dyDescent="0.2">
      <c r="A56" s="124" t="str">
        <f t="shared" ca="1" si="7"/>
        <v/>
      </c>
      <c r="B56" s="92" t="str">
        <f t="shared" ca="1" si="13"/>
        <v/>
      </c>
      <c r="C56" s="92" t="str">
        <f t="shared" ca="1" si="14"/>
        <v/>
      </c>
      <c r="D56" s="125" t="str">
        <f t="shared" ca="1" si="15"/>
        <v/>
      </c>
      <c r="E56" s="125" t="str">
        <f t="shared" ca="1" si="16"/>
        <v/>
      </c>
      <c r="F56" s="126" t="str">
        <f t="shared" ca="1" si="8"/>
        <v/>
      </c>
      <c r="G56" s="105" t="str">
        <f t="shared" ca="1" si="9"/>
        <v/>
      </c>
      <c r="H56" s="105" t="str">
        <f t="shared" ca="1" si="17"/>
        <v/>
      </c>
      <c r="I56" s="127" t="str">
        <f t="shared" ca="1" si="18"/>
        <v/>
      </c>
      <c r="J56" s="125" t="str">
        <f t="shared" ca="1" si="19"/>
        <v/>
      </c>
      <c r="K56" s="126" t="str">
        <f t="shared" ca="1" si="10"/>
        <v/>
      </c>
      <c r="L56" s="105" t="str">
        <f t="shared" ca="1" si="11"/>
        <v/>
      </c>
      <c r="M56" s="124" t="str">
        <f t="shared" ca="1" si="12"/>
        <v/>
      </c>
    </row>
    <row r="57" spans="1:13" x14ac:dyDescent="0.2">
      <c r="A57" s="124" t="str">
        <f t="shared" ca="1" si="7"/>
        <v/>
      </c>
      <c r="B57" s="92" t="str">
        <f t="shared" ca="1" si="13"/>
        <v/>
      </c>
      <c r="C57" s="92" t="str">
        <f t="shared" ca="1" si="14"/>
        <v/>
      </c>
      <c r="D57" s="125" t="str">
        <f t="shared" ca="1" si="15"/>
        <v/>
      </c>
      <c r="E57" s="125" t="str">
        <f t="shared" ca="1" si="16"/>
        <v/>
      </c>
      <c r="F57" s="126" t="str">
        <f t="shared" ca="1" si="8"/>
        <v/>
      </c>
      <c r="G57" s="105" t="str">
        <f t="shared" ca="1" si="9"/>
        <v/>
      </c>
      <c r="H57" s="105" t="str">
        <f t="shared" ca="1" si="17"/>
        <v/>
      </c>
      <c r="I57" s="127" t="str">
        <f t="shared" ca="1" si="18"/>
        <v/>
      </c>
      <c r="J57" s="125" t="str">
        <f t="shared" ca="1" si="19"/>
        <v/>
      </c>
      <c r="K57" s="126" t="str">
        <f t="shared" ca="1" si="10"/>
        <v/>
      </c>
      <c r="L57" s="105" t="str">
        <f t="shared" ca="1" si="11"/>
        <v/>
      </c>
      <c r="M57" s="124" t="str">
        <f t="shared" ca="1" si="12"/>
        <v/>
      </c>
    </row>
    <row r="58" spans="1:13" x14ac:dyDescent="0.2">
      <c r="A58" s="124" t="str">
        <f t="shared" ca="1" si="7"/>
        <v/>
      </c>
      <c r="B58" s="92" t="str">
        <f t="shared" ca="1" si="13"/>
        <v/>
      </c>
      <c r="C58" s="92" t="str">
        <f t="shared" ca="1" si="14"/>
        <v/>
      </c>
      <c r="D58" s="125" t="str">
        <f t="shared" ca="1" si="15"/>
        <v/>
      </c>
      <c r="E58" s="125" t="str">
        <f t="shared" ca="1" si="16"/>
        <v/>
      </c>
      <c r="F58" s="126" t="str">
        <f t="shared" ca="1" si="8"/>
        <v/>
      </c>
      <c r="G58" s="105" t="str">
        <f t="shared" ca="1" si="9"/>
        <v/>
      </c>
      <c r="H58" s="105" t="str">
        <f t="shared" ca="1" si="17"/>
        <v/>
      </c>
      <c r="I58" s="127" t="str">
        <f t="shared" ca="1" si="18"/>
        <v/>
      </c>
      <c r="J58" s="125" t="str">
        <f t="shared" ca="1" si="19"/>
        <v/>
      </c>
      <c r="K58" s="126" t="str">
        <f t="shared" ca="1" si="10"/>
        <v/>
      </c>
      <c r="L58" s="105" t="str">
        <f t="shared" ca="1" si="11"/>
        <v/>
      </c>
      <c r="M58" s="124" t="str">
        <f t="shared" ca="1" si="12"/>
        <v/>
      </c>
    </row>
    <row r="59" spans="1:13" x14ac:dyDescent="0.2">
      <c r="A59" s="124" t="str">
        <f t="shared" ca="1" si="7"/>
        <v/>
      </c>
      <c r="B59" s="92" t="str">
        <f t="shared" ca="1" si="13"/>
        <v/>
      </c>
      <c r="C59" s="92" t="str">
        <f t="shared" ca="1" si="14"/>
        <v/>
      </c>
      <c r="D59" s="125" t="str">
        <f t="shared" ca="1" si="15"/>
        <v/>
      </c>
      <c r="E59" s="125" t="str">
        <f t="shared" ca="1" si="16"/>
        <v/>
      </c>
      <c r="F59" s="126" t="str">
        <f t="shared" ca="1" si="8"/>
        <v/>
      </c>
      <c r="G59" s="105" t="str">
        <f t="shared" ca="1" si="9"/>
        <v/>
      </c>
      <c r="H59" s="105" t="str">
        <f t="shared" ca="1" si="17"/>
        <v/>
      </c>
      <c r="I59" s="127" t="str">
        <f t="shared" ca="1" si="18"/>
        <v/>
      </c>
      <c r="J59" s="125" t="str">
        <f t="shared" ca="1" si="19"/>
        <v/>
      </c>
      <c r="K59" s="126" t="str">
        <f t="shared" ca="1" si="10"/>
        <v/>
      </c>
      <c r="L59" s="105" t="str">
        <f t="shared" ca="1" si="11"/>
        <v/>
      </c>
      <c r="M59" s="124" t="str">
        <f t="shared" ca="1" si="12"/>
        <v/>
      </c>
    </row>
    <row r="60" spans="1:13" x14ac:dyDescent="0.2">
      <c r="A60" s="124" t="str">
        <f t="shared" ca="1" si="7"/>
        <v/>
      </c>
      <c r="B60" s="92" t="str">
        <f t="shared" ca="1" si="13"/>
        <v/>
      </c>
      <c r="C60" s="92" t="str">
        <f t="shared" ca="1" si="14"/>
        <v/>
      </c>
      <c r="D60" s="125" t="str">
        <f t="shared" ca="1" si="15"/>
        <v/>
      </c>
      <c r="E60" s="125" t="str">
        <f t="shared" ca="1" si="16"/>
        <v/>
      </c>
      <c r="F60" s="126" t="str">
        <f t="shared" ca="1" si="8"/>
        <v/>
      </c>
      <c r="G60" s="105" t="str">
        <f t="shared" ca="1" si="9"/>
        <v/>
      </c>
      <c r="H60" s="105" t="str">
        <f t="shared" ca="1" si="17"/>
        <v/>
      </c>
      <c r="I60" s="127" t="str">
        <f t="shared" ca="1" si="18"/>
        <v/>
      </c>
      <c r="J60" s="125" t="str">
        <f t="shared" ca="1" si="19"/>
        <v/>
      </c>
      <c r="K60" s="126" t="str">
        <f t="shared" ca="1" si="10"/>
        <v/>
      </c>
      <c r="L60" s="105" t="str">
        <f t="shared" ca="1" si="11"/>
        <v/>
      </c>
      <c r="M60" s="124" t="str">
        <f t="shared" ca="1" si="12"/>
        <v/>
      </c>
    </row>
    <row r="61" spans="1:13" x14ac:dyDescent="0.2">
      <c r="A61" s="124" t="str">
        <f t="shared" ca="1" si="7"/>
        <v/>
      </c>
      <c r="B61" s="92" t="str">
        <f t="shared" ca="1" si="13"/>
        <v/>
      </c>
      <c r="C61" s="92" t="str">
        <f t="shared" ca="1" si="14"/>
        <v/>
      </c>
      <c r="D61" s="125" t="str">
        <f t="shared" ca="1" si="15"/>
        <v/>
      </c>
      <c r="E61" s="125" t="str">
        <f t="shared" ca="1" si="16"/>
        <v/>
      </c>
      <c r="F61" s="126" t="str">
        <f t="shared" ca="1" si="8"/>
        <v/>
      </c>
      <c r="G61" s="105" t="str">
        <f t="shared" ca="1" si="9"/>
        <v/>
      </c>
      <c r="H61" s="105" t="str">
        <f t="shared" ca="1" si="17"/>
        <v/>
      </c>
      <c r="I61" s="127" t="str">
        <f t="shared" ca="1" si="18"/>
        <v/>
      </c>
      <c r="J61" s="125" t="str">
        <f t="shared" ca="1" si="19"/>
        <v/>
      </c>
      <c r="K61" s="126" t="str">
        <f t="shared" ca="1" si="10"/>
        <v/>
      </c>
      <c r="L61" s="105" t="str">
        <f t="shared" ca="1" si="11"/>
        <v/>
      </c>
      <c r="M61" s="124" t="str">
        <f t="shared" ca="1" si="12"/>
        <v/>
      </c>
    </row>
    <row r="62" spans="1:13" x14ac:dyDescent="0.2">
      <c r="A62" s="124" t="str">
        <f t="shared" ca="1" si="7"/>
        <v/>
      </c>
      <c r="B62" s="92" t="str">
        <f t="shared" ca="1" si="13"/>
        <v/>
      </c>
      <c r="C62" s="92" t="str">
        <f t="shared" ca="1" si="14"/>
        <v/>
      </c>
      <c r="D62" s="125" t="str">
        <f t="shared" ca="1" si="15"/>
        <v/>
      </c>
      <c r="E62" s="125" t="str">
        <f t="shared" ca="1" si="16"/>
        <v/>
      </c>
      <c r="F62" s="126" t="str">
        <f t="shared" ca="1" si="8"/>
        <v/>
      </c>
      <c r="G62" s="105" t="str">
        <f t="shared" ca="1" si="9"/>
        <v/>
      </c>
      <c r="H62" s="105" t="str">
        <f t="shared" ca="1" si="17"/>
        <v/>
      </c>
      <c r="I62" s="127" t="str">
        <f t="shared" ca="1" si="18"/>
        <v/>
      </c>
      <c r="J62" s="125" t="str">
        <f t="shared" ca="1" si="19"/>
        <v/>
      </c>
      <c r="K62" s="126" t="str">
        <f t="shared" ca="1" si="10"/>
        <v/>
      </c>
      <c r="L62" s="105" t="str">
        <f t="shared" ca="1" si="11"/>
        <v/>
      </c>
      <c r="M62" s="124" t="str">
        <f t="shared" ca="1" si="12"/>
        <v/>
      </c>
    </row>
    <row r="63" spans="1:13" x14ac:dyDescent="0.2">
      <c r="A63" s="124" t="str">
        <f t="shared" ca="1" si="7"/>
        <v/>
      </c>
      <c r="B63" s="92" t="str">
        <f t="shared" ca="1" si="13"/>
        <v/>
      </c>
      <c r="C63" s="92" t="str">
        <f t="shared" ca="1" si="14"/>
        <v/>
      </c>
      <c r="D63" s="125" t="str">
        <f t="shared" ca="1" si="15"/>
        <v/>
      </c>
      <c r="E63" s="125" t="str">
        <f t="shared" ca="1" si="16"/>
        <v/>
      </c>
      <c r="F63" s="126" t="str">
        <f t="shared" ca="1" si="8"/>
        <v/>
      </c>
      <c r="G63" s="105" t="str">
        <f t="shared" ca="1" si="9"/>
        <v/>
      </c>
      <c r="H63" s="105" t="str">
        <f t="shared" ca="1" si="17"/>
        <v/>
      </c>
      <c r="I63" s="127" t="str">
        <f t="shared" ca="1" si="18"/>
        <v/>
      </c>
      <c r="J63" s="125" t="str">
        <f t="shared" ca="1" si="19"/>
        <v/>
      </c>
      <c r="K63" s="126" t="str">
        <f t="shared" ca="1" si="10"/>
        <v/>
      </c>
      <c r="L63" s="105" t="str">
        <f t="shared" ca="1" si="11"/>
        <v/>
      </c>
      <c r="M63" s="124" t="str">
        <f t="shared" ca="1" si="12"/>
        <v/>
      </c>
    </row>
    <row r="64" spans="1:13" x14ac:dyDescent="0.2">
      <c r="A64" s="124" t="str">
        <f t="shared" ca="1" si="7"/>
        <v/>
      </c>
      <c r="B64" s="92" t="str">
        <f t="shared" ca="1" si="13"/>
        <v/>
      </c>
      <c r="C64" s="92" t="str">
        <f t="shared" ca="1" si="14"/>
        <v/>
      </c>
      <c r="D64" s="125" t="str">
        <f t="shared" ca="1" si="15"/>
        <v/>
      </c>
      <c r="E64" s="125" t="str">
        <f t="shared" ca="1" si="16"/>
        <v/>
      </c>
      <c r="F64" s="126" t="str">
        <f t="shared" ca="1" si="8"/>
        <v/>
      </c>
      <c r="G64" s="105" t="str">
        <f t="shared" ca="1" si="9"/>
        <v/>
      </c>
      <c r="H64" s="105" t="str">
        <f t="shared" ca="1" si="17"/>
        <v/>
      </c>
      <c r="I64" s="127" t="str">
        <f t="shared" ca="1" si="18"/>
        <v/>
      </c>
      <c r="J64" s="125" t="str">
        <f t="shared" ca="1" si="19"/>
        <v/>
      </c>
      <c r="K64" s="126" t="str">
        <f t="shared" ca="1" si="10"/>
        <v/>
      </c>
      <c r="L64" s="105" t="str">
        <f t="shared" ca="1" si="11"/>
        <v/>
      </c>
      <c r="M64" s="124" t="str">
        <f t="shared" ca="1" si="12"/>
        <v/>
      </c>
    </row>
    <row r="65" spans="1:13" x14ac:dyDescent="0.2">
      <c r="A65" s="124" t="str">
        <f t="shared" ca="1" si="7"/>
        <v/>
      </c>
      <c r="B65" s="92" t="str">
        <f t="shared" ca="1" si="13"/>
        <v/>
      </c>
      <c r="C65" s="92" t="str">
        <f t="shared" ca="1" si="14"/>
        <v/>
      </c>
      <c r="D65" s="125" t="str">
        <f t="shared" ca="1" si="15"/>
        <v/>
      </c>
      <c r="E65" s="125" t="str">
        <f t="shared" ca="1" si="16"/>
        <v/>
      </c>
      <c r="F65" s="126" t="str">
        <f t="shared" ca="1" si="8"/>
        <v/>
      </c>
      <c r="G65" s="105" t="str">
        <f t="shared" ca="1" si="9"/>
        <v/>
      </c>
      <c r="H65" s="105" t="str">
        <f t="shared" ca="1" si="17"/>
        <v/>
      </c>
      <c r="I65" s="127" t="str">
        <f t="shared" ca="1" si="18"/>
        <v/>
      </c>
      <c r="J65" s="125" t="str">
        <f t="shared" ca="1" si="19"/>
        <v/>
      </c>
      <c r="K65" s="126" t="str">
        <f t="shared" ca="1" si="10"/>
        <v/>
      </c>
      <c r="L65" s="105" t="str">
        <f t="shared" ca="1" si="11"/>
        <v/>
      </c>
      <c r="M65" s="124" t="str">
        <f t="shared" ca="1" si="12"/>
        <v/>
      </c>
    </row>
    <row r="66" spans="1:13" x14ac:dyDescent="0.2">
      <c r="A66" s="124" t="str">
        <f t="shared" ca="1" si="7"/>
        <v/>
      </c>
      <c r="B66" s="92" t="str">
        <f t="shared" ca="1" si="13"/>
        <v/>
      </c>
      <c r="C66" s="92" t="str">
        <f t="shared" ca="1" si="14"/>
        <v/>
      </c>
      <c r="D66" s="125" t="str">
        <f t="shared" ca="1" si="15"/>
        <v/>
      </c>
      <c r="E66" s="125" t="str">
        <f t="shared" ca="1" si="16"/>
        <v/>
      </c>
      <c r="F66" s="126" t="str">
        <f t="shared" ca="1" si="8"/>
        <v/>
      </c>
      <c r="G66" s="105" t="str">
        <f t="shared" ca="1" si="9"/>
        <v/>
      </c>
      <c r="H66" s="105" t="str">
        <f t="shared" ca="1" si="17"/>
        <v/>
      </c>
      <c r="I66" s="127" t="str">
        <f t="shared" ca="1" si="18"/>
        <v/>
      </c>
      <c r="J66" s="125" t="str">
        <f t="shared" ca="1" si="19"/>
        <v/>
      </c>
      <c r="K66" s="126" t="str">
        <f t="shared" ca="1" si="10"/>
        <v/>
      </c>
      <c r="L66" s="105" t="str">
        <f t="shared" ca="1" si="11"/>
        <v/>
      </c>
      <c r="M66" s="124" t="str">
        <f t="shared" ca="1" si="12"/>
        <v/>
      </c>
    </row>
    <row r="67" spans="1:13" x14ac:dyDescent="0.2">
      <c r="A67" s="124" t="str">
        <f t="shared" ca="1" si="7"/>
        <v/>
      </c>
      <c r="B67" s="92" t="str">
        <f t="shared" ca="1" si="13"/>
        <v/>
      </c>
      <c r="C67" s="92" t="str">
        <f t="shared" ca="1" si="14"/>
        <v/>
      </c>
      <c r="D67" s="125" t="str">
        <f t="shared" ca="1" si="15"/>
        <v/>
      </c>
      <c r="E67" s="125" t="str">
        <f t="shared" ca="1" si="16"/>
        <v/>
      </c>
      <c r="F67" s="126" t="str">
        <f t="shared" ca="1" si="8"/>
        <v/>
      </c>
      <c r="G67" s="105" t="str">
        <f t="shared" ca="1" si="9"/>
        <v/>
      </c>
      <c r="H67" s="105" t="str">
        <f t="shared" ca="1" si="17"/>
        <v/>
      </c>
      <c r="I67" s="127" t="str">
        <f t="shared" ca="1" si="18"/>
        <v/>
      </c>
      <c r="J67" s="125" t="str">
        <f t="shared" ca="1" si="19"/>
        <v/>
      </c>
      <c r="K67" s="126" t="str">
        <f t="shared" ca="1" si="10"/>
        <v/>
      </c>
      <c r="L67" s="105" t="str">
        <f t="shared" ca="1" si="11"/>
        <v/>
      </c>
      <c r="M67" s="124" t="str">
        <f t="shared" ca="1" si="12"/>
        <v/>
      </c>
    </row>
    <row r="68" spans="1:13" x14ac:dyDescent="0.2">
      <c r="A68" s="124" t="str">
        <f t="shared" ca="1" si="7"/>
        <v/>
      </c>
      <c r="B68" s="92" t="str">
        <f t="shared" ca="1" si="13"/>
        <v/>
      </c>
      <c r="C68" s="92" t="str">
        <f t="shared" ca="1" si="14"/>
        <v/>
      </c>
      <c r="D68" s="125" t="str">
        <f t="shared" ca="1" si="15"/>
        <v/>
      </c>
      <c r="E68" s="125" t="str">
        <f t="shared" ca="1" si="16"/>
        <v/>
      </c>
      <c r="F68" s="126" t="str">
        <f t="shared" ca="1" si="8"/>
        <v/>
      </c>
      <c r="G68" s="105" t="str">
        <f t="shared" ca="1" si="9"/>
        <v/>
      </c>
      <c r="H68" s="105" t="str">
        <f t="shared" ca="1" si="17"/>
        <v/>
      </c>
      <c r="I68" s="127" t="str">
        <f t="shared" ca="1" si="18"/>
        <v/>
      </c>
      <c r="J68" s="125" t="str">
        <f t="shared" ca="1" si="19"/>
        <v/>
      </c>
      <c r="K68" s="126" t="str">
        <f t="shared" ca="1" si="10"/>
        <v/>
      </c>
      <c r="L68" s="105" t="str">
        <f t="shared" ca="1" si="11"/>
        <v/>
      </c>
      <c r="M68" s="124" t="str">
        <f t="shared" ca="1" si="12"/>
        <v/>
      </c>
    </row>
    <row r="69" spans="1:13" x14ac:dyDescent="0.2">
      <c r="A69" s="124" t="str">
        <f t="shared" ca="1" si="7"/>
        <v/>
      </c>
      <c r="B69" s="92" t="str">
        <f t="shared" ca="1" si="13"/>
        <v/>
      </c>
      <c r="C69" s="92" t="str">
        <f t="shared" ca="1" si="14"/>
        <v/>
      </c>
      <c r="D69" s="125" t="str">
        <f t="shared" ca="1" si="15"/>
        <v/>
      </c>
      <c r="E69" s="125" t="str">
        <f t="shared" ca="1" si="16"/>
        <v/>
      </c>
      <c r="F69" s="126" t="str">
        <f t="shared" ca="1" si="8"/>
        <v/>
      </c>
      <c r="G69" s="105" t="str">
        <f t="shared" ca="1" si="9"/>
        <v/>
      </c>
      <c r="H69" s="105" t="str">
        <f t="shared" ca="1" si="17"/>
        <v/>
      </c>
      <c r="I69" s="127" t="str">
        <f t="shared" ca="1" si="18"/>
        <v/>
      </c>
      <c r="J69" s="125" t="str">
        <f t="shared" ca="1" si="19"/>
        <v/>
      </c>
      <c r="K69" s="126" t="str">
        <f t="shared" ca="1" si="10"/>
        <v/>
      </c>
      <c r="L69" s="105" t="str">
        <f t="shared" ca="1" si="11"/>
        <v/>
      </c>
      <c r="M69" s="124" t="str">
        <f t="shared" ca="1" si="12"/>
        <v/>
      </c>
    </row>
    <row r="70" spans="1:13" x14ac:dyDescent="0.2">
      <c r="A70" s="124" t="str">
        <f t="shared" ca="1" si="7"/>
        <v/>
      </c>
      <c r="B70" s="92" t="str">
        <f t="shared" ref="B70:B101" ca="1" si="20">IF($A70="","",INDEX(INDIRECT("gdn_raw!AA:AA"),MATCH($B$4,INDIRECT("gdn_raw!AA:AA"),0)+$A70))</f>
        <v/>
      </c>
      <c r="C70" s="92" t="str">
        <f t="shared" ref="C70:C101" ca="1" si="21">IF($A70="","",INDEX(INDIRECT("gdn_raw!AB:AB"),MATCH($B$4,INDIRECT("gdn_raw!AA:AA"),0)+$A70))</f>
        <v/>
      </c>
      <c r="D70" s="125" t="str">
        <f t="shared" ref="D70:D101" ca="1" si="22">IF($A70="","",INDEX(INDIRECT("gdn_raw!AC:AC"),MATCH($B$4,INDIRECT("gdn_raw!AA:AA"),0)+$A70))</f>
        <v/>
      </c>
      <c r="E70" s="125" t="str">
        <f t="shared" ref="E70:E101" ca="1" si="23">IF($A70="","",INDEX(INDIRECT("gdn_raw!AD:AD"),MATCH($B$4,INDIRECT("gdn_raw!AA:AA"),0)+$A70))</f>
        <v/>
      </c>
      <c r="F70" s="126" t="str">
        <f t="shared" ca="1" si="8"/>
        <v/>
      </c>
      <c r="G70" s="105" t="str">
        <f t="shared" ca="1" si="9"/>
        <v/>
      </c>
      <c r="H70" s="105" t="str">
        <f t="shared" ref="H70:H101" ca="1" si="24">IF($A70="","",INDEX(INDIRECT("gdn_raw!AF:AF"),MATCH($B$4,INDIRECT("gdn_raw!AA:AA"),0)+$A70))</f>
        <v/>
      </c>
      <c r="I70" s="127" t="str">
        <f t="shared" ref="I70:I101" ca="1" si="25">IF($A70="","",INDEX(INDIRECT("gdn_raw!AG:AG"),MATCH($B$4,INDIRECT("gdn_raw!AA:AA"),0)+$A70))</f>
        <v/>
      </c>
      <c r="J70" s="125" t="str">
        <f t="shared" ref="J70:J101" ca="1" si="26">IF($A70="","",INDEX(INDIRECT("gdn_raw!AI:AI"),MATCH($B$4,INDIRECT("gdn_raw!AA:AA"),0)+$A70))</f>
        <v/>
      </c>
      <c r="K70" s="126" t="str">
        <f t="shared" ca="1" si="10"/>
        <v/>
      </c>
      <c r="L70" s="105" t="str">
        <f t="shared" ca="1" si="11"/>
        <v/>
      </c>
      <c r="M70" s="124" t="str">
        <f t="shared" ca="1" si="12"/>
        <v/>
      </c>
    </row>
    <row r="71" spans="1:13" x14ac:dyDescent="0.2">
      <c r="A71" s="124" t="str">
        <f t="shared" ref="A71:A134" ca="1" si="27">IF(ROW()-5&gt;$A$5,"",ROW()-5)</f>
        <v/>
      </c>
      <c r="B71" s="92" t="str">
        <f t="shared" ca="1" si="20"/>
        <v/>
      </c>
      <c r="C71" s="92" t="str">
        <f t="shared" ca="1" si="21"/>
        <v/>
      </c>
      <c r="D71" s="125" t="str">
        <f t="shared" ca="1" si="22"/>
        <v/>
      </c>
      <c r="E71" s="125" t="str">
        <f t="shared" ca="1" si="23"/>
        <v/>
      </c>
      <c r="F71" s="126" t="str">
        <f t="shared" ref="F71:F105" ca="1" si="28">IF($A71="","",IFERROR(E71/D71,""))</f>
        <v/>
      </c>
      <c r="G71" s="105" t="str">
        <f t="shared" ref="G71:G105" ca="1" si="29">IF($A71="","",IFERROR(H71/E71,""))</f>
        <v/>
      </c>
      <c r="H71" s="105" t="str">
        <f t="shared" ca="1" si="24"/>
        <v/>
      </c>
      <c r="I71" s="127" t="str">
        <f t="shared" ca="1" si="25"/>
        <v/>
      </c>
      <c r="J71" s="125" t="str">
        <f t="shared" ca="1" si="26"/>
        <v/>
      </c>
      <c r="K71" s="126" t="str">
        <f t="shared" ref="K71:K105" ca="1" si="30">IF($A71="","",IFERROR(J71/E71,""))</f>
        <v/>
      </c>
      <c r="L71" s="105" t="str">
        <f t="shared" ref="L71:L105" ca="1" si="31">IF($A71="","",IFERROR(H71/J71,""))</f>
        <v/>
      </c>
      <c r="M71" s="124" t="str">
        <f t="shared" ref="M71:M105" ca="1" si="32">IF($A71="","",IF(J71&gt;0,IF(L71&gt;$L$5,"B","A"),IF(J71=0,IF(H71&gt;$L$5,"C","D"))))</f>
        <v/>
      </c>
    </row>
    <row r="72" spans="1:13" x14ac:dyDescent="0.2">
      <c r="A72" s="124" t="str">
        <f t="shared" ca="1" si="27"/>
        <v/>
      </c>
      <c r="B72" s="92" t="str">
        <f t="shared" ca="1" si="20"/>
        <v/>
      </c>
      <c r="C72" s="92" t="str">
        <f t="shared" ca="1" si="21"/>
        <v/>
      </c>
      <c r="D72" s="125" t="str">
        <f t="shared" ca="1" si="22"/>
        <v/>
      </c>
      <c r="E72" s="125" t="str">
        <f t="shared" ca="1" si="23"/>
        <v/>
      </c>
      <c r="F72" s="126" t="str">
        <f t="shared" ca="1" si="28"/>
        <v/>
      </c>
      <c r="G72" s="105" t="str">
        <f t="shared" ca="1" si="29"/>
        <v/>
      </c>
      <c r="H72" s="105" t="str">
        <f t="shared" ca="1" si="24"/>
        <v/>
      </c>
      <c r="I72" s="127" t="str">
        <f t="shared" ca="1" si="25"/>
        <v/>
      </c>
      <c r="J72" s="125" t="str">
        <f t="shared" ca="1" si="26"/>
        <v/>
      </c>
      <c r="K72" s="126" t="str">
        <f t="shared" ca="1" si="30"/>
        <v/>
      </c>
      <c r="L72" s="105" t="str">
        <f t="shared" ca="1" si="31"/>
        <v/>
      </c>
      <c r="M72" s="124" t="str">
        <f t="shared" ca="1" si="32"/>
        <v/>
      </c>
    </row>
    <row r="73" spans="1:13" x14ac:dyDescent="0.2">
      <c r="A73" s="124" t="str">
        <f t="shared" ca="1" si="27"/>
        <v/>
      </c>
      <c r="B73" s="92" t="str">
        <f t="shared" ca="1" si="20"/>
        <v/>
      </c>
      <c r="C73" s="92" t="str">
        <f t="shared" ca="1" si="21"/>
        <v/>
      </c>
      <c r="D73" s="125" t="str">
        <f t="shared" ca="1" si="22"/>
        <v/>
      </c>
      <c r="E73" s="125" t="str">
        <f t="shared" ca="1" si="23"/>
        <v/>
      </c>
      <c r="F73" s="126" t="str">
        <f t="shared" ca="1" si="28"/>
        <v/>
      </c>
      <c r="G73" s="105" t="str">
        <f t="shared" ca="1" si="29"/>
        <v/>
      </c>
      <c r="H73" s="105" t="str">
        <f t="shared" ca="1" si="24"/>
        <v/>
      </c>
      <c r="I73" s="127" t="str">
        <f t="shared" ca="1" si="25"/>
        <v/>
      </c>
      <c r="J73" s="125" t="str">
        <f t="shared" ca="1" si="26"/>
        <v/>
      </c>
      <c r="K73" s="126" t="str">
        <f t="shared" ca="1" si="30"/>
        <v/>
      </c>
      <c r="L73" s="105" t="str">
        <f t="shared" ca="1" si="31"/>
        <v/>
      </c>
      <c r="M73" s="124" t="str">
        <f t="shared" ca="1" si="32"/>
        <v/>
      </c>
    </row>
    <row r="74" spans="1:13" x14ac:dyDescent="0.2">
      <c r="A74" s="124" t="str">
        <f t="shared" ca="1" si="27"/>
        <v/>
      </c>
      <c r="B74" s="92" t="str">
        <f t="shared" ca="1" si="20"/>
        <v/>
      </c>
      <c r="C74" s="92" t="str">
        <f t="shared" ca="1" si="21"/>
        <v/>
      </c>
      <c r="D74" s="125" t="str">
        <f t="shared" ca="1" si="22"/>
        <v/>
      </c>
      <c r="E74" s="125" t="str">
        <f t="shared" ca="1" si="23"/>
        <v/>
      </c>
      <c r="F74" s="126" t="str">
        <f t="shared" ca="1" si="28"/>
        <v/>
      </c>
      <c r="G74" s="105" t="str">
        <f t="shared" ca="1" si="29"/>
        <v/>
      </c>
      <c r="H74" s="105" t="str">
        <f t="shared" ca="1" si="24"/>
        <v/>
      </c>
      <c r="I74" s="127" t="str">
        <f t="shared" ca="1" si="25"/>
        <v/>
      </c>
      <c r="J74" s="125" t="str">
        <f t="shared" ca="1" si="26"/>
        <v/>
      </c>
      <c r="K74" s="126" t="str">
        <f t="shared" ca="1" si="30"/>
        <v/>
      </c>
      <c r="L74" s="105" t="str">
        <f t="shared" ca="1" si="31"/>
        <v/>
      </c>
      <c r="M74" s="124" t="str">
        <f t="shared" ca="1" si="32"/>
        <v/>
      </c>
    </row>
    <row r="75" spans="1:13" x14ac:dyDescent="0.2">
      <c r="A75" s="124" t="str">
        <f t="shared" ca="1" si="27"/>
        <v/>
      </c>
      <c r="B75" s="92" t="str">
        <f t="shared" ca="1" si="20"/>
        <v/>
      </c>
      <c r="C75" s="92" t="str">
        <f t="shared" ca="1" si="21"/>
        <v/>
      </c>
      <c r="D75" s="125" t="str">
        <f t="shared" ca="1" si="22"/>
        <v/>
      </c>
      <c r="E75" s="125" t="str">
        <f t="shared" ca="1" si="23"/>
        <v/>
      </c>
      <c r="F75" s="126" t="str">
        <f t="shared" ca="1" si="28"/>
        <v/>
      </c>
      <c r="G75" s="105" t="str">
        <f t="shared" ca="1" si="29"/>
        <v/>
      </c>
      <c r="H75" s="105" t="str">
        <f t="shared" ca="1" si="24"/>
        <v/>
      </c>
      <c r="I75" s="127" t="str">
        <f t="shared" ca="1" si="25"/>
        <v/>
      </c>
      <c r="J75" s="125" t="str">
        <f t="shared" ca="1" si="26"/>
        <v/>
      </c>
      <c r="K75" s="126" t="str">
        <f t="shared" ca="1" si="30"/>
        <v/>
      </c>
      <c r="L75" s="105" t="str">
        <f t="shared" ca="1" si="31"/>
        <v/>
      </c>
      <c r="M75" s="124" t="str">
        <f t="shared" ca="1" si="32"/>
        <v/>
      </c>
    </row>
    <row r="76" spans="1:13" x14ac:dyDescent="0.2">
      <c r="A76" s="124" t="str">
        <f t="shared" ca="1" si="27"/>
        <v/>
      </c>
      <c r="B76" s="92" t="str">
        <f t="shared" ca="1" si="20"/>
        <v/>
      </c>
      <c r="C76" s="92" t="str">
        <f t="shared" ca="1" si="21"/>
        <v/>
      </c>
      <c r="D76" s="125" t="str">
        <f t="shared" ca="1" si="22"/>
        <v/>
      </c>
      <c r="E76" s="125" t="str">
        <f t="shared" ca="1" si="23"/>
        <v/>
      </c>
      <c r="F76" s="126" t="str">
        <f t="shared" ca="1" si="28"/>
        <v/>
      </c>
      <c r="G76" s="105" t="str">
        <f t="shared" ca="1" si="29"/>
        <v/>
      </c>
      <c r="H76" s="105" t="str">
        <f t="shared" ca="1" si="24"/>
        <v/>
      </c>
      <c r="I76" s="127" t="str">
        <f t="shared" ca="1" si="25"/>
        <v/>
      </c>
      <c r="J76" s="125" t="str">
        <f t="shared" ca="1" si="26"/>
        <v/>
      </c>
      <c r="K76" s="126" t="str">
        <f t="shared" ca="1" si="30"/>
        <v/>
      </c>
      <c r="L76" s="105" t="str">
        <f t="shared" ca="1" si="31"/>
        <v/>
      </c>
      <c r="M76" s="124" t="str">
        <f t="shared" ca="1" si="32"/>
        <v/>
      </c>
    </row>
    <row r="77" spans="1:13" x14ac:dyDescent="0.2">
      <c r="A77" s="124" t="str">
        <f t="shared" ca="1" si="27"/>
        <v/>
      </c>
      <c r="B77" s="92" t="str">
        <f t="shared" ca="1" si="20"/>
        <v/>
      </c>
      <c r="C77" s="92" t="str">
        <f t="shared" ca="1" si="21"/>
        <v/>
      </c>
      <c r="D77" s="125" t="str">
        <f t="shared" ca="1" si="22"/>
        <v/>
      </c>
      <c r="E77" s="125" t="str">
        <f t="shared" ca="1" si="23"/>
        <v/>
      </c>
      <c r="F77" s="126" t="str">
        <f t="shared" ca="1" si="28"/>
        <v/>
      </c>
      <c r="G77" s="105" t="str">
        <f t="shared" ca="1" si="29"/>
        <v/>
      </c>
      <c r="H77" s="105" t="str">
        <f t="shared" ca="1" si="24"/>
        <v/>
      </c>
      <c r="I77" s="127" t="str">
        <f t="shared" ca="1" si="25"/>
        <v/>
      </c>
      <c r="J77" s="125" t="str">
        <f t="shared" ca="1" si="26"/>
        <v/>
      </c>
      <c r="K77" s="126" t="str">
        <f t="shared" ca="1" si="30"/>
        <v/>
      </c>
      <c r="L77" s="105" t="str">
        <f t="shared" ca="1" si="31"/>
        <v/>
      </c>
      <c r="M77" s="124" t="str">
        <f t="shared" ca="1" si="32"/>
        <v/>
      </c>
    </row>
    <row r="78" spans="1:13" x14ac:dyDescent="0.2">
      <c r="A78" s="124" t="str">
        <f t="shared" ca="1" si="27"/>
        <v/>
      </c>
      <c r="B78" s="92" t="str">
        <f t="shared" ca="1" si="20"/>
        <v/>
      </c>
      <c r="C78" s="92" t="str">
        <f t="shared" ca="1" si="21"/>
        <v/>
      </c>
      <c r="D78" s="125" t="str">
        <f t="shared" ca="1" si="22"/>
        <v/>
      </c>
      <c r="E78" s="125" t="str">
        <f t="shared" ca="1" si="23"/>
        <v/>
      </c>
      <c r="F78" s="126" t="str">
        <f t="shared" ca="1" si="28"/>
        <v/>
      </c>
      <c r="G78" s="105" t="str">
        <f t="shared" ca="1" si="29"/>
        <v/>
      </c>
      <c r="H78" s="105" t="str">
        <f t="shared" ca="1" si="24"/>
        <v/>
      </c>
      <c r="I78" s="127" t="str">
        <f t="shared" ca="1" si="25"/>
        <v/>
      </c>
      <c r="J78" s="125" t="str">
        <f t="shared" ca="1" si="26"/>
        <v/>
      </c>
      <c r="K78" s="126" t="str">
        <f t="shared" ca="1" si="30"/>
        <v/>
      </c>
      <c r="L78" s="105" t="str">
        <f t="shared" ca="1" si="31"/>
        <v/>
      </c>
      <c r="M78" s="124" t="str">
        <f t="shared" ca="1" si="32"/>
        <v/>
      </c>
    </row>
    <row r="79" spans="1:13" x14ac:dyDescent="0.2">
      <c r="A79" s="124" t="str">
        <f t="shared" ca="1" si="27"/>
        <v/>
      </c>
      <c r="B79" s="92" t="str">
        <f t="shared" ca="1" si="20"/>
        <v/>
      </c>
      <c r="C79" s="92" t="str">
        <f t="shared" ca="1" si="21"/>
        <v/>
      </c>
      <c r="D79" s="125" t="str">
        <f t="shared" ca="1" si="22"/>
        <v/>
      </c>
      <c r="E79" s="125" t="str">
        <f t="shared" ca="1" si="23"/>
        <v/>
      </c>
      <c r="F79" s="126" t="str">
        <f t="shared" ca="1" si="28"/>
        <v/>
      </c>
      <c r="G79" s="105" t="str">
        <f t="shared" ca="1" si="29"/>
        <v/>
      </c>
      <c r="H79" s="105" t="str">
        <f t="shared" ca="1" si="24"/>
        <v/>
      </c>
      <c r="I79" s="127" t="str">
        <f t="shared" ca="1" si="25"/>
        <v/>
      </c>
      <c r="J79" s="125" t="str">
        <f t="shared" ca="1" si="26"/>
        <v/>
      </c>
      <c r="K79" s="126" t="str">
        <f t="shared" ca="1" si="30"/>
        <v/>
      </c>
      <c r="L79" s="105" t="str">
        <f t="shared" ca="1" si="31"/>
        <v/>
      </c>
      <c r="M79" s="124" t="str">
        <f t="shared" ca="1" si="32"/>
        <v/>
      </c>
    </row>
    <row r="80" spans="1:13" x14ac:dyDescent="0.2">
      <c r="A80" s="124" t="str">
        <f t="shared" ca="1" si="27"/>
        <v/>
      </c>
      <c r="B80" s="92" t="str">
        <f t="shared" ca="1" si="20"/>
        <v/>
      </c>
      <c r="C80" s="92" t="str">
        <f t="shared" ca="1" si="21"/>
        <v/>
      </c>
      <c r="D80" s="125" t="str">
        <f t="shared" ca="1" si="22"/>
        <v/>
      </c>
      <c r="E80" s="125" t="str">
        <f t="shared" ca="1" si="23"/>
        <v/>
      </c>
      <c r="F80" s="126" t="str">
        <f t="shared" ca="1" si="28"/>
        <v/>
      </c>
      <c r="G80" s="105" t="str">
        <f t="shared" ca="1" si="29"/>
        <v/>
      </c>
      <c r="H80" s="105" t="str">
        <f t="shared" ca="1" si="24"/>
        <v/>
      </c>
      <c r="I80" s="127" t="str">
        <f t="shared" ca="1" si="25"/>
        <v/>
      </c>
      <c r="J80" s="125" t="str">
        <f t="shared" ca="1" si="26"/>
        <v/>
      </c>
      <c r="K80" s="126" t="str">
        <f t="shared" ca="1" si="30"/>
        <v/>
      </c>
      <c r="L80" s="105" t="str">
        <f t="shared" ca="1" si="31"/>
        <v/>
      </c>
      <c r="M80" s="124" t="str">
        <f t="shared" ca="1" si="32"/>
        <v/>
      </c>
    </row>
    <row r="81" spans="1:13" x14ac:dyDescent="0.2">
      <c r="A81" s="124" t="str">
        <f t="shared" ca="1" si="27"/>
        <v/>
      </c>
      <c r="B81" s="92" t="str">
        <f t="shared" ca="1" si="20"/>
        <v/>
      </c>
      <c r="C81" s="92" t="str">
        <f t="shared" ca="1" si="21"/>
        <v/>
      </c>
      <c r="D81" s="125" t="str">
        <f t="shared" ca="1" si="22"/>
        <v/>
      </c>
      <c r="E81" s="125" t="str">
        <f t="shared" ca="1" si="23"/>
        <v/>
      </c>
      <c r="F81" s="126" t="str">
        <f t="shared" ca="1" si="28"/>
        <v/>
      </c>
      <c r="G81" s="105" t="str">
        <f t="shared" ca="1" si="29"/>
        <v/>
      </c>
      <c r="H81" s="105" t="str">
        <f t="shared" ca="1" si="24"/>
        <v/>
      </c>
      <c r="I81" s="127" t="str">
        <f t="shared" ca="1" si="25"/>
        <v/>
      </c>
      <c r="J81" s="125" t="str">
        <f t="shared" ca="1" si="26"/>
        <v/>
      </c>
      <c r="K81" s="126" t="str">
        <f t="shared" ca="1" si="30"/>
        <v/>
      </c>
      <c r="L81" s="105" t="str">
        <f t="shared" ca="1" si="31"/>
        <v/>
      </c>
      <c r="M81" s="124" t="str">
        <f t="shared" ca="1" si="32"/>
        <v/>
      </c>
    </row>
    <row r="82" spans="1:13" x14ac:dyDescent="0.2">
      <c r="A82" s="124" t="str">
        <f t="shared" ca="1" si="27"/>
        <v/>
      </c>
      <c r="B82" s="92" t="str">
        <f t="shared" ca="1" si="20"/>
        <v/>
      </c>
      <c r="C82" s="92" t="str">
        <f t="shared" ca="1" si="21"/>
        <v/>
      </c>
      <c r="D82" s="125" t="str">
        <f t="shared" ca="1" si="22"/>
        <v/>
      </c>
      <c r="E82" s="125" t="str">
        <f t="shared" ca="1" si="23"/>
        <v/>
      </c>
      <c r="F82" s="126" t="str">
        <f t="shared" ca="1" si="28"/>
        <v/>
      </c>
      <c r="G82" s="105" t="str">
        <f t="shared" ca="1" si="29"/>
        <v/>
      </c>
      <c r="H82" s="105" t="str">
        <f t="shared" ca="1" si="24"/>
        <v/>
      </c>
      <c r="I82" s="127" t="str">
        <f t="shared" ca="1" si="25"/>
        <v/>
      </c>
      <c r="J82" s="125" t="str">
        <f t="shared" ca="1" si="26"/>
        <v/>
      </c>
      <c r="K82" s="126" t="str">
        <f t="shared" ca="1" si="30"/>
        <v/>
      </c>
      <c r="L82" s="105" t="str">
        <f t="shared" ca="1" si="31"/>
        <v/>
      </c>
      <c r="M82" s="124" t="str">
        <f t="shared" ca="1" si="32"/>
        <v/>
      </c>
    </row>
    <row r="83" spans="1:13" x14ac:dyDescent="0.2">
      <c r="A83" s="124" t="str">
        <f t="shared" ca="1" si="27"/>
        <v/>
      </c>
      <c r="B83" s="92" t="str">
        <f t="shared" ca="1" si="20"/>
        <v/>
      </c>
      <c r="C83" s="92" t="str">
        <f t="shared" ca="1" si="21"/>
        <v/>
      </c>
      <c r="D83" s="125" t="str">
        <f t="shared" ca="1" si="22"/>
        <v/>
      </c>
      <c r="E83" s="125" t="str">
        <f t="shared" ca="1" si="23"/>
        <v/>
      </c>
      <c r="F83" s="126" t="str">
        <f t="shared" ca="1" si="28"/>
        <v/>
      </c>
      <c r="G83" s="105" t="str">
        <f t="shared" ca="1" si="29"/>
        <v/>
      </c>
      <c r="H83" s="105" t="str">
        <f t="shared" ca="1" si="24"/>
        <v/>
      </c>
      <c r="I83" s="127" t="str">
        <f t="shared" ca="1" si="25"/>
        <v/>
      </c>
      <c r="J83" s="125" t="str">
        <f t="shared" ca="1" si="26"/>
        <v/>
      </c>
      <c r="K83" s="126" t="str">
        <f t="shared" ca="1" si="30"/>
        <v/>
      </c>
      <c r="L83" s="105" t="str">
        <f t="shared" ca="1" si="31"/>
        <v/>
      </c>
      <c r="M83" s="124" t="str">
        <f t="shared" ca="1" si="32"/>
        <v/>
      </c>
    </row>
    <row r="84" spans="1:13" x14ac:dyDescent="0.2">
      <c r="A84" s="124" t="str">
        <f t="shared" ca="1" si="27"/>
        <v/>
      </c>
      <c r="B84" s="92" t="str">
        <f t="shared" ca="1" si="20"/>
        <v/>
      </c>
      <c r="C84" s="92" t="str">
        <f t="shared" ca="1" si="21"/>
        <v/>
      </c>
      <c r="D84" s="125" t="str">
        <f t="shared" ca="1" si="22"/>
        <v/>
      </c>
      <c r="E84" s="125" t="str">
        <f t="shared" ca="1" si="23"/>
        <v/>
      </c>
      <c r="F84" s="126" t="str">
        <f t="shared" ca="1" si="28"/>
        <v/>
      </c>
      <c r="G84" s="105" t="str">
        <f t="shared" ca="1" si="29"/>
        <v/>
      </c>
      <c r="H84" s="105" t="str">
        <f t="shared" ca="1" si="24"/>
        <v/>
      </c>
      <c r="I84" s="127" t="str">
        <f t="shared" ca="1" si="25"/>
        <v/>
      </c>
      <c r="J84" s="125" t="str">
        <f t="shared" ca="1" si="26"/>
        <v/>
      </c>
      <c r="K84" s="126" t="str">
        <f t="shared" ca="1" si="30"/>
        <v/>
      </c>
      <c r="L84" s="105" t="str">
        <f t="shared" ca="1" si="31"/>
        <v/>
      </c>
      <c r="M84" s="124" t="str">
        <f t="shared" ca="1" si="32"/>
        <v/>
      </c>
    </row>
    <row r="85" spans="1:13" x14ac:dyDescent="0.2">
      <c r="A85" s="124" t="str">
        <f t="shared" ca="1" si="27"/>
        <v/>
      </c>
      <c r="B85" s="92" t="str">
        <f t="shared" ca="1" si="20"/>
        <v/>
      </c>
      <c r="C85" s="92" t="str">
        <f t="shared" ca="1" si="21"/>
        <v/>
      </c>
      <c r="D85" s="125" t="str">
        <f t="shared" ca="1" si="22"/>
        <v/>
      </c>
      <c r="E85" s="125" t="str">
        <f t="shared" ca="1" si="23"/>
        <v/>
      </c>
      <c r="F85" s="126" t="str">
        <f t="shared" ca="1" si="28"/>
        <v/>
      </c>
      <c r="G85" s="105" t="str">
        <f t="shared" ca="1" si="29"/>
        <v/>
      </c>
      <c r="H85" s="105" t="str">
        <f t="shared" ca="1" si="24"/>
        <v/>
      </c>
      <c r="I85" s="127" t="str">
        <f t="shared" ca="1" si="25"/>
        <v/>
      </c>
      <c r="J85" s="125" t="str">
        <f t="shared" ca="1" si="26"/>
        <v/>
      </c>
      <c r="K85" s="126" t="str">
        <f t="shared" ca="1" si="30"/>
        <v/>
      </c>
      <c r="L85" s="105" t="str">
        <f t="shared" ca="1" si="31"/>
        <v/>
      </c>
      <c r="M85" s="124" t="str">
        <f t="shared" ca="1" si="32"/>
        <v/>
      </c>
    </row>
    <row r="86" spans="1:13" x14ac:dyDescent="0.2">
      <c r="A86" s="124" t="str">
        <f t="shared" ca="1" si="27"/>
        <v/>
      </c>
      <c r="B86" s="92" t="str">
        <f t="shared" ca="1" si="20"/>
        <v/>
      </c>
      <c r="C86" s="92" t="str">
        <f t="shared" ca="1" si="21"/>
        <v/>
      </c>
      <c r="D86" s="125" t="str">
        <f t="shared" ca="1" si="22"/>
        <v/>
      </c>
      <c r="E86" s="125" t="str">
        <f t="shared" ca="1" si="23"/>
        <v/>
      </c>
      <c r="F86" s="126" t="str">
        <f t="shared" ca="1" si="28"/>
        <v/>
      </c>
      <c r="G86" s="105" t="str">
        <f t="shared" ca="1" si="29"/>
        <v/>
      </c>
      <c r="H86" s="105" t="str">
        <f t="shared" ca="1" si="24"/>
        <v/>
      </c>
      <c r="I86" s="127" t="str">
        <f t="shared" ca="1" si="25"/>
        <v/>
      </c>
      <c r="J86" s="125" t="str">
        <f t="shared" ca="1" si="26"/>
        <v/>
      </c>
      <c r="K86" s="126" t="str">
        <f t="shared" ca="1" si="30"/>
        <v/>
      </c>
      <c r="L86" s="105" t="str">
        <f t="shared" ca="1" si="31"/>
        <v/>
      </c>
      <c r="M86" s="124" t="str">
        <f t="shared" ca="1" si="32"/>
        <v/>
      </c>
    </row>
    <row r="87" spans="1:13" x14ac:dyDescent="0.2">
      <c r="A87" s="124" t="str">
        <f t="shared" ca="1" si="27"/>
        <v/>
      </c>
      <c r="B87" s="92" t="str">
        <f t="shared" ca="1" si="20"/>
        <v/>
      </c>
      <c r="C87" s="92" t="str">
        <f t="shared" ca="1" si="21"/>
        <v/>
      </c>
      <c r="D87" s="125" t="str">
        <f t="shared" ca="1" si="22"/>
        <v/>
      </c>
      <c r="E87" s="125" t="str">
        <f t="shared" ca="1" si="23"/>
        <v/>
      </c>
      <c r="F87" s="126" t="str">
        <f t="shared" ca="1" si="28"/>
        <v/>
      </c>
      <c r="G87" s="105" t="str">
        <f t="shared" ca="1" si="29"/>
        <v/>
      </c>
      <c r="H87" s="105" t="str">
        <f t="shared" ca="1" si="24"/>
        <v/>
      </c>
      <c r="I87" s="127" t="str">
        <f t="shared" ca="1" si="25"/>
        <v/>
      </c>
      <c r="J87" s="125" t="str">
        <f t="shared" ca="1" si="26"/>
        <v/>
      </c>
      <c r="K87" s="126" t="str">
        <f t="shared" ca="1" si="30"/>
        <v/>
      </c>
      <c r="L87" s="105" t="str">
        <f t="shared" ca="1" si="31"/>
        <v/>
      </c>
      <c r="M87" s="124" t="str">
        <f t="shared" ca="1" si="32"/>
        <v/>
      </c>
    </row>
    <row r="88" spans="1:13" x14ac:dyDescent="0.2">
      <c r="A88" s="124" t="str">
        <f t="shared" ca="1" si="27"/>
        <v/>
      </c>
      <c r="B88" s="92" t="str">
        <f t="shared" ca="1" si="20"/>
        <v/>
      </c>
      <c r="C88" s="92" t="str">
        <f t="shared" ca="1" si="21"/>
        <v/>
      </c>
      <c r="D88" s="125" t="str">
        <f t="shared" ca="1" si="22"/>
        <v/>
      </c>
      <c r="E88" s="125" t="str">
        <f t="shared" ca="1" si="23"/>
        <v/>
      </c>
      <c r="F88" s="126" t="str">
        <f t="shared" ca="1" si="28"/>
        <v/>
      </c>
      <c r="G88" s="105" t="str">
        <f t="shared" ca="1" si="29"/>
        <v/>
      </c>
      <c r="H88" s="105" t="str">
        <f t="shared" ca="1" si="24"/>
        <v/>
      </c>
      <c r="I88" s="127" t="str">
        <f t="shared" ca="1" si="25"/>
        <v/>
      </c>
      <c r="J88" s="125" t="str">
        <f t="shared" ca="1" si="26"/>
        <v/>
      </c>
      <c r="K88" s="126" t="str">
        <f t="shared" ca="1" si="30"/>
        <v/>
      </c>
      <c r="L88" s="105" t="str">
        <f t="shared" ca="1" si="31"/>
        <v/>
      </c>
      <c r="M88" s="124" t="str">
        <f t="shared" ca="1" si="32"/>
        <v/>
      </c>
    </row>
    <row r="89" spans="1:13" x14ac:dyDescent="0.2">
      <c r="A89" s="124" t="str">
        <f t="shared" ca="1" si="27"/>
        <v/>
      </c>
      <c r="B89" s="92" t="str">
        <f t="shared" ca="1" si="20"/>
        <v/>
      </c>
      <c r="C89" s="92" t="str">
        <f t="shared" ca="1" si="21"/>
        <v/>
      </c>
      <c r="D89" s="125" t="str">
        <f t="shared" ca="1" si="22"/>
        <v/>
      </c>
      <c r="E89" s="125" t="str">
        <f t="shared" ca="1" si="23"/>
        <v/>
      </c>
      <c r="F89" s="126" t="str">
        <f t="shared" ca="1" si="28"/>
        <v/>
      </c>
      <c r="G89" s="105" t="str">
        <f t="shared" ca="1" si="29"/>
        <v/>
      </c>
      <c r="H89" s="105" t="str">
        <f t="shared" ca="1" si="24"/>
        <v/>
      </c>
      <c r="I89" s="127" t="str">
        <f t="shared" ca="1" si="25"/>
        <v/>
      </c>
      <c r="J89" s="125" t="str">
        <f t="shared" ca="1" si="26"/>
        <v/>
      </c>
      <c r="K89" s="126" t="str">
        <f t="shared" ca="1" si="30"/>
        <v/>
      </c>
      <c r="L89" s="105" t="str">
        <f t="shared" ca="1" si="31"/>
        <v/>
      </c>
      <c r="M89" s="124" t="str">
        <f t="shared" ca="1" si="32"/>
        <v/>
      </c>
    </row>
    <row r="90" spans="1:13" x14ac:dyDescent="0.2">
      <c r="A90" s="124" t="str">
        <f t="shared" ca="1" si="27"/>
        <v/>
      </c>
      <c r="B90" s="92" t="str">
        <f t="shared" ca="1" si="20"/>
        <v/>
      </c>
      <c r="C90" s="92" t="str">
        <f t="shared" ca="1" si="21"/>
        <v/>
      </c>
      <c r="D90" s="125" t="str">
        <f t="shared" ca="1" si="22"/>
        <v/>
      </c>
      <c r="E90" s="125" t="str">
        <f t="shared" ca="1" si="23"/>
        <v/>
      </c>
      <c r="F90" s="126" t="str">
        <f t="shared" ca="1" si="28"/>
        <v/>
      </c>
      <c r="G90" s="105" t="str">
        <f t="shared" ca="1" si="29"/>
        <v/>
      </c>
      <c r="H90" s="105" t="str">
        <f t="shared" ca="1" si="24"/>
        <v/>
      </c>
      <c r="I90" s="127" t="str">
        <f t="shared" ca="1" si="25"/>
        <v/>
      </c>
      <c r="J90" s="125" t="str">
        <f t="shared" ca="1" si="26"/>
        <v/>
      </c>
      <c r="K90" s="126" t="str">
        <f t="shared" ca="1" si="30"/>
        <v/>
      </c>
      <c r="L90" s="105" t="str">
        <f t="shared" ca="1" si="31"/>
        <v/>
      </c>
      <c r="M90" s="124" t="str">
        <f t="shared" ca="1" si="32"/>
        <v/>
      </c>
    </row>
    <row r="91" spans="1:13" x14ac:dyDescent="0.2">
      <c r="A91" s="124" t="str">
        <f t="shared" ca="1" si="27"/>
        <v/>
      </c>
      <c r="B91" s="92" t="str">
        <f t="shared" ca="1" si="20"/>
        <v/>
      </c>
      <c r="C91" s="92" t="str">
        <f t="shared" ca="1" si="21"/>
        <v/>
      </c>
      <c r="D91" s="125" t="str">
        <f t="shared" ca="1" si="22"/>
        <v/>
      </c>
      <c r="E91" s="125" t="str">
        <f t="shared" ca="1" si="23"/>
        <v/>
      </c>
      <c r="F91" s="126" t="str">
        <f t="shared" ca="1" si="28"/>
        <v/>
      </c>
      <c r="G91" s="105" t="str">
        <f t="shared" ca="1" si="29"/>
        <v/>
      </c>
      <c r="H91" s="105" t="str">
        <f t="shared" ca="1" si="24"/>
        <v/>
      </c>
      <c r="I91" s="127" t="str">
        <f t="shared" ca="1" si="25"/>
        <v/>
      </c>
      <c r="J91" s="125" t="str">
        <f t="shared" ca="1" si="26"/>
        <v/>
      </c>
      <c r="K91" s="126" t="str">
        <f t="shared" ca="1" si="30"/>
        <v/>
      </c>
      <c r="L91" s="105" t="str">
        <f t="shared" ca="1" si="31"/>
        <v/>
      </c>
      <c r="M91" s="124" t="str">
        <f t="shared" ca="1" si="32"/>
        <v/>
      </c>
    </row>
    <row r="92" spans="1:13" x14ac:dyDescent="0.2">
      <c r="A92" s="124" t="str">
        <f t="shared" ca="1" si="27"/>
        <v/>
      </c>
      <c r="B92" s="92" t="str">
        <f t="shared" ca="1" si="20"/>
        <v/>
      </c>
      <c r="C92" s="92" t="str">
        <f t="shared" ca="1" si="21"/>
        <v/>
      </c>
      <c r="D92" s="125" t="str">
        <f t="shared" ca="1" si="22"/>
        <v/>
      </c>
      <c r="E92" s="125" t="str">
        <f t="shared" ca="1" si="23"/>
        <v/>
      </c>
      <c r="F92" s="126" t="str">
        <f t="shared" ca="1" si="28"/>
        <v/>
      </c>
      <c r="G92" s="105" t="str">
        <f t="shared" ca="1" si="29"/>
        <v/>
      </c>
      <c r="H92" s="105" t="str">
        <f t="shared" ca="1" si="24"/>
        <v/>
      </c>
      <c r="I92" s="127" t="str">
        <f t="shared" ca="1" si="25"/>
        <v/>
      </c>
      <c r="J92" s="125" t="str">
        <f t="shared" ca="1" si="26"/>
        <v/>
      </c>
      <c r="K92" s="126" t="str">
        <f t="shared" ca="1" si="30"/>
        <v/>
      </c>
      <c r="L92" s="105" t="str">
        <f t="shared" ca="1" si="31"/>
        <v/>
      </c>
      <c r="M92" s="124" t="str">
        <f t="shared" ca="1" si="32"/>
        <v/>
      </c>
    </row>
    <row r="93" spans="1:13" x14ac:dyDescent="0.2">
      <c r="A93" s="124" t="str">
        <f t="shared" ca="1" si="27"/>
        <v/>
      </c>
      <c r="B93" s="92" t="str">
        <f t="shared" ca="1" si="20"/>
        <v/>
      </c>
      <c r="C93" s="92" t="str">
        <f t="shared" ca="1" si="21"/>
        <v/>
      </c>
      <c r="D93" s="125" t="str">
        <f t="shared" ca="1" si="22"/>
        <v/>
      </c>
      <c r="E93" s="125" t="str">
        <f t="shared" ca="1" si="23"/>
        <v/>
      </c>
      <c r="F93" s="126" t="str">
        <f t="shared" ca="1" si="28"/>
        <v/>
      </c>
      <c r="G93" s="105" t="str">
        <f t="shared" ca="1" si="29"/>
        <v/>
      </c>
      <c r="H93" s="105" t="str">
        <f t="shared" ca="1" si="24"/>
        <v/>
      </c>
      <c r="I93" s="127" t="str">
        <f t="shared" ca="1" si="25"/>
        <v/>
      </c>
      <c r="J93" s="125" t="str">
        <f t="shared" ca="1" si="26"/>
        <v/>
      </c>
      <c r="K93" s="126" t="str">
        <f t="shared" ca="1" si="30"/>
        <v/>
      </c>
      <c r="L93" s="105" t="str">
        <f t="shared" ca="1" si="31"/>
        <v/>
      </c>
      <c r="M93" s="124" t="str">
        <f t="shared" ca="1" si="32"/>
        <v/>
      </c>
    </row>
    <row r="94" spans="1:13" x14ac:dyDescent="0.2">
      <c r="A94" s="124" t="str">
        <f t="shared" ca="1" si="27"/>
        <v/>
      </c>
      <c r="B94" s="92" t="str">
        <f t="shared" ca="1" si="20"/>
        <v/>
      </c>
      <c r="C94" s="92" t="str">
        <f t="shared" ca="1" si="21"/>
        <v/>
      </c>
      <c r="D94" s="125" t="str">
        <f t="shared" ca="1" si="22"/>
        <v/>
      </c>
      <c r="E94" s="125" t="str">
        <f t="shared" ca="1" si="23"/>
        <v/>
      </c>
      <c r="F94" s="126" t="str">
        <f t="shared" ca="1" si="28"/>
        <v/>
      </c>
      <c r="G94" s="105" t="str">
        <f t="shared" ca="1" si="29"/>
        <v/>
      </c>
      <c r="H94" s="105" t="str">
        <f t="shared" ca="1" si="24"/>
        <v/>
      </c>
      <c r="I94" s="127" t="str">
        <f t="shared" ca="1" si="25"/>
        <v/>
      </c>
      <c r="J94" s="125" t="str">
        <f t="shared" ca="1" si="26"/>
        <v/>
      </c>
      <c r="K94" s="126" t="str">
        <f t="shared" ca="1" si="30"/>
        <v/>
      </c>
      <c r="L94" s="105" t="str">
        <f t="shared" ca="1" si="31"/>
        <v/>
      </c>
      <c r="M94" s="124" t="str">
        <f t="shared" ca="1" si="32"/>
        <v/>
      </c>
    </row>
    <row r="95" spans="1:13" x14ac:dyDescent="0.2">
      <c r="A95" s="124" t="str">
        <f t="shared" ca="1" si="27"/>
        <v/>
      </c>
      <c r="B95" s="92" t="str">
        <f t="shared" ca="1" si="20"/>
        <v/>
      </c>
      <c r="C95" s="92" t="str">
        <f t="shared" ca="1" si="21"/>
        <v/>
      </c>
      <c r="D95" s="125" t="str">
        <f t="shared" ca="1" si="22"/>
        <v/>
      </c>
      <c r="E95" s="125" t="str">
        <f t="shared" ca="1" si="23"/>
        <v/>
      </c>
      <c r="F95" s="126" t="str">
        <f t="shared" ca="1" si="28"/>
        <v/>
      </c>
      <c r="G95" s="105" t="str">
        <f t="shared" ca="1" si="29"/>
        <v/>
      </c>
      <c r="H95" s="105" t="str">
        <f t="shared" ca="1" si="24"/>
        <v/>
      </c>
      <c r="I95" s="127" t="str">
        <f t="shared" ca="1" si="25"/>
        <v/>
      </c>
      <c r="J95" s="125" t="str">
        <f t="shared" ca="1" si="26"/>
        <v/>
      </c>
      <c r="K95" s="126" t="str">
        <f t="shared" ca="1" si="30"/>
        <v/>
      </c>
      <c r="L95" s="105" t="str">
        <f t="shared" ca="1" si="31"/>
        <v/>
      </c>
      <c r="M95" s="124" t="str">
        <f t="shared" ca="1" si="32"/>
        <v/>
      </c>
    </row>
    <row r="96" spans="1:13" x14ac:dyDescent="0.2">
      <c r="A96" s="124" t="str">
        <f t="shared" ca="1" si="27"/>
        <v/>
      </c>
      <c r="B96" s="92" t="str">
        <f t="shared" ca="1" si="20"/>
        <v/>
      </c>
      <c r="C96" s="92" t="str">
        <f t="shared" ca="1" si="21"/>
        <v/>
      </c>
      <c r="D96" s="125" t="str">
        <f t="shared" ca="1" si="22"/>
        <v/>
      </c>
      <c r="E96" s="125" t="str">
        <f t="shared" ca="1" si="23"/>
        <v/>
      </c>
      <c r="F96" s="126" t="str">
        <f t="shared" ca="1" si="28"/>
        <v/>
      </c>
      <c r="G96" s="105" t="str">
        <f t="shared" ca="1" si="29"/>
        <v/>
      </c>
      <c r="H96" s="105" t="str">
        <f t="shared" ca="1" si="24"/>
        <v/>
      </c>
      <c r="I96" s="127" t="str">
        <f t="shared" ca="1" si="25"/>
        <v/>
      </c>
      <c r="J96" s="125" t="str">
        <f t="shared" ca="1" si="26"/>
        <v/>
      </c>
      <c r="K96" s="126" t="str">
        <f t="shared" ca="1" si="30"/>
        <v/>
      </c>
      <c r="L96" s="105" t="str">
        <f t="shared" ca="1" si="31"/>
        <v/>
      </c>
      <c r="M96" s="124" t="str">
        <f t="shared" ca="1" si="32"/>
        <v/>
      </c>
    </row>
    <row r="97" spans="1:13" x14ac:dyDescent="0.2">
      <c r="A97" s="124" t="str">
        <f t="shared" ca="1" si="27"/>
        <v/>
      </c>
      <c r="B97" s="92" t="str">
        <f t="shared" ca="1" si="20"/>
        <v/>
      </c>
      <c r="C97" s="92" t="str">
        <f t="shared" ca="1" si="21"/>
        <v/>
      </c>
      <c r="D97" s="125" t="str">
        <f t="shared" ca="1" si="22"/>
        <v/>
      </c>
      <c r="E97" s="125" t="str">
        <f t="shared" ca="1" si="23"/>
        <v/>
      </c>
      <c r="F97" s="126" t="str">
        <f t="shared" ca="1" si="28"/>
        <v/>
      </c>
      <c r="G97" s="105" t="str">
        <f t="shared" ca="1" si="29"/>
        <v/>
      </c>
      <c r="H97" s="105" t="str">
        <f t="shared" ca="1" si="24"/>
        <v/>
      </c>
      <c r="I97" s="127" t="str">
        <f t="shared" ca="1" si="25"/>
        <v/>
      </c>
      <c r="J97" s="125" t="str">
        <f t="shared" ca="1" si="26"/>
        <v/>
      </c>
      <c r="K97" s="126" t="str">
        <f t="shared" ca="1" si="30"/>
        <v/>
      </c>
      <c r="L97" s="105" t="str">
        <f t="shared" ca="1" si="31"/>
        <v/>
      </c>
      <c r="M97" s="124" t="str">
        <f t="shared" ca="1" si="32"/>
        <v/>
      </c>
    </row>
    <row r="98" spans="1:13" x14ac:dyDescent="0.2">
      <c r="A98" s="124" t="str">
        <f t="shared" ca="1" si="27"/>
        <v/>
      </c>
      <c r="B98" s="92" t="str">
        <f t="shared" ca="1" si="20"/>
        <v/>
      </c>
      <c r="C98" s="92" t="str">
        <f t="shared" ca="1" si="21"/>
        <v/>
      </c>
      <c r="D98" s="125" t="str">
        <f t="shared" ca="1" si="22"/>
        <v/>
      </c>
      <c r="E98" s="125" t="str">
        <f t="shared" ca="1" si="23"/>
        <v/>
      </c>
      <c r="F98" s="126" t="str">
        <f t="shared" ca="1" si="28"/>
        <v/>
      </c>
      <c r="G98" s="105" t="str">
        <f t="shared" ca="1" si="29"/>
        <v/>
      </c>
      <c r="H98" s="105" t="str">
        <f t="shared" ca="1" si="24"/>
        <v/>
      </c>
      <c r="I98" s="127" t="str">
        <f t="shared" ca="1" si="25"/>
        <v/>
      </c>
      <c r="J98" s="125" t="str">
        <f t="shared" ca="1" si="26"/>
        <v/>
      </c>
      <c r="K98" s="126" t="str">
        <f t="shared" ca="1" si="30"/>
        <v/>
      </c>
      <c r="L98" s="105" t="str">
        <f t="shared" ca="1" si="31"/>
        <v/>
      </c>
      <c r="M98" s="124" t="str">
        <f t="shared" ca="1" si="32"/>
        <v/>
      </c>
    </row>
    <row r="99" spans="1:13" x14ac:dyDescent="0.2">
      <c r="A99" s="124" t="str">
        <f t="shared" ca="1" si="27"/>
        <v/>
      </c>
      <c r="B99" s="92" t="str">
        <f t="shared" ca="1" si="20"/>
        <v/>
      </c>
      <c r="C99" s="92" t="str">
        <f t="shared" ca="1" si="21"/>
        <v/>
      </c>
      <c r="D99" s="125" t="str">
        <f t="shared" ca="1" si="22"/>
        <v/>
      </c>
      <c r="E99" s="125" t="str">
        <f t="shared" ca="1" si="23"/>
        <v/>
      </c>
      <c r="F99" s="126" t="str">
        <f t="shared" ca="1" si="28"/>
        <v/>
      </c>
      <c r="G99" s="105" t="str">
        <f t="shared" ca="1" si="29"/>
        <v/>
      </c>
      <c r="H99" s="105" t="str">
        <f t="shared" ca="1" si="24"/>
        <v/>
      </c>
      <c r="I99" s="127" t="str">
        <f t="shared" ca="1" si="25"/>
        <v/>
      </c>
      <c r="J99" s="125" t="str">
        <f t="shared" ca="1" si="26"/>
        <v/>
      </c>
      <c r="K99" s="126" t="str">
        <f t="shared" ca="1" si="30"/>
        <v/>
      </c>
      <c r="L99" s="105" t="str">
        <f t="shared" ca="1" si="31"/>
        <v/>
      </c>
      <c r="M99" s="124" t="str">
        <f t="shared" ca="1" si="32"/>
        <v/>
      </c>
    </row>
    <row r="100" spans="1:13" x14ac:dyDescent="0.2">
      <c r="A100" s="124" t="str">
        <f t="shared" ca="1" si="27"/>
        <v/>
      </c>
      <c r="B100" s="92" t="str">
        <f t="shared" ca="1" si="20"/>
        <v/>
      </c>
      <c r="C100" s="92" t="str">
        <f t="shared" ca="1" si="21"/>
        <v/>
      </c>
      <c r="D100" s="125" t="str">
        <f t="shared" ca="1" si="22"/>
        <v/>
      </c>
      <c r="E100" s="125" t="str">
        <f t="shared" ca="1" si="23"/>
        <v/>
      </c>
      <c r="F100" s="126" t="str">
        <f t="shared" ca="1" si="28"/>
        <v/>
      </c>
      <c r="G100" s="105" t="str">
        <f t="shared" ca="1" si="29"/>
        <v/>
      </c>
      <c r="H100" s="105" t="str">
        <f t="shared" ca="1" si="24"/>
        <v/>
      </c>
      <c r="I100" s="127" t="str">
        <f t="shared" ca="1" si="25"/>
        <v/>
      </c>
      <c r="J100" s="125" t="str">
        <f t="shared" ca="1" si="26"/>
        <v/>
      </c>
      <c r="K100" s="126" t="str">
        <f t="shared" ca="1" si="30"/>
        <v/>
      </c>
      <c r="L100" s="105" t="str">
        <f t="shared" ca="1" si="31"/>
        <v/>
      </c>
      <c r="M100" s="124" t="str">
        <f t="shared" ca="1" si="32"/>
        <v/>
      </c>
    </row>
    <row r="101" spans="1:13" x14ac:dyDescent="0.2">
      <c r="A101" s="124" t="str">
        <f t="shared" ca="1" si="27"/>
        <v/>
      </c>
      <c r="B101" s="92" t="str">
        <f t="shared" ca="1" si="20"/>
        <v/>
      </c>
      <c r="C101" s="92" t="str">
        <f t="shared" ca="1" si="21"/>
        <v/>
      </c>
      <c r="D101" s="125" t="str">
        <f t="shared" ca="1" si="22"/>
        <v/>
      </c>
      <c r="E101" s="125" t="str">
        <f t="shared" ca="1" si="23"/>
        <v/>
      </c>
      <c r="F101" s="126" t="str">
        <f t="shared" ca="1" si="28"/>
        <v/>
      </c>
      <c r="G101" s="105" t="str">
        <f t="shared" ca="1" si="29"/>
        <v/>
      </c>
      <c r="H101" s="105" t="str">
        <f t="shared" ca="1" si="24"/>
        <v/>
      </c>
      <c r="I101" s="127" t="str">
        <f t="shared" ca="1" si="25"/>
        <v/>
      </c>
      <c r="J101" s="125" t="str">
        <f t="shared" ca="1" si="26"/>
        <v/>
      </c>
      <c r="K101" s="126" t="str">
        <f t="shared" ca="1" si="30"/>
        <v/>
      </c>
      <c r="L101" s="105" t="str">
        <f t="shared" ca="1" si="31"/>
        <v/>
      </c>
      <c r="M101" s="124" t="str">
        <f t="shared" ca="1" si="32"/>
        <v/>
      </c>
    </row>
    <row r="102" spans="1:13" x14ac:dyDescent="0.2">
      <c r="A102" s="124" t="str">
        <f t="shared" ca="1" si="27"/>
        <v/>
      </c>
      <c r="B102" s="92" t="str">
        <f t="shared" ref="B102:B165" ca="1" si="33">IF($A102="","",INDEX(INDIRECT("gdn_raw!AA:AA"),MATCH($B$4,INDIRECT("gdn_raw!AA:AA"),0)+$A102))</f>
        <v/>
      </c>
      <c r="C102" s="92" t="str">
        <f t="shared" ref="C102:C165" ca="1" si="34">IF($A102="","",INDEX(INDIRECT("gdn_raw!AB:AB"),MATCH($B$4,INDIRECT("gdn_raw!AA:AA"),0)+$A102))</f>
        <v/>
      </c>
      <c r="D102" s="125" t="str">
        <f t="shared" ref="D102:D165" ca="1" si="35">IF($A102="","",INDEX(INDIRECT("gdn_raw!AC:AC"),MATCH($B$4,INDIRECT("gdn_raw!AA:AA"),0)+$A102))</f>
        <v/>
      </c>
      <c r="E102" s="125" t="str">
        <f t="shared" ref="E102:E165" ca="1" si="36">IF($A102="","",INDEX(INDIRECT("gdn_raw!AD:AD"),MATCH($B$4,INDIRECT("gdn_raw!AA:AA"),0)+$A102))</f>
        <v/>
      </c>
      <c r="F102" s="126" t="str">
        <f t="shared" ca="1" si="28"/>
        <v/>
      </c>
      <c r="G102" s="105" t="str">
        <f t="shared" ca="1" si="29"/>
        <v/>
      </c>
      <c r="H102" s="105" t="str">
        <f t="shared" ref="H102:H165" ca="1" si="37">IF($A102="","",INDEX(INDIRECT("gdn_raw!AF:AF"),MATCH($B$4,INDIRECT("gdn_raw!AA:AA"),0)+$A102))</f>
        <v/>
      </c>
      <c r="I102" s="127" t="str">
        <f t="shared" ref="I102:I165" ca="1" si="38">IF($A102="","",INDEX(INDIRECT("gdn_raw!AG:AG"),MATCH($B$4,INDIRECT("gdn_raw!AA:AA"),0)+$A102))</f>
        <v/>
      </c>
      <c r="J102" s="125" t="str">
        <f t="shared" ref="J102:J165" ca="1" si="39">IF($A102="","",INDEX(INDIRECT("gdn_raw!AI:AI"),MATCH($B$4,INDIRECT("gdn_raw!AA:AA"),0)+$A102))</f>
        <v/>
      </c>
      <c r="K102" s="126" t="str">
        <f t="shared" ca="1" si="30"/>
        <v/>
      </c>
      <c r="L102" s="105" t="str">
        <f t="shared" ca="1" si="31"/>
        <v/>
      </c>
      <c r="M102" s="124" t="str">
        <f t="shared" ca="1" si="32"/>
        <v/>
      </c>
    </row>
    <row r="103" spans="1:13" x14ac:dyDescent="0.2">
      <c r="A103" s="124" t="str">
        <f t="shared" ca="1" si="27"/>
        <v/>
      </c>
      <c r="B103" s="92" t="str">
        <f t="shared" ca="1" si="33"/>
        <v/>
      </c>
      <c r="C103" s="92" t="str">
        <f t="shared" ca="1" si="34"/>
        <v/>
      </c>
      <c r="D103" s="125" t="str">
        <f t="shared" ca="1" si="35"/>
        <v/>
      </c>
      <c r="E103" s="125" t="str">
        <f t="shared" ca="1" si="36"/>
        <v/>
      </c>
      <c r="F103" s="126" t="str">
        <f t="shared" ca="1" si="28"/>
        <v/>
      </c>
      <c r="G103" s="105" t="str">
        <f t="shared" ca="1" si="29"/>
        <v/>
      </c>
      <c r="H103" s="105" t="str">
        <f t="shared" ca="1" si="37"/>
        <v/>
      </c>
      <c r="I103" s="127" t="str">
        <f t="shared" ca="1" si="38"/>
        <v/>
      </c>
      <c r="J103" s="125" t="str">
        <f t="shared" ca="1" si="39"/>
        <v/>
      </c>
      <c r="K103" s="126" t="str">
        <f t="shared" ca="1" si="30"/>
        <v/>
      </c>
      <c r="L103" s="105" t="str">
        <f t="shared" ca="1" si="31"/>
        <v/>
      </c>
      <c r="M103" s="124" t="str">
        <f t="shared" ca="1" si="32"/>
        <v/>
      </c>
    </row>
    <row r="104" spans="1:13" x14ac:dyDescent="0.2">
      <c r="A104" s="124" t="str">
        <f t="shared" ca="1" si="27"/>
        <v/>
      </c>
      <c r="B104" s="92" t="str">
        <f t="shared" ca="1" si="33"/>
        <v/>
      </c>
      <c r="C104" s="92" t="str">
        <f t="shared" ca="1" si="34"/>
        <v/>
      </c>
      <c r="D104" s="125" t="str">
        <f t="shared" ca="1" si="35"/>
        <v/>
      </c>
      <c r="E104" s="125" t="str">
        <f t="shared" ca="1" si="36"/>
        <v/>
      </c>
      <c r="F104" s="126" t="str">
        <f t="shared" ca="1" si="28"/>
        <v/>
      </c>
      <c r="G104" s="105" t="str">
        <f t="shared" ca="1" si="29"/>
        <v/>
      </c>
      <c r="H104" s="105" t="str">
        <f t="shared" ca="1" si="37"/>
        <v/>
      </c>
      <c r="I104" s="127" t="str">
        <f t="shared" ca="1" si="38"/>
        <v/>
      </c>
      <c r="J104" s="125" t="str">
        <f t="shared" ca="1" si="39"/>
        <v/>
      </c>
      <c r="K104" s="126" t="str">
        <f t="shared" ca="1" si="30"/>
        <v/>
      </c>
      <c r="L104" s="105" t="str">
        <f t="shared" ca="1" si="31"/>
        <v/>
      </c>
      <c r="M104" s="124" t="str">
        <f t="shared" ca="1" si="32"/>
        <v/>
      </c>
    </row>
    <row r="105" spans="1:13" x14ac:dyDescent="0.2">
      <c r="A105" s="124" t="str">
        <f t="shared" ca="1" si="27"/>
        <v/>
      </c>
      <c r="B105" s="92" t="str">
        <f t="shared" ca="1" si="33"/>
        <v/>
      </c>
      <c r="C105" s="92" t="str">
        <f t="shared" ca="1" si="34"/>
        <v/>
      </c>
      <c r="D105" s="125" t="str">
        <f t="shared" ca="1" si="35"/>
        <v/>
      </c>
      <c r="E105" s="125" t="str">
        <f t="shared" ca="1" si="36"/>
        <v/>
      </c>
      <c r="F105" s="126" t="str">
        <f t="shared" ca="1" si="28"/>
        <v/>
      </c>
      <c r="G105" s="105" t="str">
        <f t="shared" ca="1" si="29"/>
        <v/>
      </c>
      <c r="H105" s="105" t="str">
        <f t="shared" ca="1" si="37"/>
        <v/>
      </c>
      <c r="I105" s="127" t="str">
        <f t="shared" ca="1" si="38"/>
        <v/>
      </c>
      <c r="J105" s="125" t="str">
        <f t="shared" ca="1" si="39"/>
        <v/>
      </c>
      <c r="K105" s="126" t="str">
        <f t="shared" ca="1" si="30"/>
        <v/>
      </c>
      <c r="L105" s="105" t="str">
        <f t="shared" ca="1" si="31"/>
        <v/>
      </c>
      <c r="M105" s="124" t="str">
        <f t="shared" ca="1" si="32"/>
        <v/>
      </c>
    </row>
    <row r="106" spans="1:13" x14ac:dyDescent="0.2">
      <c r="A106" s="124" t="str">
        <f t="shared" ca="1" si="27"/>
        <v/>
      </c>
      <c r="B106" s="92" t="str">
        <f t="shared" ca="1" si="33"/>
        <v/>
      </c>
      <c r="C106" s="92" t="str">
        <f t="shared" ca="1" si="34"/>
        <v/>
      </c>
      <c r="D106" s="125" t="str">
        <f t="shared" ca="1" si="35"/>
        <v/>
      </c>
      <c r="E106" s="125" t="str">
        <f t="shared" ca="1" si="36"/>
        <v/>
      </c>
      <c r="F106" s="126" t="str">
        <f t="shared" ref="F106:F169" ca="1" si="40">IF($A106="","",IFERROR(E106/D106,""))</f>
        <v/>
      </c>
      <c r="G106" s="105" t="str">
        <f t="shared" ref="G106:G169" ca="1" si="41">IF($A106="","",IFERROR(H106/E106,""))</f>
        <v/>
      </c>
      <c r="H106" s="105" t="str">
        <f t="shared" ca="1" si="37"/>
        <v/>
      </c>
      <c r="I106" s="127" t="str">
        <f t="shared" ca="1" si="38"/>
        <v/>
      </c>
      <c r="J106" s="125" t="str">
        <f t="shared" ca="1" si="39"/>
        <v/>
      </c>
      <c r="K106" s="126" t="str">
        <f t="shared" ref="K106:K169" ca="1" si="42">IF($A106="","",IFERROR(J106/E106,""))</f>
        <v/>
      </c>
      <c r="L106" s="105" t="str">
        <f t="shared" ref="L106:L169" ca="1" si="43">IF($A106="","",IFERROR(H106/J106,""))</f>
        <v/>
      </c>
      <c r="M106" s="124" t="str">
        <f t="shared" ref="M106:M169" ca="1" si="44">IF($A106="","",IF(J106&gt;0,IF(L106&gt;$L$5,"B","A"),IF(J106=0,IF(H106&gt;$L$5,"C","D"))))</f>
        <v/>
      </c>
    </row>
    <row r="107" spans="1:13" x14ac:dyDescent="0.2">
      <c r="A107" s="124" t="str">
        <f t="shared" ca="1" si="27"/>
        <v/>
      </c>
      <c r="B107" s="92" t="str">
        <f t="shared" ca="1" si="33"/>
        <v/>
      </c>
      <c r="C107" s="92" t="str">
        <f t="shared" ca="1" si="34"/>
        <v/>
      </c>
      <c r="D107" s="125" t="str">
        <f t="shared" ca="1" si="35"/>
        <v/>
      </c>
      <c r="E107" s="125" t="str">
        <f t="shared" ca="1" si="36"/>
        <v/>
      </c>
      <c r="F107" s="126" t="str">
        <f t="shared" ca="1" si="40"/>
        <v/>
      </c>
      <c r="G107" s="105" t="str">
        <f t="shared" ca="1" si="41"/>
        <v/>
      </c>
      <c r="H107" s="105" t="str">
        <f t="shared" ca="1" si="37"/>
        <v/>
      </c>
      <c r="I107" s="127" t="str">
        <f t="shared" ca="1" si="38"/>
        <v/>
      </c>
      <c r="J107" s="125" t="str">
        <f t="shared" ca="1" si="39"/>
        <v/>
      </c>
      <c r="K107" s="126" t="str">
        <f t="shared" ca="1" si="42"/>
        <v/>
      </c>
      <c r="L107" s="105" t="str">
        <f t="shared" ca="1" si="43"/>
        <v/>
      </c>
      <c r="M107" s="124" t="str">
        <f t="shared" ca="1" si="44"/>
        <v/>
      </c>
    </row>
    <row r="108" spans="1:13" x14ac:dyDescent="0.2">
      <c r="A108" s="124" t="str">
        <f t="shared" ca="1" si="27"/>
        <v/>
      </c>
      <c r="B108" s="92" t="str">
        <f t="shared" ca="1" si="33"/>
        <v/>
      </c>
      <c r="C108" s="92" t="str">
        <f t="shared" ca="1" si="34"/>
        <v/>
      </c>
      <c r="D108" s="125" t="str">
        <f t="shared" ca="1" si="35"/>
        <v/>
      </c>
      <c r="E108" s="125" t="str">
        <f t="shared" ca="1" si="36"/>
        <v/>
      </c>
      <c r="F108" s="126" t="str">
        <f t="shared" ca="1" si="40"/>
        <v/>
      </c>
      <c r="G108" s="105" t="str">
        <f t="shared" ca="1" si="41"/>
        <v/>
      </c>
      <c r="H108" s="105" t="str">
        <f t="shared" ca="1" si="37"/>
        <v/>
      </c>
      <c r="I108" s="127" t="str">
        <f t="shared" ca="1" si="38"/>
        <v/>
      </c>
      <c r="J108" s="125" t="str">
        <f t="shared" ca="1" si="39"/>
        <v/>
      </c>
      <c r="K108" s="126" t="str">
        <f t="shared" ca="1" si="42"/>
        <v/>
      </c>
      <c r="L108" s="105" t="str">
        <f t="shared" ca="1" si="43"/>
        <v/>
      </c>
      <c r="M108" s="124" t="str">
        <f t="shared" ca="1" si="44"/>
        <v/>
      </c>
    </row>
    <row r="109" spans="1:13" x14ac:dyDescent="0.2">
      <c r="A109" s="124" t="str">
        <f t="shared" ca="1" si="27"/>
        <v/>
      </c>
      <c r="B109" s="92" t="str">
        <f t="shared" ca="1" si="33"/>
        <v/>
      </c>
      <c r="C109" s="92" t="str">
        <f t="shared" ca="1" si="34"/>
        <v/>
      </c>
      <c r="D109" s="125" t="str">
        <f t="shared" ca="1" si="35"/>
        <v/>
      </c>
      <c r="E109" s="125" t="str">
        <f t="shared" ca="1" si="36"/>
        <v/>
      </c>
      <c r="F109" s="126" t="str">
        <f t="shared" ca="1" si="40"/>
        <v/>
      </c>
      <c r="G109" s="105" t="str">
        <f t="shared" ca="1" si="41"/>
        <v/>
      </c>
      <c r="H109" s="105" t="str">
        <f t="shared" ca="1" si="37"/>
        <v/>
      </c>
      <c r="I109" s="127" t="str">
        <f t="shared" ca="1" si="38"/>
        <v/>
      </c>
      <c r="J109" s="125" t="str">
        <f t="shared" ca="1" si="39"/>
        <v/>
      </c>
      <c r="K109" s="126" t="str">
        <f t="shared" ca="1" si="42"/>
        <v/>
      </c>
      <c r="L109" s="105" t="str">
        <f t="shared" ca="1" si="43"/>
        <v/>
      </c>
      <c r="M109" s="124" t="str">
        <f t="shared" ca="1" si="44"/>
        <v/>
      </c>
    </row>
    <row r="110" spans="1:13" x14ac:dyDescent="0.2">
      <c r="A110" s="124" t="str">
        <f t="shared" ca="1" si="27"/>
        <v/>
      </c>
      <c r="B110" s="92" t="str">
        <f t="shared" ca="1" si="33"/>
        <v/>
      </c>
      <c r="C110" s="92" t="str">
        <f t="shared" ca="1" si="34"/>
        <v/>
      </c>
      <c r="D110" s="125" t="str">
        <f t="shared" ca="1" si="35"/>
        <v/>
      </c>
      <c r="E110" s="125" t="str">
        <f t="shared" ca="1" si="36"/>
        <v/>
      </c>
      <c r="F110" s="126" t="str">
        <f t="shared" ca="1" si="40"/>
        <v/>
      </c>
      <c r="G110" s="105" t="str">
        <f t="shared" ca="1" si="41"/>
        <v/>
      </c>
      <c r="H110" s="105" t="str">
        <f t="shared" ca="1" si="37"/>
        <v/>
      </c>
      <c r="I110" s="127" t="str">
        <f t="shared" ca="1" si="38"/>
        <v/>
      </c>
      <c r="J110" s="125" t="str">
        <f t="shared" ca="1" si="39"/>
        <v/>
      </c>
      <c r="K110" s="126" t="str">
        <f t="shared" ca="1" si="42"/>
        <v/>
      </c>
      <c r="L110" s="105" t="str">
        <f t="shared" ca="1" si="43"/>
        <v/>
      </c>
      <c r="M110" s="124" t="str">
        <f t="shared" ca="1" si="44"/>
        <v/>
      </c>
    </row>
    <row r="111" spans="1:13" x14ac:dyDescent="0.2">
      <c r="A111" s="124" t="str">
        <f t="shared" ca="1" si="27"/>
        <v/>
      </c>
      <c r="B111" s="92" t="str">
        <f t="shared" ca="1" si="33"/>
        <v/>
      </c>
      <c r="C111" s="92" t="str">
        <f t="shared" ca="1" si="34"/>
        <v/>
      </c>
      <c r="D111" s="125" t="str">
        <f t="shared" ca="1" si="35"/>
        <v/>
      </c>
      <c r="E111" s="125" t="str">
        <f t="shared" ca="1" si="36"/>
        <v/>
      </c>
      <c r="F111" s="126" t="str">
        <f t="shared" ca="1" si="40"/>
        <v/>
      </c>
      <c r="G111" s="105" t="str">
        <f t="shared" ca="1" si="41"/>
        <v/>
      </c>
      <c r="H111" s="105" t="str">
        <f t="shared" ca="1" si="37"/>
        <v/>
      </c>
      <c r="I111" s="127" t="str">
        <f t="shared" ca="1" si="38"/>
        <v/>
      </c>
      <c r="J111" s="125" t="str">
        <f t="shared" ca="1" si="39"/>
        <v/>
      </c>
      <c r="K111" s="126" t="str">
        <f t="shared" ca="1" si="42"/>
        <v/>
      </c>
      <c r="L111" s="105" t="str">
        <f t="shared" ca="1" si="43"/>
        <v/>
      </c>
      <c r="M111" s="124" t="str">
        <f t="shared" ca="1" si="44"/>
        <v/>
      </c>
    </row>
    <row r="112" spans="1:13" x14ac:dyDescent="0.2">
      <c r="A112" s="124" t="str">
        <f t="shared" ca="1" si="27"/>
        <v/>
      </c>
      <c r="B112" s="92" t="str">
        <f t="shared" ca="1" si="33"/>
        <v/>
      </c>
      <c r="C112" s="92" t="str">
        <f t="shared" ca="1" si="34"/>
        <v/>
      </c>
      <c r="D112" s="125" t="str">
        <f t="shared" ca="1" si="35"/>
        <v/>
      </c>
      <c r="E112" s="125" t="str">
        <f t="shared" ca="1" si="36"/>
        <v/>
      </c>
      <c r="F112" s="126" t="str">
        <f t="shared" ca="1" si="40"/>
        <v/>
      </c>
      <c r="G112" s="105" t="str">
        <f t="shared" ca="1" si="41"/>
        <v/>
      </c>
      <c r="H112" s="105" t="str">
        <f t="shared" ca="1" si="37"/>
        <v/>
      </c>
      <c r="I112" s="127" t="str">
        <f t="shared" ca="1" si="38"/>
        <v/>
      </c>
      <c r="J112" s="125" t="str">
        <f t="shared" ca="1" si="39"/>
        <v/>
      </c>
      <c r="K112" s="126" t="str">
        <f t="shared" ca="1" si="42"/>
        <v/>
      </c>
      <c r="L112" s="105" t="str">
        <f t="shared" ca="1" si="43"/>
        <v/>
      </c>
      <c r="M112" s="124" t="str">
        <f t="shared" ca="1" si="44"/>
        <v/>
      </c>
    </row>
    <row r="113" spans="1:13" x14ac:dyDescent="0.2">
      <c r="A113" s="124" t="str">
        <f t="shared" ca="1" si="27"/>
        <v/>
      </c>
      <c r="B113" s="92" t="str">
        <f t="shared" ca="1" si="33"/>
        <v/>
      </c>
      <c r="C113" s="92" t="str">
        <f t="shared" ca="1" si="34"/>
        <v/>
      </c>
      <c r="D113" s="125" t="str">
        <f t="shared" ca="1" si="35"/>
        <v/>
      </c>
      <c r="E113" s="125" t="str">
        <f t="shared" ca="1" si="36"/>
        <v/>
      </c>
      <c r="F113" s="126" t="str">
        <f t="shared" ca="1" si="40"/>
        <v/>
      </c>
      <c r="G113" s="105" t="str">
        <f t="shared" ca="1" si="41"/>
        <v/>
      </c>
      <c r="H113" s="105" t="str">
        <f t="shared" ca="1" si="37"/>
        <v/>
      </c>
      <c r="I113" s="127" t="str">
        <f t="shared" ca="1" si="38"/>
        <v/>
      </c>
      <c r="J113" s="125" t="str">
        <f t="shared" ca="1" si="39"/>
        <v/>
      </c>
      <c r="K113" s="126" t="str">
        <f t="shared" ca="1" si="42"/>
        <v/>
      </c>
      <c r="L113" s="105" t="str">
        <f t="shared" ca="1" si="43"/>
        <v/>
      </c>
      <c r="M113" s="124" t="str">
        <f t="shared" ca="1" si="44"/>
        <v/>
      </c>
    </row>
    <row r="114" spans="1:13" x14ac:dyDescent="0.2">
      <c r="A114" s="124" t="str">
        <f t="shared" ca="1" si="27"/>
        <v/>
      </c>
      <c r="B114" s="92" t="str">
        <f t="shared" ca="1" si="33"/>
        <v/>
      </c>
      <c r="C114" s="92" t="str">
        <f t="shared" ca="1" si="34"/>
        <v/>
      </c>
      <c r="D114" s="125" t="str">
        <f t="shared" ca="1" si="35"/>
        <v/>
      </c>
      <c r="E114" s="125" t="str">
        <f t="shared" ca="1" si="36"/>
        <v/>
      </c>
      <c r="F114" s="126" t="str">
        <f t="shared" ca="1" si="40"/>
        <v/>
      </c>
      <c r="G114" s="105" t="str">
        <f t="shared" ca="1" si="41"/>
        <v/>
      </c>
      <c r="H114" s="105" t="str">
        <f t="shared" ca="1" si="37"/>
        <v/>
      </c>
      <c r="I114" s="127" t="str">
        <f t="shared" ca="1" si="38"/>
        <v/>
      </c>
      <c r="J114" s="125" t="str">
        <f t="shared" ca="1" si="39"/>
        <v/>
      </c>
      <c r="K114" s="126" t="str">
        <f t="shared" ca="1" si="42"/>
        <v/>
      </c>
      <c r="L114" s="105" t="str">
        <f t="shared" ca="1" si="43"/>
        <v/>
      </c>
      <c r="M114" s="124" t="str">
        <f t="shared" ca="1" si="44"/>
        <v/>
      </c>
    </row>
    <row r="115" spans="1:13" x14ac:dyDescent="0.2">
      <c r="A115" s="124" t="str">
        <f t="shared" ca="1" si="27"/>
        <v/>
      </c>
      <c r="B115" s="92" t="str">
        <f t="shared" ca="1" si="33"/>
        <v/>
      </c>
      <c r="C115" s="92" t="str">
        <f t="shared" ca="1" si="34"/>
        <v/>
      </c>
      <c r="D115" s="125" t="str">
        <f t="shared" ca="1" si="35"/>
        <v/>
      </c>
      <c r="E115" s="125" t="str">
        <f t="shared" ca="1" si="36"/>
        <v/>
      </c>
      <c r="F115" s="126" t="str">
        <f t="shared" ca="1" si="40"/>
        <v/>
      </c>
      <c r="G115" s="105" t="str">
        <f t="shared" ca="1" si="41"/>
        <v/>
      </c>
      <c r="H115" s="105" t="str">
        <f t="shared" ca="1" si="37"/>
        <v/>
      </c>
      <c r="I115" s="127" t="str">
        <f t="shared" ca="1" si="38"/>
        <v/>
      </c>
      <c r="J115" s="125" t="str">
        <f t="shared" ca="1" si="39"/>
        <v/>
      </c>
      <c r="K115" s="126" t="str">
        <f t="shared" ca="1" si="42"/>
        <v/>
      </c>
      <c r="L115" s="105" t="str">
        <f t="shared" ca="1" si="43"/>
        <v/>
      </c>
      <c r="M115" s="124" t="str">
        <f t="shared" ca="1" si="44"/>
        <v/>
      </c>
    </row>
    <row r="116" spans="1:13" x14ac:dyDescent="0.2">
      <c r="A116" s="124" t="str">
        <f t="shared" ca="1" si="27"/>
        <v/>
      </c>
      <c r="B116" s="92" t="str">
        <f t="shared" ca="1" si="33"/>
        <v/>
      </c>
      <c r="C116" s="92" t="str">
        <f t="shared" ca="1" si="34"/>
        <v/>
      </c>
      <c r="D116" s="125" t="str">
        <f t="shared" ca="1" si="35"/>
        <v/>
      </c>
      <c r="E116" s="125" t="str">
        <f t="shared" ca="1" si="36"/>
        <v/>
      </c>
      <c r="F116" s="126" t="str">
        <f t="shared" ca="1" si="40"/>
        <v/>
      </c>
      <c r="G116" s="105" t="str">
        <f t="shared" ca="1" si="41"/>
        <v/>
      </c>
      <c r="H116" s="105" t="str">
        <f t="shared" ca="1" si="37"/>
        <v/>
      </c>
      <c r="I116" s="127" t="str">
        <f t="shared" ca="1" si="38"/>
        <v/>
      </c>
      <c r="J116" s="125" t="str">
        <f t="shared" ca="1" si="39"/>
        <v/>
      </c>
      <c r="K116" s="126" t="str">
        <f t="shared" ca="1" si="42"/>
        <v/>
      </c>
      <c r="L116" s="105" t="str">
        <f t="shared" ca="1" si="43"/>
        <v/>
      </c>
      <c r="M116" s="124" t="str">
        <f t="shared" ca="1" si="44"/>
        <v/>
      </c>
    </row>
    <row r="117" spans="1:13" x14ac:dyDescent="0.2">
      <c r="A117" s="124" t="str">
        <f t="shared" ca="1" si="27"/>
        <v/>
      </c>
      <c r="B117" s="92" t="str">
        <f t="shared" ca="1" si="33"/>
        <v/>
      </c>
      <c r="C117" s="92" t="str">
        <f t="shared" ca="1" si="34"/>
        <v/>
      </c>
      <c r="D117" s="125" t="str">
        <f t="shared" ca="1" si="35"/>
        <v/>
      </c>
      <c r="E117" s="125" t="str">
        <f t="shared" ca="1" si="36"/>
        <v/>
      </c>
      <c r="F117" s="126" t="str">
        <f t="shared" ca="1" si="40"/>
        <v/>
      </c>
      <c r="G117" s="105" t="str">
        <f t="shared" ca="1" si="41"/>
        <v/>
      </c>
      <c r="H117" s="105" t="str">
        <f t="shared" ca="1" si="37"/>
        <v/>
      </c>
      <c r="I117" s="127" t="str">
        <f t="shared" ca="1" si="38"/>
        <v/>
      </c>
      <c r="J117" s="125" t="str">
        <f t="shared" ca="1" si="39"/>
        <v/>
      </c>
      <c r="K117" s="126" t="str">
        <f t="shared" ca="1" si="42"/>
        <v/>
      </c>
      <c r="L117" s="105" t="str">
        <f t="shared" ca="1" si="43"/>
        <v/>
      </c>
      <c r="M117" s="124" t="str">
        <f t="shared" ca="1" si="44"/>
        <v/>
      </c>
    </row>
    <row r="118" spans="1:13" x14ac:dyDescent="0.2">
      <c r="A118" s="124" t="str">
        <f t="shared" ca="1" si="27"/>
        <v/>
      </c>
      <c r="B118" s="92" t="str">
        <f t="shared" ca="1" si="33"/>
        <v/>
      </c>
      <c r="C118" s="92" t="str">
        <f t="shared" ca="1" si="34"/>
        <v/>
      </c>
      <c r="D118" s="125" t="str">
        <f t="shared" ca="1" si="35"/>
        <v/>
      </c>
      <c r="E118" s="125" t="str">
        <f t="shared" ca="1" si="36"/>
        <v/>
      </c>
      <c r="F118" s="126" t="str">
        <f t="shared" ca="1" si="40"/>
        <v/>
      </c>
      <c r="G118" s="105" t="str">
        <f t="shared" ca="1" si="41"/>
        <v/>
      </c>
      <c r="H118" s="105" t="str">
        <f t="shared" ca="1" si="37"/>
        <v/>
      </c>
      <c r="I118" s="127" t="str">
        <f t="shared" ca="1" si="38"/>
        <v/>
      </c>
      <c r="J118" s="125" t="str">
        <f t="shared" ca="1" si="39"/>
        <v/>
      </c>
      <c r="K118" s="126" t="str">
        <f t="shared" ca="1" si="42"/>
        <v/>
      </c>
      <c r="L118" s="105" t="str">
        <f t="shared" ca="1" si="43"/>
        <v/>
      </c>
      <c r="M118" s="124" t="str">
        <f t="shared" ca="1" si="44"/>
        <v/>
      </c>
    </row>
    <row r="119" spans="1:13" x14ac:dyDescent="0.2">
      <c r="A119" s="124" t="str">
        <f t="shared" ca="1" si="27"/>
        <v/>
      </c>
      <c r="B119" s="92" t="str">
        <f t="shared" ca="1" si="33"/>
        <v/>
      </c>
      <c r="C119" s="92" t="str">
        <f t="shared" ca="1" si="34"/>
        <v/>
      </c>
      <c r="D119" s="125" t="str">
        <f t="shared" ca="1" si="35"/>
        <v/>
      </c>
      <c r="E119" s="125" t="str">
        <f t="shared" ca="1" si="36"/>
        <v/>
      </c>
      <c r="F119" s="126" t="str">
        <f t="shared" ca="1" si="40"/>
        <v/>
      </c>
      <c r="G119" s="105" t="str">
        <f t="shared" ca="1" si="41"/>
        <v/>
      </c>
      <c r="H119" s="105" t="str">
        <f t="shared" ca="1" si="37"/>
        <v/>
      </c>
      <c r="I119" s="127" t="str">
        <f t="shared" ca="1" si="38"/>
        <v/>
      </c>
      <c r="J119" s="125" t="str">
        <f t="shared" ca="1" si="39"/>
        <v/>
      </c>
      <c r="K119" s="126" t="str">
        <f t="shared" ca="1" si="42"/>
        <v/>
      </c>
      <c r="L119" s="105" t="str">
        <f t="shared" ca="1" si="43"/>
        <v/>
      </c>
      <c r="M119" s="124" t="str">
        <f t="shared" ca="1" si="44"/>
        <v/>
      </c>
    </row>
    <row r="120" spans="1:13" x14ac:dyDescent="0.2">
      <c r="A120" s="124" t="str">
        <f t="shared" ca="1" si="27"/>
        <v/>
      </c>
      <c r="B120" s="92" t="str">
        <f t="shared" ca="1" si="33"/>
        <v/>
      </c>
      <c r="C120" s="92" t="str">
        <f t="shared" ca="1" si="34"/>
        <v/>
      </c>
      <c r="D120" s="125" t="str">
        <f t="shared" ca="1" si="35"/>
        <v/>
      </c>
      <c r="E120" s="125" t="str">
        <f t="shared" ca="1" si="36"/>
        <v/>
      </c>
      <c r="F120" s="126" t="str">
        <f t="shared" ca="1" si="40"/>
        <v/>
      </c>
      <c r="G120" s="105" t="str">
        <f t="shared" ca="1" si="41"/>
        <v/>
      </c>
      <c r="H120" s="105" t="str">
        <f t="shared" ca="1" si="37"/>
        <v/>
      </c>
      <c r="I120" s="127" t="str">
        <f t="shared" ca="1" si="38"/>
        <v/>
      </c>
      <c r="J120" s="125" t="str">
        <f t="shared" ca="1" si="39"/>
        <v/>
      </c>
      <c r="K120" s="126" t="str">
        <f t="shared" ca="1" si="42"/>
        <v/>
      </c>
      <c r="L120" s="105" t="str">
        <f t="shared" ca="1" si="43"/>
        <v/>
      </c>
      <c r="M120" s="124" t="str">
        <f t="shared" ca="1" si="44"/>
        <v/>
      </c>
    </row>
    <row r="121" spans="1:13" x14ac:dyDescent="0.2">
      <c r="A121" s="124" t="str">
        <f t="shared" ca="1" si="27"/>
        <v/>
      </c>
      <c r="B121" s="92" t="str">
        <f t="shared" ca="1" si="33"/>
        <v/>
      </c>
      <c r="C121" s="92" t="str">
        <f t="shared" ca="1" si="34"/>
        <v/>
      </c>
      <c r="D121" s="125" t="str">
        <f t="shared" ca="1" si="35"/>
        <v/>
      </c>
      <c r="E121" s="125" t="str">
        <f t="shared" ca="1" si="36"/>
        <v/>
      </c>
      <c r="F121" s="126" t="str">
        <f t="shared" ca="1" si="40"/>
        <v/>
      </c>
      <c r="G121" s="105" t="str">
        <f t="shared" ca="1" si="41"/>
        <v/>
      </c>
      <c r="H121" s="105" t="str">
        <f t="shared" ca="1" si="37"/>
        <v/>
      </c>
      <c r="I121" s="127" t="str">
        <f t="shared" ca="1" si="38"/>
        <v/>
      </c>
      <c r="J121" s="125" t="str">
        <f t="shared" ca="1" si="39"/>
        <v/>
      </c>
      <c r="K121" s="126" t="str">
        <f t="shared" ca="1" si="42"/>
        <v/>
      </c>
      <c r="L121" s="105" t="str">
        <f t="shared" ca="1" si="43"/>
        <v/>
      </c>
      <c r="M121" s="124" t="str">
        <f t="shared" ca="1" si="44"/>
        <v/>
      </c>
    </row>
    <row r="122" spans="1:13" x14ac:dyDescent="0.2">
      <c r="A122" s="124" t="str">
        <f t="shared" ca="1" si="27"/>
        <v/>
      </c>
      <c r="B122" s="92" t="str">
        <f t="shared" ca="1" si="33"/>
        <v/>
      </c>
      <c r="C122" s="92" t="str">
        <f t="shared" ca="1" si="34"/>
        <v/>
      </c>
      <c r="D122" s="125" t="str">
        <f t="shared" ca="1" si="35"/>
        <v/>
      </c>
      <c r="E122" s="125" t="str">
        <f t="shared" ca="1" si="36"/>
        <v/>
      </c>
      <c r="F122" s="126" t="str">
        <f t="shared" ca="1" si="40"/>
        <v/>
      </c>
      <c r="G122" s="105" t="str">
        <f t="shared" ca="1" si="41"/>
        <v/>
      </c>
      <c r="H122" s="105" t="str">
        <f t="shared" ca="1" si="37"/>
        <v/>
      </c>
      <c r="I122" s="127" t="str">
        <f t="shared" ca="1" si="38"/>
        <v/>
      </c>
      <c r="J122" s="125" t="str">
        <f t="shared" ca="1" si="39"/>
        <v/>
      </c>
      <c r="K122" s="126" t="str">
        <f t="shared" ca="1" si="42"/>
        <v/>
      </c>
      <c r="L122" s="105" t="str">
        <f t="shared" ca="1" si="43"/>
        <v/>
      </c>
      <c r="M122" s="124" t="str">
        <f t="shared" ca="1" si="44"/>
        <v/>
      </c>
    </row>
    <row r="123" spans="1:13" x14ac:dyDescent="0.2">
      <c r="A123" s="124" t="str">
        <f t="shared" ca="1" si="27"/>
        <v/>
      </c>
      <c r="B123" s="92" t="str">
        <f t="shared" ca="1" si="33"/>
        <v/>
      </c>
      <c r="C123" s="92" t="str">
        <f t="shared" ca="1" si="34"/>
        <v/>
      </c>
      <c r="D123" s="125" t="str">
        <f t="shared" ca="1" si="35"/>
        <v/>
      </c>
      <c r="E123" s="125" t="str">
        <f t="shared" ca="1" si="36"/>
        <v/>
      </c>
      <c r="F123" s="126" t="str">
        <f t="shared" ca="1" si="40"/>
        <v/>
      </c>
      <c r="G123" s="105" t="str">
        <f t="shared" ca="1" si="41"/>
        <v/>
      </c>
      <c r="H123" s="105" t="str">
        <f t="shared" ca="1" si="37"/>
        <v/>
      </c>
      <c r="I123" s="127" t="str">
        <f t="shared" ca="1" si="38"/>
        <v/>
      </c>
      <c r="J123" s="125" t="str">
        <f t="shared" ca="1" si="39"/>
        <v/>
      </c>
      <c r="K123" s="126" t="str">
        <f t="shared" ca="1" si="42"/>
        <v/>
      </c>
      <c r="L123" s="105" t="str">
        <f t="shared" ca="1" si="43"/>
        <v/>
      </c>
      <c r="M123" s="124" t="str">
        <f t="shared" ca="1" si="44"/>
        <v/>
      </c>
    </row>
    <row r="124" spans="1:13" x14ac:dyDescent="0.2">
      <c r="A124" s="124" t="str">
        <f t="shared" ca="1" si="27"/>
        <v/>
      </c>
      <c r="B124" s="92" t="str">
        <f t="shared" ca="1" si="33"/>
        <v/>
      </c>
      <c r="C124" s="92" t="str">
        <f t="shared" ca="1" si="34"/>
        <v/>
      </c>
      <c r="D124" s="125" t="str">
        <f t="shared" ca="1" si="35"/>
        <v/>
      </c>
      <c r="E124" s="125" t="str">
        <f t="shared" ca="1" si="36"/>
        <v/>
      </c>
      <c r="F124" s="126" t="str">
        <f t="shared" ca="1" si="40"/>
        <v/>
      </c>
      <c r="G124" s="105" t="str">
        <f t="shared" ca="1" si="41"/>
        <v/>
      </c>
      <c r="H124" s="105" t="str">
        <f t="shared" ca="1" si="37"/>
        <v/>
      </c>
      <c r="I124" s="127" t="str">
        <f t="shared" ca="1" si="38"/>
        <v/>
      </c>
      <c r="J124" s="125" t="str">
        <f t="shared" ca="1" si="39"/>
        <v/>
      </c>
      <c r="K124" s="126" t="str">
        <f t="shared" ca="1" si="42"/>
        <v/>
      </c>
      <c r="L124" s="105" t="str">
        <f t="shared" ca="1" si="43"/>
        <v/>
      </c>
      <c r="M124" s="124" t="str">
        <f t="shared" ca="1" si="44"/>
        <v/>
      </c>
    </row>
    <row r="125" spans="1:13" x14ac:dyDescent="0.2">
      <c r="A125" s="124" t="str">
        <f t="shared" ca="1" si="27"/>
        <v/>
      </c>
      <c r="B125" s="92" t="str">
        <f t="shared" ca="1" si="33"/>
        <v/>
      </c>
      <c r="C125" s="92" t="str">
        <f t="shared" ca="1" si="34"/>
        <v/>
      </c>
      <c r="D125" s="125" t="str">
        <f t="shared" ca="1" si="35"/>
        <v/>
      </c>
      <c r="E125" s="125" t="str">
        <f t="shared" ca="1" si="36"/>
        <v/>
      </c>
      <c r="F125" s="126" t="str">
        <f t="shared" ca="1" si="40"/>
        <v/>
      </c>
      <c r="G125" s="105" t="str">
        <f t="shared" ca="1" si="41"/>
        <v/>
      </c>
      <c r="H125" s="105" t="str">
        <f t="shared" ca="1" si="37"/>
        <v/>
      </c>
      <c r="I125" s="127" t="str">
        <f t="shared" ca="1" si="38"/>
        <v/>
      </c>
      <c r="J125" s="125" t="str">
        <f t="shared" ca="1" si="39"/>
        <v/>
      </c>
      <c r="K125" s="126" t="str">
        <f t="shared" ca="1" si="42"/>
        <v/>
      </c>
      <c r="L125" s="105" t="str">
        <f t="shared" ca="1" si="43"/>
        <v/>
      </c>
      <c r="M125" s="124" t="str">
        <f t="shared" ca="1" si="44"/>
        <v/>
      </c>
    </row>
    <row r="126" spans="1:13" x14ac:dyDescent="0.2">
      <c r="A126" s="124" t="str">
        <f t="shared" ca="1" si="27"/>
        <v/>
      </c>
      <c r="B126" s="92" t="str">
        <f t="shared" ca="1" si="33"/>
        <v/>
      </c>
      <c r="C126" s="92" t="str">
        <f t="shared" ca="1" si="34"/>
        <v/>
      </c>
      <c r="D126" s="125" t="str">
        <f t="shared" ca="1" si="35"/>
        <v/>
      </c>
      <c r="E126" s="125" t="str">
        <f t="shared" ca="1" si="36"/>
        <v/>
      </c>
      <c r="F126" s="126" t="str">
        <f t="shared" ca="1" si="40"/>
        <v/>
      </c>
      <c r="G126" s="105" t="str">
        <f t="shared" ca="1" si="41"/>
        <v/>
      </c>
      <c r="H126" s="105" t="str">
        <f t="shared" ca="1" si="37"/>
        <v/>
      </c>
      <c r="I126" s="127" t="str">
        <f t="shared" ca="1" si="38"/>
        <v/>
      </c>
      <c r="J126" s="125" t="str">
        <f t="shared" ca="1" si="39"/>
        <v/>
      </c>
      <c r="K126" s="126" t="str">
        <f t="shared" ca="1" si="42"/>
        <v/>
      </c>
      <c r="L126" s="105" t="str">
        <f t="shared" ca="1" si="43"/>
        <v/>
      </c>
      <c r="M126" s="124" t="str">
        <f t="shared" ca="1" si="44"/>
        <v/>
      </c>
    </row>
    <row r="127" spans="1:13" x14ac:dyDescent="0.2">
      <c r="A127" s="124" t="str">
        <f t="shared" ca="1" si="27"/>
        <v/>
      </c>
      <c r="B127" s="92" t="str">
        <f t="shared" ca="1" si="33"/>
        <v/>
      </c>
      <c r="C127" s="92" t="str">
        <f t="shared" ca="1" si="34"/>
        <v/>
      </c>
      <c r="D127" s="125" t="str">
        <f t="shared" ca="1" si="35"/>
        <v/>
      </c>
      <c r="E127" s="125" t="str">
        <f t="shared" ca="1" si="36"/>
        <v/>
      </c>
      <c r="F127" s="126" t="str">
        <f t="shared" ca="1" si="40"/>
        <v/>
      </c>
      <c r="G127" s="105" t="str">
        <f t="shared" ca="1" si="41"/>
        <v/>
      </c>
      <c r="H127" s="105" t="str">
        <f t="shared" ca="1" si="37"/>
        <v/>
      </c>
      <c r="I127" s="127" t="str">
        <f t="shared" ca="1" si="38"/>
        <v/>
      </c>
      <c r="J127" s="125" t="str">
        <f t="shared" ca="1" si="39"/>
        <v/>
      </c>
      <c r="K127" s="126" t="str">
        <f t="shared" ca="1" si="42"/>
        <v/>
      </c>
      <c r="L127" s="105" t="str">
        <f t="shared" ca="1" si="43"/>
        <v/>
      </c>
      <c r="M127" s="124" t="str">
        <f t="shared" ca="1" si="44"/>
        <v/>
      </c>
    </row>
    <row r="128" spans="1:13" x14ac:dyDescent="0.2">
      <c r="A128" s="124" t="str">
        <f t="shared" ca="1" si="27"/>
        <v/>
      </c>
      <c r="B128" s="92" t="str">
        <f t="shared" ca="1" si="33"/>
        <v/>
      </c>
      <c r="C128" s="92" t="str">
        <f t="shared" ca="1" si="34"/>
        <v/>
      </c>
      <c r="D128" s="125" t="str">
        <f t="shared" ca="1" si="35"/>
        <v/>
      </c>
      <c r="E128" s="125" t="str">
        <f t="shared" ca="1" si="36"/>
        <v/>
      </c>
      <c r="F128" s="126" t="str">
        <f t="shared" ca="1" si="40"/>
        <v/>
      </c>
      <c r="G128" s="105" t="str">
        <f t="shared" ca="1" si="41"/>
        <v/>
      </c>
      <c r="H128" s="105" t="str">
        <f t="shared" ca="1" si="37"/>
        <v/>
      </c>
      <c r="I128" s="127" t="str">
        <f t="shared" ca="1" si="38"/>
        <v/>
      </c>
      <c r="J128" s="125" t="str">
        <f t="shared" ca="1" si="39"/>
        <v/>
      </c>
      <c r="K128" s="126" t="str">
        <f t="shared" ca="1" si="42"/>
        <v/>
      </c>
      <c r="L128" s="105" t="str">
        <f t="shared" ca="1" si="43"/>
        <v/>
      </c>
      <c r="M128" s="124" t="str">
        <f t="shared" ca="1" si="44"/>
        <v/>
      </c>
    </row>
    <row r="129" spans="1:13" x14ac:dyDescent="0.2">
      <c r="A129" s="124" t="str">
        <f t="shared" ca="1" si="27"/>
        <v/>
      </c>
      <c r="B129" s="92" t="str">
        <f t="shared" ca="1" si="33"/>
        <v/>
      </c>
      <c r="C129" s="92" t="str">
        <f t="shared" ca="1" si="34"/>
        <v/>
      </c>
      <c r="D129" s="125" t="str">
        <f t="shared" ca="1" si="35"/>
        <v/>
      </c>
      <c r="E129" s="125" t="str">
        <f t="shared" ca="1" si="36"/>
        <v/>
      </c>
      <c r="F129" s="126" t="str">
        <f t="shared" ca="1" si="40"/>
        <v/>
      </c>
      <c r="G129" s="105" t="str">
        <f t="shared" ca="1" si="41"/>
        <v/>
      </c>
      <c r="H129" s="105" t="str">
        <f t="shared" ca="1" si="37"/>
        <v/>
      </c>
      <c r="I129" s="127" t="str">
        <f t="shared" ca="1" si="38"/>
        <v/>
      </c>
      <c r="J129" s="125" t="str">
        <f t="shared" ca="1" si="39"/>
        <v/>
      </c>
      <c r="K129" s="126" t="str">
        <f t="shared" ca="1" si="42"/>
        <v/>
      </c>
      <c r="L129" s="105" t="str">
        <f t="shared" ca="1" si="43"/>
        <v/>
      </c>
      <c r="M129" s="124" t="str">
        <f t="shared" ca="1" si="44"/>
        <v/>
      </c>
    </row>
    <row r="130" spans="1:13" x14ac:dyDescent="0.2">
      <c r="A130" s="124" t="str">
        <f t="shared" ca="1" si="27"/>
        <v/>
      </c>
      <c r="B130" s="92" t="str">
        <f t="shared" ca="1" si="33"/>
        <v/>
      </c>
      <c r="C130" s="92" t="str">
        <f t="shared" ca="1" si="34"/>
        <v/>
      </c>
      <c r="D130" s="125" t="str">
        <f t="shared" ca="1" si="35"/>
        <v/>
      </c>
      <c r="E130" s="125" t="str">
        <f t="shared" ca="1" si="36"/>
        <v/>
      </c>
      <c r="F130" s="126" t="str">
        <f t="shared" ca="1" si="40"/>
        <v/>
      </c>
      <c r="G130" s="105" t="str">
        <f t="shared" ca="1" si="41"/>
        <v/>
      </c>
      <c r="H130" s="105" t="str">
        <f t="shared" ca="1" si="37"/>
        <v/>
      </c>
      <c r="I130" s="127" t="str">
        <f t="shared" ca="1" si="38"/>
        <v/>
      </c>
      <c r="J130" s="125" t="str">
        <f t="shared" ca="1" si="39"/>
        <v/>
      </c>
      <c r="K130" s="126" t="str">
        <f t="shared" ca="1" si="42"/>
        <v/>
      </c>
      <c r="L130" s="105" t="str">
        <f t="shared" ca="1" si="43"/>
        <v/>
      </c>
      <c r="M130" s="124" t="str">
        <f t="shared" ca="1" si="44"/>
        <v/>
      </c>
    </row>
    <row r="131" spans="1:13" x14ac:dyDescent="0.2">
      <c r="A131" s="124" t="str">
        <f t="shared" ca="1" si="27"/>
        <v/>
      </c>
      <c r="B131" s="92" t="str">
        <f t="shared" ca="1" si="33"/>
        <v/>
      </c>
      <c r="C131" s="92" t="str">
        <f t="shared" ca="1" si="34"/>
        <v/>
      </c>
      <c r="D131" s="125" t="str">
        <f t="shared" ca="1" si="35"/>
        <v/>
      </c>
      <c r="E131" s="125" t="str">
        <f t="shared" ca="1" si="36"/>
        <v/>
      </c>
      <c r="F131" s="126" t="str">
        <f t="shared" ca="1" si="40"/>
        <v/>
      </c>
      <c r="G131" s="105" t="str">
        <f t="shared" ca="1" si="41"/>
        <v/>
      </c>
      <c r="H131" s="105" t="str">
        <f t="shared" ca="1" si="37"/>
        <v/>
      </c>
      <c r="I131" s="127" t="str">
        <f t="shared" ca="1" si="38"/>
        <v/>
      </c>
      <c r="J131" s="125" t="str">
        <f t="shared" ca="1" si="39"/>
        <v/>
      </c>
      <c r="K131" s="126" t="str">
        <f t="shared" ca="1" si="42"/>
        <v/>
      </c>
      <c r="L131" s="105" t="str">
        <f t="shared" ca="1" si="43"/>
        <v/>
      </c>
      <c r="M131" s="124" t="str">
        <f t="shared" ca="1" si="44"/>
        <v/>
      </c>
    </row>
    <row r="132" spans="1:13" x14ac:dyDescent="0.2">
      <c r="A132" s="124" t="str">
        <f t="shared" ca="1" si="27"/>
        <v/>
      </c>
      <c r="B132" s="92" t="str">
        <f t="shared" ca="1" si="33"/>
        <v/>
      </c>
      <c r="C132" s="92" t="str">
        <f t="shared" ca="1" si="34"/>
        <v/>
      </c>
      <c r="D132" s="125" t="str">
        <f t="shared" ca="1" si="35"/>
        <v/>
      </c>
      <c r="E132" s="125" t="str">
        <f t="shared" ca="1" si="36"/>
        <v/>
      </c>
      <c r="F132" s="126" t="str">
        <f t="shared" ca="1" si="40"/>
        <v/>
      </c>
      <c r="G132" s="105" t="str">
        <f t="shared" ca="1" si="41"/>
        <v/>
      </c>
      <c r="H132" s="105" t="str">
        <f t="shared" ca="1" si="37"/>
        <v/>
      </c>
      <c r="I132" s="127" t="str">
        <f t="shared" ca="1" si="38"/>
        <v/>
      </c>
      <c r="J132" s="125" t="str">
        <f t="shared" ca="1" si="39"/>
        <v/>
      </c>
      <c r="K132" s="126" t="str">
        <f t="shared" ca="1" si="42"/>
        <v/>
      </c>
      <c r="L132" s="105" t="str">
        <f t="shared" ca="1" si="43"/>
        <v/>
      </c>
      <c r="M132" s="124" t="str">
        <f t="shared" ca="1" si="44"/>
        <v/>
      </c>
    </row>
    <row r="133" spans="1:13" x14ac:dyDescent="0.2">
      <c r="A133" s="124" t="str">
        <f t="shared" ca="1" si="27"/>
        <v/>
      </c>
      <c r="B133" s="92" t="str">
        <f t="shared" ca="1" si="33"/>
        <v/>
      </c>
      <c r="C133" s="92" t="str">
        <f t="shared" ca="1" si="34"/>
        <v/>
      </c>
      <c r="D133" s="125" t="str">
        <f t="shared" ca="1" si="35"/>
        <v/>
      </c>
      <c r="E133" s="125" t="str">
        <f t="shared" ca="1" si="36"/>
        <v/>
      </c>
      <c r="F133" s="126" t="str">
        <f t="shared" ca="1" si="40"/>
        <v/>
      </c>
      <c r="G133" s="105" t="str">
        <f t="shared" ca="1" si="41"/>
        <v/>
      </c>
      <c r="H133" s="105" t="str">
        <f t="shared" ca="1" si="37"/>
        <v/>
      </c>
      <c r="I133" s="127" t="str">
        <f t="shared" ca="1" si="38"/>
        <v/>
      </c>
      <c r="J133" s="125" t="str">
        <f t="shared" ca="1" si="39"/>
        <v/>
      </c>
      <c r="K133" s="126" t="str">
        <f t="shared" ca="1" si="42"/>
        <v/>
      </c>
      <c r="L133" s="105" t="str">
        <f t="shared" ca="1" si="43"/>
        <v/>
      </c>
      <c r="M133" s="124" t="str">
        <f t="shared" ca="1" si="44"/>
        <v/>
      </c>
    </row>
    <row r="134" spans="1:13" x14ac:dyDescent="0.2">
      <c r="A134" s="124" t="str">
        <f t="shared" ca="1" si="27"/>
        <v/>
      </c>
      <c r="B134" s="92" t="str">
        <f t="shared" ca="1" si="33"/>
        <v/>
      </c>
      <c r="C134" s="92" t="str">
        <f t="shared" ca="1" si="34"/>
        <v/>
      </c>
      <c r="D134" s="125" t="str">
        <f t="shared" ca="1" si="35"/>
        <v/>
      </c>
      <c r="E134" s="125" t="str">
        <f t="shared" ca="1" si="36"/>
        <v/>
      </c>
      <c r="F134" s="126" t="str">
        <f t="shared" ca="1" si="40"/>
        <v/>
      </c>
      <c r="G134" s="105" t="str">
        <f t="shared" ca="1" si="41"/>
        <v/>
      </c>
      <c r="H134" s="105" t="str">
        <f t="shared" ca="1" si="37"/>
        <v/>
      </c>
      <c r="I134" s="127" t="str">
        <f t="shared" ca="1" si="38"/>
        <v/>
      </c>
      <c r="J134" s="125" t="str">
        <f t="shared" ca="1" si="39"/>
        <v/>
      </c>
      <c r="K134" s="126" t="str">
        <f t="shared" ca="1" si="42"/>
        <v/>
      </c>
      <c r="L134" s="105" t="str">
        <f t="shared" ca="1" si="43"/>
        <v/>
      </c>
      <c r="M134" s="124" t="str">
        <f t="shared" ca="1" si="44"/>
        <v/>
      </c>
    </row>
    <row r="135" spans="1:13" x14ac:dyDescent="0.2">
      <c r="A135" s="124" t="str">
        <f t="shared" ref="A135:A198" ca="1" si="45">IF(ROW()-5&gt;$A$5,"",ROW()-5)</f>
        <v/>
      </c>
      <c r="B135" s="92" t="str">
        <f t="shared" ca="1" si="33"/>
        <v/>
      </c>
      <c r="C135" s="92" t="str">
        <f t="shared" ca="1" si="34"/>
        <v/>
      </c>
      <c r="D135" s="125" t="str">
        <f t="shared" ca="1" si="35"/>
        <v/>
      </c>
      <c r="E135" s="125" t="str">
        <f t="shared" ca="1" si="36"/>
        <v/>
      </c>
      <c r="F135" s="126" t="str">
        <f t="shared" ca="1" si="40"/>
        <v/>
      </c>
      <c r="G135" s="105" t="str">
        <f t="shared" ca="1" si="41"/>
        <v/>
      </c>
      <c r="H135" s="105" t="str">
        <f t="shared" ca="1" si="37"/>
        <v/>
      </c>
      <c r="I135" s="127" t="str">
        <f t="shared" ca="1" si="38"/>
        <v/>
      </c>
      <c r="J135" s="125" t="str">
        <f t="shared" ca="1" si="39"/>
        <v/>
      </c>
      <c r="K135" s="126" t="str">
        <f t="shared" ca="1" si="42"/>
        <v/>
      </c>
      <c r="L135" s="105" t="str">
        <f t="shared" ca="1" si="43"/>
        <v/>
      </c>
      <c r="M135" s="124" t="str">
        <f t="shared" ca="1" si="44"/>
        <v/>
      </c>
    </row>
    <row r="136" spans="1:13" x14ac:dyDescent="0.2">
      <c r="A136" s="124" t="str">
        <f t="shared" ca="1" si="45"/>
        <v/>
      </c>
      <c r="B136" s="92" t="str">
        <f t="shared" ca="1" si="33"/>
        <v/>
      </c>
      <c r="C136" s="92" t="str">
        <f t="shared" ca="1" si="34"/>
        <v/>
      </c>
      <c r="D136" s="125" t="str">
        <f t="shared" ca="1" si="35"/>
        <v/>
      </c>
      <c r="E136" s="125" t="str">
        <f t="shared" ca="1" si="36"/>
        <v/>
      </c>
      <c r="F136" s="126" t="str">
        <f t="shared" ca="1" si="40"/>
        <v/>
      </c>
      <c r="G136" s="105" t="str">
        <f t="shared" ca="1" si="41"/>
        <v/>
      </c>
      <c r="H136" s="105" t="str">
        <f t="shared" ca="1" si="37"/>
        <v/>
      </c>
      <c r="I136" s="127" t="str">
        <f t="shared" ca="1" si="38"/>
        <v/>
      </c>
      <c r="J136" s="125" t="str">
        <f t="shared" ca="1" si="39"/>
        <v/>
      </c>
      <c r="K136" s="126" t="str">
        <f t="shared" ca="1" si="42"/>
        <v/>
      </c>
      <c r="L136" s="105" t="str">
        <f t="shared" ca="1" si="43"/>
        <v/>
      </c>
      <c r="M136" s="124" t="str">
        <f t="shared" ca="1" si="44"/>
        <v/>
      </c>
    </row>
    <row r="137" spans="1:13" x14ac:dyDescent="0.2">
      <c r="A137" s="124" t="str">
        <f t="shared" ca="1" si="45"/>
        <v/>
      </c>
      <c r="B137" s="92" t="str">
        <f t="shared" ca="1" si="33"/>
        <v/>
      </c>
      <c r="C137" s="92" t="str">
        <f t="shared" ca="1" si="34"/>
        <v/>
      </c>
      <c r="D137" s="125" t="str">
        <f t="shared" ca="1" si="35"/>
        <v/>
      </c>
      <c r="E137" s="125" t="str">
        <f t="shared" ca="1" si="36"/>
        <v/>
      </c>
      <c r="F137" s="126" t="str">
        <f t="shared" ca="1" si="40"/>
        <v/>
      </c>
      <c r="G137" s="105" t="str">
        <f t="shared" ca="1" si="41"/>
        <v/>
      </c>
      <c r="H137" s="105" t="str">
        <f t="shared" ca="1" si="37"/>
        <v/>
      </c>
      <c r="I137" s="127" t="str">
        <f t="shared" ca="1" si="38"/>
        <v/>
      </c>
      <c r="J137" s="125" t="str">
        <f t="shared" ca="1" si="39"/>
        <v/>
      </c>
      <c r="K137" s="126" t="str">
        <f t="shared" ca="1" si="42"/>
        <v/>
      </c>
      <c r="L137" s="105" t="str">
        <f t="shared" ca="1" si="43"/>
        <v/>
      </c>
      <c r="M137" s="124" t="str">
        <f t="shared" ca="1" si="44"/>
        <v/>
      </c>
    </row>
    <row r="138" spans="1:13" x14ac:dyDescent="0.2">
      <c r="A138" s="124" t="str">
        <f t="shared" ca="1" si="45"/>
        <v/>
      </c>
      <c r="B138" s="92" t="str">
        <f t="shared" ca="1" si="33"/>
        <v/>
      </c>
      <c r="C138" s="92" t="str">
        <f t="shared" ca="1" si="34"/>
        <v/>
      </c>
      <c r="D138" s="125" t="str">
        <f t="shared" ca="1" si="35"/>
        <v/>
      </c>
      <c r="E138" s="125" t="str">
        <f t="shared" ca="1" si="36"/>
        <v/>
      </c>
      <c r="F138" s="126" t="str">
        <f t="shared" ca="1" si="40"/>
        <v/>
      </c>
      <c r="G138" s="105" t="str">
        <f t="shared" ca="1" si="41"/>
        <v/>
      </c>
      <c r="H138" s="105" t="str">
        <f t="shared" ca="1" si="37"/>
        <v/>
      </c>
      <c r="I138" s="127" t="str">
        <f t="shared" ca="1" si="38"/>
        <v/>
      </c>
      <c r="J138" s="125" t="str">
        <f t="shared" ca="1" si="39"/>
        <v/>
      </c>
      <c r="K138" s="126" t="str">
        <f t="shared" ca="1" si="42"/>
        <v/>
      </c>
      <c r="L138" s="105" t="str">
        <f t="shared" ca="1" si="43"/>
        <v/>
      </c>
      <c r="M138" s="124" t="str">
        <f t="shared" ca="1" si="44"/>
        <v/>
      </c>
    </row>
    <row r="139" spans="1:13" x14ac:dyDescent="0.2">
      <c r="A139" s="124" t="str">
        <f t="shared" ca="1" si="45"/>
        <v/>
      </c>
      <c r="B139" s="92" t="str">
        <f t="shared" ca="1" si="33"/>
        <v/>
      </c>
      <c r="C139" s="92" t="str">
        <f t="shared" ca="1" si="34"/>
        <v/>
      </c>
      <c r="D139" s="125" t="str">
        <f t="shared" ca="1" si="35"/>
        <v/>
      </c>
      <c r="E139" s="125" t="str">
        <f t="shared" ca="1" si="36"/>
        <v/>
      </c>
      <c r="F139" s="126" t="str">
        <f t="shared" ca="1" si="40"/>
        <v/>
      </c>
      <c r="G139" s="105" t="str">
        <f t="shared" ca="1" si="41"/>
        <v/>
      </c>
      <c r="H139" s="105" t="str">
        <f t="shared" ca="1" si="37"/>
        <v/>
      </c>
      <c r="I139" s="127" t="str">
        <f t="shared" ca="1" si="38"/>
        <v/>
      </c>
      <c r="J139" s="125" t="str">
        <f t="shared" ca="1" si="39"/>
        <v/>
      </c>
      <c r="K139" s="126" t="str">
        <f t="shared" ca="1" si="42"/>
        <v/>
      </c>
      <c r="L139" s="105" t="str">
        <f t="shared" ca="1" si="43"/>
        <v/>
      </c>
      <c r="M139" s="124" t="str">
        <f t="shared" ca="1" si="44"/>
        <v/>
      </c>
    </row>
    <row r="140" spans="1:13" x14ac:dyDescent="0.2">
      <c r="A140" s="124" t="str">
        <f t="shared" ca="1" si="45"/>
        <v/>
      </c>
      <c r="B140" s="92" t="str">
        <f t="shared" ca="1" si="33"/>
        <v/>
      </c>
      <c r="C140" s="92" t="str">
        <f t="shared" ca="1" si="34"/>
        <v/>
      </c>
      <c r="D140" s="125" t="str">
        <f t="shared" ca="1" si="35"/>
        <v/>
      </c>
      <c r="E140" s="125" t="str">
        <f t="shared" ca="1" si="36"/>
        <v/>
      </c>
      <c r="F140" s="126" t="str">
        <f t="shared" ca="1" si="40"/>
        <v/>
      </c>
      <c r="G140" s="105" t="str">
        <f t="shared" ca="1" si="41"/>
        <v/>
      </c>
      <c r="H140" s="105" t="str">
        <f t="shared" ca="1" si="37"/>
        <v/>
      </c>
      <c r="I140" s="127" t="str">
        <f t="shared" ca="1" si="38"/>
        <v/>
      </c>
      <c r="J140" s="125" t="str">
        <f t="shared" ca="1" si="39"/>
        <v/>
      </c>
      <c r="K140" s="126" t="str">
        <f t="shared" ca="1" si="42"/>
        <v/>
      </c>
      <c r="L140" s="105" t="str">
        <f t="shared" ca="1" si="43"/>
        <v/>
      </c>
      <c r="M140" s="124" t="str">
        <f t="shared" ca="1" si="44"/>
        <v/>
      </c>
    </row>
    <row r="141" spans="1:13" x14ac:dyDescent="0.2">
      <c r="A141" s="124" t="str">
        <f t="shared" ca="1" si="45"/>
        <v/>
      </c>
      <c r="B141" s="92" t="str">
        <f t="shared" ca="1" si="33"/>
        <v/>
      </c>
      <c r="C141" s="92" t="str">
        <f t="shared" ca="1" si="34"/>
        <v/>
      </c>
      <c r="D141" s="125" t="str">
        <f t="shared" ca="1" si="35"/>
        <v/>
      </c>
      <c r="E141" s="125" t="str">
        <f t="shared" ca="1" si="36"/>
        <v/>
      </c>
      <c r="F141" s="126" t="str">
        <f t="shared" ca="1" si="40"/>
        <v/>
      </c>
      <c r="G141" s="105" t="str">
        <f t="shared" ca="1" si="41"/>
        <v/>
      </c>
      <c r="H141" s="105" t="str">
        <f t="shared" ca="1" si="37"/>
        <v/>
      </c>
      <c r="I141" s="127" t="str">
        <f t="shared" ca="1" si="38"/>
        <v/>
      </c>
      <c r="J141" s="125" t="str">
        <f t="shared" ca="1" si="39"/>
        <v/>
      </c>
      <c r="K141" s="126" t="str">
        <f t="shared" ca="1" si="42"/>
        <v/>
      </c>
      <c r="L141" s="105" t="str">
        <f t="shared" ca="1" si="43"/>
        <v/>
      </c>
      <c r="M141" s="124" t="str">
        <f t="shared" ca="1" si="44"/>
        <v/>
      </c>
    </row>
    <row r="142" spans="1:13" x14ac:dyDescent="0.2">
      <c r="A142" s="124" t="str">
        <f t="shared" ca="1" si="45"/>
        <v/>
      </c>
      <c r="B142" s="92" t="str">
        <f t="shared" ca="1" si="33"/>
        <v/>
      </c>
      <c r="C142" s="92" t="str">
        <f t="shared" ca="1" si="34"/>
        <v/>
      </c>
      <c r="D142" s="125" t="str">
        <f t="shared" ca="1" si="35"/>
        <v/>
      </c>
      <c r="E142" s="125" t="str">
        <f t="shared" ca="1" si="36"/>
        <v/>
      </c>
      <c r="F142" s="126" t="str">
        <f t="shared" ca="1" si="40"/>
        <v/>
      </c>
      <c r="G142" s="105" t="str">
        <f t="shared" ca="1" si="41"/>
        <v/>
      </c>
      <c r="H142" s="105" t="str">
        <f t="shared" ca="1" si="37"/>
        <v/>
      </c>
      <c r="I142" s="127" t="str">
        <f t="shared" ca="1" si="38"/>
        <v/>
      </c>
      <c r="J142" s="125" t="str">
        <f t="shared" ca="1" si="39"/>
        <v/>
      </c>
      <c r="K142" s="126" t="str">
        <f t="shared" ca="1" si="42"/>
        <v/>
      </c>
      <c r="L142" s="105" t="str">
        <f t="shared" ca="1" si="43"/>
        <v/>
      </c>
      <c r="M142" s="124" t="str">
        <f t="shared" ca="1" si="44"/>
        <v/>
      </c>
    </row>
    <row r="143" spans="1:13" x14ac:dyDescent="0.2">
      <c r="A143" s="124" t="str">
        <f t="shared" ca="1" si="45"/>
        <v/>
      </c>
      <c r="B143" s="92" t="str">
        <f t="shared" ca="1" si="33"/>
        <v/>
      </c>
      <c r="C143" s="92" t="str">
        <f t="shared" ca="1" si="34"/>
        <v/>
      </c>
      <c r="D143" s="125" t="str">
        <f t="shared" ca="1" si="35"/>
        <v/>
      </c>
      <c r="E143" s="125" t="str">
        <f t="shared" ca="1" si="36"/>
        <v/>
      </c>
      <c r="F143" s="126" t="str">
        <f t="shared" ca="1" si="40"/>
        <v/>
      </c>
      <c r="G143" s="105" t="str">
        <f t="shared" ca="1" si="41"/>
        <v/>
      </c>
      <c r="H143" s="105" t="str">
        <f t="shared" ca="1" si="37"/>
        <v/>
      </c>
      <c r="I143" s="127" t="str">
        <f t="shared" ca="1" si="38"/>
        <v/>
      </c>
      <c r="J143" s="125" t="str">
        <f t="shared" ca="1" si="39"/>
        <v/>
      </c>
      <c r="K143" s="126" t="str">
        <f t="shared" ca="1" si="42"/>
        <v/>
      </c>
      <c r="L143" s="105" t="str">
        <f t="shared" ca="1" si="43"/>
        <v/>
      </c>
      <c r="M143" s="124" t="str">
        <f t="shared" ca="1" si="44"/>
        <v/>
      </c>
    </row>
    <row r="144" spans="1:13" x14ac:dyDescent="0.2">
      <c r="A144" s="124" t="str">
        <f t="shared" ca="1" si="45"/>
        <v/>
      </c>
      <c r="B144" s="92" t="str">
        <f t="shared" ca="1" si="33"/>
        <v/>
      </c>
      <c r="C144" s="92" t="str">
        <f t="shared" ca="1" si="34"/>
        <v/>
      </c>
      <c r="D144" s="125" t="str">
        <f t="shared" ca="1" si="35"/>
        <v/>
      </c>
      <c r="E144" s="125" t="str">
        <f t="shared" ca="1" si="36"/>
        <v/>
      </c>
      <c r="F144" s="126" t="str">
        <f t="shared" ca="1" si="40"/>
        <v/>
      </c>
      <c r="G144" s="105" t="str">
        <f t="shared" ca="1" si="41"/>
        <v/>
      </c>
      <c r="H144" s="105" t="str">
        <f t="shared" ca="1" si="37"/>
        <v/>
      </c>
      <c r="I144" s="127" t="str">
        <f t="shared" ca="1" si="38"/>
        <v/>
      </c>
      <c r="J144" s="125" t="str">
        <f t="shared" ca="1" si="39"/>
        <v/>
      </c>
      <c r="K144" s="126" t="str">
        <f t="shared" ca="1" si="42"/>
        <v/>
      </c>
      <c r="L144" s="105" t="str">
        <f t="shared" ca="1" si="43"/>
        <v/>
      </c>
      <c r="M144" s="124" t="str">
        <f t="shared" ca="1" si="44"/>
        <v/>
      </c>
    </row>
    <row r="145" spans="1:13" x14ac:dyDescent="0.2">
      <c r="A145" s="124" t="str">
        <f t="shared" ca="1" si="45"/>
        <v/>
      </c>
      <c r="B145" s="92" t="str">
        <f t="shared" ca="1" si="33"/>
        <v/>
      </c>
      <c r="C145" s="92" t="str">
        <f t="shared" ca="1" si="34"/>
        <v/>
      </c>
      <c r="D145" s="125" t="str">
        <f t="shared" ca="1" si="35"/>
        <v/>
      </c>
      <c r="E145" s="125" t="str">
        <f t="shared" ca="1" si="36"/>
        <v/>
      </c>
      <c r="F145" s="126" t="str">
        <f t="shared" ca="1" si="40"/>
        <v/>
      </c>
      <c r="G145" s="105" t="str">
        <f t="shared" ca="1" si="41"/>
        <v/>
      </c>
      <c r="H145" s="105" t="str">
        <f t="shared" ca="1" si="37"/>
        <v/>
      </c>
      <c r="I145" s="127" t="str">
        <f t="shared" ca="1" si="38"/>
        <v/>
      </c>
      <c r="J145" s="125" t="str">
        <f t="shared" ca="1" si="39"/>
        <v/>
      </c>
      <c r="K145" s="126" t="str">
        <f t="shared" ca="1" si="42"/>
        <v/>
      </c>
      <c r="L145" s="105" t="str">
        <f t="shared" ca="1" si="43"/>
        <v/>
      </c>
      <c r="M145" s="124" t="str">
        <f t="shared" ca="1" si="44"/>
        <v/>
      </c>
    </row>
    <row r="146" spans="1:13" x14ac:dyDescent="0.2">
      <c r="A146" s="124" t="str">
        <f t="shared" ca="1" si="45"/>
        <v/>
      </c>
      <c r="B146" s="92" t="str">
        <f t="shared" ca="1" si="33"/>
        <v/>
      </c>
      <c r="C146" s="92" t="str">
        <f t="shared" ca="1" si="34"/>
        <v/>
      </c>
      <c r="D146" s="125" t="str">
        <f t="shared" ca="1" si="35"/>
        <v/>
      </c>
      <c r="E146" s="125" t="str">
        <f t="shared" ca="1" si="36"/>
        <v/>
      </c>
      <c r="F146" s="126" t="str">
        <f t="shared" ca="1" si="40"/>
        <v/>
      </c>
      <c r="G146" s="105" t="str">
        <f t="shared" ca="1" si="41"/>
        <v/>
      </c>
      <c r="H146" s="105" t="str">
        <f t="shared" ca="1" si="37"/>
        <v/>
      </c>
      <c r="I146" s="127" t="str">
        <f t="shared" ca="1" si="38"/>
        <v/>
      </c>
      <c r="J146" s="125" t="str">
        <f t="shared" ca="1" si="39"/>
        <v/>
      </c>
      <c r="K146" s="126" t="str">
        <f t="shared" ca="1" si="42"/>
        <v/>
      </c>
      <c r="L146" s="105" t="str">
        <f t="shared" ca="1" si="43"/>
        <v/>
      </c>
      <c r="M146" s="124" t="str">
        <f t="shared" ca="1" si="44"/>
        <v/>
      </c>
    </row>
    <row r="147" spans="1:13" x14ac:dyDescent="0.2">
      <c r="A147" s="124" t="str">
        <f t="shared" ca="1" si="45"/>
        <v/>
      </c>
      <c r="B147" s="92" t="str">
        <f t="shared" ca="1" si="33"/>
        <v/>
      </c>
      <c r="C147" s="92" t="str">
        <f t="shared" ca="1" si="34"/>
        <v/>
      </c>
      <c r="D147" s="125" t="str">
        <f t="shared" ca="1" si="35"/>
        <v/>
      </c>
      <c r="E147" s="125" t="str">
        <f t="shared" ca="1" si="36"/>
        <v/>
      </c>
      <c r="F147" s="126" t="str">
        <f t="shared" ca="1" si="40"/>
        <v/>
      </c>
      <c r="G147" s="105" t="str">
        <f t="shared" ca="1" si="41"/>
        <v/>
      </c>
      <c r="H147" s="105" t="str">
        <f t="shared" ca="1" si="37"/>
        <v/>
      </c>
      <c r="I147" s="127" t="str">
        <f t="shared" ca="1" si="38"/>
        <v/>
      </c>
      <c r="J147" s="125" t="str">
        <f t="shared" ca="1" si="39"/>
        <v/>
      </c>
      <c r="K147" s="126" t="str">
        <f t="shared" ca="1" si="42"/>
        <v/>
      </c>
      <c r="L147" s="105" t="str">
        <f t="shared" ca="1" si="43"/>
        <v/>
      </c>
      <c r="M147" s="124" t="str">
        <f t="shared" ca="1" si="44"/>
        <v/>
      </c>
    </row>
    <row r="148" spans="1:13" x14ac:dyDescent="0.2">
      <c r="A148" s="124" t="str">
        <f t="shared" ca="1" si="45"/>
        <v/>
      </c>
      <c r="B148" s="92" t="str">
        <f t="shared" ca="1" si="33"/>
        <v/>
      </c>
      <c r="C148" s="92" t="str">
        <f t="shared" ca="1" si="34"/>
        <v/>
      </c>
      <c r="D148" s="125" t="str">
        <f t="shared" ca="1" si="35"/>
        <v/>
      </c>
      <c r="E148" s="125" t="str">
        <f t="shared" ca="1" si="36"/>
        <v/>
      </c>
      <c r="F148" s="126" t="str">
        <f t="shared" ca="1" si="40"/>
        <v/>
      </c>
      <c r="G148" s="105" t="str">
        <f t="shared" ca="1" si="41"/>
        <v/>
      </c>
      <c r="H148" s="105" t="str">
        <f t="shared" ca="1" si="37"/>
        <v/>
      </c>
      <c r="I148" s="127" t="str">
        <f t="shared" ca="1" si="38"/>
        <v/>
      </c>
      <c r="J148" s="125" t="str">
        <f t="shared" ca="1" si="39"/>
        <v/>
      </c>
      <c r="K148" s="126" t="str">
        <f t="shared" ca="1" si="42"/>
        <v/>
      </c>
      <c r="L148" s="105" t="str">
        <f t="shared" ca="1" si="43"/>
        <v/>
      </c>
      <c r="M148" s="124" t="str">
        <f t="shared" ca="1" si="44"/>
        <v/>
      </c>
    </row>
    <row r="149" spans="1:13" x14ac:dyDescent="0.2">
      <c r="A149" s="124" t="str">
        <f t="shared" ca="1" si="45"/>
        <v/>
      </c>
      <c r="B149" s="92" t="str">
        <f t="shared" ca="1" si="33"/>
        <v/>
      </c>
      <c r="C149" s="92" t="str">
        <f t="shared" ca="1" si="34"/>
        <v/>
      </c>
      <c r="D149" s="125" t="str">
        <f t="shared" ca="1" si="35"/>
        <v/>
      </c>
      <c r="E149" s="125" t="str">
        <f t="shared" ca="1" si="36"/>
        <v/>
      </c>
      <c r="F149" s="126" t="str">
        <f t="shared" ca="1" si="40"/>
        <v/>
      </c>
      <c r="G149" s="105" t="str">
        <f t="shared" ca="1" si="41"/>
        <v/>
      </c>
      <c r="H149" s="105" t="str">
        <f t="shared" ca="1" si="37"/>
        <v/>
      </c>
      <c r="I149" s="127" t="str">
        <f t="shared" ca="1" si="38"/>
        <v/>
      </c>
      <c r="J149" s="125" t="str">
        <f t="shared" ca="1" si="39"/>
        <v/>
      </c>
      <c r="K149" s="126" t="str">
        <f t="shared" ca="1" si="42"/>
        <v/>
      </c>
      <c r="L149" s="105" t="str">
        <f t="shared" ca="1" si="43"/>
        <v/>
      </c>
      <c r="M149" s="124" t="str">
        <f t="shared" ca="1" si="44"/>
        <v/>
      </c>
    </row>
    <row r="150" spans="1:13" x14ac:dyDescent="0.2">
      <c r="A150" s="124" t="str">
        <f t="shared" ca="1" si="45"/>
        <v/>
      </c>
      <c r="B150" s="92" t="str">
        <f t="shared" ca="1" si="33"/>
        <v/>
      </c>
      <c r="C150" s="92" t="str">
        <f t="shared" ca="1" si="34"/>
        <v/>
      </c>
      <c r="D150" s="125" t="str">
        <f t="shared" ca="1" si="35"/>
        <v/>
      </c>
      <c r="E150" s="125" t="str">
        <f t="shared" ca="1" si="36"/>
        <v/>
      </c>
      <c r="F150" s="126" t="str">
        <f t="shared" ca="1" si="40"/>
        <v/>
      </c>
      <c r="G150" s="105" t="str">
        <f t="shared" ca="1" si="41"/>
        <v/>
      </c>
      <c r="H150" s="105" t="str">
        <f t="shared" ca="1" si="37"/>
        <v/>
      </c>
      <c r="I150" s="127" t="str">
        <f t="shared" ca="1" si="38"/>
        <v/>
      </c>
      <c r="J150" s="125" t="str">
        <f t="shared" ca="1" si="39"/>
        <v/>
      </c>
      <c r="K150" s="126" t="str">
        <f t="shared" ca="1" si="42"/>
        <v/>
      </c>
      <c r="L150" s="105" t="str">
        <f t="shared" ca="1" si="43"/>
        <v/>
      </c>
      <c r="M150" s="124" t="str">
        <f t="shared" ca="1" si="44"/>
        <v/>
      </c>
    </row>
    <row r="151" spans="1:13" x14ac:dyDescent="0.2">
      <c r="A151" s="124" t="str">
        <f t="shared" ca="1" si="45"/>
        <v/>
      </c>
      <c r="B151" s="92" t="str">
        <f t="shared" ca="1" si="33"/>
        <v/>
      </c>
      <c r="C151" s="92" t="str">
        <f t="shared" ca="1" si="34"/>
        <v/>
      </c>
      <c r="D151" s="125" t="str">
        <f t="shared" ca="1" si="35"/>
        <v/>
      </c>
      <c r="E151" s="125" t="str">
        <f t="shared" ca="1" si="36"/>
        <v/>
      </c>
      <c r="F151" s="126" t="str">
        <f t="shared" ca="1" si="40"/>
        <v/>
      </c>
      <c r="G151" s="105" t="str">
        <f t="shared" ca="1" si="41"/>
        <v/>
      </c>
      <c r="H151" s="105" t="str">
        <f t="shared" ca="1" si="37"/>
        <v/>
      </c>
      <c r="I151" s="127" t="str">
        <f t="shared" ca="1" si="38"/>
        <v/>
      </c>
      <c r="J151" s="125" t="str">
        <f t="shared" ca="1" si="39"/>
        <v/>
      </c>
      <c r="K151" s="126" t="str">
        <f t="shared" ca="1" si="42"/>
        <v/>
      </c>
      <c r="L151" s="105" t="str">
        <f t="shared" ca="1" si="43"/>
        <v/>
      </c>
      <c r="M151" s="124" t="str">
        <f t="shared" ca="1" si="44"/>
        <v/>
      </c>
    </row>
    <row r="152" spans="1:13" x14ac:dyDescent="0.2">
      <c r="A152" s="124" t="str">
        <f t="shared" ca="1" si="45"/>
        <v/>
      </c>
      <c r="B152" s="92" t="str">
        <f t="shared" ca="1" si="33"/>
        <v/>
      </c>
      <c r="C152" s="92" t="str">
        <f t="shared" ca="1" si="34"/>
        <v/>
      </c>
      <c r="D152" s="125" t="str">
        <f t="shared" ca="1" si="35"/>
        <v/>
      </c>
      <c r="E152" s="125" t="str">
        <f t="shared" ca="1" si="36"/>
        <v/>
      </c>
      <c r="F152" s="126" t="str">
        <f t="shared" ca="1" si="40"/>
        <v/>
      </c>
      <c r="G152" s="105" t="str">
        <f t="shared" ca="1" si="41"/>
        <v/>
      </c>
      <c r="H152" s="105" t="str">
        <f t="shared" ca="1" si="37"/>
        <v/>
      </c>
      <c r="I152" s="127" t="str">
        <f t="shared" ca="1" si="38"/>
        <v/>
      </c>
      <c r="J152" s="125" t="str">
        <f t="shared" ca="1" si="39"/>
        <v/>
      </c>
      <c r="K152" s="126" t="str">
        <f t="shared" ca="1" si="42"/>
        <v/>
      </c>
      <c r="L152" s="105" t="str">
        <f t="shared" ca="1" si="43"/>
        <v/>
      </c>
      <c r="M152" s="124" t="str">
        <f t="shared" ca="1" si="44"/>
        <v/>
      </c>
    </row>
    <row r="153" spans="1:13" x14ac:dyDescent="0.2">
      <c r="A153" s="124" t="str">
        <f t="shared" ca="1" si="45"/>
        <v/>
      </c>
      <c r="B153" s="92" t="str">
        <f t="shared" ca="1" si="33"/>
        <v/>
      </c>
      <c r="C153" s="92" t="str">
        <f t="shared" ca="1" si="34"/>
        <v/>
      </c>
      <c r="D153" s="125" t="str">
        <f t="shared" ca="1" si="35"/>
        <v/>
      </c>
      <c r="E153" s="125" t="str">
        <f t="shared" ca="1" si="36"/>
        <v/>
      </c>
      <c r="F153" s="126" t="str">
        <f t="shared" ca="1" si="40"/>
        <v/>
      </c>
      <c r="G153" s="105" t="str">
        <f t="shared" ca="1" si="41"/>
        <v/>
      </c>
      <c r="H153" s="105" t="str">
        <f t="shared" ca="1" si="37"/>
        <v/>
      </c>
      <c r="I153" s="127" t="str">
        <f t="shared" ca="1" si="38"/>
        <v/>
      </c>
      <c r="J153" s="125" t="str">
        <f t="shared" ca="1" si="39"/>
        <v/>
      </c>
      <c r="K153" s="126" t="str">
        <f t="shared" ca="1" si="42"/>
        <v/>
      </c>
      <c r="L153" s="105" t="str">
        <f t="shared" ca="1" si="43"/>
        <v/>
      </c>
      <c r="M153" s="124" t="str">
        <f t="shared" ca="1" si="44"/>
        <v/>
      </c>
    </row>
    <row r="154" spans="1:13" x14ac:dyDescent="0.2">
      <c r="A154" s="124" t="str">
        <f t="shared" ca="1" si="45"/>
        <v/>
      </c>
      <c r="B154" s="92" t="str">
        <f t="shared" ca="1" si="33"/>
        <v/>
      </c>
      <c r="C154" s="92" t="str">
        <f t="shared" ca="1" si="34"/>
        <v/>
      </c>
      <c r="D154" s="125" t="str">
        <f t="shared" ca="1" si="35"/>
        <v/>
      </c>
      <c r="E154" s="125" t="str">
        <f t="shared" ca="1" si="36"/>
        <v/>
      </c>
      <c r="F154" s="126" t="str">
        <f t="shared" ca="1" si="40"/>
        <v/>
      </c>
      <c r="G154" s="105" t="str">
        <f t="shared" ca="1" si="41"/>
        <v/>
      </c>
      <c r="H154" s="105" t="str">
        <f t="shared" ca="1" si="37"/>
        <v/>
      </c>
      <c r="I154" s="127" t="str">
        <f t="shared" ca="1" si="38"/>
        <v/>
      </c>
      <c r="J154" s="125" t="str">
        <f t="shared" ca="1" si="39"/>
        <v/>
      </c>
      <c r="K154" s="126" t="str">
        <f t="shared" ca="1" si="42"/>
        <v/>
      </c>
      <c r="L154" s="105" t="str">
        <f t="shared" ca="1" si="43"/>
        <v/>
      </c>
      <c r="M154" s="124" t="str">
        <f t="shared" ca="1" si="44"/>
        <v/>
      </c>
    </row>
    <row r="155" spans="1:13" x14ac:dyDescent="0.2">
      <c r="A155" s="124" t="str">
        <f t="shared" ca="1" si="45"/>
        <v/>
      </c>
      <c r="B155" s="92" t="str">
        <f t="shared" ca="1" si="33"/>
        <v/>
      </c>
      <c r="C155" s="92" t="str">
        <f t="shared" ca="1" si="34"/>
        <v/>
      </c>
      <c r="D155" s="125" t="str">
        <f t="shared" ca="1" si="35"/>
        <v/>
      </c>
      <c r="E155" s="125" t="str">
        <f t="shared" ca="1" si="36"/>
        <v/>
      </c>
      <c r="F155" s="126" t="str">
        <f t="shared" ca="1" si="40"/>
        <v/>
      </c>
      <c r="G155" s="105" t="str">
        <f t="shared" ca="1" si="41"/>
        <v/>
      </c>
      <c r="H155" s="105" t="str">
        <f t="shared" ca="1" si="37"/>
        <v/>
      </c>
      <c r="I155" s="127" t="str">
        <f t="shared" ca="1" si="38"/>
        <v/>
      </c>
      <c r="J155" s="125" t="str">
        <f t="shared" ca="1" si="39"/>
        <v/>
      </c>
      <c r="K155" s="126" t="str">
        <f t="shared" ca="1" si="42"/>
        <v/>
      </c>
      <c r="L155" s="105" t="str">
        <f t="shared" ca="1" si="43"/>
        <v/>
      </c>
      <c r="M155" s="124" t="str">
        <f t="shared" ca="1" si="44"/>
        <v/>
      </c>
    </row>
    <row r="156" spans="1:13" x14ac:dyDescent="0.2">
      <c r="A156" s="124" t="str">
        <f t="shared" ca="1" si="45"/>
        <v/>
      </c>
      <c r="B156" s="92" t="str">
        <f t="shared" ca="1" si="33"/>
        <v/>
      </c>
      <c r="C156" s="92" t="str">
        <f t="shared" ca="1" si="34"/>
        <v/>
      </c>
      <c r="D156" s="125" t="str">
        <f t="shared" ca="1" si="35"/>
        <v/>
      </c>
      <c r="E156" s="125" t="str">
        <f t="shared" ca="1" si="36"/>
        <v/>
      </c>
      <c r="F156" s="126" t="str">
        <f t="shared" ca="1" si="40"/>
        <v/>
      </c>
      <c r="G156" s="105" t="str">
        <f t="shared" ca="1" si="41"/>
        <v/>
      </c>
      <c r="H156" s="105" t="str">
        <f t="shared" ca="1" si="37"/>
        <v/>
      </c>
      <c r="I156" s="127" t="str">
        <f t="shared" ca="1" si="38"/>
        <v/>
      </c>
      <c r="J156" s="125" t="str">
        <f t="shared" ca="1" si="39"/>
        <v/>
      </c>
      <c r="K156" s="126" t="str">
        <f t="shared" ca="1" si="42"/>
        <v/>
      </c>
      <c r="L156" s="105" t="str">
        <f t="shared" ca="1" si="43"/>
        <v/>
      </c>
      <c r="M156" s="124" t="str">
        <f t="shared" ca="1" si="44"/>
        <v/>
      </c>
    </row>
    <row r="157" spans="1:13" x14ac:dyDescent="0.2">
      <c r="A157" s="124" t="str">
        <f t="shared" ca="1" si="45"/>
        <v/>
      </c>
      <c r="B157" s="92" t="str">
        <f t="shared" ca="1" si="33"/>
        <v/>
      </c>
      <c r="C157" s="92" t="str">
        <f t="shared" ca="1" si="34"/>
        <v/>
      </c>
      <c r="D157" s="125" t="str">
        <f t="shared" ca="1" si="35"/>
        <v/>
      </c>
      <c r="E157" s="125" t="str">
        <f t="shared" ca="1" si="36"/>
        <v/>
      </c>
      <c r="F157" s="126" t="str">
        <f t="shared" ca="1" si="40"/>
        <v/>
      </c>
      <c r="G157" s="105" t="str">
        <f t="shared" ca="1" si="41"/>
        <v/>
      </c>
      <c r="H157" s="105" t="str">
        <f t="shared" ca="1" si="37"/>
        <v/>
      </c>
      <c r="I157" s="127" t="str">
        <f t="shared" ca="1" si="38"/>
        <v/>
      </c>
      <c r="J157" s="125" t="str">
        <f t="shared" ca="1" si="39"/>
        <v/>
      </c>
      <c r="K157" s="126" t="str">
        <f t="shared" ca="1" si="42"/>
        <v/>
      </c>
      <c r="L157" s="105" t="str">
        <f t="shared" ca="1" si="43"/>
        <v/>
      </c>
      <c r="M157" s="124" t="str">
        <f t="shared" ca="1" si="44"/>
        <v/>
      </c>
    </row>
    <row r="158" spans="1:13" x14ac:dyDescent="0.2">
      <c r="A158" s="124" t="str">
        <f t="shared" ca="1" si="45"/>
        <v/>
      </c>
      <c r="B158" s="92" t="str">
        <f t="shared" ca="1" si="33"/>
        <v/>
      </c>
      <c r="C158" s="92" t="str">
        <f t="shared" ca="1" si="34"/>
        <v/>
      </c>
      <c r="D158" s="125" t="str">
        <f t="shared" ca="1" si="35"/>
        <v/>
      </c>
      <c r="E158" s="125" t="str">
        <f t="shared" ca="1" si="36"/>
        <v/>
      </c>
      <c r="F158" s="126" t="str">
        <f t="shared" ca="1" si="40"/>
        <v/>
      </c>
      <c r="G158" s="105" t="str">
        <f t="shared" ca="1" si="41"/>
        <v/>
      </c>
      <c r="H158" s="105" t="str">
        <f t="shared" ca="1" si="37"/>
        <v/>
      </c>
      <c r="I158" s="127" t="str">
        <f t="shared" ca="1" si="38"/>
        <v/>
      </c>
      <c r="J158" s="125" t="str">
        <f t="shared" ca="1" si="39"/>
        <v/>
      </c>
      <c r="K158" s="126" t="str">
        <f t="shared" ca="1" si="42"/>
        <v/>
      </c>
      <c r="L158" s="105" t="str">
        <f t="shared" ca="1" si="43"/>
        <v/>
      </c>
      <c r="M158" s="124" t="str">
        <f t="shared" ca="1" si="44"/>
        <v/>
      </c>
    </row>
    <row r="159" spans="1:13" x14ac:dyDescent="0.2">
      <c r="A159" s="124" t="str">
        <f t="shared" ca="1" si="45"/>
        <v/>
      </c>
      <c r="B159" s="92" t="str">
        <f t="shared" ca="1" si="33"/>
        <v/>
      </c>
      <c r="C159" s="92" t="str">
        <f t="shared" ca="1" si="34"/>
        <v/>
      </c>
      <c r="D159" s="125" t="str">
        <f t="shared" ca="1" si="35"/>
        <v/>
      </c>
      <c r="E159" s="125" t="str">
        <f t="shared" ca="1" si="36"/>
        <v/>
      </c>
      <c r="F159" s="126" t="str">
        <f t="shared" ca="1" si="40"/>
        <v/>
      </c>
      <c r="G159" s="105" t="str">
        <f t="shared" ca="1" si="41"/>
        <v/>
      </c>
      <c r="H159" s="105" t="str">
        <f t="shared" ca="1" si="37"/>
        <v/>
      </c>
      <c r="I159" s="127" t="str">
        <f t="shared" ca="1" si="38"/>
        <v/>
      </c>
      <c r="J159" s="125" t="str">
        <f t="shared" ca="1" si="39"/>
        <v/>
      </c>
      <c r="K159" s="126" t="str">
        <f t="shared" ca="1" si="42"/>
        <v/>
      </c>
      <c r="L159" s="105" t="str">
        <f t="shared" ca="1" si="43"/>
        <v/>
      </c>
      <c r="M159" s="124" t="str">
        <f t="shared" ca="1" si="44"/>
        <v/>
      </c>
    </row>
    <row r="160" spans="1:13" x14ac:dyDescent="0.2">
      <c r="A160" s="124" t="str">
        <f t="shared" ca="1" si="45"/>
        <v/>
      </c>
      <c r="B160" s="92" t="str">
        <f t="shared" ca="1" si="33"/>
        <v/>
      </c>
      <c r="C160" s="92" t="str">
        <f t="shared" ca="1" si="34"/>
        <v/>
      </c>
      <c r="D160" s="125" t="str">
        <f t="shared" ca="1" si="35"/>
        <v/>
      </c>
      <c r="E160" s="125" t="str">
        <f t="shared" ca="1" si="36"/>
        <v/>
      </c>
      <c r="F160" s="126" t="str">
        <f t="shared" ca="1" si="40"/>
        <v/>
      </c>
      <c r="G160" s="105" t="str">
        <f t="shared" ca="1" si="41"/>
        <v/>
      </c>
      <c r="H160" s="105" t="str">
        <f t="shared" ca="1" si="37"/>
        <v/>
      </c>
      <c r="I160" s="127" t="str">
        <f t="shared" ca="1" si="38"/>
        <v/>
      </c>
      <c r="J160" s="125" t="str">
        <f t="shared" ca="1" si="39"/>
        <v/>
      </c>
      <c r="K160" s="126" t="str">
        <f t="shared" ca="1" si="42"/>
        <v/>
      </c>
      <c r="L160" s="105" t="str">
        <f t="shared" ca="1" si="43"/>
        <v/>
      </c>
      <c r="M160" s="124" t="str">
        <f t="shared" ca="1" si="44"/>
        <v/>
      </c>
    </row>
    <row r="161" spans="1:13" x14ac:dyDescent="0.2">
      <c r="A161" s="124" t="str">
        <f t="shared" ca="1" si="45"/>
        <v/>
      </c>
      <c r="B161" s="92" t="str">
        <f t="shared" ca="1" si="33"/>
        <v/>
      </c>
      <c r="C161" s="92" t="str">
        <f t="shared" ca="1" si="34"/>
        <v/>
      </c>
      <c r="D161" s="125" t="str">
        <f t="shared" ca="1" si="35"/>
        <v/>
      </c>
      <c r="E161" s="125" t="str">
        <f t="shared" ca="1" si="36"/>
        <v/>
      </c>
      <c r="F161" s="126" t="str">
        <f t="shared" ca="1" si="40"/>
        <v/>
      </c>
      <c r="G161" s="105" t="str">
        <f t="shared" ca="1" si="41"/>
        <v/>
      </c>
      <c r="H161" s="105" t="str">
        <f t="shared" ca="1" si="37"/>
        <v/>
      </c>
      <c r="I161" s="127" t="str">
        <f t="shared" ca="1" si="38"/>
        <v/>
      </c>
      <c r="J161" s="125" t="str">
        <f t="shared" ca="1" si="39"/>
        <v/>
      </c>
      <c r="K161" s="126" t="str">
        <f t="shared" ca="1" si="42"/>
        <v/>
      </c>
      <c r="L161" s="105" t="str">
        <f t="shared" ca="1" si="43"/>
        <v/>
      </c>
      <c r="M161" s="124" t="str">
        <f t="shared" ca="1" si="44"/>
        <v/>
      </c>
    </row>
    <row r="162" spans="1:13" x14ac:dyDescent="0.2">
      <c r="A162" s="124" t="str">
        <f t="shared" ca="1" si="45"/>
        <v/>
      </c>
      <c r="B162" s="92" t="str">
        <f t="shared" ca="1" si="33"/>
        <v/>
      </c>
      <c r="C162" s="92" t="str">
        <f t="shared" ca="1" si="34"/>
        <v/>
      </c>
      <c r="D162" s="125" t="str">
        <f t="shared" ca="1" si="35"/>
        <v/>
      </c>
      <c r="E162" s="125" t="str">
        <f t="shared" ca="1" si="36"/>
        <v/>
      </c>
      <c r="F162" s="126" t="str">
        <f t="shared" ca="1" si="40"/>
        <v/>
      </c>
      <c r="G162" s="105" t="str">
        <f t="shared" ca="1" si="41"/>
        <v/>
      </c>
      <c r="H162" s="105" t="str">
        <f t="shared" ca="1" si="37"/>
        <v/>
      </c>
      <c r="I162" s="127" t="str">
        <f t="shared" ca="1" si="38"/>
        <v/>
      </c>
      <c r="J162" s="125" t="str">
        <f t="shared" ca="1" si="39"/>
        <v/>
      </c>
      <c r="K162" s="126" t="str">
        <f t="shared" ca="1" si="42"/>
        <v/>
      </c>
      <c r="L162" s="105" t="str">
        <f t="shared" ca="1" si="43"/>
        <v/>
      </c>
      <c r="M162" s="124" t="str">
        <f t="shared" ca="1" si="44"/>
        <v/>
      </c>
    </row>
    <row r="163" spans="1:13" x14ac:dyDescent="0.2">
      <c r="A163" s="124" t="str">
        <f t="shared" ca="1" si="45"/>
        <v/>
      </c>
      <c r="B163" s="92" t="str">
        <f t="shared" ca="1" si="33"/>
        <v/>
      </c>
      <c r="C163" s="92" t="str">
        <f t="shared" ca="1" si="34"/>
        <v/>
      </c>
      <c r="D163" s="125" t="str">
        <f t="shared" ca="1" si="35"/>
        <v/>
      </c>
      <c r="E163" s="125" t="str">
        <f t="shared" ca="1" si="36"/>
        <v/>
      </c>
      <c r="F163" s="126" t="str">
        <f t="shared" ca="1" si="40"/>
        <v/>
      </c>
      <c r="G163" s="105" t="str">
        <f t="shared" ca="1" si="41"/>
        <v/>
      </c>
      <c r="H163" s="105" t="str">
        <f t="shared" ca="1" si="37"/>
        <v/>
      </c>
      <c r="I163" s="127" t="str">
        <f t="shared" ca="1" si="38"/>
        <v/>
      </c>
      <c r="J163" s="125" t="str">
        <f t="shared" ca="1" si="39"/>
        <v/>
      </c>
      <c r="K163" s="126" t="str">
        <f t="shared" ca="1" si="42"/>
        <v/>
      </c>
      <c r="L163" s="105" t="str">
        <f t="shared" ca="1" si="43"/>
        <v/>
      </c>
      <c r="M163" s="124" t="str">
        <f t="shared" ca="1" si="44"/>
        <v/>
      </c>
    </row>
    <row r="164" spans="1:13" x14ac:dyDescent="0.2">
      <c r="A164" s="124" t="str">
        <f t="shared" ca="1" si="45"/>
        <v/>
      </c>
      <c r="B164" s="92" t="str">
        <f t="shared" ca="1" si="33"/>
        <v/>
      </c>
      <c r="C164" s="92" t="str">
        <f t="shared" ca="1" si="34"/>
        <v/>
      </c>
      <c r="D164" s="125" t="str">
        <f t="shared" ca="1" si="35"/>
        <v/>
      </c>
      <c r="E164" s="125" t="str">
        <f t="shared" ca="1" si="36"/>
        <v/>
      </c>
      <c r="F164" s="126" t="str">
        <f t="shared" ca="1" si="40"/>
        <v/>
      </c>
      <c r="G164" s="105" t="str">
        <f t="shared" ca="1" si="41"/>
        <v/>
      </c>
      <c r="H164" s="105" t="str">
        <f t="shared" ca="1" si="37"/>
        <v/>
      </c>
      <c r="I164" s="127" t="str">
        <f t="shared" ca="1" si="38"/>
        <v/>
      </c>
      <c r="J164" s="125" t="str">
        <f t="shared" ca="1" si="39"/>
        <v/>
      </c>
      <c r="K164" s="126" t="str">
        <f t="shared" ca="1" si="42"/>
        <v/>
      </c>
      <c r="L164" s="105" t="str">
        <f t="shared" ca="1" si="43"/>
        <v/>
      </c>
      <c r="M164" s="124" t="str">
        <f t="shared" ca="1" si="44"/>
        <v/>
      </c>
    </row>
    <row r="165" spans="1:13" x14ac:dyDescent="0.2">
      <c r="A165" s="124" t="str">
        <f t="shared" ca="1" si="45"/>
        <v/>
      </c>
      <c r="B165" s="92" t="str">
        <f t="shared" ca="1" si="33"/>
        <v/>
      </c>
      <c r="C165" s="92" t="str">
        <f t="shared" ca="1" si="34"/>
        <v/>
      </c>
      <c r="D165" s="125" t="str">
        <f t="shared" ca="1" si="35"/>
        <v/>
      </c>
      <c r="E165" s="125" t="str">
        <f t="shared" ca="1" si="36"/>
        <v/>
      </c>
      <c r="F165" s="126" t="str">
        <f t="shared" ca="1" si="40"/>
        <v/>
      </c>
      <c r="G165" s="105" t="str">
        <f t="shared" ca="1" si="41"/>
        <v/>
      </c>
      <c r="H165" s="105" t="str">
        <f t="shared" ca="1" si="37"/>
        <v/>
      </c>
      <c r="I165" s="127" t="str">
        <f t="shared" ca="1" si="38"/>
        <v/>
      </c>
      <c r="J165" s="125" t="str">
        <f t="shared" ca="1" si="39"/>
        <v/>
      </c>
      <c r="K165" s="126" t="str">
        <f t="shared" ca="1" si="42"/>
        <v/>
      </c>
      <c r="L165" s="105" t="str">
        <f t="shared" ca="1" si="43"/>
        <v/>
      </c>
      <c r="M165" s="124" t="str">
        <f t="shared" ca="1" si="44"/>
        <v/>
      </c>
    </row>
    <row r="166" spans="1:13" x14ac:dyDescent="0.2">
      <c r="A166" s="124" t="str">
        <f t="shared" ca="1" si="45"/>
        <v/>
      </c>
      <c r="B166" s="92" t="str">
        <f t="shared" ref="B166:B205" ca="1" si="46">IF($A166="","",INDEX(INDIRECT("gdn_raw!AA:AA"),MATCH($B$4,INDIRECT("gdn_raw!AA:AA"),0)+$A166))</f>
        <v/>
      </c>
      <c r="C166" s="92" t="str">
        <f t="shared" ref="C166:C205" ca="1" si="47">IF($A166="","",INDEX(INDIRECT("gdn_raw!AB:AB"),MATCH($B$4,INDIRECT("gdn_raw!AA:AA"),0)+$A166))</f>
        <v/>
      </c>
      <c r="D166" s="125" t="str">
        <f t="shared" ref="D166:D205" ca="1" si="48">IF($A166="","",INDEX(INDIRECT("gdn_raw!AC:AC"),MATCH($B$4,INDIRECT("gdn_raw!AA:AA"),0)+$A166))</f>
        <v/>
      </c>
      <c r="E166" s="125" t="str">
        <f t="shared" ref="E166:E205" ca="1" si="49">IF($A166="","",INDEX(INDIRECT("gdn_raw!AD:AD"),MATCH($B$4,INDIRECT("gdn_raw!AA:AA"),0)+$A166))</f>
        <v/>
      </c>
      <c r="F166" s="126" t="str">
        <f t="shared" ca="1" si="40"/>
        <v/>
      </c>
      <c r="G166" s="105" t="str">
        <f t="shared" ca="1" si="41"/>
        <v/>
      </c>
      <c r="H166" s="105" t="str">
        <f t="shared" ref="H166:H205" ca="1" si="50">IF($A166="","",INDEX(INDIRECT("gdn_raw!AF:AF"),MATCH($B$4,INDIRECT("gdn_raw!AA:AA"),0)+$A166))</f>
        <v/>
      </c>
      <c r="I166" s="127" t="str">
        <f t="shared" ref="I166:I205" ca="1" si="51">IF($A166="","",INDEX(INDIRECT("gdn_raw!AG:AG"),MATCH($B$4,INDIRECT("gdn_raw!AA:AA"),0)+$A166))</f>
        <v/>
      </c>
      <c r="J166" s="125" t="str">
        <f t="shared" ref="J166:J205" ca="1" si="52">IF($A166="","",INDEX(INDIRECT("gdn_raw!AI:AI"),MATCH($B$4,INDIRECT("gdn_raw!AA:AA"),0)+$A166))</f>
        <v/>
      </c>
      <c r="K166" s="126" t="str">
        <f t="shared" ca="1" si="42"/>
        <v/>
      </c>
      <c r="L166" s="105" t="str">
        <f t="shared" ca="1" si="43"/>
        <v/>
      </c>
      <c r="M166" s="124" t="str">
        <f t="shared" ca="1" si="44"/>
        <v/>
      </c>
    </row>
    <row r="167" spans="1:13" x14ac:dyDescent="0.2">
      <c r="A167" s="124" t="str">
        <f t="shared" ca="1" si="45"/>
        <v/>
      </c>
      <c r="B167" s="92" t="str">
        <f t="shared" ca="1" si="46"/>
        <v/>
      </c>
      <c r="C167" s="92" t="str">
        <f t="shared" ca="1" si="47"/>
        <v/>
      </c>
      <c r="D167" s="125" t="str">
        <f t="shared" ca="1" si="48"/>
        <v/>
      </c>
      <c r="E167" s="125" t="str">
        <f t="shared" ca="1" si="49"/>
        <v/>
      </c>
      <c r="F167" s="126" t="str">
        <f t="shared" ca="1" si="40"/>
        <v/>
      </c>
      <c r="G167" s="105" t="str">
        <f t="shared" ca="1" si="41"/>
        <v/>
      </c>
      <c r="H167" s="105" t="str">
        <f t="shared" ca="1" si="50"/>
        <v/>
      </c>
      <c r="I167" s="127" t="str">
        <f t="shared" ca="1" si="51"/>
        <v/>
      </c>
      <c r="J167" s="125" t="str">
        <f t="shared" ca="1" si="52"/>
        <v/>
      </c>
      <c r="K167" s="126" t="str">
        <f t="shared" ca="1" si="42"/>
        <v/>
      </c>
      <c r="L167" s="105" t="str">
        <f t="shared" ca="1" si="43"/>
        <v/>
      </c>
      <c r="M167" s="124" t="str">
        <f t="shared" ca="1" si="44"/>
        <v/>
      </c>
    </row>
    <row r="168" spans="1:13" x14ac:dyDescent="0.2">
      <c r="A168" s="124" t="str">
        <f t="shared" ca="1" si="45"/>
        <v/>
      </c>
      <c r="B168" s="92" t="str">
        <f t="shared" ca="1" si="46"/>
        <v/>
      </c>
      <c r="C168" s="92" t="str">
        <f t="shared" ca="1" si="47"/>
        <v/>
      </c>
      <c r="D168" s="125" t="str">
        <f t="shared" ca="1" si="48"/>
        <v/>
      </c>
      <c r="E168" s="125" t="str">
        <f t="shared" ca="1" si="49"/>
        <v/>
      </c>
      <c r="F168" s="126" t="str">
        <f t="shared" ca="1" si="40"/>
        <v/>
      </c>
      <c r="G168" s="105" t="str">
        <f t="shared" ca="1" si="41"/>
        <v/>
      </c>
      <c r="H168" s="105" t="str">
        <f t="shared" ca="1" si="50"/>
        <v/>
      </c>
      <c r="I168" s="127" t="str">
        <f t="shared" ca="1" si="51"/>
        <v/>
      </c>
      <c r="J168" s="125" t="str">
        <f t="shared" ca="1" si="52"/>
        <v/>
      </c>
      <c r="K168" s="126" t="str">
        <f t="shared" ca="1" si="42"/>
        <v/>
      </c>
      <c r="L168" s="105" t="str">
        <f t="shared" ca="1" si="43"/>
        <v/>
      </c>
      <c r="M168" s="124" t="str">
        <f t="shared" ca="1" si="44"/>
        <v/>
      </c>
    </row>
    <row r="169" spans="1:13" x14ac:dyDescent="0.2">
      <c r="A169" s="124" t="str">
        <f t="shared" ca="1" si="45"/>
        <v/>
      </c>
      <c r="B169" s="92" t="str">
        <f t="shared" ca="1" si="46"/>
        <v/>
      </c>
      <c r="C169" s="92" t="str">
        <f t="shared" ca="1" si="47"/>
        <v/>
      </c>
      <c r="D169" s="125" t="str">
        <f t="shared" ca="1" si="48"/>
        <v/>
      </c>
      <c r="E169" s="125" t="str">
        <f t="shared" ca="1" si="49"/>
        <v/>
      </c>
      <c r="F169" s="126" t="str">
        <f t="shared" ca="1" si="40"/>
        <v/>
      </c>
      <c r="G169" s="105" t="str">
        <f t="shared" ca="1" si="41"/>
        <v/>
      </c>
      <c r="H169" s="105" t="str">
        <f t="shared" ca="1" si="50"/>
        <v/>
      </c>
      <c r="I169" s="127" t="str">
        <f t="shared" ca="1" si="51"/>
        <v/>
      </c>
      <c r="J169" s="125" t="str">
        <f t="shared" ca="1" si="52"/>
        <v/>
      </c>
      <c r="K169" s="126" t="str">
        <f t="shared" ca="1" si="42"/>
        <v/>
      </c>
      <c r="L169" s="105" t="str">
        <f t="shared" ca="1" si="43"/>
        <v/>
      </c>
      <c r="M169" s="124" t="str">
        <f t="shared" ca="1" si="44"/>
        <v/>
      </c>
    </row>
    <row r="170" spans="1:13" x14ac:dyDescent="0.2">
      <c r="A170" s="124" t="str">
        <f t="shared" ca="1" si="45"/>
        <v/>
      </c>
      <c r="B170" s="92" t="str">
        <f t="shared" ca="1" si="46"/>
        <v/>
      </c>
      <c r="C170" s="92" t="str">
        <f t="shared" ca="1" si="47"/>
        <v/>
      </c>
      <c r="D170" s="125" t="str">
        <f t="shared" ca="1" si="48"/>
        <v/>
      </c>
      <c r="E170" s="125" t="str">
        <f t="shared" ca="1" si="49"/>
        <v/>
      </c>
      <c r="F170" s="126" t="str">
        <f t="shared" ref="F170:F205" ca="1" si="53">IF($A170="","",IFERROR(E170/D170,""))</f>
        <v/>
      </c>
      <c r="G170" s="105" t="str">
        <f t="shared" ref="G170:G205" ca="1" si="54">IF($A170="","",IFERROR(H170/E170,""))</f>
        <v/>
      </c>
      <c r="H170" s="105" t="str">
        <f t="shared" ca="1" si="50"/>
        <v/>
      </c>
      <c r="I170" s="127" t="str">
        <f t="shared" ca="1" si="51"/>
        <v/>
      </c>
      <c r="J170" s="125" t="str">
        <f t="shared" ca="1" si="52"/>
        <v/>
      </c>
      <c r="K170" s="126" t="str">
        <f t="shared" ref="K170:K205" ca="1" si="55">IF($A170="","",IFERROR(J170/E170,""))</f>
        <v/>
      </c>
      <c r="L170" s="105" t="str">
        <f t="shared" ref="L170:L205" ca="1" si="56">IF($A170="","",IFERROR(H170/J170,""))</f>
        <v/>
      </c>
      <c r="M170" s="124" t="str">
        <f t="shared" ref="M170:M205" ca="1" si="57">IF($A170="","",IF(J170&gt;0,IF(L170&gt;$L$5,"B","A"),IF(J170=0,IF(H170&gt;$L$5,"C","D"))))</f>
        <v/>
      </c>
    </row>
    <row r="171" spans="1:13" x14ac:dyDescent="0.2">
      <c r="A171" s="124" t="str">
        <f t="shared" ca="1" si="45"/>
        <v/>
      </c>
      <c r="B171" s="92" t="str">
        <f t="shared" ca="1" si="46"/>
        <v/>
      </c>
      <c r="C171" s="92" t="str">
        <f t="shared" ca="1" si="47"/>
        <v/>
      </c>
      <c r="D171" s="125" t="str">
        <f t="shared" ca="1" si="48"/>
        <v/>
      </c>
      <c r="E171" s="125" t="str">
        <f t="shared" ca="1" si="49"/>
        <v/>
      </c>
      <c r="F171" s="126" t="str">
        <f t="shared" ca="1" si="53"/>
        <v/>
      </c>
      <c r="G171" s="105" t="str">
        <f t="shared" ca="1" si="54"/>
        <v/>
      </c>
      <c r="H171" s="105" t="str">
        <f t="shared" ca="1" si="50"/>
        <v/>
      </c>
      <c r="I171" s="127" t="str">
        <f t="shared" ca="1" si="51"/>
        <v/>
      </c>
      <c r="J171" s="125" t="str">
        <f t="shared" ca="1" si="52"/>
        <v/>
      </c>
      <c r="K171" s="126" t="str">
        <f t="shared" ca="1" si="55"/>
        <v/>
      </c>
      <c r="L171" s="105" t="str">
        <f t="shared" ca="1" si="56"/>
        <v/>
      </c>
      <c r="M171" s="124" t="str">
        <f t="shared" ca="1" si="57"/>
        <v/>
      </c>
    </row>
    <row r="172" spans="1:13" x14ac:dyDescent="0.2">
      <c r="A172" s="124" t="str">
        <f t="shared" ca="1" si="45"/>
        <v/>
      </c>
      <c r="B172" s="92" t="str">
        <f t="shared" ca="1" si="46"/>
        <v/>
      </c>
      <c r="C172" s="92" t="str">
        <f t="shared" ca="1" si="47"/>
        <v/>
      </c>
      <c r="D172" s="125" t="str">
        <f t="shared" ca="1" si="48"/>
        <v/>
      </c>
      <c r="E172" s="125" t="str">
        <f t="shared" ca="1" si="49"/>
        <v/>
      </c>
      <c r="F172" s="126" t="str">
        <f t="shared" ca="1" si="53"/>
        <v/>
      </c>
      <c r="G172" s="105" t="str">
        <f t="shared" ca="1" si="54"/>
        <v/>
      </c>
      <c r="H172" s="105" t="str">
        <f t="shared" ca="1" si="50"/>
        <v/>
      </c>
      <c r="I172" s="127" t="str">
        <f t="shared" ca="1" si="51"/>
        <v/>
      </c>
      <c r="J172" s="125" t="str">
        <f t="shared" ca="1" si="52"/>
        <v/>
      </c>
      <c r="K172" s="126" t="str">
        <f t="shared" ca="1" si="55"/>
        <v/>
      </c>
      <c r="L172" s="105" t="str">
        <f t="shared" ca="1" si="56"/>
        <v/>
      </c>
      <c r="M172" s="124" t="str">
        <f t="shared" ca="1" si="57"/>
        <v/>
      </c>
    </row>
    <row r="173" spans="1:13" x14ac:dyDescent="0.2">
      <c r="A173" s="124" t="str">
        <f t="shared" ca="1" si="45"/>
        <v/>
      </c>
      <c r="B173" s="92" t="str">
        <f t="shared" ca="1" si="46"/>
        <v/>
      </c>
      <c r="C173" s="92" t="str">
        <f t="shared" ca="1" si="47"/>
        <v/>
      </c>
      <c r="D173" s="125" t="str">
        <f t="shared" ca="1" si="48"/>
        <v/>
      </c>
      <c r="E173" s="125" t="str">
        <f t="shared" ca="1" si="49"/>
        <v/>
      </c>
      <c r="F173" s="126" t="str">
        <f t="shared" ca="1" si="53"/>
        <v/>
      </c>
      <c r="G173" s="105" t="str">
        <f t="shared" ca="1" si="54"/>
        <v/>
      </c>
      <c r="H173" s="105" t="str">
        <f t="shared" ca="1" si="50"/>
        <v/>
      </c>
      <c r="I173" s="127" t="str">
        <f t="shared" ca="1" si="51"/>
        <v/>
      </c>
      <c r="J173" s="125" t="str">
        <f t="shared" ca="1" si="52"/>
        <v/>
      </c>
      <c r="K173" s="126" t="str">
        <f t="shared" ca="1" si="55"/>
        <v/>
      </c>
      <c r="L173" s="105" t="str">
        <f t="shared" ca="1" si="56"/>
        <v/>
      </c>
      <c r="M173" s="124" t="str">
        <f t="shared" ca="1" si="57"/>
        <v/>
      </c>
    </row>
    <row r="174" spans="1:13" x14ac:dyDescent="0.2">
      <c r="A174" s="124" t="str">
        <f t="shared" ca="1" si="45"/>
        <v/>
      </c>
      <c r="B174" s="92" t="str">
        <f t="shared" ca="1" si="46"/>
        <v/>
      </c>
      <c r="C174" s="92" t="str">
        <f t="shared" ca="1" si="47"/>
        <v/>
      </c>
      <c r="D174" s="125" t="str">
        <f t="shared" ca="1" si="48"/>
        <v/>
      </c>
      <c r="E174" s="125" t="str">
        <f t="shared" ca="1" si="49"/>
        <v/>
      </c>
      <c r="F174" s="126" t="str">
        <f t="shared" ca="1" si="53"/>
        <v/>
      </c>
      <c r="G174" s="105" t="str">
        <f t="shared" ca="1" si="54"/>
        <v/>
      </c>
      <c r="H174" s="105" t="str">
        <f t="shared" ca="1" si="50"/>
        <v/>
      </c>
      <c r="I174" s="127" t="str">
        <f t="shared" ca="1" si="51"/>
        <v/>
      </c>
      <c r="J174" s="125" t="str">
        <f t="shared" ca="1" si="52"/>
        <v/>
      </c>
      <c r="K174" s="126" t="str">
        <f t="shared" ca="1" si="55"/>
        <v/>
      </c>
      <c r="L174" s="105" t="str">
        <f t="shared" ca="1" si="56"/>
        <v/>
      </c>
      <c r="M174" s="124" t="str">
        <f t="shared" ca="1" si="57"/>
        <v/>
      </c>
    </row>
    <row r="175" spans="1:13" x14ac:dyDescent="0.2">
      <c r="A175" s="124" t="str">
        <f t="shared" ca="1" si="45"/>
        <v/>
      </c>
      <c r="B175" s="92" t="str">
        <f t="shared" ca="1" si="46"/>
        <v/>
      </c>
      <c r="C175" s="92" t="str">
        <f t="shared" ca="1" si="47"/>
        <v/>
      </c>
      <c r="D175" s="125" t="str">
        <f t="shared" ca="1" si="48"/>
        <v/>
      </c>
      <c r="E175" s="125" t="str">
        <f t="shared" ca="1" si="49"/>
        <v/>
      </c>
      <c r="F175" s="126" t="str">
        <f t="shared" ca="1" si="53"/>
        <v/>
      </c>
      <c r="G175" s="105" t="str">
        <f t="shared" ca="1" si="54"/>
        <v/>
      </c>
      <c r="H175" s="105" t="str">
        <f t="shared" ca="1" si="50"/>
        <v/>
      </c>
      <c r="I175" s="127" t="str">
        <f t="shared" ca="1" si="51"/>
        <v/>
      </c>
      <c r="J175" s="125" t="str">
        <f t="shared" ca="1" si="52"/>
        <v/>
      </c>
      <c r="K175" s="126" t="str">
        <f t="shared" ca="1" si="55"/>
        <v/>
      </c>
      <c r="L175" s="105" t="str">
        <f t="shared" ca="1" si="56"/>
        <v/>
      </c>
      <c r="M175" s="124" t="str">
        <f t="shared" ca="1" si="57"/>
        <v/>
      </c>
    </row>
    <row r="176" spans="1:13" x14ac:dyDescent="0.2">
      <c r="A176" s="124" t="str">
        <f t="shared" ca="1" si="45"/>
        <v/>
      </c>
      <c r="B176" s="92" t="str">
        <f t="shared" ca="1" si="46"/>
        <v/>
      </c>
      <c r="C176" s="92" t="str">
        <f t="shared" ca="1" si="47"/>
        <v/>
      </c>
      <c r="D176" s="125" t="str">
        <f t="shared" ca="1" si="48"/>
        <v/>
      </c>
      <c r="E176" s="125" t="str">
        <f t="shared" ca="1" si="49"/>
        <v/>
      </c>
      <c r="F176" s="126" t="str">
        <f t="shared" ca="1" si="53"/>
        <v/>
      </c>
      <c r="G176" s="105" t="str">
        <f t="shared" ca="1" si="54"/>
        <v/>
      </c>
      <c r="H176" s="105" t="str">
        <f t="shared" ca="1" si="50"/>
        <v/>
      </c>
      <c r="I176" s="127" t="str">
        <f t="shared" ca="1" si="51"/>
        <v/>
      </c>
      <c r="J176" s="125" t="str">
        <f t="shared" ca="1" si="52"/>
        <v/>
      </c>
      <c r="K176" s="126" t="str">
        <f t="shared" ca="1" si="55"/>
        <v/>
      </c>
      <c r="L176" s="105" t="str">
        <f t="shared" ca="1" si="56"/>
        <v/>
      </c>
      <c r="M176" s="124" t="str">
        <f t="shared" ca="1" si="57"/>
        <v/>
      </c>
    </row>
    <row r="177" spans="1:13" x14ac:dyDescent="0.2">
      <c r="A177" s="124" t="str">
        <f t="shared" ca="1" si="45"/>
        <v/>
      </c>
      <c r="B177" s="92" t="str">
        <f t="shared" ca="1" si="46"/>
        <v/>
      </c>
      <c r="C177" s="92" t="str">
        <f t="shared" ca="1" si="47"/>
        <v/>
      </c>
      <c r="D177" s="125" t="str">
        <f t="shared" ca="1" si="48"/>
        <v/>
      </c>
      <c r="E177" s="125" t="str">
        <f t="shared" ca="1" si="49"/>
        <v/>
      </c>
      <c r="F177" s="126" t="str">
        <f t="shared" ca="1" si="53"/>
        <v/>
      </c>
      <c r="G177" s="105" t="str">
        <f t="shared" ca="1" si="54"/>
        <v/>
      </c>
      <c r="H177" s="105" t="str">
        <f t="shared" ca="1" si="50"/>
        <v/>
      </c>
      <c r="I177" s="127" t="str">
        <f t="shared" ca="1" si="51"/>
        <v/>
      </c>
      <c r="J177" s="125" t="str">
        <f t="shared" ca="1" si="52"/>
        <v/>
      </c>
      <c r="K177" s="126" t="str">
        <f t="shared" ca="1" si="55"/>
        <v/>
      </c>
      <c r="L177" s="105" t="str">
        <f t="shared" ca="1" si="56"/>
        <v/>
      </c>
      <c r="M177" s="124" t="str">
        <f t="shared" ca="1" si="57"/>
        <v/>
      </c>
    </row>
    <row r="178" spans="1:13" x14ac:dyDescent="0.2">
      <c r="A178" s="124" t="str">
        <f t="shared" ca="1" si="45"/>
        <v/>
      </c>
      <c r="B178" s="92" t="str">
        <f t="shared" ca="1" si="46"/>
        <v/>
      </c>
      <c r="C178" s="92" t="str">
        <f t="shared" ca="1" si="47"/>
        <v/>
      </c>
      <c r="D178" s="125" t="str">
        <f t="shared" ca="1" si="48"/>
        <v/>
      </c>
      <c r="E178" s="125" t="str">
        <f t="shared" ca="1" si="49"/>
        <v/>
      </c>
      <c r="F178" s="126" t="str">
        <f t="shared" ca="1" si="53"/>
        <v/>
      </c>
      <c r="G178" s="105" t="str">
        <f t="shared" ca="1" si="54"/>
        <v/>
      </c>
      <c r="H178" s="105" t="str">
        <f t="shared" ca="1" si="50"/>
        <v/>
      </c>
      <c r="I178" s="127" t="str">
        <f t="shared" ca="1" si="51"/>
        <v/>
      </c>
      <c r="J178" s="125" t="str">
        <f t="shared" ca="1" si="52"/>
        <v/>
      </c>
      <c r="K178" s="126" t="str">
        <f t="shared" ca="1" si="55"/>
        <v/>
      </c>
      <c r="L178" s="105" t="str">
        <f t="shared" ca="1" si="56"/>
        <v/>
      </c>
      <c r="M178" s="124" t="str">
        <f t="shared" ca="1" si="57"/>
        <v/>
      </c>
    </row>
    <row r="179" spans="1:13" x14ac:dyDescent="0.2">
      <c r="A179" s="124" t="str">
        <f t="shared" ca="1" si="45"/>
        <v/>
      </c>
      <c r="B179" s="92" t="str">
        <f t="shared" ca="1" si="46"/>
        <v/>
      </c>
      <c r="C179" s="92" t="str">
        <f t="shared" ca="1" si="47"/>
        <v/>
      </c>
      <c r="D179" s="125" t="str">
        <f t="shared" ca="1" si="48"/>
        <v/>
      </c>
      <c r="E179" s="125" t="str">
        <f t="shared" ca="1" si="49"/>
        <v/>
      </c>
      <c r="F179" s="126" t="str">
        <f t="shared" ca="1" si="53"/>
        <v/>
      </c>
      <c r="G179" s="105" t="str">
        <f t="shared" ca="1" si="54"/>
        <v/>
      </c>
      <c r="H179" s="105" t="str">
        <f t="shared" ca="1" si="50"/>
        <v/>
      </c>
      <c r="I179" s="127" t="str">
        <f t="shared" ca="1" si="51"/>
        <v/>
      </c>
      <c r="J179" s="125" t="str">
        <f t="shared" ca="1" si="52"/>
        <v/>
      </c>
      <c r="K179" s="126" t="str">
        <f t="shared" ca="1" si="55"/>
        <v/>
      </c>
      <c r="L179" s="105" t="str">
        <f t="shared" ca="1" si="56"/>
        <v/>
      </c>
      <c r="M179" s="124" t="str">
        <f t="shared" ca="1" si="57"/>
        <v/>
      </c>
    </row>
    <row r="180" spans="1:13" x14ac:dyDescent="0.2">
      <c r="A180" s="124" t="str">
        <f t="shared" ca="1" si="45"/>
        <v/>
      </c>
      <c r="B180" s="92" t="str">
        <f t="shared" ca="1" si="46"/>
        <v/>
      </c>
      <c r="C180" s="92" t="str">
        <f t="shared" ca="1" si="47"/>
        <v/>
      </c>
      <c r="D180" s="125" t="str">
        <f t="shared" ca="1" si="48"/>
        <v/>
      </c>
      <c r="E180" s="125" t="str">
        <f t="shared" ca="1" si="49"/>
        <v/>
      </c>
      <c r="F180" s="126" t="str">
        <f t="shared" ca="1" si="53"/>
        <v/>
      </c>
      <c r="G180" s="105" t="str">
        <f t="shared" ca="1" si="54"/>
        <v/>
      </c>
      <c r="H180" s="105" t="str">
        <f t="shared" ca="1" si="50"/>
        <v/>
      </c>
      <c r="I180" s="127" t="str">
        <f t="shared" ca="1" si="51"/>
        <v/>
      </c>
      <c r="J180" s="125" t="str">
        <f t="shared" ca="1" si="52"/>
        <v/>
      </c>
      <c r="K180" s="126" t="str">
        <f t="shared" ca="1" si="55"/>
        <v/>
      </c>
      <c r="L180" s="105" t="str">
        <f t="shared" ca="1" si="56"/>
        <v/>
      </c>
      <c r="M180" s="124" t="str">
        <f t="shared" ca="1" si="57"/>
        <v/>
      </c>
    </row>
    <row r="181" spans="1:13" x14ac:dyDescent="0.2">
      <c r="A181" s="124" t="str">
        <f t="shared" ca="1" si="45"/>
        <v/>
      </c>
      <c r="B181" s="92" t="str">
        <f t="shared" ca="1" si="46"/>
        <v/>
      </c>
      <c r="C181" s="92" t="str">
        <f t="shared" ca="1" si="47"/>
        <v/>
      </c>
      <c r="D181" s="125" t="str">
        <f t="shared" ca="1" si="48"/>
        <v/>
      </c>
      <c r="E181" s="125" t="str">
        <f t="shared" ca="1" si="49"/>
        <v/>
      </c>
      <c r="F181" s="126" t="str">
        <f t="shared" ca="1" si="53"/>
        <v/>
      </c>
      <c r="G181" s="105" t="str">
        <f t="shared" ca="1" si="54"/>
        <v/>
      </c>
      <c r="H181" s="105" t="str">
        <f t="shared" ca="1" si="50"/>
        <v/>
      </c>
      <c r="I181" s="127" t="str">
        <f t="shared" ca="1" si="51"/>
        <v/>
      </c>
      <c r="J181" s="125" t="str">
        <f t="shared" ca="1" si="52"/>
        <v/>
      </c>
      <c r="K181" s="126" t="str">
        <f t="shared" ca="1" si="55"/>
        <v/>
      </c>
      <c r="L181" s="105" t="str">
        <f t="shared" ca="1" si="56"/>
        <v/>
      </c>
      <c r="M181" s="124" t="str">
        <f t="shared" ca="1" si="57"/>
        <v/>
      </c>
    </row>
    <row r="182" spans="1:13" x14ac:dyDescent="0.2">
      <c r="A182" s="124" t="str">
        <f t="shared" ca="1" si="45"/>
        <v/>
      </c>
      <c r="B182" s="92" t="str">
        <f t="shared" ca="1" si="46"/>
        <v/>
      </c>
      <c r="C182" s="92" t="str">
        <f t="shared" ca="1" si="47"/>
        <v/>
      </c>
      <c r="D182" s="125" t="str">
        <f t="shared" ca="1" si="48"/>
        <v/>
      </c>
      <c r="E182" s="125" t="str">
        <f t="shared" ca="1" si="49"/>
        <v/>
      </c>
      <c r="F182" s="126" t="str">
        <f t="shared" ca="1" si="53"/>
        <v/>
      </c>
      <c r="G182" s="105" t="str">
        <f t="shared" ca="1" si="54"/>
        <v/>
      </c>
      <c r="H182" s="105" t="str">
        <f t="shared" ca="1" si="50"/>
        <v/>
      </c>
      <c r="I182" s="127" t="str">
        <f t="shared" ca="1" si="51"/>
        <v/>
      </c>
      <c r="J182" s="125" t="str">
        <f t="shared" ca="1" si="52"/>
        <v/>
      </c>
      <c r="K182" s="126" t="str">
        <f t="shared" ca="1" si="55"/>
        <v/>
      </c>
      <c r="L182" s="105" t="str">
        <f t="shared" ca="1" si="56"/>
        <v/>
      </c>
      <c r="M182" s="124" t="str">
        <f t="shared" ca="1" si="57"/>
        <v/>
      </c>
    </row>
    <row r="183" spans="1:13" x14ac:dyDescent="0.2">
      <c r="A183" s="124" t="str">
        <f t="shared" ca="1" si="45"/>
        <v/>
      </c>
      <c r="B183" s="92" t="str">
        <f t="shared" ca="1" si="46"/>
        <v/>
      </c>
      <c r="C183" s="92" t="str">
        <f t="shared" ca="1" si="47"/>
        <v/>
      </c>
      <c r="D183" s="125" t="str">
        <f t="shared" ca="1" si="48"/>
        <v/>
      </c>
      <c r="E183" s="125" t="str">
        <f t="shared" ca="1" si="49"/>
        <v/>
      </c>
      <c r="F183" s="126" t="str">
        <f t="shared" ca="1" si="53"/>
        <v/>
      </c>
      <c r="G183" s="105" t="str">
        <f t="shared" ca="1" si="54"/>
        <v/>
      </c>
      <c r="H183" s="105" t="str">
        <f t="shared" ca="1" si="50"/>
        <v/>
      </c>
      <c r="I183" s="127" t="str">
        <f t="shared" ca="1" si="51"/>
        <v/>
      </c>
      <c r="J183" s="125" t="str">
        <f t="shared" ca="1" si="52"/>
        <v/>
      </c>
      <c r="K183" s="126" t="str">
        <f t="shared" ca="1" si="55"/>
        <v/>
      </c>
      <c r="L183" s="105" t="str">
        <f t="shared" ca="1" si="56"/>
        <v/>
      </c>
      <c r="M183" s="124" t="str">
        <f t="shared" ca="1" si="57"/>
        <v/>
      </c>
    </row>
    <row r="184" spans="1:13" x14ac:dyDescent="0.2">
      <c r="A184" s="124" t="str">
        <f t="shared" ca="1" si="45"/>
        <v/>
      </c>
      <c r="B184" s="92" t="str">
        <f t="shared" ca="1" si="46"/>
        <v/>
      </c>
      <c r="C184" s="92" t="str">
        <f t="shared" ca="1" si="47"/>
        <v/>
      </c>
      <c r="D184" s="125" t="str">
        <f t="shared" ca="1" si="48"/>
        <v/>
      </c>
      <c r="E184" s="125" t="str">
        <f t="shared" ca="1" si="49"/>
        <v/>
      </c>
      <c r="F184" s="126" t="str">
        <f t="shared" ca="1" si="53"/>
        <v/>
      </c>
      <c r="G184" s="105" t="str">
        <f t="shared" ca="1" si="54"/>
        <v/>
      </c>
      <c r="H184" s="105" t="str">
        <f t="shared" ca="1" si="50"/>
        <v/>
      </c>
      <c r="I184" s="127" t="str">
        <f t="shared" ca="1" si="51"/>
        <v/>
      </c>
      <c r="J184" s="125" t="str">
        <f t="shared" ca="1" si="52"/>
        <v/>
      </c>
      <c r="K184" s="126" t="str">
        <f t="shared" ca="1" si="55"/>
        <v/>
      </c>
      <c r="L184" s="105" t="str">
        <f t="shared" ca="1" si="56"/>
        <v/>
      </c>
      <c r="M184" s="124" t="str">
        <f t="shared" ca="1" si="57"/>
        <v/>
      </c>
    </row>
    <row r="185" spans="1:13" x14ac:dyDescent="0.2">
      <c r="A185" s="124" t="str">
        <f t="shared" ca="1" si="45"/>
        <v/>
      </c>
      <c r="B185" s="92" t="str">
        <f t="shared" ca="1" si="46"/>
        <v/>
      </c>
      <c r="C185" s="92" t="str">
        <f t="shared" ca="1" si="47"/>
        <v/>
      </c>
      <c r="D185" s="125" t="str">
        <f t="shared" ca="1" si="48"/>
        <v/>
      </c>
      <c r="E185" s="125" t="str">
        <f t="shared" ca="1" si="49"/>
        <v/>
      </c>
      <c r="F185" s="126" t="str">
        <f t="shared" ca="1" si="53"/>
        <v/>
      </c>
      <c r="G185" s="105" t="str">
        <f t="shared" ca="1" si="54"/>
        <v/>
      </c>
      <c r="H185" s="105" t="str">
        <f t="shared" ca="1" si="50"/>
        <v/>
      </c>
      <c r="I185" s="127" t="str">
        <f t="shared" ca="1" si="51"/>
        <v/>
      </c>
      <c r="J185" s="125" t="str">
        <f t="shared" ca="1" si="52"/>
        <v/>
      </c>
      <c r="K185" s="126" t="str">
        <f t="shared" ca="1" si="55"/>
        <v/>
      </c>
      <c r="L185" s="105" t="str">
        <f t="shared" ca="1" si="56"/>
        <v/>
      </c>
      <c r="M185" s="124" t="str">
        <f t="shared" ca="1" si="57"/>
        <v/>
      </c>
    </row>
    <row r="186" spans="1:13" x14ac:dyDescent="0.2">
      <c r="A186" s="124" t="str">
        <f t="shared" ca="1" si="45"/>
        <v/>
      </c>
      <c r="B186" s="92" t="str">
        <f t="shared" ca="1" si="46"/>
        <v/>
      </c>
      <c r="C186" s="92" t="str">
        <f t="shared" ca="1" si="47"/>
        <v/>
      </c>
      <c r="D186" s="125" t="str">
        <f t="shared" ca="1" si="48"/>
        <v/>
      </c>
      <c r="E186" s="125" t="str">
        <f t="shared" ca="1" si="49"/>
        <v/>
      </c>
      <c r="F186" s="126" t="str">
        <f t="shared" ca="1" si="53"/>
        <v/>
      </c>
      <c r="G186" s="105" t="str">
        <f t="shared" ca="1" si="54"/>
        <v/>
      </c>
      <c r="H186" s="105" t="str">
        <f t="shared" ca="1" si="50"/>
        <v/>
      </c>
      <c r="I186" s="127" t="str">
        <f t="shared" ca="1" si="51"/>
        <v/>
      </c>
      <c r="J186" s="125" t="str">
        <f t="shared" ca="1" si="52"/>
        <v/>
      </c>
      <c r="K186" s="126" t="str">
        <f t="shared" ca="1" si="55"/>
        <v/>
      </c>
      <c r="L186" s="105" t="str">
        <f t="shared" ca="1" si="56"/>
        <v/>
      </c>
      <c r="M186" s="124" t="str">
        <f t="shared" ca="1" si="57"/>
        <v/>
      </c>
    </row>
    <row r="187" spans="1:13" x14ac:dyDescent="0.2">
      <c r="A187" s="124" t="str">
        <f t="shared" ca="1" si="45"/>
        <v/>
      </c>
      <c r="B187" s="92" t="str">
        <f t="shared" ca="1" si="46"/>
        <v/>
      </c>
      <c r="C187" s="92" t="str">
        <f t="shared" ca="1" si="47"/>
        <v/>
      </c>
      <c r="D187" s="125" t="str">
        <f t="shared" ca="1" si="48"/>
        <v/>
      </c>
      <c r="E187" s="125" t="str">
        <f t="shared" ca="1" si="49"/>
        <v/>
      </c>
      <c r="F187" s="126" t="str">
        <f t="shared" ca="1" si="53"/>
        <v/>
      </c>
      <c r="G187" s="105" t="str">
        <f t="shared" ca="1" si="54"/>
        <v/>
      </c>
      <c r="H187" s="105" t="str">
        <f t="shared" ca="1" si="50"/>
        <v/>
      </c>
      <c r="I187" s="127" t="str">
        <f t="shared" ca="1" si="51"/>
        <v/>
      </c>
      <c r="J187" s="125" t="str">
        <f t="shared" ca="1" si="52"/>
        <v/>
      </c>
      <c r="K187" s="126" t="str">
        <f t="shared" ca="1" si="55"/>
        <v/>
      </c>
      <c r="L187" s="105" t="str">
        <f t="shared" ca="1" si="56"/>
        <v/>
      </c>
      <c r="M187" s="124" t="str">
        <f t="shared" ca="1" si="57"/>
        <v/>
      </c>
    </row>
    <row r="188" spans="1:13" x14ac:dyDescent="0.2">
      <c r="A188" s="124" t="str">
        <f t="shared" ca="1" si="45"/>
        <v/>
      </c>
      <c r="B188" s="92" t="str">
        <f t="shared" ca="1" si="46"/>
        <v/>
      </c>
      <c r="C188" s="92" t="str">
        <f t="shared" ca="1" si="47"/>
        <v/>
      </c>
      <c r="D188" s="125" t="str">
        <f t="shared" ca="1" si="48"/>
        <v/>
      </c>
      <c r="E188" s="125" t="str">
        <f t="shared" ca="1" si="49"/>
        <v/>
      </c>
      <c r="F188" s="126" t="str">
        <f t="shared" ca="1" si="53"/>
        <v/>
      </c>
      <c r="G188" s="105" t="str">
        <f t="shared" ca="1" si="54"/>
        <v/>
      </c>
      <c r="H188" s="105" t="str">
        <f t="shared" ca="1" si="50"/>
        <v/>
      </c>
      <c r="I188" s="127" t="str">
        <f t="shared" ca="1" si="51"/>
        <v/>
      </c>
      <c r="J188" s="125" t="str">
        <f t="shared" ca="1" si="52"/>
        <v/>
      </c>
      <c r="K188" s="126" t="str">
        <f t="shared" ca="1" si="55"/>
        <v/>
      </c>
      <c r="L188" s="105" t="str">
        <f t="shared" ca="1" si="56"/>
        <v/>
      </c>
      <c r="M188" s="124" t="str">
        <f t="shared" ca="1" si="57"/>
        <v/>
      </c>
    </row>
    <row r="189" spans="1:13" x14ac:dyDescent="0.2">
      <c r="A189" s="124" t="str">
        <f t="shared" ca="1" si="45"/>
        <v/>
      </c>
      <c r="B189" s="92" t="str">
        <f t="shared" ca="1" si="46"/>
        <v/>
      </c>
      <c r="C189" s="92" t="str">
        <f t="shared" ca="1" si="47"/>
        <v/>
      </c>
      <c r="D189" s="125" t="str">
        <f t="shared" ca="1" si="48"/>
        <v/>
      </c>
      <c r="E189" s="125" t="str">
        <f t="shared" ca="1" si="49"/>
        <v/>
      </c>
      <c r="F189" s="126" t="str">
        <f t="shared" ca="1" si="53"/>
        <v/>
      </c>
      <c r="G189" s="105" t="str">
        <f t="shared" ca="1" si="54"/>
        <v/>
      </c>
      <c r="H189" s="105" t="str">
        <f t="shared" ca="1" si="50"/>
        <v/>
      </c>
      <c r="I189" s="127" t="str">
        <f t="shared" ca="1" si="51"/>
        <v/>
      </c>
      <c r="J189" s="125" t="str">
        <f t="shared" ca="1" si="52"/>
        <v/>
      </c>
      <c r="K189" s="126" t="str">
        <f t="shared" ca="1" si="55"/>
        <v/>
      </c>
      <c r="L189" s="105" t="str">
        <f t="shared" ca="1" si="56"/>
        <v/>
      </c>
      <c r="M189" s="124" t="str">
        <f t="shared" ca="1" si="57"/>
        <v/>
      </c>
    </row>
    <row r="190" spans="1:13" x14ac:dyDescent="0.2">
      <c r="A190" s="124" t="str">
        <f t="shared" ca="1" si="45"/>
        <v/>
      </c>
      <c r="B190" s="92" t="str">
        <f t="shared" ca="1" si="46"/>
        <v/>
      </c>
      <c r="C190" s="92" t="str">
        <f t="shared" ca="1" si="47"/>
        <v/>
      </c>
      <c r="D190" s="125" t="str">
        <f t="shared" ca="1" si="48"/>
        <v/>
      </c>
      <c r="E190" s="125" t="str">
        <f t="shared" ca="1" si="49"/>
        <v/>
      </c>
      <c r="F190" s="126" t="str">
        <f t="shared" ca="1" si="53"/>
        <v/>
      </c>
      <c r="G190" s="105" t="str">
        <f t="shared" ca="1" si="54"/>
        <v/>
      </c>
      <c r="H190" s="105" t="str">
        <f t="shared" ca="1" si="50"/>
        <v/>
      </c>
      <c r="I190" s="127" t="str">
        <f t="shared" ca="1" si="51"/>
        <v/>
      </c>
      <c r="J190" s="125" t="str">
        <f t="shared" ca="1" si="52"/>
        <v/>
      </c>
      <c r="K190" s="126" t="str">
        <f t="shared" ca="1" si="55"/>
        <v/>
      </c>
      <c r="L190" s="105" t="str">
        <f t="shared" ca="1" si="56"/>
        <v/>
      </c>
      <c r="M190" s="124" t="str">
        <f t="shared" ca="1" si="57"/>
        <v/>
      </c>
    </row>
    <row r="191" spans="1:13" x14ac:dyDescent="0.2">
      <c r="A191" s="124" t="str">
        <f t="shared" ca="1" si="45"/>
        <v/>
      </c>
      <c r="B191" s="92" t="str">
        <f t="shared" ca="1" si="46"/>
        <v/>
      </c>
      <c r="C191" s="92" t="str">
        <f t="shared" ca="1" si="47"/>
        <v/>
      </c>
      <c r="D191" s="125" t="str">
        <f t="shared" ca="1" si="48"/>
        <v/>
      </c>
      <c r="E191" s="125" t="str">
        <f t="shared" ca="1" si="49"/>
        <v/>
      </c>
      <c r="F191" s="126" t="str">
        <f t="shared" ca="1" si="53"/>
        <v/>
      </c>
      <c r="G191" s="105" t="str">
        <f t="shared" ca="1" si="54"/>
        <v/>
      </c>
      <c r="H191" s="105" t="str">
        <f t="shared" ca="1" si="50"/>
        <v/>
      </c>
      <c r="I191" s="127" t="str">
        <f t="shared" ca="1" si="51"/>
        <v/>
      </c>
      <c r="J191" s="125" t="str">
        <f t="shared" ca="1" si="52"/>
        <v/>
      </c>
      <c r="K191" s="126" t="str">
        <f t="shared" ca="1" si="55"/>
        <v/>
      </c>
      <c r="L191" s="105" t="str">
        <f t="shared" ca="1" si="56"/>
        <v/>
      </c>
      <c r="M191" s="124" t="str">
        <f t="shared" ca="1" si="57"/>
        <v/>
      </c>
    </row>
    <row r="192" spans="1:13" x14ac:dyDescent="0.2">
      <c r="A192" s="124" t="str">
        <f t="shared" ca="1" si="45"/>
        <v/>
      </c>
      <c r="B192" s="92" t="str">
        <f t="shared" ca="1" si="46"/>
        <v/>
      </c>
      <c r="C192" s="92" t="str">
        <f t="shared" ca="1" si="47"/>
        <v/>
      </c>
      <c r="D192" s="125" t="str">
        <f t="shared" ca="1" si="48"/>
        <v/>
      </c>
      <c r="E192" s="125" t="str">
        <f t="shared" ca="1" si="49"/>
        <v/>
      </c>
      <c r="F192" s="126" t="str">
        <f t="shared" ca="1" si="53"/>
        <v/>
      </c>
      <c r="G192" s="105" t="str">
        <f t="shared" ca="1" si="54"/>
        <v/>
      </c>
      <c r="H192" s="105" t="str">
        <f t="shared" ca="1" si="50"/>
        <v/>
      </c>
      <c r="I192" s="127" t="str">
        <f t="shared" ca="1" si="51"/>
        <v/>
      </c>
      <c r="J192" s="125" t="str">
        <f t="shared" ca="1" si="52"/>
        <v/>
      </c>
      <c r="K192" s="126" t="str">
        <f t="shared" ca="1" si="55"/>
        <v/>
      </c>
      <c r="L192" s="105" t="str">
        <f t="shared" ca="1" si="56"/>
        <v/>
      </c>
      <c r="M192" s="124" t="str">
        <f t="shared" ca="1" si="57"/>
        <v/>
      </c>
    </row>
    <row r="193" spans="1:13" x14ac:dyDescent="0.2">
      <c r="A193" s="124" t="str">
        <f t="shared" ca="1" si="45"/>
        <v/>
      </c>
      <c r="B193" s="92" t="str">
        <f t="shared" ca="1" si="46"/>
        <v/>
      </c>
      <c r="C193" s="92" t="str">
        <f t="shared" ca="1" si="47"/>
        <v/>
      </c>
      <c r="D193" s="125" t="str">
        <f t="shared" ca="1" si="48"/>
        <v/>
      </c>
      <c r="E193" s="125" t="str">
        <f t="shared" ca="1" si="49"/>
        <v/>
      </c>
      <c r="F193" s="126" t="str">
        <f t="shared" ca="1" si="53"/>
        <v/>
      </c>
      <c r="G193" s="105" t="str">
        <f t="shared" ca="1" si="54"/>
        <v/>
      </c>
      <c r="H193" s="105" t="str">
        <f t="shared" ca="1" si="50"/>
        <v/>
      </c>
      <c r="I193" s="127" t="str">
        <f t="shared" ca="1" si="51"/>
        <v/>
      </c>
      <c r="J193" s="125" t="str">
        <f t="shared" ca="1" si="52"/>
        <v/>
      </c>
      <c r="K193" s="126" t="str">
        <f t="shared" ca="1" si="55"/>
        <v/>
      </c>
      <c r="L193" s="105" t="str">
        <f t="shared" ca="1" si="56"/>
        <v/>
      </c>
      <c r="M193" s="124" t="str">
        <f t="shared" ca="1" si="57"/>
        <v/>
      </c>
    </row>
    <row r="194" spans="1:13" x14ac:dyDescent="0.2">
      <c r="A194" s="124" t="str">
        <f t="shared" ca="1" si="45"/>
        <v/>
      </c>
      <c r="B194" s="92" t="str">
        <f t="shared" ca="1" si="46"/>
        <v/>
      </c>
      <c r="C194" s="92" t="str">
        <f t="shared" ca="1" si="47"/>
        <v/>
      </c>
      <c r="D194" s="125" t="str">
        <f t="shared" ca="1" si="48"/>
        <v/>
      </c>
      <c r="E194" s="125" t="str">
        <f t="shared" ca="1" si="49"/>
        <v/>
      </c>
      <c r="F194" s="126" t="str">
        <f t="shared" ca="1" si="53"/>
        <v/>
      </c>
      <c r="G194" s="105" t="str">
        <f t="shared" ca="1" si="54"/>
        <v/>
      </c>
      <c r="H194" s="105" t="str">
        <f t="shared" ca="1" si="50"/>
        <v/>
      </c>
      <c r="I194" s="127" t="str">
        <f t="shared" ca="1" si="51"/>
        <v/>
      </c>
      <c r="J194" s="125" t="str">
        <f t="shared" ca="1" si="52"/>
        <v/>
      </c>
      <c r="K194" s="126" t="str">
        <f t="shared" ca="1" si="55"/>
        <v/>
      </c>
      <c r="L194" s="105" t="str">
        <f t="shared" ca="1" si="56"/>
        <v/>
      </c>
      <c r="M194" s="124" t="str">
        <f t="shared" ca="1" si="57"/>
        <v/>
      </c>
    </row>
    <row r="195" spans="1:13" x14ac:dyDescent="0.2">
      <c r="A195" s="124" t="str">
        <f t="shared" ca="1" si="45"/>
        <v/>
      </c>
      <c r="B195" s="92" t="str">
        <f t="shared" ca="1" si="46"/>
        <v/>
      </c>
      <c r="C195" s="92" t="str">
        <f t="shared" ca="1" si="47"/>
        <v/>
      </c>
      <c r="D195" s="125" t="str">
        <f t="shared" ca="1" si="48"/>
        <v/>
      </c>
      <c r="E195" s="125" t="str">
        <f t="shared" ca="1" si="49"/>
        <v/>
      </c>
      <c r="F195" s="126" t="str">
        <f t="shared" ca="1" si="53"/>
        <v/>
      </c>
      <c r="G195" s="105" t="str">
        <f t="shared" ca="1" si="54"/>
        <v/>
      </c>
      <c r="H195" s="105" t="str">
        <f t="shared" ca="1" si="50"/>
        <v/>
      </c>
      <c r="I195" s="127" t="str">
        <f t="shared" ca="1" si="51"/>
        <v/>
      </c>
      <c r="J195" s="125" t="str">
        <f t="shared" ca="1" si="52"/>
        <v/>
      </c>
      <c r="K195" s="126" t="str">
        <f t="shared" ca="1" si="55"/>
        <v/>
      </c>
      <c r="L195" s="105" t="str">
        <f t="shared" ca="1" si="56"/>
        <v/>
      </c>
      <c r="M195" s="124" t="str">
        <f t="shared" ca="1" si="57"/>
        <v/>
      </c>
    </row>
    <row r="196" spans="1:13" x14ac:dyDescent="0.2">
      <c r="A196" s="124" t="str">
        <f t="shared" ca="1" si="45"/>
        <v/>
      </c>
      <c r="B196" s="92" t="str">
        <f t="shared" ca="1" si="46"/>
        <v/>
      </c>
      <c r="C196" s="92" t="str">
        <f t="shared" ca="1" si="47"/>
        <v/>
      </c>
      <c r="D196" s="125" t="str">
        <f t="shared" ca="1" si="48"/>
        <v/>
      </c>
      <c r="E196" s="125" t="str">
        <f t="shared" ca="1" si="49"/>
        <v/>
      </c>
      <c r="F196" s="126" t="str">
        <f t="shared" ca="1" si="53"/>
        <v/>
      </c>
      <c r="G196" s="105" t="str">
        <f t="shared" ca="1" si="54"/>
        <v/>
      </c>
      <c r="H196" s="105" t="str">
        <f t="shared" ca="1" si="50"/>
        <v/>
      </c>
      <c r="I196" s="127" t="str">
        <f t="shared" ca="1" si="51"/>
        <v/>
      </c>
      <c r="J196" s="125" t="str">
        <f t="shared" ca="1" si="52"/>
        <v/>
      </c>
      <c r="K196" s="126" t="str">
        <f t="shared" ca="1" si="55"/>
        <v/>
      </c>
      <c r="L196" s="105" t="str">
        <f t="shared" ca="1" si="56"/>
        <v/>
      </c>
      <c r="M196" s="124" t="str">
        <f t="shared" ca="1" si="57"/>
        <v/>
      </c>
    </row>
    <row r="197" spans="1:13" x14ac:dyDescent="0.2">
      <c r="A197" s="124" t="str">
        <f t="shared" ca="1" si="45"/>
        <v/>
      </c>
      <c r="B197" s="92" t="str">
        <f t="shared" ca="1" si="46"/>
        <v/>
      </c>
      <c r="C197" s="92" t="str">
        <f t="shared" ca="1" si="47"/>
        <v/>
      </c>
      <c r="D197" s="125" t="str">
        <f t="shared" ca="1" si="48"/>
        <v/>
      </c>
      <c r="E197" s="125" t="str">
        <f t="shared" ca="1" si="49"/>
        <v/>
      </c>
      <c r="F197" s="126" t="str">
        <f t="shared" ca="1" si="53"/>
        <v/>
      </c>
      <c r="G197" s="105" t="str">
        <f t="shared" ca="1" si="54"/>
        <v/>
      </c>
      <c r="H197" s="105" t="str">
        <f t="shared" ca="1" si="50"/>
        <v/>
      </c>
      <c r="I197" s="127" t="str">
        <f t="shared" ca="1" si="51"/>
        <v/>
      </c>
      <c r="J197" s="125" t="str">
        <f t="shared" ca="1" si="52"/>
        <v/>
      </c>
      <c r="K197" s="126" t="str">
        <f t="shared" ca="1" si="55"/>
        <v/>
      </c>
      <c r="L197" s="105" t="str">
        <f t="shared" ca="1" si="56"/>
        <v/>
      </c>
      <c r="M197" s="124" t="str">
        <f t="shared" ca="1" si="57"/>
        <v/>
      </c>
    </row>
    <row r="198" spans="1:13" x14ac:dyDescent="0.2">
      <c r="A198" s="124" t="str">
        <f t="shared" ca="1" si="45"/>
        <v/>
      </c>
      <c r="B198" s="92" t="str">
        <f t="shared" ca="1" si="46"/>
        <v/>
      </c>
      <c r="C198" s="92" t="str">
        <f t="shared" ca="1" si="47"/>
        <v/>
      </c>
      <c r="D198" s="125" t="str">
        <f t="shared" ca="1" si="48"/>
        <v/>
      </c>
      <c r="E198" s="125" t="str">
        <f t="shared" ca="1" si="49"/>
        <v/>
      </c>
      <c r="F198" s="126" t="str">
        <f t="shared" ca="1" si="53"/>
        <v/>
      </c>
      <c r="G198" s="105" t="str">
        <f t="shared" ca="1" si="54"/>
        <v/>
      </c>
      <c r="H198" s="105" t="str">
        <f t="shared" ca="1" si="50"/>
        <v/>
      </c>
      <c r="I198" s="127" t="str">
        <f t="shared" ca="1" si="51"/>
        <v/>
      </c>
      <c r="J198" s="125" t="str">
        <f t="shared" ca="1" si="52"/>
        <v/>
      </c>
      <c r="K198" s="126" t="str">
        <f t="shared" ca="1" si="55"/>
        <v/>
      </c>
      <c r="L198" s="105" t="str">
        <f t="shared" ca="1" si="56"/>
        <v/>
      </c>
      <c r="M198" s="124" t="str">
        <f t="shared" ca="1" si="57"/>
        <v/>
      </c>
    </row>
    <row r="199" spans="1:13" x14ac:dyDescent="0.2">
      <c r="A199" s="124" t="str">
        <f t="shared" ref="A199:A205" ca="1" si="58">IF(ROW()-5&gt;$A$5,"",ROW()-5)</f>
        <v/>
      </c>
      <c r="B199" s="92" t="str">
        <f t="shared" ca="1" si="46"/>
        <v/>
      </c>
      <c r="C199" s="92" t="str">
        <f t="shared" ca="1" si="47"/>
        <v/>
      </c>
      <c r="D199" s="125" t="str">
        <f t="shared" ca="1" si="48"/>
        <v/>
      </c>
      <c r="E199" s="125" t="str">
        <f t="shared" ca="1" si="49"/>
        <v/>
      </c>
      <c r="F199" s="126" t="str">
        <f t="shared" ca="1" si="53"/>
        <v/>
      </c>
      <c r="G199" s="105" t="str">
        <f t="shared" ca="1" si="54"/>
        <v/>
      </c>
      <c r="H199" s="105" t="str">
        <f t="shared" ca="1" si="50"/>
        <v/>
      </c>
      <c r="I199" s="127" t="str">
        <f t="shared" ca="1" si="51"/>
        <v/>
      </c>
      <c r="J199" s="125" t="str">
        <f t="shared" ca="1" si="52"/>
        <v/>
      </c>
      <c r="K199" s="126" t="str">
        <f t="shared" ca="1" si="55"/>
        <v/>
      </c>
      <c r="L199" s="105" t="str">
        <f t="shared" ca="1" si="56"/>
        <v/>
      </c>
      <c r="M199" s="124" t="str">
        <f t="shared" ca="1" si="57"/>
        <v/>
      </c>
    </row>
    <row r="200" spans="1:13" x14ac:dyDescent="0.2">
      <c r="A200" s="124" t="str">
        <f t="shared" ca="1" si="58"/>
        <v/>
      </c>
      <c r="B200" s="92" t="str">
        <f t="shared" ca="1" si="46"/>
        <v/>
      </c>
      <c r="C200" s="92" t="str">
        <f t="shared" ca="1" si="47"/>
        <v/>
      </c>
      <c r="D200" s="125" t="str">
        <f t="shared" ca="1" si="48"/>
        <v/>
      </c>
      <c r="E200" s="125" t="str">
        <f t="shared" ca="1" si="49"/>
        <v/>
      </c>
      <c r="F200" s="126" t="str">
        <f t="shared" ca="1" si="53"/>
        <v/>
      </c>
      <c r="G200" s="105" t="str">
        <f t="shared" ca="1" si="54"/>
        <v/>
      </c>
      <c r="H200" s="105" t="str">
        <f t="shared" ca="1" si="50"/>
        <v/>
      </c>
      <c r="I200" s="127" t="str">
        <f t="shared" ca="1" si="51"/>
        <v/>
      </c>
      <c r="J200" s="125" t="str">
        <f t="shared" ca="1" si="52"/>
        <v/>
      </c>
      <c r="K200" s="126" t="str">
        <f t="shared" ca="1" si="55"/>
        <v/>
      </c>
      <c r="L200" s="105" t="str">
        <f t="shared" ca="1" si="56"/>
        <v/>
      </c>
      <c r="M200" s="124" t="str">
        <f t="shared" ca="1" si="57"/>
        <v/>
      </c>
    </row>
    <row r="201" spans="1:13" x14ac:dyDescent="0.2">
      <c r="A201" s="124" t="str">
        <f t="shared" ca="1" si="58"/>
        <v/>
      </c>
      <c r="B201" s="92" t="str">
        <f t="shared" ca="1" si="46"/>
        <v/>
      </c>
      <c r="C201" s="92" t="str">
        <f t="shared" ca="1" si="47"/>
        <v/>
      </c>
      <c r="D201" s="125" t="str">
        <f t="shared" ca="1" si="48"/>
        <v/>
      </c>
      <c r="E201" s="125" t="str">
        <f t="shared" ca="1" si="49"/>
        <v/>
      </c>
      <c r="F201" s="126" t="str">
        <f t="shared" ca="1" si="53"/>
        <v/>
      </c>
      <c r="G201" s="105" t="str">
        <f t="shared" ca="1" si="54"/>
        <v/>
      </c>
      <c r="H201" s="105" t="str">
        <f t="shared" ca="1" si="50"/>
        <v/>
      </c>
      <c r="I201" s="127" t="str">
        <f t="shared" ca="1" si="51"/>
        <v/>
      </c>
      <c r="J201" s="125" t="str">
        <f t="shared" ca="1" si="52"/>
        <v/>
      </c>
      <c r="K201" s="126" t="str">
        <f t="shared" ca="1" si="55"/>
        <v/>
      </c>
      <c r="L201" s="105" t="str">
        <f t="shared" ca="1" si="56"/>
        <v/>
      </c>
      <c r="M201" s="124" t="str">
        <f t="shared" ca="1" si="57"/>
        <v/>
      </c>
    </row>
    <row r="202" spans="1:13" x14ac:dyDescent="0.2">
      <c r="A202" s="124" t="str">
        <f t="shared" ca="1" si="58"/>
        <v/>
      </c>
      <c r="B202" s="92" t="str">
        <f t="shared" ca="1" si="46"/>
        <v/>
      </c>
      <c r="C202" s="92" t="str">
        <f t="shared" ca="1" si="47"/>
        <v/>
      </c>
      <c r="D202" s="125" t="str">
        <f t="shared" ca="1" si="48"/>
        <v/>
      </c>
      <c r="E202" s="125" t="str">
        <f t="shared" ca="1" si="49"/>
        <v/>
      </c>
      <c r="F202" s="126" t="str">
        <f t="shared" ca="1" si="53"/>
        <v/>
      </c>
      <c r="G202" s="105" t="str">
        <f t="shared" ca="1" si="54"/>
        <v/>
      </c>
      <c r="H202" s="105" t="str">
        <f t="shared" ca="1" si="50"/>
        <v/>
      </c>
      <c r="I202" s="127" t="str">
        <f t="shared" ca="1" si="51"/>
        <v/>
      </c>
      <c r="J202" s="125" t="str">
        <f t="shared" ca="1" si="52"/>
        <v/>
      </c>
      <c r="K202" s="126" t="str">
        <f t="shared" ca="1" si="55"/>
        <v/>
      </c>
      <c r="L202" s="105" t="str">
        <f t="shared" ca="1" si="56"/>
        <v/>
      </c>
      <c r="M202" s="124" t="str">
        <f t="shared" ca="1" si="57"/>
        <v/>
      </c>
    </row>
    <row r="203" spans="1:13" x14ac:dyDescent="0.2">
      <c r="A203" s="124" t="str">
        <f t="shared" ca="1" si="58"/>
        <v/>
      </c>
      <c r="B203" s="92" t="str">
        <f t="shared" ca="1" si="46"/>
        <v/>
      </c>
      <c r="C203" s="92" t="str">
        <f t="shared" ca="1" si="47"/>
        <v/>
      </c>
      <c r="D203" s="125" t="str">
        <f t="shared" ca="1" si="48"/>
        <v/>
      </c>
      <c r="E203" s="125" t="str">
        <f t="shared" ca="1" si="49"/>
        <v/>
      </c>
      <c r="F203" s="126" t="str">
        <f t="shared" ca="1" si="53"/>
        <v/>
      </c>
      <c r="G203" s="105" t="str">
        <f t="shared" ca="1" si="54"/>
        <v/>
      </c>
      <c r="H203" s="105" t="str">
        <f t="shared" ca="1" si="50"/>
        <v/>
      </c>
      <c r="I203" s="127" t="str">
        <f t="shared" ca="1" si="51"/>
        <v/>
      </c>
      <c r="J203" s="125" t="str">
        <f t="shared" ca="1" si="52"/>
        <v/>
      </c>
      <c r="K203" s="126" t="str">
        <f t="shared" ca="1" si="55"/>
        <v/>
      </c>
      <c r="L203" s="105" t="str">
        <f t="shared" ca="1" si="56"/>
        <v/>
      </c>
      <c r="M203" s="124" t="str">
        <f t="shared" ca="1" si="57"/>
        <v/>
      </c>
    </row>
    <row r="204" spans="1:13" x14ac:dyDescent="0.2">
      <c r="A204" s="124" t="str">
        <f t="shared" ca="1" si="58"/>
        <v/>
      </c>
      <c r="B204" s="92" t="str">
        <f t="shared" ca="1" si="46"/>
        <v/>
      </c>
      <c r="C204" s="92" t="str">
        <f t="shared" ca="1" si="47"/>
        <v/>
      </c>
      <c r="D204" s="125" t="str">
        <f t="shared" ca="1" si="48"/>
        <v/>
      </c>
      <c r="E204" s="125" t="str">
        <f t="shared" ca="1" si="49"/>
        <v/>
      </c>
      <c r="F204" s="126" t="str">
        <f t="shared" ca="1" si="53"/>
        <v/>
      </c>
      <c r="G204" s="105" t="str">
        <f t="shared" ca="1" si="54"/>
        <v/>
      </c>
      <c r="H204" s="105" t="str">
        <f t="shared" ca="1" si="50"/>
        <v/>
      </c>
      <c r="I204" s="127" t="str">
        <f t="shared" ca="1" si="51"/>
        <v/>
      </c>
      <c r="J204" s="125" t="str">
        <f t="shared" ca="1" si="52"/>
        <v/>
      </c>
      <c r="K204" s="126" t="str">
        <f t="shared" ca="1" si="55"/>
        <v/>
      </c>
      <c r="L204" s="105" t="str">
        <f t="shared" ca="1" si="56"/>
        <v/>
      </c>
      <c r="M204" s="124" t="str">
        <f t="shared" ca="1" si="57"/>
        <v/>
      </c>
    </row>
    <row r="205" spans="1:13" x14ac:dyDescent="0.2">
      <c r="A205" s="124" t="str">
        <f t="shared" ca="1" si="58"/>
        <v/>
      </c>
      <c r="B205" s="92" t="str">
        <f t="shared" ca="1" si="46"/>
        <v/>
      </c>
      <c r="C205" s="92" t="str">
        <f t="shared" ca="1" si="47"/>
        <v/>
      </c>
      <c r="D205" s="125" t="str">
        <f t="shared" ca="1" si="48"/>
        <v/>
      </c>
      <c r="E205" s="125" t="str">
        <f t="shared" ca="1" si="49"/>
        <v/>
      </c>
      <c r="F205" s="126" t="str">
        <f t="shared" ca="1" si="53"/>
        <v/>
      </c>
      <c r="G205" s="105" t="str">
        <f t="shared" ca="1" si="54"/>
        <v/>
      </c>
      <c r="H205" s="105" t="str">
        <f t="shared" ca="1" si="50"/>
        <v/>
      </c>
      <c r="I205" s="127" t="str">
        <f t="shared" ca="1" si="51"/>
        <v/>
      </c>
      <c r="J205" s="125" t="str">
        <f t="shared" ca="1" si="52"/>
        <v/>
      </c>
      <c r="K205" s="126" t="str">
        <f t="shared" ca="1" si="55"/>
        <v/>
      </c>
      <c r="L205" s="105" t="str">
        <f t="shared" ca="1" si="56"/>
        <v/>
      </c>
      <c r="M205" s="124" t="str">
        <f t="shared" ca="1" si="57"/>
        <v/>
      </c>
    </row>
  </sheetData>
  <mergeCells count="1">
    <mergeCell ref="A1:M1"/>
  </mergeCells>
  <phoneticPr fontId="3"/>
  <conditionalFormatting sqref="A6:M205">
    <cfRule type="expression" dxfId="7" priority="2">
      <formula>OR($A6:$M6&lt;&gt;"")</formula>
    </cfRule>
  </conditionalFormatting>
  <conditionalFormatting sqref="A6:M205">
    <cfRule type="expression" dxfId="6" priority="1">
      <formula>$A6=$A$5</formula>
    </cfRule>
  </conditionalFormatting>
  <printOptions horizontalCentered="1"/>
  <pageMargins left="0.59055118110236227" right="0.59055118110236227" top="0.59055118110236227" bottom="0.59055118110236227" header="0.31496062992125984" footer="0.31496062992125984"/>
  <pageSetup paperSize="9" scale="52"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Q205"/>
  <sheetViews>
    <sheetView showGridLines="0" view="pageBreakPreview" zoomScale="60" zoomScaleNormal="80" zoomScalePageLayoutView="50" workbookViewId="0">
      <selection sqref="A1:Q1"/>
    </sheetView>
  </sheetViews>
  <sheetFormatPr defaultColWidth="9" defaultRowHeight="17.5" x14ac:dyDescent="0.2"/>
  <cols>
    <col min="1" max="1" width="7.36328125" style="1" bestFit="1" customWidth="1"/>
    <col min="2" max="7" width="24.36328125" style="1" customWidth="1"/>
    <col min="8" max="17" width="13.08984375" style="1" customWidth="1"/>
    <col min="18" max="16384" width="9" style="1"/>
  </cols>
  <sheetData>
    <row r="1" spans="1:17" ht="40.5" customHeight="1" x14ac:dyDescent="0.2">
      <c r="A1" s="255">
        <v>44287</v>
      </c>
      <c r="B1" s="255"/>
      <c r="C1" s="255"/>
      <c r="D1" s="255"/>
      <c r="E1" s="255"/>
      <c r="F1" s="255"/>
      <c r="G1" s="255"/>
      <c r="H1" s="255"/>
      <c r="I1" s="255"/>
      <c r="J1" s="255"/>
      <c r="K1" s="255"/>
      <c r="L1" s="255"/>
      <c r="M1" s="255"/>
      <c r="N1" s="255"/>
      <c r="O1" s="255"/>
      <c r="P1" s="255"/>
      <c r="Q1" s="255"/>
    </row>
    <row r="2" spans="1:17" x14ac:dyDescent="0.2">
      <c r="Q2" s="139" t="s">
        <v>196</v>
      </c>
    </row>
    <row r="4" spans="1:17" x14ac:dyDescent="0.2">
      <c r="A4" s="90" t="s">
        <v>147</v>
      </c>
      <c r="B4" s="90" t="s">
        <v>148</v>
      </c>
      <c r="C4" s="90" t="s">
        <v>118</v>
      </c>
      <c r="D4" s="90" t="s">
        <v>152</v>
      </c>
      <c r="E4" s="90" t="s">
        <v>153</v>
      </c>
      <c r="F4" s="90" t="s">
        <v>154</v>
      </c>
      <c r="G4" s="90" t="s">
        <v>155</v>
      </c>
      <c r="H4" s="90" t="s">
        <v>24</v>
      </c>
      <c r="I4" s="90" t="s">
        <v>25</v>
      </c>
      <c r="J4" s="90" t="s">
        <v>26</v>
      </c>
      <c r="K4" s="90" t="s">
        <v>27</v>
      </c>
      <c r="L4" s="90" t="s">
        <v>28</v>
      </c>
      <c r="M4" s="90" t="s">
        <v>149</v>
      </c>
      <c r="N4" s="90" t="s">
        <v>29</v>
      </c>
      <c r="O4" s="90" t="s">
        <v>30</v>
      </c>
      <c r="P4" s="90" t="s">
        <v>31</v>
      </c>
      <c r="Q4" s="90" t="s">
        <v>150</v>
      </c>
    </row>
    <row r="5" spans="1:17" x14ac:dyDescent="0.2">
      <c r="A5" s="110">
        <f ca="1">MATCH("",INDIRECT("gdn_raw!AL:AL"),-1)-MATCH("キャンペーン",INDIRECT("gdn_raw!AL:AL"),0)-1</f>
        <v>0</v>
      </c>
      <c r="B5" s="111"/>
      <c r="C5" s="111"/>
      <c r="D5" s="111"/>
      <c r="E5" s="111"/>
      <c r="F5" s="111"/>
      <c r="G5" s="111" t="s">
        <v>119</v>
      </c>
      <c r="H5" s="112" t="str">
        <f ca="1">gdn!D6</f>
        <v/>
      </c>
      <c r="I5" s="112" t="str">
        <f ca="1">gdn!F6</f>
        <v/>
      </c>
      <c r="J5" s="113" t="str">
        <f ca="1">IFERROR(I5/H5,"")</f>
        <v/>
      </c>
      <c r="K5" s="114" t="str">
        <f ca="1">IFERROR(L5/I5,"")</f>
        <v/>
      </c>
      <c r="L5" s="115" t="str">
        <f ca="1">gdn!L6</f>
        <v/>
      </c>
      <c r="M5" s="116" t="str">
        <f ca="1">IFERROR(VLOOKUP(TEXT($A1,"yyyy/mm"),INDIRECT("gdn_raw!B:J"),6,0),"")</f>
        <v/>
      </c>
      <c r="N5" s="112" t="str">
        <f ca="1">gdn!N6</f>
        <v/>
      </c>
      <c r="O5" s="113" t="str">
        <f ca="1">IFERROR(N5/I5,"")</f>
        <v/>
      </c>
      <c r="P5" s="114" t="str">
        <f ca="1">IFERROR(L5/N5,"")</f>
        <v/>
      </c>
      <c r="Q5" s="111" t="s">
        <v>151</v>
      </c>
    </row>
    <row r="6" spans="1:17" x14ac:dyDescent="0.2">
      <c r="A6" s="124" t="str">
        <f ca="1">IF(ROW()-5&gt;$A$5,"",ROW()-5)</f>
        <v/>
      </c>
      <c r="B6" s="92" t="str">
        <f t="shared" ref="B6:B37" ca="1" si="0">IF($A6="","",INDEX(INDIRECT("gdn_raw!AL:AL"),MATCH($B$4,INDIRECT("gdn_raw!AL:AL"),0)+$A6))</f>
        <v/>
      </c>
      <c r="C6" s="92" t="str">
        <f t="shared" ref="C6:C37" ca="1" si="1">IF($A6="","",INDEX(INDIRECT("gdn_raw!AM:AM"),MATCH($B$4,INDIRECT("gdn_raw!AL:AL"),0)+$A6))</f>
        <v/>
      </c>
      <c r="D6" s="92" t="str">
        <f t="shared" ref="D6:D37" ca="1" si="2">IF($A6="","",INDEX(INDIRECT("gdn_raw!AO:AO"),MATCH($B$4,INDIRECT("gdn_raw!AL:AL"),0)+$A6))</f>
        <v/>
      </c>
      <c r="E6" s="92" t="str">
        <f t="shared" ref="E6:E37" ca="1" si="3">IF($A6="","",INDEX(INDIRECT("gdn_raw!AP:AP"),MATCH($B$4,INDIRECT("gdn_raw!AL:AL"),0)+$A6))</f>
        <v/>
      </c>
      <c r="F6" s="92" t="str">
        <f t="shared" ref="F6:F37" ca="1" si="4">IF($A6="","",INDEX(INDIRECT("gdn_raw!AQ:AQ"),MATCH($B$4,INDIRECT("gdn_raw!AL:AL"),0)+$A6))</f>
        <v/>
      </c>
      <c r="G6" s="92" t="str">
        <f t="shared" ref="G6:G37" ca="1" si="5">IF($A6="","",INDEX(INDIRECT("gdn_raw!AR:AR"),MATCH($B$4,INDIRECT("gdn_raw!AL:AL"),0)+$A6))</f>
        <v/>
      </c>
      <c r="H6" s="125" t="str">
        <f t="shared" ref="H6:H37" ca="1" si="6">IF($A6="","",INDEX(INDIRECT("gdn_raw!AU:AU"),MATCH($B$4,INDIRECT("gdn_raw!AL:AL"),0)+$A6))</f>
        <v/>
      </c>
      <c r="I6" s="125" t="str">
        <f t="shared" ref="I6:I37" ca="1" si="7">IF($A6="","",INDEX(INDIRECT("gdn_raw!AV:AV"),MATCH($B$4,INDIRECT("gdn_raw!AL:AL"),0)+$A6))</f>
        <v/>
      </c>
      <c r="J6" s="126" t="str">
        <f ca="1">IF($A6="","",IFERROR(I6/H6,""))</f>
        <v/>
      </c>
      <c r="K6" s="105" t="str">
        <f ca="1">IF($A6="","",IFERROR(L6/I6,""))</f>
        <v/>
      </c>
      <c r="L6" s="105" t="str">
        <f t="shared" ref="L6:L37" ca="1" si="8">IF($A6="","",INDEX(INDIRECT("gdn_raw!AX:AX"),MATCH($B$4,INDIRECT("gdn_raw!AL:AL"),0)+$A6))</f>
        <v/>
      </c>
      <c r="M6" s="127" t="str">
        <f t="shared" ref="M6:M37" ca="1" si="9">IF($A6="","",INDEX(INDIRECT("gdn_raw!AY:AY"),MATCH($B$4,INDIRECT("gdn_raw!AL:AL"),0)+$A6))</f>
        <v/>
      </c>
      <c r="N6" s="125" t="str">
        <f t="shared" ref="N6:N37" ca="1" si="10">IF($A6="","",INDEX(INDIRECT("gdn_raw!BA:BA"),MATCH($B$4,INDIRECT("gdn_raw!AL:AL"),0)+$A6))</f>
        <v/>
      </c>
      <c r="O6" s="126" t="str">
        <f ca="1">IF($A6="","",IFERROR(N6/I6,""))</f>
        <v/>
      </c>
      <c r="P6" s="105" t="str">
        <f ca="1">IF($A6="","",IFERROR(L6/N6,""))</f>
        <v/>
      </c>
      <c r="Q6" s="124" t="str">
        <f ca="1">IF($A6="","",IF(N6&gt;0,IF(P6&gt;$P$5,"B","A"),IF(N6=0,IF(L6&gt;$P$5,"C","D"))))</f>
        <v/>
      </c>
    </row>
    <row r="7" spans="1:17" x14ac:dyDescent="0.2">
      <c r="A7" s="124" t="str">
        <f t="shared" ref="A7:A70" ca="1" si="11">IF(ROW()-5&gt;$A$5,"",ROW()-5)</f>
        <v/>
      </c>
      <c r="B7" s="92" t="str">
        <f t="shared" ca="1" si="0"/>
        <v/>
      </c>
      <c r="C7" s="92" t="str">
        <f t="shared" ca="1" si="1"/>
        <v/>
      </c>
      <c r="D7" s="92" t="str">
        <f t="shared" ca="1" si="2"/>
        <v/>
      </c>
      <c r="E7" s="92" t="str">
        <f t="shared" ca="1" si="3"/>
        <v/>
      </c>
      <c r="F7" s="92" t="str">
        <f t="shared" ca="1" si="4"/>
        <v/>
      </c>
      <c r="G7" s="92" t="str">
        <f t="shared" ca="1" si="5"/>
        <v/>
      </c>
      <c r="H7" s="125" t="str">
        <f t="shared" ca="1" si="6"/>
        <v/>
      </c>
      <c r="I7" s="125" t="str">
        <f t="shared" ca="1" si="7"/>
        <v/>
      </c>
      <c r="J7" s="126" t="str">
        <f t="shared" ref="J7:J70" ca="1" si="12">IF($A7="","",IFERROR(I7/H7,""))</f>
        <v/>
      </c>
      <c r="K7" s="105" t="str">
        <f t="shared" ref="K7:K70" ca="1" si="13">IF($A7="","",IFERROR(L7/I7,""))</f>
        <v/>
      </c>
      <c r="L7" s="105" t="str">
        <f t="shared" ca="1" si="8"/>
        <v/>
      </c>
      <c r="M7" s="127" t="str">
        <f t="shared" ca="1" si="9"/>
        <v/>
      </c>
      <c r="N7" s="125" t="str">
        <f t="shared" ca="1" si="10"/>
        <v/>
      </c>
      <c r="O7" s="126" t="str">
        <f t="shared" ref="O7:O70" ca="1" si="14">IF($A7="","",IFERROR(N7/I7,""))</f>
        <v/>
      </c>
      <c r="P7" s="105" t="str">
        <f t="shared" ref="P7:P70" ca="1" si="15">IF($A7="","",IFERROR(L7/N7,""))</f>
        <v/>
      </c>
      <c r="Q7" s="124" t="str">
        <f t="shared" ref="Q7:Q70" ca="1" si="16">IF($A7="","",IF(N7&gt;0,IF(P7&gt;$P$5,"B","A"),IF(N7=0,IF(L7&gt;$P$5,"C","D"))))</f>
        <v/>
      </c>
    </row>
    <row r="8" spans="1:17" x14ac:dyDescent="0.2">
      <c r="A8" s="124" t="str">
        <f t="shared" ca="1" si="11"/>
        <v/>
      </c>
      <c r="B8" s="92" t="str">
        <f t="shared" ca="1" si="0"/>
        <v/>
      </c>
      <c r="C8" s="92" t="str">
        <f t="shared" ca="1" si="1"/>
        <v/>
      </c>
      <c r="D8" s="92" t="str">
        <f t="shared" ca="1" si="2"/>
        <v/>
      </c>
      <c r="E8" s="92" t="str">
        <f t="shared" ca="1" si="3"/>
        <v/>
      </c>
      <c r="F8" s="92" t="str">
        <f t="shared" ca="1" si="4"/>
        <v/>
      </c>
      <c r="G8" s="92" t="str">
        <f t="shared" ca="1" si="5"/>
        <v/>
      </c>
      <c r="H8" s="125" t="str">
        <f t="shared" ca="1" si="6"/>
        <v/>
      </c>
      <c r="I8" s="125" t="str">
        <f t="shared" ca="1" si="7"/>
        <v/>
      </c>
      <c r="J8" s="126" t="str">
        <f t="shared" ca="1" si="12"/>
        <v/>
      </c>
      <c r="K8" s="105" t="str">
        <f t="shared" ca="1" si="13"/>
        <v/>
      </c>
      <c r="L8" s="105" t="str">
        <f t="shared" ca="1" si="8"/>
        <v/>
      </c>
      <c r="M8" s="127" t="str">
        <f t="shared" ca="1" si="9"/>
        <v/>
      </c>
      <c r="N8" s="125" t="str">
        <f t="shared" ca="1" si="10"/>
        <v/>
      </c>
      <c r="O8" s="126" t="str">
        <f t="shared" ca="1" si="14"/>
        <v/>
      </c>
      <c r="P8" s="105" t="str">
        <f t="shared" ca="1" si="15"/>
        <v/>
      </c>
      <c r="Q8" s="124" t="str">
        <f t="shared" ca="1" si="16"/>
        <v/>
      </c>
    </row>
    <row r="9" spans="1:17" x14ac:dyDescent="0.2">
      <c r="A9" s="124" t="str">
        <f t="shared" ca="1" si="11"/>
        <v/>
      </c>
      <c r="B9" s="92" t="str">
        <f t="shared" ca="1" si="0"/>
        <v/>
      </c>
      <c r="C9" s="92" t="str">
        <f t="shared" ca="1" si="1"/>
        <v/>
      </c>
      <c r="D9" s="92" t="str">
        <f t="shared" ca="1" si="2"/>
        <v/>
      </c>
      <c r="E9" s="92" t="str">
        <f t="shared" ca="1" si="3"/>
        <v/>
      </c>
      <c r="F9" s="92" t="str">
        <f t="shared" ca="1" si="4"/>
        <v/>
      </c>
      <c r="G9" s="92" t="str">
        <f t="shared" ca="1" si="5"/>
        <v/>
      </c>
      <c r="H9" s="125" t="str">
        <f t="shared" ca="1" si="6"/>
        <v/>
      </c>
      <c r="I9" s="125" t="str">
        <f t="shared" ca="1" si="7"/>
        <v/>
      </c>
      <c r="J9" s="126" t="str">
        <f t="shared" ca="1" si="12"/>
        <v/>
      </c>
      <c r="K9" s="105" t="str">
        <f t="shared" ca="1" si="13"/>
        <v/>
      </c>
      <c r="L9" s="105" t="str">
        <f t="shared" ca="1" si="8"/>
        <v/>
      </c>
      <c r="M9" s="127" t="str">
        <f t="shared" ca="1" si="9"/>
        <v/>
      </c>
      <c r="N9" s="125" t="str">
        <f t="shared" ca="1" si="10"/>
        <v/>
      </c>
      <c r="O9" s="126" t="str">
        <f t="shared" ca="1" si="14"/>
        <v/>
      </c>
      <c r="P9" s="105" t="str">
        <f t="shared" ca="1" si="15"/>
        <v/>
      </c>
      <c r="Q9" s="124" t="str">
        <f t="shared" ca="1" si="16"/>
        <v/>
      </c>
    </row>
    <row r="10" spans="1:17" x14ac:dyDescent="0.2">
      <c r="A10" s="124" t="str">
        <f t="shared" ca="1" si="11"/>
        <v/>
      </c>
      <c r="B10" s="92" t="str">
        <f t="shared" ca="1" si="0"/>
        <v/>
      </c>
      <c r="C10" s="92" t="str">
        <f t="shared" ca="1" si="1"/>
        <v/>
      </c>
      <c r="D10" s="92" t="str">
        <f t="shared" ca="1" si="2"/>
        <v/>
      </c>
      <c r="E10" s="92" t="str">
        <f t="shared" ca="1" si="3"/>
        <v/>
      </c>
      <c r="F10" s="92" t="str">
        <f t="shared" ca="1" si="4"/>
        <v/>
      </c>
      <c r="G10" s="92" t="str">
        <f t="shared" ca="1" si="5"/>
        <v/>
      </c>
      <c r="H10" s="125" t="str">
        <f t="shared" ca="1" si="6"/>
        <v/>
      </c>
      <c r="I10" s="125" t="str">
        <f t="shared" ca="1" si="7"/>
        <v/>
      </c>
      <c r="J10" s="126" t="str">
        <f t="shared" ca="1" si="12"/>
        <v/>
      </c>
      <c r="K10" s="105" t="str">
        <f t="shared" ca="1" si="13"/>
        <v/>
      </c>
      <c r="L10" s="105" t="str">
        <f t="shared" ca="1" si="8"/>
        <v/>
      </c>
      <c r="M10" s="127" t="str">
        <f t="shared" ca="1" si="9"/>
        <v/>
      </c>
      <c r="N10" s="125" t="str">
        <f t="shared" ca="1" si="10"/>
        <v/>
      </c>
      <c r="O10" s="126" t="str">
        <f t="shared" ca="1" si="14"/>
        <v/>
      </c>
      <c r="P10" s="105" t="str">
        <f t="shared" ca="1" si="15"/>
        <v/>
      </c>
      <c r="Q10" s="124" t="str">
        <f t="shared" ca="1" si="16"/>
        <v/>
      </c>
    </row>
    <row r="11" spans="1:17" x14ac:dyDescent="0.2">
      <c r="A11" s="124" t="str">
        <f t="shared" ca="1" si="11"/>
        <v/>
      </c>
      <c r="B11" s="92" t="str">
        <f t="shared" ca="1" si="0"/>
        <v/>
      </c>
      <c r="C11" s="92" t="str">
        <f t="shared" ca="1" si="1"/>
        <v/>
      </c>
      <c r="D11" s="92" t="str">
        <f t="shared" ca="1" si="2"/>
        <v/>
      </c>
      <c r="E11" s="92" t="str">
        <f t="shared" ca="1" si="3"/>
        <v/>
      </c>
      <c r="F11" s="92" t="str">
        <f t="shared" ca="1" si="4"/>
        <v/>
      </c>
      <c r="G11" s="92" t="str">
        <f t="shared" ca="1" si="5"/>
        <v/>
      </c>
      <c r="H11" s="125" t="str">
        <f t="shared" ca="1" si="6"/>
        <v/>
      </c>
      <c r="I11" s="125" t="str">
        <f t="shared" ca="1" si="7"/>
        <v/>
      </c>
      <c r="J11" s="126" t="str">
        <f t="shared" ca="1" si="12"/>
        <v/>
      </c>
      <c r="K11" s="105" t="str">
        <f t="shared" ca="1" si="13"/>
        <v/>
      </c>
      <c r="L11" s="105" t="str">
        <f t="shared" ca="1" si="8"/>
        <v/>
      </c>
      <c r="M11" s="127" t="str">
        <f t="shared" ca="1" si="9"/>
        <v/>
      </c>
      <c r="N11" s="125" t="str">
        <f t="shared" ca="1" si="10"/>
        <v/>
      </c>
      <c r="O11" s="126" t="str">
        <f t="shared" ca="1" si="14"/>
        <v/>
      </c>
      <c r="P11" s="105" t="str">
        <f t="shared" ca="1" si="15"/>
        <v/>
      </c>
      <c r="Q11" s="124" t="str">
        <f t="shared" ca="1" si="16"/>
        <v/>
      </c>
    </row>
    <row r="12" spans="1:17" x14ac:dyDescent="0.2">
      <c r="A12" s="124" t="str">
        <f t="shared" ca="1" si="11"/>
        <v/>
      </c>
      <c r="B12" s="92" t="str">
        <f t="shared" ca="1" si="0"/>
        <v/>
      </c>
      <c r="C12" s="92" t="str">
        <f t="shared" ca="1" si="1"/>
        <v/>
      </c>
      <c r="D12" s="92" t="str">
        <f t="shared" ca="1" si="2"/>
        <v/>
      </c>
      <c r="E12" s="92" t="str">
        <f t="shared" ca="1" si="3"/>
        <v/>
      </c>
      <c r="F12" s="92" t="str">
        <f t="shared" ca="1" si="4"/>
        <v/>
      </c>
      <c r="G12" s="92" t="str">
        <f t="shared" ca="1" si="5"/>
        <v/>
      </c>
      <c r="H12" s="125" t="str">
        <f t="shared" ca="1" si="6"/>
        <v/>
      </c>
      <c r="I12" s="125" t="str">
        <f t="shared" ca="1" si="7"/>
        <v/>
      </c>
      <c r="J12" s="126" t="str">
        <f t="shared" ca="1" si="12"/>
        <v/>
      </c>
      <c r="K12" s="105" t="str">
        <f t="shared" ca="1" si="13"/>
        <v/>
      </c>
      <c r="L12" s="105" t="str">
        <f t="shared" ca="1" si="8"/>
        <v/>
      </c>
      <c r="M12" s="127" t="str">
        <f t="shared" ca="1" si="9"/>
        <v/>
      </c>
      <c r="N12" s="125" t="str">
        <f t="shared" ca="1" si="10"/>
        <v/>
      </c>
      <c r="O12" s="126" t="str">
        <f t="shared" ca="1" si="14"/>
        <v/>
      </c>
      <c r="P12" s="105" t="str">
        <f t="shared" ca="1" si="15"/>
        <v/>
      </c>
      <c r="Q12" s="124" t="str">
        <f t="shared" ca="1" si="16"/>
        <v/>
      </c>
    </row>
    <row r="13" spans="1:17" x14ac:dyDescent="0.2">
      <c r="A13" s="124" t="str">
        <f t="shared" ca="1" si="11"/>
        <v/>
      </c>
      <c r="B13" s="92" t="str">
        <f t="shared" ca="1" si="0"/>
        <v/>
      </c>
      <c r="C13" s="92" t="str">
        <f t="shared" ca="1" si="1"/>
        <v/>
      </c>
      <c r="D13" s="92" t="str">
        <f t="shared" ca="1" si="2"/>
        <v/>
      </c>
      <c r="E13" s="92" t="str">
        <f t="shared" ca="1" si="3"/>
        <v/>
      </c>
      <c r="F13" s="92" t="str">
        <f t="shared" ca="1" si="4"/>
        <v/>
      </c>
      <c r="G13" s="92" t="str">
        <f t="shared" ca="1" si="5"/>
        <v/>
      </c>
      <c r="H13" s="125" t="str">
        <f t="shared" ca="1" si="6"/>
        <v/>
      </c>
      <c r="I13" s="125" t="str">
        <f t="shared" ca="1" si="7"/>
        <v/>
      </c>
      <c r="J13" s="126" t="str">
        <f t="shared" ca="1" si="12"/>
        <v/>
      </c>
      <c r="K13" s="105" t="str">
        <f t="shared" ca="1" si="13"/>
        <v/>
      </c>
      <c r="L13" s="105" t="str">
        <f t="shared" ca="1" si="8"/>
        <v/>
      </c>
      <c r="M13" s="127" t="str">
        <f t="shared" ca="1" si="9"/>
        <v/>
      </c>
      <c r="N13" s="125" t="str">
        <f t="shared" ca="1" si="10"/>
        <v/>
      </c>
      <c r="O13" s="126" t="str">
        <f t="shared" ca="1" si="14"/>
        <v/>
      </c>
      <c r="P13" s="105" t="str">
        <f t="shared" ca="1" si="15"/>
        <v/>
      </c>
      <c r="Q13" s="124" t="str">
        <f t="shared" ca="1" si="16"/>
        <v/>
      </c>
    </row>
    <row r="14" spans="1:17" x14ac:dyDescent="0.2">
      <c r="A14" s="124" t="str">
        <f t="shared" ca="1" si="11"/>
        <v/>
      </c>
      <c r="B14" s="92" t="str">
        <f t="shared" ca="1" si="0"/>
        <v/>
      </c>
      <c r="C14" s="92" t="str">
        <f t="shared" ca="1" si="1"/>
        <v/>
      </c>
      <c r="D14" s="92" t="str">
        <f t="shared" ca="1" si="2"/>
        <v/>
      </c>
      <c r="E14" s="92" t="str">
        <f t="shared" ca="1" si="3"/>
        <v/>
      </c>
      <c r="F14" s="92" t="str">
        <f t="shared" ca="1" si="4"/>
        <v/>
      </c>
      <c r="G14" s="92" t="str">
        <f t="shared" ca="1" si="5"/>
        <v/>
      </c>
      <c r="H14" s="125" t="str">
        <f t="shared" ca="1" si="6"/>
        <v/>
      </c>
      <c r="I14" s="125" t="str">
        <f t="shared" ca="1" si="7"/>
        <v/>
      </c>
      <c r="J14" s="126" t="str">
        <f t="shared" ca="1" si="12"/>
        <v/>
      </c>
      <c r="K14" s="105" t="str">
        <f t="shared" ca="1" si="13"/>
        <v/>
      </c>
      <c r="L14" s="105" t="str">
        <f t="shared" ca="1" si="8"/>
        <v/>
      </c>
      <c r="M14" s="127" t="str">
        <f t="shared" ca="1" si="9"/>
        <v/>
      </c>
      <c r="N14" s="125" t="str">
        <f t="shared" ca="1" si="10"/>
        <v/>
      </c>
      <c r="O14" s="126" t="str">
        <f t="shared" ca="1" si="14"/>
        <v/>
      </c>
      <c r="P14" s="105" t="str">
        <f t="shared" ca="1" si="15"/>
        <v/>
      </c>
      <c r="Q14" s="124" t="str">
        <f t="shared" ca="1" si="16"/>
        <v/>
      </c>
    </row>
    <row r="15" spans="1:17" x14ac:dyDescent="0.2">
      <c r="A15" s="124" t="str">
        <f t="shared" ca="1" si="11"/>
        <v/>
      </c>
      <c r="B15" s="92" t="str">
        <f t="shared" ca="1" si="0"/>
        <v/>
      </c>
      <c r="C15" s="92" t="str">
        <f t="shared" ca="1" si="1"/>
        <v/>
      </c>
      <c r="D15" s="92" t="str">
        <f t="shared" ca="1" si="2"/>
        <v/>
      </c>
      <c r="E15" s="92" t="str">
        <f t="shared" ca="1" si="3"/>
        <v/>
      </c>
      <c r="F15" s="92" t="str">
        <f t="shared" ca="1" si="4"/>
        <v/>
      </c>
      <c r="G15" s="92" t="str">
        <f t="shared" ca="1" si="5"/>
        <v/>
      </c>
      <c r="H15" s="125" t="str">
        <f t="shared" ca="1" si="6"/>
        <v/>
      </c>
      <c r="I15" s="125" t="str">
        <f t="shared" ca="1" si="7"/>
        <v/>
      </c>
      <c r="J15" s="126" t="str">
        <f t="shared" ca="1" si="12"/>
        <v/>
      </c>
      <c r="K15" s="105" t="str">
        <f t="shared" ca="1" si="13"/>
        <v/>
      </c>
      <c r="L15" s="105" t="str">
        <f t="shared" ca="1" si="8"/>
        <v/>
      </c>
      <c r="M15" s="127" t="str">
        <f t="shared" ca="1" si="9"/>
        <v/>
      </c>
      <c r="N15" s="125" t="str">
        <f t="shared" ca="1" si="10"/>
        <v/>
      </c>
      <c r="O15" s="126" t="str">
        <f t="shared" ca="1" si="14"/>
        <v/>
      </c>
      <c r="P15" s="105" t="str">
        <f t="shared" ca="1" si="15"/>
        <v/>
      </c>
      <c r="Q15" s="124" t="str">
        <f t="shared" ca="1" si="16"/>
        <v/>
      </c>
    </row>
    <row r="16" spans="1:17" x14ac:dyDescent="0.2">
      <c r="A16" s="124" t="str">
        <f t="shared" ca="1" si="11"/>
        <v/>
      </c>
      <c r="B16" s="92" t="str">
        <f t="shared" ca="1" si="0"/>
        <v/>
      </c>
      <c r="C16" s="92" t="str">
        <f t="shared" ca="1" si="1"/>
        <v/>
      </c>
      <c r="D16" s="92" t="str">
        <f t="shared" ca="1" si="2"/>
        <v/>
      </c>
      <c r="E16" s="92" t="str">
        <f t="shared" ca="1" si="3"/>
        <v/>
      </c>
      <c r="F16" s="92" t="str">
        <f t="shared" ca="1" si="4"/>
        <v/>
      </c>
      <c r="G16" s="92" t="str">
        <f t="shared" ca="1" si="5"/>
        <v/>
      </c>
      <c r="H16" s="125" t="str">
        <f t="shared" ca="1" si="6"/>
        <v/>
      </c>
      <c r="I16" s="125" t="str">
        <f t="shared" ca="1" si="7"/>
        <v/>
      </c>
      <c r="J16" s="126" t="str">
        <f t="shared" ca="1" si="12"/>
        <v/>
      </c>
      <c r="K16" s="105" t="str">
        <f t="shared" ca="1" si="13"/>
        <v/>
      </c>
      <c r="L16" s="105" t="str">
        <f t="shared" ca="1" si="8"/>
        <v/>
      </c>
      <c r="M16" s="127" t="str">
        <f t="shared" ca="1" si="9"/>
        <v/>
      </c>
      <c r="N16" s="125" t="str">
        <f t="shared" ca="1" si="10"/>
        <v/>
      </c>
      <c r="O16" s="126" t="str">
        <f t="shared" ca="1" si="14"/>
        <v/>
      </c>
      <c r="P16" s="105" t="str">
        <f t="shared" ca="1" si="15"/>
        <v/>
      </c>
      <c r="Q16" s="124" t="str">
        <f t="shared" ca="1" si="16"/>
        <v/>
      </c>
    </row>
    <row r="17" spans="1:17" x14ac:dyDescent="0.2">
      <c r="A17" s="124" t="str">
        <f t="shared" ca="1" si="11"/>
        <v/>
      </c>
      <c r="B17" s="92" t="str">
        <f t="shared" ca="1" si="0"/>
        <v/>
      </c>
      <c r="C17" s="92" t="str">
        <f t="shared" ca="1" si="1"/>
        <v/>
      </c>
      <c r="D17" s="92" t="str">
        <f t="shared" ca="1" si="2"/>
        <v/>
      </c>
      <c r="E17" s="92" t="str">
        <f t="shared" ca="1" si="3"/>
        <v/>
      </c>
      <c r="F17" s="92" t="str">
        <f t="shared" ca="1" si="4"/>
        <v/>
      </c>
      <c r="G17" s="92" t="str">
        <f t="shared" ca="1" si="5"/>
        <v/>
      </c>
      <c r="H17" s="125" t="str">
        <f t="shared" ca="1" si="6"/>
        <v/>
      </c>
      <c r="I17" s="125" t="str">
        <f t="shared" ca="1" si="7"/>
        <v/>
      </c>
      <c r="J17" s="126" t="str">
        <f t="shared" ca="1" si="12"/>
        <v/>
      </c>
      <c r="K17" s="105" t="str">
        <f t="shared" ca="1" si="13"/>
        <v/>
      </c>
      <c r="L17" s="105" t="str">
        <f t="shared" ca="1" si="8"/>
        <v/>
      </c>
      <c r="M17" s="127" t="str">
        <f t="shared" ca="1" si="9"/>
        <v/>
      </c>
      <c r="N17" s="125" t="str">
        <f t="shared" ca="1" si="10"/>
        <v/>
      </c>
      <c r="O17" s="126" t="str">
        <f t="shared" ca="1" si="14"/>
        <v/>
      </c>
      <c r="P17" s="105" t="str">
        <f t="shared" ca="1" si="15"/>
        <v/>
      </c>
      <c r="Q17" s="124" t="str">
        <f t="shared" ca="1" si="16"/>
        <v/>
      </c>
    </row>
    <row r="18" spans="1:17" x14ac:dyDescent="0.2">
      <c r="A18" s="124" t="str">
        <f t="shared" ca="1" si="11"/>
        <v/>
      </c>
      <c r="B18" s="92" t="str">
        <f t="shared" ca="1" si="0"/>
        <v/>
      </c>
      <c r="C18" s="92" t="str">
        <f t="shared" ca="1" si="1"/>
        <v/>
      </c>
      <c r="D18" s="92" t="str">
        <f t="shared" ca="1" si="2"/>
        <v/>
      </c>
      <c r="E18" s="92" t="str">
        <f t="shared" ca="1" si="3"/>
        <v/>
      </c>
      <c r="F18" s="92" t="str">
        <f t="shared" ca="1" si="4"/>
        <v/>
      </c>
      <c r="G18" s="92" t="str">
        <f t="shared" ca="1" si="5"/>
        <v/>
      </c>
      <c r="H18" s="125" t="str">
        <f t="shared" ca="1" si="6"/>
        <v/>
      </c>
      <c r="I18" s="125" t="str">
        <f t="shared" ca="1" si="7"/>
        <v/>
      </c>
      <c r="J18" s="126" t="str">
        <f t="shared" ca="1" si="12"/>
        <v/>
      </c>
      <c r="K18" s="105" t="str">
        <f t="shared" ca="1" si="13"/>
        <v/>
      </c>
      <c r="L18" s="105" t="str">
        <f t="shared" ca="1" si="8"/>
        <v/>
      </c>
      <c r="M18" s="127" t="str">
        <f t="shared" ca="1" si="9"/>
        <v/>
      </c>
      <c r="N18" s="125" t="str">
        <f t="shared" ca="1" si="10"/>
        <v/>
      </c>
      <c r="O18" s="126" t="str">
        <f t="shared" ca="1" si="14"/>
        <v/>
      </c>
      <c r="P18" s="105" t="str">
        <f t="shared" ca="1" si="15"/>
        <v/>
      </c>
      <c r="Q18" s="124" t="str">
        <f t="shared" ca="1" si="16"/>
        <v/>
      </c>
    </row>
    <row r="19" spans="1:17" x14ac:dyDescent="0.2">
      <c r="A19" s="124" t="str">
        <f t="shared" ca="1" si="11"/>
        <v/>
      </c>
      <c r="B19" s="92" t="str">
        <f t="shared" ca="1" si="0"/>
        <v/>
      </c>
      <c r="C19" s="92" t="str">
        <f t="shared" ca="1" si="1"/>
        <v/>
      </c>
      <c r="D19" s="92" t="str">
        <f t="shared" ca="1" si="2"/>
        <v/>
      </c>
      <c r="E19" s="92" t="str">
        <f t="shared" ca="1" si="3"/>
        <v/>
      </c>
      <c r="F19" s="92" t="str">
        <f t="shared" ca="1" si="4"/>
        <v/>
      </c>
      <c r="G19" s="92" t="str">
        <f t="shared" ca="1" si="5"/>
        <v/>
      </c>
      <c r="H19" s="125" t="str">
        <f t="shared" ca="1" si="6"/>
        <v/>
      </c>
      <c r="I19" s="125" t="str">
        <f t="shared" ca="1" si="7"/>
        <v/>
      </c>
      <c r="J19" s="126" t="str">
        <f t="shared" ca="1" si="12"/>
        <v/>
      </c>
      <c r="K19" s="105" t="str">
        <f t="shared" ca="1" si="13"/>
        <v/>
      </c>
      <c r="L19" s="105" t="str">
        <f t="shared" ca="1" si="8"/>
        <v/>
      </c>
      <c r="M19" s="127" t="str">
        <f t="shared" ca="1" si="9"/>
        <v/>
      </c>
      <c r="N19" s="125" t="str">
        <f t="shared" ca="1" si="10"/>
        <v/>
      </c>
      <c r="O19" s="126" t="str">
        <f t="shared" ca="1" si="14"/>
        <v/>
      </c>
      <c r="P19" s="105" t="str">
        <f t="shared" ca="1" si="15"/>
        <v/>
      </c>
      <c r="Q19" s="124" t="str">
        <f t="shared" ca="1" si="16"/>
        <v/>
      </c>
    </row>
    <row r="20" spans="1:17" x14ac:dyDescent="0.2">
      <c r="A20" s="124" t="str">
        <f t="shared" ca="1" si="11"/>
        <v/>
      </c>
      <c r="B20" s="92" t="str">
        <f t="shared" ca="1" si="0"/>
        <v/>
      </c>
      <c r="C20" s="92" t="str">
        <f t="shared" ca="1" si="1"/>
        <v/>
      </c>
      <c r="D20" s="92" t="str">
        <f t="shared" ca="1" si="2"/>
        <v/>
      </c>
      <c r="E20" s="92" t="str">
        <f t="shared" ca="1" si="3"/>
        <v/>
      </c>
      <c r="F20" s="92" t="str">
        <f t="shared" ca="1" si="4"/>
        <v/>
      </c>
      <c r="G20" s="92" t="str">
        <f t="shared" ca="1" si="5"/>
        <v/>
      </c>
      <c r="H20" s="125" t="str">
        <f t="shared" ca="1" si="6"/>
        <v/>
      </c>
      <c r="I20" s="125" t="str">
        <f t="shared" ca="1" si="7"/>
        <v/>
      </c>
      <c r="J20" s="126" t="str">
        <f t="shared" ca="1" si="12"/>
        <v/>
      </c>
      <c r="K20" s="105" t="str">
        <f t="shared" ca="1" si="13"/>
        <v/>
      </c>
      <c r="L20" s="105" t="str">
        <f t="shared" ca="1" si="8"/>
        <v/>
      </c>
      <c r="M20" s="127" t="str">
        <f t="shared" ca="1" si="9"/>
        <v/>
      </c>
      <c r="N20" s="125" t="str">
        <f t="shared" ca="1" si="10"/>
        <v/>
      </c>
      <c r="O20" s="126" t="str">
        <f t="shared" ca="1" si="14"/>
        <v/>
      </c>
      <c r="P20" s="105" t="str">
        <f t="shared" ca="1" si="15"/>
        <v/>
      </c>
      <c r="Q20" s="124" t="str">
        <f t="shared" ca="1" si="16"/>
        <v/>
      </c>
    </row>
    <row r="21" spans="1:17" x14ac:dyDescent="0.2">
      <c r="A21" s="124" t="str">
        <f t="shared" ca="1" si="11"/>
        <v/>
      </c>
      <c r="B21" s="92" t="str">
        <f t="shared" ca="1" si="0"/>
        <v/>
      </c>
      <c r="C21" s="92" t="str">
        <f t="shared" ca="1" si="1"/>
        <v/>
      </c>
      <c r="D21" s="92" t="str">
        <f t="shared" ca="1" si="2"/>
        <v/>
      </c>
      <c r="E21" s="92" t="str">
        <f t="shared" ca="1" si="3"/>
        <v/>
      </c>
      <c r="F21" s="92" t="str">
        <f t="shared" ca="1" si="4"/>
        <v/>
      </c>
      <c r="G21" s="92" t="str">
        <f t="shared" ca="1" si="5"/>
        <v/>
      </c>
      <c r="H21" s="125" t="str">
        <f t="shared" ca="1" si="6"/>
        <v/>
      </c>
      <c r="I21" s="125" t="str">
        <f t="shared" ca="1" si="7"/>
        <v/>
      </c>
      <c r="J21" s="126" t="str">
        <f t="shared" ca="1" si="12"/>
        <v/>
      </c>
      <c r="K21" s="105" t="str">
        <f t="shared" ca="1" si="13"/>
        <v/>
      </c>
      <c r="L21" s="105" t="str">
        <f t="shared" ca="1" si="8"/>
        <v/>
      </c>
      <c r="M21" s="127" t="str">
        <f t="shared" ca="1" si="9"/>
        <v/>
      </c>
      <c r="N21" s="125" t="str">
        <f t="shared" ca="1" si="10"/>
        <v/>
      </c>
      <c r="O21" s="126" t="str">
        <f t="shared" ca="1" si="14"/>
        <v/>
      </c>
      <c r="P21" s="105" t="str">
        <f t="shared" ca="1" si="15"/>
        <v/>
      </c>
      <c r="Q21" s="124" t="str">
        <f t="shared" ca="1" si="16"/>
        <v/>
      </c>
    </row>
    <row r="22" spans="1:17" x14ac:dyDescent="0.2">
      <c r="A22" s="124" t="str">
        <f t="shared" ca="1" si="11"/>
        <v/>
      </c>
      <c r="B22" s="92" t="str">
        <f t="shared" ca="1" si="0"/>
        <v/>
      </c>
      <c r="C22" s="92" t="str">
        <f t="shared" ca="1" si="1"/>
        <v/>
      </c>
      <c r="D22" s="92" t="str">
        <f t="shared" ca="1" si="2"/>
        <v/>
      </c>
      <c r="E22" s="92" t="str">
        <f t="shared" ca="1" si="3"/>
        <v/>
      </c>
      <c r="F22" s="92" t="str">
        <f t="shared" ca="1" si="4"/>
        <v/>
      </c>
      <c r="G22" s="92" t="str">
        <f t="shared" ca="1" si="5"/>
        <v/>
      </c>
      <c r="H22" s="125" t="str">
        <f t="shared" ca="1" si="6"/>
        <v/>
      </c>
      <c r="I22" s="125" t="str">
        <f t="shared" ca="1" si="7"/>
        <v/>
      </c>
      <c r="J22" s="126" t="str">
        <f t="shared" ca="1" si="12"/>
        <v/>
      </c>
      <c r="K22" s="105" t="str">
        <f t="shared" ca="1" si="13"/>
        <v/>
      </c>
      <c r="L22" s="105" t="str">
        <f t="shared" ca="1" si="8"/>
        <v/>
      </c>
      <c r="M22" s="127" t="str">
        <f t="shared" ca="1" si="9"/>
        <v/>
      </c>
      <c r="N22" s="125" t="str">
        <f t="shared" ca="1" si="10"/>
        <v/>
      </c>
      <c r="O22" s="126" t="str">
        <f t="shared" ca="1" si="14"/>
        <v/>
      </c>
      <c r="P22" s="105" t="str">
        <f t="shared" ca="1" si="15"/>
        <v/>
      </c>
      <c r="Q22" s="124" t="str">
        <f t="shared" ca="1" si="16"/>
        <v/>
      </c>
    </row>
    <row r="23" spans="1:17" x14ac:dyDescent="0.2">
      <c r="A23" s="124" t="str">
        <f t="shared" ca="1" si="11"/>
        <v/>
      </c>
      <c r="B23" s="92" t="str">
        <f t="shared" ca="1" si="0"/>
        <v/>
      </c>
      <c r="C23" s="92" t="str">
        <f t="shared" ca="1" si="1"/>
        <v/>
      </c>
      <c r="D23" s="92" t="str">
        <f t="shared" ca="1" si="2"/>
        <v/>
      </c>
      <c r="E23" s="92" t="str">
        <f t="shared" ca="1" si="3"/>
        <v/>
      </c>
      <c r="F23" s="92" t="str">
        <f t="shared" ca="1" si="4"/>
        <v/>
      </c>
      <c r="G23" s="92" t="str">
        <f t="shared" ca="1" si="5"/>
        <v/>
      </c>
      <c r="H23" s="125" t="str">
        <f t="shared" ca="1" si="6"/>
        <v/>
      </c>
      <c r="I23" s="125" t="str">
        <f t="shared" ca="1" si="7"/>
        <v/>
      </c>
      <c r="J23" s="126" t="str">
        <f t="shared" ca="1" si="12"/>
        <v/>
      </c>
      <c r="K23" s="105" t="str">
        <f t="shared" ca="1" si="13"/>
        <v/>
      </c>
      <c r="L23" s="105" t="str">
        <f t="shared" ca="1" si="8"/>
        <v/>
      </c>
      <c r="M23" s="127" t="str">
        <f t="shared" ca="1" si="9"/>
        <v/>
      </c>
      <c r="N23" s="125" t="str">
        <f t="shared" ca="1" si="10"/>
        <v/>
      </c>
      <c r="O23" s="126" t="str">
        <f t="shared" ca="1" si="14"/>
        <v/>
      </c>
      <c r="P23" s="105" t="str">
        <f t="shared" ca="1" si="15"/>
        <v/>
      </c>
      <c r="Q23" s="124" t="str">
        <f t="shared" ca="1" si="16"/>
        <v/>
      </c>
    </row>
    <row r="24" spans="1:17" x14ac:dyDescent="0.2">
      <c r="A24" s="124" t="str">
        <f t="shared" ca="1" si="11"/>
        <v/>
      </c>
      <c r="B24" s="92" t="str">
        <f t="shared" ca="1" si="0"/>
        <v/>
      </c>
      <c r="C24" s="92" t="str">
        <f t="shared" ca="1" si="1"/>
        <v/>
      </c>
      <c r="D24" s="92" t="str">
        <f t="shared" ca="1" si="2"/>
        <v/>
      </c>
      <c r="E24" s="92" t="str">
        <f t="shared" ca="1" si="3"/>
        <v/>
      </c>
      <c r="F24" s="92" t="str">
        <f t="shared" ca="1" si="4"/>
        <v/>
      </c>
      <c r="G24" s="92" t="str">
        <f t="shared" ca="1" si="5"/>
        <v/>
      </c>
      <c r="H24" s="125" t="str">
        <f t="shared" ca="1" si="6"/>
        <v/>
      </c>
      <c r="I24" s="125" t="str">
        <f t="shared" ca="1" si="7"/>
        <v/>
      </c>
      <c r="J24" s="126" t="str">
        <f t="shared" ca="1" si="12"/>
        <v/>
      </c>
      <c r="K24" s="105" t="str">
        <f t="shared" ca="1" si="13"/>
        <v/>
      </c>
      <c r="L24" s="105" t="str">
        <f t="shared" ca="1" si="8"/>
        <v/>
      </c>
      <c r="M24" s="127" t="str">
        <f t="shared" ca="1" si="9"/>
        <v/>
      </c>
      <c r="N24" s="125" t="str">
        <f t="shared" ca="1" si="10"/>
        <v/>
      </c>
      <c r="O24" s="126" t="str">
        <f t="shared" ca="1" si="14"/>
        <v/>
      </c>
      <c r="P24" s="105" t="str">
        <f t="shared" ca="1" si="15"/>
        <v/>
      </c>
      <c r="Q24" s="124" t="str">
        <f t="shared" ca="1" si="16"/>
        <v/>
      </c>
    </row>
    <row r="25" spans="1:17" x14ac:dyDescent="0.2">
      <c r="A25" s="124" t="str">
        <f t="shared" ca="1" si="11"/>
        <v/>
      </c>
      <c r="B25" s="92" t="str">
        <f t="shared" ca="1" si="0"/>
        <v/>
      </c>
      <c r="C25" s="92" t="str">
        <f t="shared" ca="1" si="1"/>
        <v/>
      </c>
      <c r="D25" s="92" t="str">
        <f t="shared" ca="1" si="2"/>
        <v/>
      </c>
      <c r="E25" s="92" t="str">
        <f t="shared" ca="1" si="3"/>
        <v/>
      </c>
      <c r="F25" s="92" t="str">
        <f t="shared" ca="1" si="4"/>
        <v/>
      </c>
      <c r="G25" s="92" t="str">
        <f t="shared" ca="1" si="5"/>
        <v/>
      </c>
      <c r="H25" s="125" t="str">
        <f t="shared" ca="1" si="6"/>
        <v/>
      </c>
      <c r="I25" s="125" t="str">
        <f t="shared" ca="1" si="7"/>
        <v/>
      </c>
      <c r="J25" s="126" t="str">
        <f t="shared" ca="1" si="12"/>
        <v/>
      </c>
      <c r="K25" s="105" t="str">
        <f t="shared" ca="1" si="13"/>
        <v/>
      </c>
      <c r="L25" s="105" t="str">
        <f t="shared" ca="1" si="8"/>
        <v/>
      </c>
      <c r="M25" s="127" t="str">
        <f t="shared" ca="1" si="9"/>
        <v/>
      </c>
      <c r="N25" s="125" t="str">
        <f t="shared" ca="1" si="10"/>
        <v/>
      </c>
      <c r="O25" s="126" t="str">
        <f t="shared" ca="1" si="14"/>
        <v/>
      </c>
      <c r="P25" s="105" t="str">
        <f t="shared" ca="1" si="15"/>
        <v/>
      </c>
      <c r="Q25" s="124" t="str">
        <f t="shared" ca="1" si="16"/>
        <v/>
      </c>
    </row>
    <row r="26" spans="1:17" x14ac:dyDescent="0.2">
      <c r="A26" s="124" t="str">
        <f t="shared" ca="1" si="11"/>
        <v/>
      </c>
      <c r="B26" s="92" t="str">
        <f t="shared" ca="1" si="0"/>
        <v/>
      </c>
      <c r="C26" s="92" t="str">
        <f t="shared" ca="1" si="1"/>
        <v/>
      </c>
      <c r="D26" s="92" t="str">
        <f t="shared" ca="1" si="2"/>
        <v/>
      </c>
      <c r="E26" s="92" t="str">
        <f t="shared" ca="1" si="3"/>
        <v/>
      </c>
      <c r="F26" s="92" t="str">
        <f t="shared" ca="1" si="4"/>
        <v/>
      </c>
      <c r="G26" s="92" t="str">
        <f t="shared" ca="1" si="5"/>
        <v/>
      </c>
      <c r="H26" s="125" t="str">
        <f t="shared" ca="1" si="6"/>
        <v/>
      </c>
      <c r="I26" s="125" t="str">
        <f t="shared" ca="1" si="7"/>
        <v/>
      </c>
      <c r="J26" s="126" t="str">
        <f t="shared" ca="1" si="12"/>
        <v/>
      </c>
      <c r="K26" s="105" t="str">
        <f t="shared" ca="1" si="13"/>
        <v/>
      </c>
      <c r="L26" s="105" t="str">
        <f t="shared" ca="1" si="8"/>
        <v/>
      </c>
      <c r="M26" s="127" t="str">
        <f t="shared" ca="1" si="9"/>
        <v/>
      </c>
      <c r="N26" s="125" t="str">
        <f t="shared" ca="1" si="10"/>
        <v/>
      </c>
      <c r="O26" s="126" t="str">
        <f t="shared" ca="1" si="14"/>
        <v/>
      </c>
      <c r="P26" s="105" t="str">
        <f t="shared" ca="1" si="15"/>
        <v/>
      </c>
      <c r="Q26" s="124" t="str">
        <f t="shared" ca="1" si="16"/>
        <v/>
      </c>
    </row>
    <row r="27" spans="1:17" x14ac:dyDescent="0.2">
      <c r="A27" s="124" t="str">
        <f t="shared" ca="1" si="11"/>
        <v/>
      </c>
      <c r="B27" s="92" t="str">
        <f t="shared" ca="1" si="0"/>
        <v/>
      </c>
      <c r="C27" s="92" t="str">
        <f t="shared" ca="1" si="1"/>
        <v/>
      </c>
      <c r="D27" s="92" t="str">
        <f t="shared" ca="1" si="2"/>
        <v/>
      </c>
      <c r="E27" s="92" t="str">
        <f t="shared" ca="1" si="3"/>
        <v/>
      </c>
      <c r="F27" s="92" t="str">
        <f t="shared" ca="1" si="4"/>
        <v/>
      </c>
      <c r="G27" s="92" t="str">
        <f t="shared" ca="1" si="5"/>
        <v/>
      </c>
      <c r="H27" s="125" t="str">
        <f t="shared" ca="1" si="6"/>
        <v/>
      </c>
      <c r="I27" s="125" t="str">
        <f t="shared" ca="1" si="7"/>
        <v/>
      </c>
      <c r="J27" s="126" t="str">
        <f t="shared" ca="1" si="12"/>
        <v/>
      </c>
      <c r="K27" s="105" t="str">
        <f t="shared" ca="1" si="13"/>
        <v/>
      </c>
      <c r="L27" s="105" t="str">
        <f t="shared" ca="1" si="8"/>
        <v/>
      </c>
      <c r="M27" s="127" t="str">
        <f t="shared" ca="1" si="9"/>
        <v/>
      </c>
      <c r="N27" s="125" t="str">
        <f t="shared" ca="1" si="10"/>
        <v/>
      </c>
      <c r="O27" s="126" t="str">
        <f t="shared" ca="1" si="14"/>
        <v/>
      </c>
      <c r="P27" s="105" t="str">
        <f t="shared" ca="1" si="15"/>
        <v/>
      </c>
      <c r="Q27" s="124" t="str">
        <f t="shared" ca="1" si="16"/>
        <v/>
      </c>
    </row>
    <row r="28" spans="1:17" x14ac:dyDescent="0.2">
      <c r="A28" s="124" t="str">
        <f t="shared" ca="1" si="11"/>
        <v/>
      </c>
      <c r="B28" s="92" t="str">
        <f t="shared" ca="1" si="0"/>
        <v/>
      </c>
      <c r="C28" s="92" t="str">
        <f t="shared" ca="1" si="1"/>
        <v/>
      </c>
      <c r="D28" s="92" t="str">
        <f t="shared" ca="1" si="2"/>
        <v/>
      </c>
      <c r="E28" s="92" t="str">
        <f t="shared" ca="1" si="3"/>
        <v/>
      </c>
      <c r="F28" s="92" t="str">
        <f t="shared" ca="1" si="4"/>
        <v/>
      </c>
      <c r="G28" s="92" t="str">
        <f t="shared" ca="1" si="5"/>
        <v/>
      </c>
      <c r="H28" s="125" t="str">
        <f t="shared" ca="1" si="6"/>
        <v/>
      </c>
      <c r="I28" s="125" t="str">
        <f t="shared" ca="1" si="7"/>
        <v/>
      </c>
      <c r="J28" s="126" t="str">
        <f t="shared" ca="1" si="12"/>
        <v/>
      </c>
      <c r="K28" s="105" t="str">
        <f t="shared" ca="1" si="13"/>
        <v/>
      </c>
      <c r="L28" s="105" t="str">
        <f t="shared" ca="1" si="8"/>
        <v/>
      </c>
      <c r="M28" s="127" t="str">
        <f t="shared" ca="1" si="9"/>
        <v/>
      </c>
      <c r="N28" s="125" t="str">
        <f t="shared" ca="1" si="10"/>
        <v/>
      </c>
      <c r="O28" s="126" t="str">
        <f t="shared" ca="1" si="14"/>
        <v/>
      </c>
      <c r="P28" s="105" t="str">
        <f t="shared" ca="1" si="15"/>
        <v/>
      </c>
      <c r="Q28" s="124" t="str">
        <f t="shared" ca="1" si="16"/>
        <v/>
      </c>
    </row>
    <row r="29" spans="1:17" x14ac:dyDescent="0.2">
      <c r="A29" s="124" t="str">
        <f t="shared" ca="1" si="11"/>
        <v/>
      </c>
      <c r="B29" s="92" t="str">
        <f t="shared" ca="1" si="0"/>
        <v/>
      </c>
      <c r="C29" s="92" t="str">
        <f t="shared" ca="1" si="1"/>
        <v/>
      </c>
      <c r="D29" s="92" t="str">
        <f t="shared" ca="1" si="2"/>
        <v/>
      </c>
      <c r="E29" s="92" t="str">
        <f t="shared" ca="1" si="3"/>
        <v/>
      </c>
      <c r="F29" s="92" t="str">
        <f t="shared" ca="1" si="4"/>
        <v/>
      </c>
      <c r="G29" s="92" t="str">
        <f t="shared" ca="1" si="5"/>
        <v/>
      </c>
      <c r="H29" s="125" t="str">
        <f t="shared" ca="1" si="6"/>
        <v/>
      </c>
      <c r="I29" s="125" t="str">
        <f t="shared" ca="1" si="7"/>
        <v/>
      </c>
      <c r="J29" s="126" t="str">
        <f t="shared" ca="1" si="12"/>
        <v/>
      </c>
      <c r="K29" s="105" t="str">
        <f t="shared" ca="1" si="13"/>
        <v/>
      </c>
      <c r="L29" s="105" t="str">
        <f t="shared" ca="1" si="8"/>
        <v/>
      </c>
      <c r="M29" s="127" t="str">
        <f t="shared" ca="1" si="9"/>
        <v/>
      </c>
      <c r="N29" s="125" t="str">
        <f t="shared" ca="1" si="10"/>
        <v/>
      </c>
      <c r="O29" s="126" t="str">
        <f t="shared" ca="1" si="14"/>
        <v/>
      </c>
      <c r="P29" s="105" t="str">
        <f t="shared" ca="1" si="15"/>
        <v/>
      </c>
      <c r="Q29" s="124" t="str">
        <f t="shared" ca="1" si="16"/>
        <v/>
      </c>
    </row>
    <row r="30" spans="1:17" x14ac:dyDescent="0.2">
      <c r="A30" s="124" t="str">
        <f t="shared" ca="1" si="11"/>
        <v/>
      </c>
      <c r="B30" s="92" t="str">
        <f t="shared" ca="1" si="0"/>
        <v/>
      </c>
      <c r="C30" s="92" t="str">
        <f t="shared" ca="1" si="1"/>
        <v/>
      </c>
      <c r="D30" s="92" t="str">
        <f t="shared" ca="1" si="2"/>
        <v/>
      </c>
      <c r="E30" s="92" t="str">
        <f t="shared" ca="1" si="3"/>
        <v/>
      </c>
      <c r="F30" s="92" t="str">
        <f t="shared" ca="1" si="4"/>
        <v/>
      </c>
      <c r="G30" s="92" t="str">
        <f t="shared" ca="1" si="5"/>
        <v/>
      </c>
      <c r="H30" s="125" t="str">
        <f t="shared" ca="1" si="6"/>
        <v/>
      </c>
      <c r="I30" s="125" t="str">
        <f t="shared" ca="1" si="7"/>
        <v/>
      </c>
      <c r="J30" s="126" t="str">
        <f t="shared" ca="1" si="12"/>
        <v/>
      </c>
      <c r="K30" s="105" t="str">
        <f t="shared" ca="1" si="13"/>
        <v/>
      </c>
      <c r="L30" s="105" t="str">
        <f t="shared" ca="1" si="8"/>
        <v/>
      </c>
      <c r="M30" s="127" t="str">
        <f t="shared" ca="1" si="9"/>
        <v/>
      </c>
      <c r="N30" s="125" t="str">
        <f t="shared" ca="1" si="10"/>
        <v/>
      </c>
      <c r="O30" s="126" t="str">
        <f t="shared" ca="1" si="14"/>
        <v/>
      </c>
      <c r="P30" s="105" t="str">
        <f t="shared" ca="1" si="15"/>
        <v/>
      </c>
      <c r="Q30" s="124" t="str">
        <f t="shared" ca="1" si="16"/>
        <v/>
      </c>
    </row>
    <row r="31" spans="1:17" x14ac:dyDescent="0.2">
      <c r="A31" s="124" t="str">
        <f t="shared" ca="1" si="11"/>
        <v/>
      </c>
      <c r="B31" s="92" t="str">
        <f t="shared" ca="1" si="0"/>
        <v/>
      </c>
      <c r="C31" s="92" t="str">
        <f t="shared" ca="1" si="1"/>
        <v/>
      </c>
      <c r="D31" s="92" t="str">
        <f t="shared" ca="1" si="2"/>
        <v/>
      </c>
      <c r="E31" s="92" t="str">
        <f t="shared" ca="1" si="3"/>
        <v/>
      </c>
      <c r="F31" s="92" t="str">
        <f t="shared" ca="1" si="4"/>
        <v/>
      </c>
      <c r="G31" s="92" t="str">
        <f t="shared" ca="1" si="5"/>
        <v/>
      </c>
      <c r="H31" s="125" t="str">
        <f t="shared" ca="1" si="6"/>
        <v/>
      </c>
      <c r="I31" s="125" t="str">
        <f t="shared" ca="1" si="7"/>
        <v/>
      </c>
      <c r="J31" s="126" t="str">
        <f t="shared" ca="1" si="12"/>
        <v/>
      </c>
      <c r="K31" s="105" t="str">
        <f t="shared" ca="1" si="13"/>
        <v/>
      </c>
      <c r="L31" s="105" t="str">
        <f t="shared" ca="1" si="8"/>
        <v/>
      </c>
      <c r="M31" s="127" t="str">
        <f t="shared" ca="1" si="9"/>
        <v/>
      </c>
      <c r="N31" s="125" t="str">
        <f t="shared" ca="1" si="10"/>
        <v/>
      </c>
      <c r="O31" s="126" t="str">
        <f t="shared" ca="1" si="14"/>
        <v/>
      </c>
      <c r="P31" s="105" t="str">
        <f t="shared" ca="1" si="15"/>
        <v/>
      </c>
      <c r="Q31" s="124" t="str">
        <f t="shared" ca="1" si="16"/>
        <v/>
      </c>
    </row>
    <row r="32" spans="1:17" x14ac:dyDescent="0.2">
      <c r="A32" s="124" t="str">
        <f t="shared" ca="1" si="11"/>
        <v/>
      </c>
      <c r="B32" s="92" t="str">
        <f t="shared" ca="1" si="0"/>
        <v/>
      </c>
      <c r="C32" s="92" t="str">
        <f t="shared" ca="1" si="1"/>
        <v/>
      </c>
      <c r="D32" s="92" t="str">
        <f t="shared" ca="1" si="2"/>
        <v/>
      </c>
      <c r="E32" s="92" t="str">
        <f t="shared" ca="1" si="3"/>
        <v/>
      </c>
      <c r="F32" s="92" t="str">
        <f t="shared" ca="1" si="4"/>
        <v/>
      </c>
      <c r="G32" s="92" t="str">
        <f t="shared" ca="1" si="5"/>
        <v/>
      </c>
      <c r="H32" s="125" t="str">
        <f t="shared" ca="1" si="6"/>
        <v/>
      </c>
      <c r="I32" s="125" t="str">
        <f t="shared" ca="1" si="7"/>
        <v/>
      </c>
      <c r="J32" s="126" t="str">
        <f t="shared" ca="1" si="12"/>
        <v/>
      </c>
      <c r="K32" s="105" t="str">
        <f t="shared" ca="1" si="13"/>
        <v/>
      </c>
      <c r="L32" s="105" t="str">
        <f t="shared" ca="1" si="8"/>
        <v/>
      </c>
      <c r="M32" s="127" t="str">
        <f t="shared" ca="1" si="9"/>
        <v/>
      </c>
      <c r="N32" s="125" t="str">
        <f t="shared" ca="1" si="10"/>
        <v/>
      </c>
      <c r="O32" s="126" t="str">
        <f t="shared" ca="1" si="14"/>
        <v/>
      </c>
      <c r="P32" s="105" t="str">
        <f t="shared" ca="1" si="15"/>
        <v/>
      </c>
      <c r="Q32" s="124" t="str">
        <f t="shared" ca="1" si="16"/>
        <v/>
      </c>
    </row>
    <row r="33" spans="1:17" x14ac:dyDescent="0.2">
      <c r="A33" s="124" t="str">
        <f t="shared" ca="1" si="11"/>
        <v/>
      </c>
      <c r="B33" s="92" t="str">
        <f t="shared" ca="1" si="0"/>
        <v/>
      </c>
      <c r="C33" s="92" t="str">
        <f t="shared" ca="1" si="1"/>
        <v/>
      </c>
      <c r="D33" s="92" t="str">
        <f t="shared" ca="1" si="2"/>
        <v/>
      </c>
      <c r="E33" s="92" t="str">
        <f t="shared" ca="1" si="3"/>
        <v/>
      </c>
      <c r="F33" s="92" t="str">
        <f t="shared" ca="1" si="4"/>
        <v/>
      </c>
      <c r="G33" s="92" t="str">
        <f t="shared" ca="1" si="5"/>
        <v/>
      </c>
      <c r="H33" s="125" t="str">
        <f t="shared" ca="1" si="6"/>
        <v/>
      </c>
      <c r="I33" s="125" t="str">
        <f t="shared" ca="1" si="7"/>
        <v/>
      </c>
      <c r="J33" s="126" t="str">
        <f t="shared" ca="1" si="12"/>
        <v/>
      </c>
      <c r="K33" s="105" t="str">
        <f t="shared" ca="1" si="13"/>
        <v/>
      </c>
      <c r="L33" s="105" t="str">
        <f t="shared" ca="1" si="8"/>
        <v/>
      </c>
      <c r="M33" s="127" t="str">
        <f t="shared" ca="1" si="9"/>
        <v/>
      </c>
      <c r="N33" s="125" t="str">
        <f t="shared" ca="1" si="10"/>
        <v/>
      </c>
      <c r="O33" s="126" t="str">
        <f t="shared" ca="1" si="14"/>
        <v/>
      </c>
      <c r="P33" s="105" t="str">
        <f t="shared" ca="1" si="15"/>
        <v/>
      </c>
      <c r="Q33" s="124" t="str">
        <f t="shared" ca="1" si="16"/>
        <v/>
      </c>
    </row>
    <row r="34" spans="1:17" x14ac:dyDescent="0.2">
      <c r="A34" s="124" t="str">
        <f t="shared" ca="1" si="11"/>
        <v/>
      </c>
      <c r="B34" s="92" t="str">
        <f t="shared" ca="1" si="0"/>
        <v/>
      </c>
      <c r="C34" s="92" t="str">
        <f t="shared" ca="1" si="1"/>
        <v/>
      </c>
      <c r="D34" s="92" t="str">
        <f t="shared" ca="1" si="2"/>
        <v/>
      </c>
      <c r="E34" s="92" t="str">
        <f t="shared" ca="1" si="3"/>
        <v/>
      </c>
      <c r="F34" s="92" t="str">
        <f t="shared" ca="1" si="4"/>
        <v/>
      </c>
      <c r="G34" s="92" t="str">
        <f t="shared" ca="1" si="5"/>
        <v/>
      </c>
      <c r="H34" s="125" t="str">
        <f t="shared" ca="1" si="6"/>
        <v/>
      </c>
      <c r="I34" s="125" t="str">
        <f t="shared" ca="1" si="7"/>
        <v/>
      </c>
      <c r="J34" s="126" t="str">
        <f t="shared" ca="1" si="12"/>
        <v/>
      </c>
      <c r="K34" s="105" t="str">
        <f t="shared" ca="1" si="13"/>
        <v/>
      </c>
      <c r="L34" s="105" t="str">
        <f t="shared" ca="1" si="8"/>
        <v/>
      </c>
      <c r="M34" s="127" t="str">
        <f t="shared" ca="1" si="9"/>
        <v/>
      </c>
      <c r="N34" s="125" t="str">
        <f t="shared" ca="1" si="10"/>
        <v/>
      </c>
      <c r="O34" s="126" t="str">
        <f t="shared" ca="1" si="14"/>
        <v/>
      </c>
      <c r="P34" s="105" t="str">
        <f t="shared" ca="1" si="15"/>
        <v/>
      </c>
      <c r="Q34" s="124" t="str">
        <f t="shared" ca="1" si="16"/>
        <v/>
      </c>
    </row>
    <row r="35" spans="1:17" x14ac:dyDescent="0.2">
      <c r="A35" s="124" t="str">
        <f t="shared" ca="1" si="11"/>
        <v/>
      </c>
      <c r="B35" s="92" t="str">
        <f t="shared" ca="1" si="0"/>
        <v/>
      </c>
      <c r="C35" s="92" t="str">
        <f t="shared" ca="1" si="1"/>
        <v/>
      </c>
      <c r="D35" s="92" t="str">
        <f t="shared" ca="1" si="2"/>
        <v/>
      </c>
      <c r="E35" s="92" t="str">
        <f t="shared" ca="1" si="3"/>
        <v/>
      </c>
      <c r="F35" s="92" t="str">
        <f t="shared" ca="1" si="4"/>
        <v/>
      </c>
      <c r="G35" s="92" t="str">
        <f t="shared" ca="1" si="5"/>
        <v/>
      </c>
      <c r="H35" s="125" t="str">
        <f t="shared" ca="1" si="6"/>
        <v/>
      </c>
      <c r="I35" s="125" t="str">
        <f t="shared" ca="1" si="7"/>
        <v/>
      </c>
      <c r="J35" s="126" t="str">
        <f t="shared" ca="1" si="12"/>
        <v/>
      </c>
      <c r="K35" s="105" t="str">
        <f t="shared" ca="1" si="13"/>
        <v/>
      </c>
      <c r="L35" s="105" t="str">
        <f t="shared" ca="1" si="8"/>
        <v/>
      </c>
      <c r="M35" s="127" t="str">
        <f t="shared" ca="1" si="9"/>
        <v/>
      </c>
      <c r="N35" s="125" t="str">
        <f t="shared" ca="1" si="10"/>
        <v/>
      </c>
      <c r="O35" s="126" t="str">
        <f t="shared" ca="1" si="14"/>
        <v/>
      </c>
      <c r="P35" s="105" t="str">
        <f t="shared" ca="1" si="15"/>
        <v/>
      </c>
      <c r="Q35" s="124" t="str">
        <f t="shared" ca="1" si="16"/>
        <v/>
      </c>
    </row>
    <row r="36" spans="1:17" x14ac:dyDescent="0.2">
      <c r="A36" s="124" t="str">
        <f t="shared" ca="1" si="11"/>
        <v/>
      </c>
      <c r="B36" s="92" t="str">
        <f t="shared" ca="1" si="0"/>
        <v/>
      </c>
      <c r="C36" s="92" t="str">
        <f t="shared" ca="1" si="1"/>
        <v/>
      </c>
      <c r="D36" s="92" t="str">
        <f t="shared" ca="1" si="2"/>
        <v/>
      </c>
      <c r="E36" s="92" t="str">
        <f t="shared" ca="1" si="3"/>
        <v/>
      </c>
      <c r="F36" s="92" t="str">
        <f t="shared" ca="1" si="4"/>
        <v/>
      </c>
      <c r="G36" s="92" t="str">
        <f t="shared" ca="1" si="5"/>
        <v/>
      </c>
      <c r="H36" s="125" t="str">
        <f t="shared" ca="1" si="6"/>
        <v/>
      </c>
      <c r="I36" s="125" t="str">
        <f t="shared" ca="1" si="7"/>
        <v/>
      </c>
      <c r="J36" s="126" t="str">
        <f t="shared" ca="1" si="12"/>
        <v/>
      </c>
      <c r="K36" s="105" t="str">
        <f t="shared" ca="1" si="13"/>
        <v/>
      </c>
      <c r="L36" s="105" t="str">
        <f t="shared" ca="1" si="8"/>
        <v/>
      </c>
      <c r="M36" s="127" t="str">
        <f t="shared" ca="1" si="9"/>
        <v/>
      </c>
      <c r="N36" s="125" t="str">
        <f t="shared" ca="1" si="10"/>
        <v/>
      </c>
      <c r="O36" s="126" t="str">
        <f t="shared" ca="1" si="14"/>
        <v/>
      </c>
      <c r="P36" s="105" t="str">
        <f t="shared" ca="1" si="15"/>
        <v/>
      </c>
      <c r="Q36" s="124" t="str">
        <f t="shared" ca="1" si="16"/>
        <v/>
      </c>
    </row>
    <row r="37" spans="1:17" x14ac:dyDescent="0.2">
      <c r="A37" s="124" t="str">
        <f t="shared" ca="1" si="11"/>
        <v/>
      </c>
      <c r="B37" s="92" t="str">
        <f t="shared" ca="1" si="0"/>
        <v/>
      </c>
      <c r="C37" s="92" t="str">
        <f t="shared" ca="1" si="1"/>
        <v/>
      </c>
      <c r="D37" s="92" t="str">
        <f t="shared" ca="1" si="2"/>
        <v/>
      </c>
      <c r="E37" s="92" t="str">
        <f t="shared" ca="1" si="3"/>
        <v/>
      </c>
      <c r="F37" s="92" t="str">
        <f t="shared" ca="1" si="4"/>
        <v/>
      </c>
      <c r="G37" s="92" t="str">
        <f t="shared" ca="1" si="5"/>
        <v/>
      </c>
      <c r="H37" s="125" t="str">
        <f t="shared" ca="1" si="6"/>
        <v/>
      </c>
      <c r="I37" s="125" t="str">
        <f t="shared" ca="1" si="7"/>
        <v/>
      </c>
      <c r="J37" s="126" t="str">
        <f t="shared" ca="1" si="12"/>
        <v/>
      </c>
      <c r="K37" s="105" t="str">
        <f t="shared" ca="1" si="13"/>
        <v/>
      </c>
      <c r="L37" s="105" t="str">
        <f t="shared" ca="1" si="8"/>
        <v/>
      </c>
      <c r="M37" s="127" t="str">
        <f t="shared" ca="1" si="9"/>
        <v/>
      </c>
      <c r="N37" s="125" t="str">
        <f t="shared" ca="1" si="10"/>
        <v/>
      </c>
      <c r="O37" s="126" t="str">
        <f t="shared" ca="1" si="14"/>
        <v/>
      </c>
      <c r="P37" s="105" t="str">
        <f t="shared" ca="1" si="15"/>
        <v/>
      </c>
      <c r="Q37" s="124" t="str">
        <f t="shared" ca="1" si="16"/>
        <v/>
      </c>
    </row>
    <row r="38" spans="1:17" x14ac:dyDescent="0.2">
      <c r="A38" s="124" t="str">
        <f t="shared" ca="1" si="11"/>
        <v/>
      </c>
      <c r="B38" s="92" t="str">
        <f t="shared" ref="B38:B69" ca="1" si="17">IF($A38="","",INDEX(INDIRECT("gdn_raw!AL:AL"),MATCH($B$4,INDIRECT("gdn_raw!AL:AL"),0)+$A38))</f>
        <v/>
      </c>
      <c r="C38" s="92" t="str">
        <f t="shared" ref="C38:C69" ca="1" si="18">IF($A38="","",INDEX(INDIRECT("gdn_raw!AM:AM"),MATCH($B$4,INDIRECT("gdn_raw!AL:AL"),0)+$A38))</f>
        <v/>
      </c>
      <c r="D38" s="92" t="str">
        <f t="shared" ref="D38:D69" ca="1" si="19">IF($A38="","",INDEX(INDIRECT("gdn_raw!AO:AO"),MATCH($B$4,INDIRECT("gdn_raw!AL:AL"),0)+$A38))</f>
        <v/>
      </c>
      <c r="E38" s="92" t="str">
        <f t="shared" ref="E38:E69" ca="1" si="20">IF($A38="","",INDEX(INDIRECT("gdn_raw!AP:AP"),MATCH($B$4,INDIRECT("gdn_raw!AL:AL"),0)+$A38))</f>
        <v/>
      </c>
      <c r="F38" s="92" t="str">
        <f t="shared" ref="F38:F69" ca="1" si="21">IF($A38="","",INDEX(INDIRECT("gdn_raw!AQ:AQ"),MATCH($B$4,INDIRECT("gdn_raw!AL:AL"),0)+$A38))</f>
        <v/>
      </c>
      <c r="G38" s="92" t="str">
        <f t="shared" ref="G38:G69" ca="1" si="22">IF($A38="","",INDEX(INDIRECT("gdn_raw!AR:AR"),MATCH($B$4,INDIRECT("gdn_raw!AL:AL"),0)+$A38))</f>
        <v/>
      </c>
      <c r="H38" s="125" t="str">
        <f t="shared" ref="H38:H69" ca="1" si="23">IF($A38="","",INDEX(INDIRECT("gdn_raw!AU:AU"),MATCH($B$4,INDIRECT("gdn_raw!AL:AL"),0)+$A38))</f>
        <v/>
      </c>
      <c r="I38" s="125" t="str">
        <f t="shared" ref="I38:I69" ca="1" si="24">IF($A38="","",INDEX(INDIRECT("gdn_raw!AV:AV"),MATCH($B$4,INDIRECT("gdn_raw!AL:AL"),0)+$A38))</f>
        <v/>
      </c>
      <c r="J38" s="126" t="str">
        <f t="shared" ca="1" si="12"/>
        <v/>
      </c>
      <c r="K38" s="105" t="str">
        <f t="shared" ca="1" si="13"/>
        <v/>
      </c>
      <c r="L38" s="105" t="str">
        <f t="shared" ref="L38:L69" ca="1" si="25">IF($A38="","",INDEX(INDIRECT("gdn_raw!AX:AX"),MATCH($B$4,INDIRECT("gdn_raw!AL:AL"),0)+$A38))</f>
        <v/>
      </c>
      <c r="M38" s="127" t="str">
        <f t="shared" ref="M38:M69" ca="1" si="26">IF($A38="","",INDEX(INDIRECT("gdn_raw!AY:AY"),MATCH($B$4,INDIRECT("gdn_raw!AL:AL"),0)+$A38))</f>
        <v/>
      </c>
      <c r="N38" s="125" t="str">
        <f t="shared" ref="N38:N69" ca="1" si="27">IF($A38="","",INDEX(INDIRECT("gdn_raw!BA:BA"),MATCH($B$4,INDIRECT("gdn_raw!AL:AL"),0)+$A38))</f>
        <v/>
      </c>
      <c r="O38" s="126" t="str">
        <f t="shared" ca="1" si="14"/>
        <v/>
      </c>
      <c r="P38" s="105" t="str">
        <f t="shared" ca="1" si="15"/>
        <v/>
      </c>
      <c r="Q38" s="124" t="str">
        <f t="shared" ca="1" si="16"/>
        <v/>
      </c>
    </row>
    <row r="39" spans="1:17" x14ac:dyDescent="0.2">
      <c r="A39" s="124" t="str">
        <f t="shared" ca="1" si="11"/>
        <v/>
      </c>
      <c r="B39" s="92" t="str">
        <f t="shared" ca="1" si="17"/>
        <v/>
      </c>
      <c r="C39" s="92" t="str">
        <f t="shared" ca="1" si="18"/>
        <v/>
      </c>
      <c r="D39" s="92" t="str">
        <f t="shared" ca="1" si="19"/>
        <v/>
      </c>
      <c r="E39" s="92" t="str">
        <f t="shared" ca="1" si="20"/>
        <v/>
      </c>
      <c r="F39" s="92" t="str">
        <f t="shared" ca="1" si="21"/>
        <v/>
      </c>
      <c r="G39" s="92" t="str">
        <f t="shared" ca="1" si="22"/>
        <v/>
      </c>
      <c r="H39" s="125" t="str">
        <f t="shared" ca="1" si="23"/>
        <v/>
      </c>
      <c r="I39" s="125" t="str">
        <f t="shared" ca="1" si="24"/>
        <v/>
      </c>
      <c r="J39" s="126" t="str">
        <f t="shared" ca="1" si="12"/>
        <v/>
      </c>
      <c r="K39" s="105" t="str">
        <f t="shared" ca="1" si="13"/>
        <v/>
      </c>
      <c r="L39" s="105" t="str">
        <f t="shared" ca="1" si="25"/>
        <v/>
      </c>
      <c r="M39" s="127" t="str">
        <f t="shared" ca="1" si="26"/>
        <v/>
      </c>
      <c r="N39" s="125" t="str">
        <f t="shared" ca="1" si="27"/>
        <v/>
      </c>
      <c r="O39" s="126" t="str">
        <f t="shared" ca="1" si="14"/>
        <v/>
      </c>
      <c r="P39" s="105" t="str">
        <f t="shared" ca="1" si="15"/>
        <v/>
      </c>
      <c r="Q39" s="124" t="str">
        <f t="shared" ca="1" si="16"/>
        <v/>
      </c>
    </row>
    <row r="40" spans="1:17" x14ac:dyDescent="0.2">
      <c r="A40" s="124" t="str">
        <f t="shared" ca="1" si="11"/>
        <v/>
      </c>
      <c r="B40" s="92" t="str">
        <f t="shared" ca="1" si="17"/>
        <v/>
      </c>
      <c r="C40" s="92" t="str">
        <f t="shared" ca="1" si="18"/>
        <v/>
      </c>
      <c r="D40" s="92" t="str">
        <f t="shared" ca="1" si="19"/>
        <v/>
      </c>
      <c r="E40" s="92" t="str">
        <f t="shared" ca="1" si="20"/>
        <v/>
      </c>
      <c r="F40" s="92" t="str">
        <f t="shared" ca="1" si="21"/>
        <v/>
      </c>
      <c r="G40" s="92" t="str">
        <f t="shared" ca="1" si="22"/>
        <v/>
      </c>
      <c r="H40" s="125" t="str">
        <f t="shared" ca="1" si="23"/>
        <v/>
      </c>
      <c r="I40" s="125" t="str">
        <f t="shared" ca="1" si="24"/>
        <v/>
      </c>
      <c r="J40" s="126" t="str">
        <f t="shared" ca="1" si="12"/>
        <v/>
      </c>
      <c r="K40" s="105" t="str">
        <f t="shared" ca="1" si="13"/>
        <v/>
      </c>
      <c r="L40" s="105" t="str">
        <f t="shared" ca="1" si="25"/>
        <v/>
      </c>
      <c r="M40" s="127" t="str">
        <f t="shared" ca="1" si="26"/>
        <v/>
      </c>
      <c r="N40" s="125" t="str">
        <f t="shared" ca="1" si="27"/>
        <v/>
      </c>
      <c r="O40" s="126" t="str">
        <f t="shared" ca="1" si="14"/>
        <v/>
      </c>
      <c r="P40" s="105" t="str">
        <f t="shared" ca="1" si="15"/>
        <v/>
      </c>
      <c r="Q40" s="124" t="str">
        <f t="shared" ca="1" si="16"/>
        <v/>
      </c>
    </row>
    <row r="41" spans="1:17" x14ac:dyDescent="0.2">
      <c r="A41" s="124" t="str">
        <f t="shared" ca="1" si="11"/>
        <v/>
      </c>
      <c r="B41" s="92" t="str">
        <f t="shared" ca="1" si="17"/>
        <v/>
      </c>
      <c r="C41" s="92" t="str">
        <f t="shared" ca="1" si="18"/>
        <v/>
      </c>
      <c r="D41" s="92" t="str">
        <f t="shared" ca="1" si="19"/>
        <v/>
      </c>
      <c r="E41" s="92" t="str">
        <f t="shared" ca="1" si="20"/>
        <v/>
      </c>
      <c r="F41" s="92" t="str">
        <f t="shared" ca="1" si="21"/>
        <v/>
      </c>
      <c r="G41" s="92" t="str">
        <f t="shared" ca="1" si="22"/>
        <v/>
      </c>
      <c r="H41" s="125" t="str">
        <f t="shared" ca="1" si="23"/>
        <v/>
      </c>
      <c r="I41" s="125" t="str">
        <f t="shared" ca="1" si="24"/>
        <v/>
      </c>
      <c r="J41" s="126" t="str">
        <f t="shared" ca="1" si="12"/>
        <v/>
      </c>
      <c r="K41" s="105" t="str">
        <f t="shared" ca="1" si="13"/>
        <v/>
      </c>
      <c r="L41" s="105" t="str">
        <f t="shared" ca="1" si="25"/>
        <v/>
      </c>
      <c r="M41" s="127" t="str">
        <f t="shared" ca="1" si="26"/>
        <v/>
      </c>
      <c r="N41" s="125" t="str">
        <f t="shared" ca="1" si="27"/>
        <v/>
      </c>
      <c r="O41" s="126" t="str">
        <f t="shared" ca="1" si="14"/>
        <v/>
      </c>
      <c r="P41" s="105" t="str">
        <f t="shared" ca="1" si="15"/>
        <v/>
      </c>
      <c r="Q41" s="124" t="str">
        <f t="shared" ca="1" si="16"/>
        <v/>
      </c>
    </row>
    <row r="42" spans="1:17" x14ac:dyDescent="0.2">
      <c r="A42" s="124" t="str">
        <f t="shared" ca="1" si="11"/>
        <v/>
      </c>
      <c r="B42" s="92" t="str">
        <f t="shared" ca="1" si="17"/>
        <v/>
      </c>
      <c r="C42" s="92" t="str">
        <f t="shared" ca="1" si="18"/>
        <v/>
      </c>
      <c r="D42" s="92" t="str">
        <f t="shared" ca="1" si="19"/>
        <v/>
      </c>
      <c r="E42" s="92" t="str">
        <f t="shared" ca="1" si="20"/>
        <v/>
      </c>
      <c r="F42" s="92" t="str">
        <f t="shared" ca="1" si="21"/>
        <v/>
      </c>
      <c r="G42" s="92" t="str">
        <f t="shared" ca="1" si="22"/>
        <v/>
      </c>
      <c r="H42" s="125" t="str">
        <f t="shared" ca="1" si="23"/>
        <v/>
      </c>
      <c r="I42" s="125" t="str">
        <f t="shared" ca="1" si="24"/>
        <v/>
      </c>
      <c r="J42" s="126" t="str">
        <f t="shared" ca="1" si="12"/>
        <v/>
      </c>
      <c r="K42" s="105" t="str">
        <f t="shared" ca="1" si="13"/>
        <v/>
      </c>
      <c r="L42" s="105" t="str">
        <f t="shared" ca="1" si="25"/>
        <v/>
      </c>
      <c r="M42" s="127" t="str">
        <f t="shared" ca="1" si="26"/>
        <v/>
      </c>
      <c r="N42" s="125" t="str">
        <f t="shared" ca="1" si="27"/>
        <v/>
      </c>
      <c r="O42" s="126" t="str">
        <f t="shared" ca="1" si="14"/>
        <v/>
      </c>
      <c r="P42" s="105" t="str">
        <f t="shared" ca="1" si="15"/>
        <v/>
      </c>
      <c r="Q42" s="124" t="str">
        <f t="shared" ca="1" si="16"/>
        <v/>
      </c>
    </row>
    <row r="43" spans="1:17" x14ac:dyDescent="0.2">
      <c r="A43" s="124" t="str">
        <f t="shared" ca="1" si="11"/>
        <v/>
      </c>
      <c r="B43" s="92" t="str">
        <f t="shared" ca="1" si="17"/>
        <v/>
      </c>
      <c r="C43" s="92" t="str">
        <f t="shared" ca="1" si="18"/>
        <v/>
      </c>
      <c r="D43" s="92" t="str">
        <f t="shared" ca="1" si="19"/>
        <v/>
      </c>
      <c r="E43" s="92" t="str">
        <f t="shared" ca="1" si="20"/>
        <v/>
      </c>
      <c r="F43" s="92" t="str">
        <f t="shared" ca="1" si="21"/>
        <v/>
      </c>
      <c r="G43" s="92" t="str">
        <f t="shared" ca="1" si="22"/>
        <v/>
      </c>
      <c r="H43" s="125" t="str">
        <f t="shared" ca="1" si="23"/>
        <v/>
      </c>
      <c r="I43" s="125" t="str">
        <f t="shared" ca="1" si="24"/>
        <v/>
      </c>
      <c r="J43" s="126" t="str">
        <f t="shared" ca="1" si="12"/>
        <v/>
      </c>
      <c r="K43" s="105" t="str">
        <f t="shared" ca="1" si="13"/>
        <v/>
      </c>
      <c r="L43" s="105" t="str">
        <f t="shared" ca="1" si="25"/>
        <v/>
      </c>
      <c r="M43" s="127" t="str">
        <f t="shared" ca="1" si="26"/>
        <v/>
      </c>
      <c r="N43" s="125" t="str">
        <f t="shared" ca="1" si="27"/>
        <v/>
      </c>
      <c r="O43" s="126" t="str">
        <f t="shared" ca="1" si="14"/>
        <v/>
      </c>
      <c r="P43" s="105" t="str">
        <f t="shared" ca="1" si="15"/>
        <v/>
      </c>
      <c r="Q43" s="124" t="str">
        <f t="shared" ca="1" si="16"/>
        <v/>
      </c>
    </row>
    <row r="44" spans="1:17" x14ac:dyDescent="0.2">
      <c r="A44" s="124" t="str">
        <f t="shared" ca="1" si="11"/>
        <v/>
      </c>
      <c r="B44" s="92" t="str">
        <f t="shared" ca="1" si="17"/>
        <v/>
      </c>
      <c r="C44" s="92" t="str">
        <f t="shared" ca="1" si="18"/>
        <v/>
      </c>
      <c r="D44" s="92" t="str">
        <f t="shared" ca="1" si="19"/>
        <v/>
      </c>
      <c r="E44" s="92" t="str">
        <f t="shared" ca="1" si="20"/>
        <v/>
      </c>
      <c r="F44" s="92" t="str">
        <f t="shared" ca="1" si="21"/>
        <v/>
      </c>
      <c r="G44" s="92" t="str">
        <f t="shared" ca="1" si="22"/>
        <v/>
      </c>
      <c r="H44" s="125" t="str">
        <f t="shared" ca="1" si="23"/>
        <v/>
      </c>
      <c r="I44" s="125" t="str">
        <f t="shared" ca="1" si="24"/>
        <v/>
      </c>
      <c r="J44" s="126" t="str">
        <f t="shared" ca="1" si="12"/>
        <v/>
      </c>
      <c r="K44" s="105" t="str">
        <f t="shared" ca="1" si="13"/>
        <v/>
      </c>
      <c r="L44" s="105" t="str">
        <f t="shared" ca="1" si="25"/>
        <v/>
      </c>
      <c r="M44" s="127" t="str">
        <f t="shared" ca="1" si="26"/>
        <v/>
      </c>
      <c r="N44" s="125" t="str">
        <f t="shared" ca="1" si="27"/>
        <v/>
      </c>
      <c r="O44" s="126" t="str">
        <f t="shared" ca="1" si="14"/>
        <v/>
      </c>
      <c r="P44" s="105" t="str">
        <f t="shared" ca="1" si="15"/>
        <v/>
      </c>
      <c r="Q44" s="124" t="str">
        <f t="shared" ca="1" si="16"/>
        <v/>
      </c>
    </row>
    <row r="45" spans="1:17" x14ac:dyDescent="0.2">
      <c r="A45" s="124" t="str">
        <f t="shared" ca="1" si="11"/>
        <v/>
      </c>
      <c r="B45" s="92" t="str">
        <f t="shared" ca="1" si="17"/>
        <v/>
      </c>
      <c r="C45" s="92" t="str">
        <f t="shared" ca="1" si="18"/>
        <v/>
      </c>
      <c r="D45" s="92" t="str">
        <f t="shared" ca="1" si="19"/>
        <v/>
      </c>
      <c r="E45" s="92" t="str">
        <f t="shared" ca="1" si="20"/>
        <v/>
      </c>
      <c r="F45" s="92" t="str">
        <f t="shared" ca="1" si="21"/>
        <v/>
      </c>
      <c r="G45" s="92" t="str">
        <f t="shared" ca="1" si="22"/>
        <v/>
      </c>
      <c r="H45" s="125" t="str">
        <f t="shared" ca="1" si="23"/>
        <v/>
      </c>
      <c r="I45" s="125" t="str">
        <f t="shared" ca="1" si="24"/>
        <v/>
      </c>
      <c r="J45" s="126" t="str">
        <f t="shared" ca="1" si="12"/>
        <v/>
      </c>
      <c r="K45" s="105" t="str">
        <f t="shared" ca="1" si="13"/>
        <v/>
      </c>
      <c r="L45" s="105" t="str">
        <f t="shared" ca="1" si="25"/>
        <v/>
      </c>
      <c r="M45" s="127" t="str">
        <f t="shared" ca="1" si="26"/>
        <v/>
      </c>
      <c r="N45" s="125" t="str">
        <f t="shared" ca="1" si="27"/>
        <v/>
      </c>
      <c r="O45" s="126" t="str">
        <f t="shared" ca="1" si="14"/>
        <v/>
      </c>
      <c r="P45" s="105" t="str">
        <f t="shared" ca="1" si="15"/>
        <v/>
      </c>
      <c r="Q45" s="124" t="str">
        <f t="shared" ca="1" si="16"/>
        <v/>
      </c>
    </row>
    <row r="46" spans="1:17" x14ac:dyDescent="0.2">
      <c r="A46" s="124" t="str">
        <f t="shared" ca="1" si="11"/>
        <v/>
      </c>
      <c r="B46" s="92" t="str">
        <f t="shared" ca="1" si="17"/>
        <v/>
      </c>
      <c r="C46" s="92" t="str">
        <f t="shared" ca="1" si="18"/>
        <v/>
      </c>
      <c r="D46" s="92" t="str">
        <f t="shared" ca="1" si="19"/>
        <v/>
      </c>
      <c r="E46" s="92" t="str">
        <f t="shared" ca="1" si="20"/>
        <v/>
      </c>
      <c r="F46" s="92" t="str">
        <f t="shared" ca="1" si="21"/>
        <v/>
      </c>
      <c r="G46" s="92" t="str">
        <f t="shared" ca="1" si="22"/>
        <v/>
      </c>
      <c r="H46" s="125" t="str">
        <f t="shared" ca="1" si="23"/>
        <v/>
      </c>
      <c r="I46" s="125" t="str">
        <f t="shared" ca="1" si="24"/>
        <v/>
      </c>
      <c r="J46" s="126" t="str">
        <f t="shared" ca="1" si="12"/>
        <v/>
      </c>
      <c r="K46" s="105" t="str">
        <f t="shared" ca="1" si="13"/>
        <v/>
      </c>
      <c r="L46" s="105" t="str">
        <f t="shared" ca="1" si="25"/>
        <v/>
      </c>
      <c r="M46" s="127" t="str">
        <f t="shared" ca="1" si="26"/>
        <v/>
      </c>
      <c r="N46" s="125" t="str">
        <f t="shared" ca="1" si="27"/>
        <v/>
      </c>
      <c r="O46" s="126" t="str">
        <f t="shared" ca="1" si="14"/>
        <v/>
      </c>
      <c r="P46" s="105" t="str">
        <f t="shared" ca="1" si="15"/>
        <v/>
      </c>
      <c r="Q46" s="124" t="str">
        <f t="shared" ca="1" si="16"/>
        <v/>
      </c>
    </row>
    <row r="47" spans="1:17" x14ac:dyDescent="0.2">
      <c r="A47" s="124" t="str">
        <f t="shared" ca="1" si="11"/>
        <v/>
      </c>
      <c r="B47" s="92" t="str">
        <f t="shared" ca="1" si="17"/>
        <v/>
      </c>
      <c r="C47" s="92" t="str">
        <f t="shared" ca="1" si="18"/>
        <v/>
      </c>
      <c r="D47" s="92" t="str">
        <f t="shared" ca="1" si="19"/>
        <v/>
      </c>
      <c r="E47" s="92" t="str">
        <f t="shared" ca="1" si="20"/>
        <v/>
      </c>
      <c r="F47" s="92" t="str">
        <f t="shared" ca="1" si="21"/>
        <v/>
      </c>
      <c r="G47" s="92" t="str">
        <f t="shared" ca="1" si="22"/>
        <v/>
      </c>
      <c r="H47" s="125" t="str">
        <f t="shared" ca="1" si="23"/>
        <v/>
      </c>
      <c r="I47" s="125" t="str">
        <f t="shared" ca="1" si="24"/>
        <v/>
      </c>
      <c r="J47" s="126" t="str">
        <f t="shared" ca="1" si="12"/>
        <v/>
      </c>
      <c r="K47" s="105" t="str">
        <f t="shared" ca="1" si="13"/>
        <v/>
      </c>
      <c r="L47" s="105" t="str">
        <f t="shared" ca="1" si="25"/>
        <v/>
      </c>
      <c r="M47" s="127" t="str">
        <f t="shared" ca="1" si="26"/>
        <v/>
      </c>
      <c r="N47" s="125" t="str">
        <f t="shared" ca="1" si="27"/>
        <v/>
      </c>
      <c r="O47" s="126" t="str">
        <f t="shared" ca="1" si="14"/>
        <v/>
      </c>
      <c r="P47" s="105" t="str">
        <f t="shared" ca="1" si="15"/>
        <v/>
      </c>
      <c r="Q47" s="124" t="str">
        <f t="shared" ca="1" si="16"/>
        <v/>
      </c>
    </row>
    <row r="48" spans="1:17" x14ac:dyDescent="0.2">
      <c r="A48" s="124" t="str">
        <f t="shared" ca="1" si="11"/>
        <v/>
      </c>
      <c r="B48" s="92" t="str">
        <f t="shared" ca="1" si="17"/>
        <v/>
      </c>
      <c r="C48" s="92" t="str">
        <f t="shared" ca="1" si="18"/>
        <v/>
      </c>
      <c r="D48" s="92" t="str">
        <f t="shared" ca="1" si="19"/>
        <v/>
      </c>
      <c r="E48" s="92" t="str">
        <f t="shared" ca="1" si="20"/>
        <v/>
      </c>
      <c r="F48" s="92" t="str">
        <f t="shared" ca="1" si="21"/>
        <v/>
      </c>
      <c r="G48" s="92" t="str">
        <f t="shared" ca="1" si="22"/>
        <v/>
      </c>
      <c r="H48" s="125" t="str">
        <f t="shared" ca="1" si="23"/>
        <v/>
      </c>
      <c r="I48" s="125" t="str">
        <f t="shared" ca="1" si="24"/>
        <v/>
      </c>
      <c r="J48" s="126" t="str">
        <f t="shared" ca="1" si="12"/>
        <v/>
      </c>
      <c r="K48" s="105" t="str">
        <f t="shared" ca="1" si="13"/>
        <v/>
      </c>
      <c r="L48" s="105" t="str">
        <f t="shared" ca="1" si="25"/>
        <v/>
      </c>
      <c r="M48" s="127" t="str">
        <f t="shared" ca="1" si="26"/>
        <v/>
      </c>
      <c r="N48" s="125" t="str">
        <f t="shared" ca="1" si="27"/>
        <v/>
      </c>
      <c r="O48" s="126" t="str">
        <f t="shared" ca="1" si="14"/>
        <v/>
      </c>
      <c r="P48" s="105" t="str">
        <f t="shared" ca="1" si="15"/>
        <v/>
      </c>
      <c r="Q48" s="124" t="str">
        <f t="shared" ca="1" si="16"/>
        <v/>
      </c>
    </row>
    <row r="49" spans="1:17" x14ac:dyDescent="0.2">
      <c r="A49" s="124" t="str">
        <f t="shared" ca="1" si="11"/>
        <v/>
      </c>
      <c r="B49" s="92" t="str">
        <f t="shared" ca="1" si="17"/>
        <v/>
      </c>
      <c r="C49" s="92" t="str">
        <f t="shared" ca="1" si="18"/>
        <v/>
      </c>
      <c r="D49" s="92" t="str">
        <f t="shared" ca="1" si="19"/>
        <v/>
      </c>
      <c r="E49" s="92" t="str">
        <f t="shared" ca="1" si="20"/>
        <v/>
      </c>
      <c r="F49" s="92" t="str">
        <f t="shared" ca="1" si="21"/>
        <v/>
      </c>
      <c r="G49" s="92" t="str">
        <f t="shared" ca="1" si="22"/>
        <v/>
      </c>
      <c r="H49" s="125" t="str">
        <f t="shared" ca="1" si="23"/>
        <v/>
      </c>
      <c r="I49" s="125" t="str">
        <f t="shared" ca="1" si="24"/>
        <v/>
      </c>
      <c r="J49" s="126" t="str">
        <f t="shared" ca="1" si="12"/>
        <v/>
      </c>
      <c r="K49" s="105" t="str">
        <f t="shared" ca="1" si="13"/>
        <v/>
      </c>
      <c r="L49" s="105" t="str">
        <f t="shared" ca="1" si="25"/>
        <v/>
      </c>
      <c r="M49" s="127" t="str">
        <f t="shared" ca="1" si="26"/>
        <v/>
      </c>
      <c r="N49" s="125" t="str">
        <f t="shared" ca="1" si="27"/>
        <v/>
      </c>
      <c r="O49" s="126" t="str">
        <f t="shared" ca="1" si="14"/>
        <v/>
      </c>
      <c r="P49" s="105" t="str">
        <f t="shared" ca="1" si="15"/>
        <v/>
      </c>
      <c r="Q49" s="124" t="str">
        <f t="shared" ca="1" si="16"/>
        <v/>
      </c>
    </row>
    <row r="50" spans="1:17" x14ac:dyDescent="0.2">
      <c r="A50" s="124" t="str">
        <f t="shared" ca="1" si="11"/>
        <v/>
      </c>
      <c r="B50" s="92" t="str">
        <f t="shared" ca="1" si="17"/>
        <v/>
      </c>
      <c r="C50" s="92" t="str">
        <f t="shared" ca="1" si="18"/>
        <v/>
      </c>
      <c r="D50" s="92" t="str">
        <f t="shared" ca="1" si="19"/>
        <v/>
      </c>
      <c r="E50" s="92" t="str">
        <f t="shared" ca="1" si="20"/>
        <v/>
      </c>
      <c r="F50" s="92" t="str">
        <f t="shared" ca="1" si="21"/>
        <v/>
      </c>
      <c r="G50" s="92" t="str">
        <f t="shared" ca="1" si="22"/>
        <v/>
      </c>
      <c r="H50" s="125" t="str">
        <f t="shared" ca="1" si="23"/>
        <v/>
      </c>
      <c r="I50" s="125" t="str">
        <f t="shared" ca="1" si="24"/>
        <v/>
      </c>
      <c r="J50" s="126" t="str">
        <f t="shared" ca="1" si="12"/>
        <v/>
      </c>
      <c r="K50" s="105" t="str">
        <f t="shared" ca="1" si="13"/>
        <v/>
      </c>
      <c r="L50" s="105" t="str">
        <f t="shared" ca="1" si="25"/>
        <v/>
      </c>
      <c r="M50" s="127" t="str">
        <f t="shared" ca="1" si="26"/>
        <v/>
      </c>
      <c r="N50" s="125" t="str">
        <f t="shared" ca="1" si="27"/>
        <v/>
      </c>
      <c r="O50" s="126" t="str">
        <f t="shared" ca="1" si="14"/>
        <v/>
      </c>
      <c r="P50" s="105" t="str">
        <f t="shared" ca="1" si="15"/>
        <v/>
      </c>
      <c r="Q50" s="124" t="str">
        <f t="shared" ca="1" si="16"/>
        <v/>
      </c>
    </row>
    <row r="51" spans="1:17" x14ac:dyDescent="0.2">
      <c r="A51" s="124" t="str">
        <f t="shared" ca="1" si="11"/>
        <v/>
      </c>
      <c r="B51" s="92" t="str">
        <f t="shared" ca="1" si="17"/>
        <v/>
      </c>
      <c r="C51" s="92" t="str">
        <f t="shared" ca="1" si="18"/>
        <v/>
      </c>
      <c r="D51" s="92" t="str">
        <f t="shared" ca="1" si="19"/>
        <v/>
      </c>
      <c r="E51" s="92" t="str">
        <f t="shared" ca="1" si="20"/>
        <v/>
      </c>
      <c r="F51" s="92" t="str">
        <f t="shared" ca="1" si="21"/>
        <v/>
      </c>
      <c r="G51" s="92" t="str">
        <f t="shared" ca="1" si="22"/>
        <v/>
      </c>
      <c r="H51" s="125" t="str">
        <f t="shared" ca="1" si="23"/>
        <v/>
      </c>
      <c r="I51" s="125" t="str">
        <f t="shared" ca="1" si="24"/>
        <v/>
      </c>
      <c r="J51" s="126" t="str">
        <f t="shared" ca="1" si="12"/>
        <v/>
      </c>
      <c r="K51" s="105" t="str">
        <f t="shared" ca="1" si="13"/>
        <v/>
      </c>
      <c r="L51" s="105" t="str">
        <f t="shared" ca="1" si="25"/>
        <v/>
      </c>
      <c r="M51" s="127" t="str">
        <f t="shared" ca="1" si="26"/>
        <v/>
      </c>
      <c r="N51" s="125" t="str">
        <f t="shared" ca="1" si="27"/>
        <v/>
      </c>
      <c r="O51" s="126" t="str">
        <f t="shared" ca="1" si="14"/>
        <v/>
      </c>
      <c r="P51" s="105" t="str">
        <f t="shared" ca="1" si="15"/>
        <v/>
      </c>
      <c r="Q51" s="124" t="str">
        <f t="shared" ca="1" si="16"/>
        <v/>
      </c>
    </row>
    <row r="52" spans="1:17" x14ac:dyDescent="0.2">
      <c r="A52" s="124" t="str">
        <f t="shared" ca="1" si="11"/>
        <v/>
      </c>
      <c r="B52" s="92" t="str">
        <f t="shared" ca="1" si="17"/>
        <v/>
      </c>
      <c r="C52" s="92" t="str">
        <f t="shared" ca="1" si="18"/>
        <v/>
      </c>
      <c r="D52" s="92" t="str">
        <f t="shared" ca="1" si="19"/>
        <v/>
      </c>
      <c r="E52" s="92" t="str">
        <f t="shared" ca="1" si="20"/>
        <v/>
      </c>
      <c r="F52" s="92" t="str">
        <f t="shared" ca="1" si="21"/>
        <v/>
      </c>
      <c r="G52" s="92" t="str">
        <f t="shared" ca="1" si="22"/>
        <v/>
      </c>
      <c r="H52" s="125" t="str">
        <f t="shared" ca="1" si="23"/>
        <v/>
      </c>
      <c r="I52" s="125" t="str">
        <f t="shared" ca="1" si="24"/>
        <v/>
      </c>
      <c r="J52" s="126" t="str">
        <f t="shared" ca="1" si="12"/>
        <v/>
      </c>
      <c r="K52" s="105" t="str">
        <f t="shared" ca="1" si="13"/>
        <v/>
      </c>
      <c r="L52" s="105" t="str">
        <f t="shared" ca="1" si="25"/>
        <v/>
      </c>
      <c r="M52" s="127" t="str">
        <f t="shared" ca="1" si="26"/>
        <v/>
      </c>
      <c r="N52" s="125" t="str">
        <f t="shared" ca="1" si="27"/>
        <v/>
      </c>
      <c r="O52" s="126" t="str">
        <f t="shared" ca="1" si="14"/>
        <v/>
      </c>
      <c r="P52" s="105" t="str">
        <f t="shared" ca="1" si="15"/>
        <v/>
      </c>
      <c r="Q52" s="124" t="str">
        <f t="shared" ca="1" si="16"/>
        <v/>
      </c>
    </row>
    <row r="53" spans="1:17" x14ac:dyDescent="0.2">
      <c r="A53" s="124" t="str">
        <f t="shared" ca="1" si="11"/>
        <v/>
      </c>
      <c r="B53" s="92" t="str">
        <f t="shared" ca="1" si="17"/>
        <v/>
      </c>
      <c r="C53" s="92" t="str">
        <f t="shared" ca="1" si="18"/>
        <v/>
      </c>
      <c r="D53" s="92" t="str">
        <f t="shared" ca="1" si="19"/>
        <v/>
      </c>
      <c r="E53" s="92" t="str">
        <f t="shared" ca="1" si="20"/>
        <v/>
      </c>
      <c r="F53" s="92" t="str">
        <f t="shared" ca="1" si="21"/>
        <v/>
      </c>
      <c r="G53" s="92" t="str">
        <f t="shared" ca="1" si="22"/>
        <v/>
      </c>
      <c r="H53" s="125" t="str">
        <f t="shared" ca="1" si="23"/>
        <v/>
      </c>
      <c r="I53" s="125" t="str">
        <f t="shared" ca="1" si="24"/>
        <v/>
      </c>
      <c r="J53" s="126" t="str">
        <f t="shared" ca="1" si="12"/>
        <v/>
      </c>
      <c r="K53" s="105" t="str">
        <f t="shared" ca="1" si="13"/>
        <v/>
      </c>
      <c r="L53" s="105" t="str">
        <f t="shared" ca="1" si="25"/>
        <v/>
      </c>
      <c r="M53" s="127" t="str">
        <f t="shared" ca="1" si="26"/>
        <v/>
      </c>
      <c r="N53" s="125" t="str">
        <f t="shared" ca="1" si="27"/>
        <v/>
      </c>
      <c r="O53" s="126" t="str">
        <f t="shared" ca="1" si="14"/>
        <v/>
      </c>
      <c r="P53" s="105" t="str">
        <f t="shared" ca="1" si="15"/>
        <v/>
      </c>
      <c r="Q53" s="124" t="str">
        <f t="shared" ca="1" si="16"/>
        <v/>
      </c>
    </row>
    <row r="54" spans="1:17" x14ac:dyDescent="0.2">
      <c r="A54" s="124" t="str">
        <f t="shared" ca="1" si="11"/>
        <v/>
      </c>
      <c r="B54" s="92" t="str">
        <f t="shared" ca="1" si="17"/>
        <v/>
      </c>
      <c r="C54" s="92" t="str">
        <f t="shared" ca="1" si="18"/>
        <v/>
      </c>
      <c r="D54" s="92" t="str">
        <f t="shared" ca="1" si="19"/>
        <v/>
      </c>
      <c r="E54" s="92" t="str">
        <f t="shared" ca="1" si="20"/>
        <v/>
      </c>
      <c r="F54" s="92" t="str">
        <f t="shared" ca="1" si="21"/>
        <v/>
      </c>
      <c r="G54" s="92" t="str">
        <f t="shared" ca="1" si="22"/>
        <v/>
      </c>
      <c r="H54" s="125" t="str">
        <f t="shared" ca="1" si="23"/>
        <v/>
      </c>
      <c r="I54" s="125" t="str">
        <f t="shared" ca="1" si="24"/>
        <v/>
      </c>
      <c r="J54" s="126" t="str">
        <f t="shared" ca="1" si="12"/>
        <v/>
      </c>
      <c r="K54" s="105" t="str">
        <f t="shared" ca="1" si="13"/>
        <v/>
      </c>
      <c r="L54" s="105" t="str">
        <f t="shared" ca="1" si="25"/>
        <v/>
      </c>
      <c r="M54" s="127" t="str">
        <f t="shared" ca="1" si="26"/>
        <v/>
      </c>
      <c r="N54" s="125" t="str">
        <f t="shared" ca="1" si="27"/>
        <v/>
      </c>
      <c r="O54" s="126" t="str">
        <f t="shared" ca="1" si="14"/>
        <v/>
      </c>
      <c r="P54" s="105" t="str">
        <f t="shared" ca="1" si="15"/>
        <v/>
      </c>
      <c r="Q54" s="124" t="str">
        <f t="shared" ca="1" si="16"/>
        <v/>
      </c>
    </row>
    <row r="55" spans="1:17" x14ac:dyDescent="0.2">
      <c r="A55" s="124" t="str">
        <f t="shared" ca="1" si="11"/>
        <v/>
      </c>
      <c r="B55" s="92" t="str">
        <f t="shared" ca="1" si="17"/>
        <v/>
      </c>
      <c r="C55" s="92" t="str">
        <f t="shared" ca="1" si="18"/>
        <v/>
      </c>
      <c r="D55" s="92" t="str">
        <f t="shared" ca="1" si="19"/>
        <v/>
      </c>
      <c r="E55" s="92" t="str">
        <f t="shared" ca="1" si="20"/>
        <v/>
      </c>
      <c r="F55" s="92" t="str">
        <f t="shared" ca="1" si="21"/>
        <v/>
      </c>
      <c r="G55" s="92" t="str">
        <f t="shared" ca="1" si="22"/>
        <v/>
      </c>
      <c r="H55" s="125" t="str">
        <f t="shared" ca="1" si="23"/>
        <v/>
      </c>
      <c r="I55" s="125" t="str">
        <f t="shared" ca="1" si="24"/>
        <v/>
      </c>
      <c r="J55" s="126" t="str">
        <f t="shared" ca="1" si="12"/>
        <v/>
      </c>
      <c r="K55" s="105" t="str">
        <f t="shared" ca="1" si="13"/>
        <v/>
      </c>
      <c r="L55" s="105" t="str">
        <f t="shared" ca="1" si="25"/>
        <v/>
      </c>
      <c r="M55" s="127" t="str">
        <f t="shared" ca="1" si="26"/>
        <v/>
      </c>
      <c r="N55" s="125" t="str">
        <f t="shared" ca="1" si="27"/>
        <v/>
      </c>
      <c r="O55" s="126" t="str">
        <f t="shared" ca="1" si="14"/>
        <v/>
      </c>
      <c r="P55" s="105" t="str">
        <f t="shared" ca="1" si="15"/>
        <v/>
      </c>
      <c r="Q55" s="124" t="str">
        <f t="shared" ca="1" si="16"/>
        <v/>
      </c>
    </row>
    <row r="56" spans="1:17" x14ac:dyDescent="0.2">
      <c r="A56" s="124" t="str">
        <f t="shared" ca="1" si="11"/>
        <v/>
      </c>
      <c r="B56" s="92" t="str">
        <f t="shared" ca="1" si="17"/>
        <v/>
      </c>
      <c r="C56" s="92" t="str">
        <f t="shared" ca="1" si="18"/>
        <v/>
      </c>
      <c r="D56" s="92" t="str">
        <f t="shared" ca="1" si="19"/>
        <v/>
      </c>
      <c r="E56" s="92" t="str">
        <f t="shared" ca="1" si="20"/>
        <v/>
      </c>
      <c r="F56" s="92" t="str">
        <f t="shared" ca="1" si="21"/>
        <v/>
      </c>
      <c r="G56" s="92" t="str">
        <f t="shared" ca="1" si="22"/>
        <v/>
      </c>
      <c r="H56" s="125" t="str">
        <f t="shared" ca="1" si="23"/>
        <v/>
      </c>
      <c r="I56" s="125" t="str">
        <f t="shared" ca="1" si="24"/>
        <v/>
      </c>
      <c r="J56" s="126" t="str">
        <f t="shared" ca="1" si="12"/>
        <v/>
      </c>
      <c r="K56" s="105" t="str">
        <f t="shared" ca="1" si="13"/>
        <v/>
      </c>
      <c r="L56" s="105" t="str">
        <f t="shared" ca="1" si="25"/>
        <v/>
      </c>
      <c r="M56" s="127" t="str">
        <f t="shared" ca="1" si="26"/>
        <v/>
      </c>
      <c r="N56" s="125" t="str">
        <f t="shared" ca="1" si="27"/>
        <v/>
      </c>
      <c r="O56" s="126" t="str">
        <f t="shared" ca="1" si="14"/>
        <v/>
      </c>
      <c r="P56" s="105" t="str">
        <f t="shared" ca="1" si="15"/>
        <v/>
      </c>
      <c r="Q56" s="124" t="str">
        <f t="shared" ca="1" si="16"/>
        <v/>
      </c>
    </row>
    <row r="57" spans="1:17" x14ac:dyDescent="0.2">
      <c r="A57" s="124" t="str">
        <f t="shared" ca="1" si="11"/>
        <v/>
      </c>
      <c r="B57" s="92" t="str">
        <f t="shared" ca="1" si="17"/>
        <v/>
      </c>
      <c r="C57" s="92" t="str">
        <f t="shared" ca="1" si="18"/>
        <v/>
      </c>
      <c r="D57" s="92" t="str">
        <f t="shared" ca="1" si="19"/>
        <v/>
      </c>
      <c r="E57" s="92" t="str">
        <f t="shared" ca="1" si="20"/>
        <v/>
      </c>
      <c r="F57" s="92" t="str">
        <f t="shared" ca="1" si="21"/>
        <v/>
      </c>
      <c r="G57" s="92" t="str">
        <f t="shared" ca="1" si="22"/>
        <v/>
      </c>
      <c r="H57" s="125" t="str">
        <f t="shared" ca="1" si="23"/>
        <v/>
      </c>
      <c r="I57" s="125" t="str">
        <f t="shared" ca="1" si="24"/>
        <v/>
      </c>
      <c r="J57" s="126" t="str">
        <f t="shared" ca="1" si="12"/>
        <v/>
      </c>
      <c r="K57" s="105" t="str">
        <f t="shared" ca="1" si="13"/>
        <v/>
      </c>
      <c r="L57" s="105" t="str">
        <f t="shared" ca="1" si="25"/>
        <v/>
      </c>
      <c r="M57" s="127" t="str">
        <f t="shared" ca="1" si="26"/>
        <v/>
      </c>
      <c r="N57" s="125" t="str">
        <f t="shared" ca="1" si="27"/>
        <v/>
      </c>
      <c r="O57" s="126" t="str">
        <f t="shared" ca="1" si="14"/>
        <v/>
      </c>
      <c r="P57" s="105" t="str">
        <f t="shared" ca="1" si="15"/>
        <v/>
      </c>
      <c r="Q57" s="124" t="str">
        <f t="shared" ca="1" si="16"/>
        <v/>
      </c>
    </row>
    <row r="58" spans="1:17" x14ac:dyDescent="0.2">
      <c r="A58" s="124" t="str">
        <f t="shared" ca="1" si="11"/>
        <v/>
      </c>
      <c r="B58" s="92" t="str">
        <f t="shared" ca="1" si="17"/>
        <v/>
      </c>
      <c r="C58" s="92" t="str">
        <f t="shared" ca="1" si="18"/>
        <v/>
      </c>
      <c r="D58" s="92" t="str">
        <f t="shared" ca="1" si="19"/>
        <v/>
      </c>
      <c r="E58" s="92" t="str">
        <f t="shared" ca="1" si="20"/>
        <v/>
      </c>
      <c r="F58" s="92" t="str">
        <f t="shared" ca="1" si="21"/>
        <v/>
      </c>
      <c r="G58" s="92" t="str">
        <f t="shared" ca="1" si="22"/>
        <v/>
      </c>
      <c r="H58" s="125" t="str">
        <f t="shared" ca="1" si="23"/>
        <v/>
      </c>
      <c r="I58" s="125" t="str">
        <f t="shared" ca="1" si="24"/>
        <v/>
      </c>
      <c r="J58" s="126" t="str">
        <f t="shared" ca="1" si="12"/>
        <v/>
      </c>
      <c r="K58" s="105" t="str">
        <f t="shared" ca="1" si="13"/>
        <v/>
      </c>
      <c r="L58" s="105" t="str">
        <f t="shared" ca="1" si="25"/>
        <v/>
      </c>
      <c r="M58" s="127" t="str">
        <f t="shared" ca="1" si="26"/>
        <v/>
      </c>
      <c r="N58" s="125" t="str">
        <f t="shared" ca="1" si="27"/>
        <v/>
      </c>
      <c r="O58" s="126" t="str">
        <f t="shared" ca="1" si="14"/>
        <v/>
      </c>
      <c r="P58" s="105" t="str">
        <f t="shared" ca="1" si="15"/>
        <v/>
      </c>
      <c r="Q58" s="124" t="str">
        <f t="shared" ca="1" si="16"/>
        <v/>
      </c>
    </row>
    <row r="59" spans="1:17" x14ac:dyDescent="0.2">
      <c r="A59" s="124" t="str">
        <f t="shared" ca="1" si="11"/>
        <v/>
      </c>
      <c r="B59" s="92" t="str">
        <f t="shared" ca="1" si="17"/>
        <v/>
      </c>
      <c r="C59" s="92" t="str">
        <f t="shared" ca="1" si="18"/>
        <v/>
      </c>
      <c r="D59" s="92" t="str">
        <f t="shared" ca="1" si="19"/>
        <v/>
      </c>
      <c r="E59" s="92" t="str">
        <f t="shared" ca="1" si="20"/>
        <v/>
      </c>
      <c r="F59" s="92" t="str">
        <f t="shared" ca="1" si="21"/>
        <v/>
      </c>
      <c r="G59" s="92" t="str">
        <f t="shared" ca="1" si="22"/>
        <v/>
      </c>
      <c r="H59" s="125" t="str">
        <f t="shared" ca="1" si="23"/>
        <v/>
      </c>
      <c r="I59" s="125" t="str">
        <f t="shared" ca="1" si="24"/>
        <v/>
      </c>
      <c r="J59" s="126" t="str">
        <f t="shared" ca="1" si="12"/>
        <v/>
      </c>
      <c r="K59" s="105" t="str">
        <f t="shared" ca="1" si="13"/>
        <v/>
      </c>
      <c r="L59" s="105" t="str">
        <f t="shared" ca="1" si="25"/>
        <v/>
      </c>
      <c r="M59" s="127" t="str">
        <f t="shared" ca="1" si="26"/>
        <v/>
      </c>
      <c r="N59" s="125" t="str">
        <f t="shared" ca="1" si="27"/>
        <v/>
      </c>
      <c r="O59" s="126" t="str">
        <f t="shared" ca="1" si="14"/>
        <v/>
      </c>
      <c r="P59" s="105" t="str">
        <f t="shared" ca="1" si="15"/>
        <v/>
      </c>
      <c r="Q59" s="124" t="str">
        <f t="shared" ca="1" si="16"/>
        <v/>
      </c>
    </row>
    <row r="60" spans="1:17" x14ac:dyDescent="0.2">
      <c r="A60" s="124" t="str">
        <f t="shared" ca="1" si="11"/>
        <v/>
      </c>
      <c r="B60" s="92" t="str">
        <f t="shared" ca="1" si="17"/>
        <v/>
      </c>
      <c r="C60" s="92" t="str">
        <f t="shared" ca="1" si="18"/>
        <v/>
      </c>
      <c r="D60" s="92" t="str">
        <f t="shared" ca="1" si="19"/>
        <v/>
      </c>
      <c r="E60" s="92" t="str">
        <f t="shared" ca="1" si="20"/>
        <v/>
      </c>
      <c r="F60" s="92" t="str">
        <f t="shared" ca="1" si="21"/>
        <v/>
      </c>
      <c r="G60" s="92" t="str">
        <f t="shared" ca="1" si="22"/>
        <v/>
      </c>
      <c r="H60" s="125" t="str">
        <f t="shared" ca="1" si="23"/>
        <v/>
      </c>
      <c r="I60" s="125" t="str">
        <f t="shared" ca="1" si="24"/>
        <v/>
      </c>
      <c r="J60" s="126" t="str">
        <f t="shared" ca="1" si="12"/>
        <v/>
      </c>
      <c r="K60" s="105" t="str">
        <f t="shared" ca="1" si="13"/>
        <v/>
      </c>
      <c r="L60" s="105" t="str">
        <f t="shared" ca="1" si="25"/>
        <v/>
      </c>
      <c r="M60" s="127" t="str">
        <f t="shared" ca="1" si="26"/>
        <v/>
      </c>
      <c r="N60" s="125" t="str">
        <f t="shared" ca="1" si="27"/>
        <v/>
      </c>
      <c r="O60" s="126" t="str">
        <f t="shared" ca="1" si="14"/>
        <v/>
      </c>
      <c r="P60" s="105" t="str">
        <f t="shared" ca="1" si="15"/>
        <v/>
      </c>
      <c r="Q60" s="124" t="str">
        <f t="shared" ca="1" si="16"/>
        <v/>
      </c>
    </row>
    <row r="61" spans="1:17" x14ac:dyDescent="0.2">
      <c r="A61" s="124" t="str">
        <f t="shared" ca="1" si="11"/>
        <v/>
      </c>
      <c r="B61" s="92" t="str">
        <f t="shared" ca="1" si="17"/>
        <v/>
      </c>
      <c r="C61" s="92" t="str">
        <f t="shared" ca="1" si="18"/>
        <v/>
      </c>
      <c r="D61" s="92" t="str">
        <f t="shared" ca="1" si="19"/>
        <v/>
      </c>
      <c r="E61" s="92" t="str">
        <f t="shared" ca="1" si="20"/>
        <v/>
      </c>
      <c r="F61" s="92" t="str">
        <f t="shared" ca="1" si="21"/>
        <v/>
      </c>
      <c r="G61" s="92" t="str">
        <f t="shared" ca="1" si="22"/>
        <v/>
      </c>
      <c r="H61" s="125" t="str">
        <f t="shared" ca="1" si="23"/>
        <v/>
      </c>
      <c r="I61" s="125" t="str">
        <f t="shared" ca="1" si="24"/>
        <v/>
      </c>
      <c r="J61" s="126" t="str">
        <f t="shared" ca="1" si="12"/>
        <v/>
      </c>
      <c r="K61" s="105" t="str">
        <f t="shared" ca="1" si="13"/>
        <v/>
      </c>
      <c r="L61" s="105" t="str">
        <f t="shared" ca="1" si="25"/>
        <v/>
      </c>
      <c r="M61" s="127" t="str">
        <f t="shared" ca="1" si="26"/>
        <v/>
      </c>
      <c r="N61" s="125" t="str">
        <f t="shared" ca="1" si="27"/>
        <v/>
      </c>
      <c r="O61" s="126" t="str">
        <f t="shared" ca="1" si="14"/>
        <v/>
      </c>
      <c r="P61" s="105" t="str">
        <f t="shared" ca="1" si="15"/>
        <v/>
      </c>
      <c r="Q61" s="124" t="str">
        <f t="shared" ca="1" si="16"/>
        <v/>
      </c>
    </row>
    <row r="62" spans="1:17" x14ac:dyDescent="0.2">
      <c r="A62" s="124" t="str">
        <f t="shared" ca="1" si="11"/>
        <v/>
      </c>
      <c r="B62" s="92" t="str">
        <f t="shared" ca="1" si="17"/>
        <v/>
      </c>
      <c r="C62" s="92" t="str">
        <f t="shared" ca="1" si="18"/>
        <v/>
      </c>
      <c r="D62" s="92" t="str">
        <f t="shared" ca="1" si="19"/>
        <v/>
      </c>
      <c r="E62" s="92" t="str">
        <f t="shared" ca="1" si="20"/>
        <v/>
      </c>
      <c r="F62" s="92" t="str">
        <f t="shared" ca="1" si="21"/>
        <v/>
      </c>
      <c r="G62" s="92" t="str">
        <f t="shared" ca="1" si="22"/>
        <v/>
      </c>
      <c r="H62" s="125" t="str">
        <f t="shared" ca="1" si="23"/>
        <v/>
      </c>
      <c r="I62" s="125" t="str">
        <f t="shared" ca="1" si="24"/>
        <v/>
      </c>
      <c r="J62" s="126" t="str">
        <f t="shared" ca="1" si="12"/>
        <v/>
      </c>
      <c r="K62" s="105" t="str">
        <f t="shared" ca="1" si="13"/>
        <v/>
      </c>
      <c r="L62" s="105" t="str">
        <f t="shared" ca="1" si="25"/>
        <v/>
      </c>
      <c r="M62" s="127" t="str">
        <f t="shared" ca="1" si="26"/>
        <v/>
      </c>
      <c r="N62" s="125" t="str">
        <f t="shared" ca="1" si="27"/>
        <v/>
      </c>
      <c r="O62" s="126" t="str">
        <f t="shared" ca="1" si="14"/>
        <v/>
      </c>
      <c r="P62" s="105" t="str">
        <f t="shared" ca="1" si="15"/>
        <v/>
      </c>
      <c r="Q62" s="124" t="str">
        <f t="shared" ca="1" si="16"/>
        <v/>
      </c>
    </row>
    <row r="63" spans="1:17" x14ac:dyDescent="0.2">
      <c r="A63" s="124" t="str">
        <f t="shared" ca="1" si="11"/>
        <v/>
      </c>
      <c r="B63" s="92" t="str">
        <f t="shared" ca="1" si="17"/>
        <v/>
      </c>
      <c r="C63" s="92" t="str">
        <f t="shared" ca="1" si="18"/>
        <v/>
      </c>
      <c r="D63" s="92" t="str">
        <f t="shared" ca="1" si="19"/>
        <v/>
      </c>
      <c r="E63" s="92" t="str">
        <f t="shared" ca="1" si="20"/>
        <v/>
      </c>
      <c r="F63" s="92" t="str">
        <f t="shared" ca="1" si="21"/>
        <v/>
      </c>
      <c r="G63" s="92" t="str">
        <f t="shared" ca="1" si="22"/>
        <v/>
      </c>
      <c r="H63" s="125" t="str">
        <f t="shared" ca="1" si="23"/>
        <v/>
      </c>
      <c r="I63" s="125" t="str">
        <f t="shared" ca="1" si="24"/>
        <v/>
      </c>
      <c r="J63" s="126" t="str">
        <f t="shared" ca="1" si="12"/>
        <v/>
      </c>
      <c r="K63" s="105" t="str">
        <f t="shared" ca="1" si="13"/>
        <v/>
      </c>
      <c r="L63" s="105" t="str">
        <f t="shared" ca="1" si="25"/>
        <v/>
      </c>
      <c r="M63" s="127" t="str">
        <f t="shared" ca="1" si="26"/>
        <v/>
      </c>
      <c r="N63" s="125" t="str">
        <f t="shared" ca="1" si="27"/>
        <v/>
      </c>
      <c r="O63" s="126" t="str">
        <f t="shared" ca="1" si="14"/>
        <v/>
      </c>
      <c r="P63" s="105" t="str">
        <f t="shared" ca="1" si="15"/>
        <v/>
      </c>
      <c r="Q63" s="124" t="str">
        <f t="shared" ca="1" si="16"/>
        <v/>
      </c>
    </row>
    <row r="64" spans="1:17" x14ac:dyDescent="0.2">
      <c r="A64" s="124" t="str">
        <f t="shared" ca="1" si="11"/>
        <v/>
      </c>
      <c r="B64" s="92" t="str">
        <f t="shared" ca="1" si="17"/>
        <v/>
      </c>
      <c r="C64" s="92" t="str">
        <f t="shared" ca="1" si="18"/>
        <v/>
      </c>
      <c r="D64" s="92" t="str">
        <f t="shared" ca="1" si="19"/>
        <v/>
      </c>
      <c r="E64" s="92" t="str">
        <f t="shared" ca="1" si="20"/>
        <v/>
      </c>
      <c r="F64" s="92" t="str">
        <f t="shared" ca="1" si="21"/>
        <v/>
      </c>
      <c r="G64" s="92" t="str">
        <f t="shared" ca="1" si="22"/>
        <v/>
      </c>
      <c r="H64" s="125" t="str">
        <f t="shared" ca="1" si="23"/>
        <v/>
      </c>
      <c r="I64" s="125" t="str">
        <f t="shared" ca="1" si="24"/>
        <v/>
      </c>
      <c r="J64" s="126" t="str">
        <f t="shared" ca="1" si="12"/>
        <v/>
      </c>
      <c r="K64" s="105" t="str">
        <f t="shared" ca="1" si="13"/>
        <v/>
      </c>
      <c r="L64" s="105" t="str">
        <f t="shared" ca="1" si="25"/>
        <v/>
      </c>
      <c r="M64" s="127" t="str">
        <f t="shared" ca="1" si="26"/>
        <v/>
      </c>
      <c r="N64" s="125" t="str">
        <f t="shared" ca="1" si="27"/>
        <v/>
      </c>
      <c r="O64" s="126" t="str">
        <f t="shared" ca="1" si="14"/>
        <v/>
      </c>
      <c r="P64" s="105" t="str">
        <f t="shared" ca="1" si="15"/>
        <v/>
      </c>
      <c r="Q64" s="124" t="str">
        <f t="shared" ca="1" si="16"/>
        <v/>
      </c>
    </row>
    <row r="65" spans="1:17" x14ac:dyDescent="0.2">
      <c r="A65" s="124" t="str">
        <f t="shared" ca="1" si="11"/>
        <v/>
      </c>
      <c r="B65" s="92" t="str">
        <f t="shared" ca="1" si="17"/>
        <v/>
      </c>
      <c r="C65" s="92" t="str">
        <f t="shared" ca="1" si="18"/>
        <v/>
      </c>
      <c r="D65" s="92" t="str">
        <f t="shared" ca="1" si="19"/>
        <v/>
      </c>
      <c r="E65" s="92" t="str">
        <f t="shared" ca="1" si="20"/>
        <v/>
      </c>
      <c r="F65" s="92" t="str">
        <f t="shared" ca="1" si="21"/>
        <v/>
      </c>
      <c r="G65" s="92" t="str">
        <f t="shared" ca="1" si="22"/>
        <v/>
      </c>
      <c r="H65" s="125" t="str">
        <f t="shared" ca="1" si="23"/>
        <v/>
      </c>
      <c r="I65" s="125" t="str">
        <f t="shared" ca="1" si="24"/>
        <v/>
      </c>
      <c r="J65" s="126" t="str">
        <f t="shared" ca="1" si="12"/>
        <v/>
      </c>
      <c r="K65" s="105" t="str">
        <f t="shared" ca="1" si="13"/>
        <v/>
      </c>
      <c r="L65" s="105" t="str">
        <f t="shared" ca="1" si="25"/>
        <v/>
      </c>
      <c r="M65" s="127" t="str">
        <f t="shared" ca="1" si="26"/>
        <v/>
      </c>
      <c r="N65" s="125" t="str">
        <f t="shared" ca="1" si="27"/>
        <v/>
      </c>
      <c r="O65" s="126" t="str">
        <f t="shared" ca="1" si="14"/>
        <v/>
      </c>
      <c r="P65" s="105" t="str">
        <f t="shared" ca="1" si="15"/>
        <v/>
      </c>
      <c r="Q65" s="124" t="str">
        <f t="shared" ca="1" si="16"/>
        <v/>
      </c>
    </row>
    <row r="66" spans="1:17" x14ac:dyDescent="0.2">
      <c r="A66" s="124" t="str">
        <f t="shared" ca="1" si="11"/>
        <v/>
      </c>
      <c r="B66" s="92" t="str">
        <f t="shared" ca="1" si="17"/>
        <v/>
      </c>
      <c r="C66" s="92" t="str">
        <f t="shared" ca="1" si="18"/>
        <v/>
      </c>
      <c r="D66" s="92" t="str">
        <f t="shared" ca="1" si="19"/>
        <v/>
      </c>
      <c r="E66" s="92" t="str">
        <f t="shared" ca="1" si="20"/>
        <v/>
      </c>
      <c r="F66" s="92" t="str">
        <f t="shared" ca="1" si="21"/>
        <v/>
      </c>
      <c r="G66" s="92" t="str">
        <f t="shared" ca="1" si="22"/>
        <v/>
      </c>
      <c r="H66" s="125" t="str">
        <f t="shared" ca="1" si="23"/>
        <v/>
      </c>
      <c r="I66" s="125" t="str">
        <f t="shared" ca="1" si="24"/>
        <v/>
      </c>
      <c r="J66" s="126" t="str">
        <f t="shared" ca="1" si="12"/>
        <v/>
      </c>
      <c r="K66" s="105" t="str">
        <f t="shared" ca="1" si="13"/>
        <v/>
      </c>
      <c r="L66" s="105" t="str">
        <f t="shared" ca="1" si="25"/>
        <v/>
      </c>
      <c r="M66" s="127" t="str">
        <f t="shared" ca="1" si="26"/>
        <v/>
      </c>
      <c r="N66" s="125" t="str">
        <f t="shared" ca="1" si="27"/>
        <v/>
      </c>
      <c r="O66" s="126" t="str">
        <f t="shared" ca="1" si="14"/>
        <v/>
      </c>
      <c r="P66" s="105" t="str">
        <f t="shared" ca="1" si="15"/>
        <v/>
      </c>
      <c r="Q66" s="124" t="str">
        <f t="shared" ca="1" si="16"/>
        <v/>
      </c>
    </row>
    <row r="67" spans="1:17" x14ac:dyDescent="0.2">
      <c r="A67" s="124" t="str">
        <f t="shared" ca="1" si="11"/>
        <v/>
      </c>
      <c r="B67" s="92" t="str">
        <f t="shared" ca="1" si="17"/>
        <v/>
      </c>
      <c r="C67" s="92" t="str">
        <f t="shared" ca="1" si="18"/>
        <v/>
      </c>
      <c r="D67" s="92" t="str">
        <f t="shared" ca="1" si="19"/>
        <v/>
      </c>
      <c r="E67" s="92" t="str">
        <f t="shared" ca="1" si="20"/>
        <v/>
      </c>
      <c r="F67" s="92" t="str">
        <f t="shared" ca="1" si="21"/>
        <v/>
      </c>
      <c r="G67" s="92" t="str">
        <f t="shared" ca="1" si="22"/>
        <v/>
      </c>
      <c r="H67" s="125" t="str">
        <f t="shared" ca="1" si="23"/>
        <v/>
      </c>
      <c r="I67" s="125" t="str">
        <f t="shared" ca="1" si="24"/>
        <v/>
      </c>
      <c r="J67" s="126" t="str">
        <f t="shared" ca="1" si="12"/>
        <v/>
      </c>
      <c r="K67" s="105" t="str">
        <f t="shared" ca="1" si="13"/>
        <v/>
      </c>
      <c r="L67" s="105" t="str">
        <f t="shared" ca="1" si="25"/>
        <v/>
      </c>
      <c r="M67" s="127" t="str">
        <f t="shared" ca="1" si="26"/>
        <v/>
      </c>
      <c r="N67" s="125" t="str">
        <f t="shared" ca="1" si="27"/>
        <v/>
      </c>
      <c r="O67" s="126" t="str">
        <f t="shared" ca="1" si="14"/>
        <v/>
      </c>
      <c r="P67" s="105" t="str">
        <f t="shared" ca="1" si="15"/>
        <v/>
      </c>
      <c r="Q67" s="124" t="str">
        <f t="shared" ca="1" si="16"/>
        <v/>
      </c>
    </row>
    <row r="68" spans="1:17" x14ac:dyDescent="0.2">
      <c r="A68" s="124" t="str">
        <f t="shared" ca="1" si="11"/>
        <v/>
      </c>
      <c r="B68" s="92" t="str">
        <f t="shared" ca="1" si="17"/>
        <v/>
      </c>
      <c r="C68" s="92" t="str">
        <f t="shared" ca="1" si="18"/>
        <v/>
      </c>
      <c r="D68" s="92" t="str">
        <f t="shared" ca="1" si="19"/>
        <v/>
      </c>
      <c r="E68" s="92" t="str">
        <f t="shared" ca="1" si="20"/>
        <v/>
      </c>
      <c r="F68" s="92" t="str">
        <f t="shared" ca="1" si="21"/>
        <v/>
      </c>
      <c r="G68" s="92" t="str">
        <f t="shared" ca="1" si="22"/>
        <v/>
      </c>
      <c r="H68" s="125" t="str">
        <f t="shared" ca="1" si="23"/>
        <v/>
      </c>
      <c r="I68" s="125" t="str">
        <f t="shared" ca="1" si="24"/>
        <v/>
      </c>
      <c r="J68" s="126" t="str">
        <f t="shared" ca="1" si="12"/>
        <v/>
      </c>
      <c r="K68" s="105" t="str">
        <f t="shared" ca="1" si="13"/>
        <v/>
      </c>
      <c r="L68" s="105" t="str">
        <f t="shared" ca="1" si="25"/>
        <v/>
      </c>
      <c r="M68" s="127" t="str">
        <f t="shared" ca="1" si="26"/>
        <v/>
      </c>
      <c r="N68" s="125" t="str">
        <f t="shared" ca="1" si="27"/>
        <v/>
      </c>
      <c r="O68" s="126" t="str">
        <f t="shared" ca="1" si="14"/>
        <v/>
      </c>
      <c r="P68" s="105" t="str">
        <f t="shared" ca="1" si="15"/>
        <v/>
      </c>
      <c r="Q68" s="124" t="str">
        <f t="shared" ca="1" si="16"/>
        <v/>
      </c>
    </row>
    <row r="69" spans="1:17" x14ac:dyDescent="0.2">
      <c r="A69" s="124" t="str">
        <f t="shared" ca="1" si="11"/>
        <v/>
      </c>
      <c r="B69" s="92" t="str">
        <f t="shared" ca="1" si="17"/>
        <v/>
      </c>
      <c r="C69" s="92" t="str">
        <f t="shared" ca="1" si="18"/>
        <v/>
      </c>
      <c r="D69" s="92" t="str">
        <f t="shared" ca="1" si="19"/>
        <v/>
      </c>
      <c r="E69" s="92" t="str">
        <f t="shared" ca="1" si="20"/>
        <v/>
      </c>
      <c r="F69" s="92" t="str">
        <f t="shared" ca="1" si="21"/>
        <v/>
      </c>
      <c r="G69" s="92" t="str">
        <f t="shared" ca="1" si="22"/>
        <v/>
      </c>
      <c r="H69" s="125" t="str">
        <f t="shared" ca="1" si="23"/>
        <v/>
      </c>
      <c r="I69" s="125" t="str">
        <f t="shared" ca="1" si="24"/>
        <v/>
      </c>
      <c r="J69" s="126" t="str">
        <f t="shared" ca="1" si="12"/>
        <v/>
      </c>
      <c r="K69" s="105" t="str">
        <f t="shared" ca="1" si="13"/>
        <v/>
      </c>
      <c r="L69" s="105" t="str">
        <f t="shared" ca="1" si="25"/>
        <v/>
      </c>
      <c r="M69" s="127" t="str">
        <f t="shared" ca="1" si="26"/>
        <v/>
      </c>
      <c r="N69" s="125" t="str">
        <f t="shared" ca="1" si="27"/>
        <v/>
      </c>
      <c r="O69" s="126" t="str">
        <f t="shared" ca="1" si="14"/>
        <v/>
      </c>
      <c r="P69" s="105" t="str">
        <f t="shared" ca="1" si="15"/>
        <v/>
      </c>
      <c r="Q69" s="124" t="str">
        <f t="shared" ca="1" si="16"/>
        <v/>
      </c>
    </row>
    <row r="70" spans="1:17" x14ac:dyDescent="0.2">
      <c r="A70" s="124" t="str">
        <f t="shared" ca="1" si="11"/>
        <v/>
      </c>
      <c r="B70" s="92" t="str">
        <f t="shared" ref="B70:B101" ca="1" si="28">IF($A70="","",INDEX(INDIRECT("gdn_raw!AL:AL"),MATCH($B$4,INDIRECT("gdn_raw!AL:AL"),0)+$A70))</f>
        <v/>
      </c>
      <c r="C70" s="92" t="str">
        <f t="shared" ref="C70:C101" ca="1" si="29">IF($A70="","",INDEX(INDIRECT("gdn_raw!AM:AM"),MATCH($B$4,INDIRECT("gdn_raw!AL:AL"),0)+$A70))</f>
        <v/>
      </c>
      <c r="D70" s="92" t="str">
        <f t="shared" ref="D70:D101" ca="1" si="30">IF($A70="","",INDEX(INDIRECT("gdn_raw!AO:AO"),MATCH($B$4,INDIRECT("gdn_raw!AL:AL"),0)+$A70))</f>
        <v/>
      </c>
      <c r="E70" s="92" t="str">
        <f t="shared" ref="E70:E101" ca="1" si="31">IF($A70="","",INDEX(INDIRECT("gdn_raw!AP:AP"),MATCH($B$4,INDIRECT("gdn_raw!AL:AL"),0)+$A70))</f>
        <v/>
      </c>
      <c r="F70" s="92" t="str">
        <f t="shared" ref="F70:F101" ca="1" si="32">IF($A70="","",INDEX(INDIRECT("gdn_raw!AQ:AQ"),MATCH($B$4,INDIRECT("gdn_raw!AL:AL"),0)+$A70))</f>
        <v/>
      </c>
      <c r="G70" s="92" t="str">
        <f t="shared" ref="G70:G101" ca="1" si="33">IF($A70="","",INDEX(INDIRECT("gdn_raw!AR:AR"),MATCH($B$4,INDIRECT("gdn_raw!AL:AL"),0)+$A70))</f>
        <v/>
      </c>
      <c r="H70" s="125" t="str">
        <f t="shared" ref="H70:H101" ca="1" si="34">IF($A70="","",INDEX(INDIRECT("gdn_raw!AU:AU"),MATCH($B$4,INDIRECT("gdn_raw!AL:AL"),0)+$A70))</f>
        <v/>
      </c>
      <c r="I70" s="125" t="str">
        <f t="shared" ref="I70:I101" ca="1" si="35">IF($A70="","",INDEX(INDIRECT("gdn_raw!AV:AV"),MATCH($B$4,INDIRECT("gdn_raw!AL:AL"),0)+$A70))</f>
        <v/>
      </c>
      <c r="J70" s="126" t="str">
        <f t="shared" ca="1" si="12"/>
        <v/>
      </c>
      <c r="K70" s="105" t="str">
        <f t="shared" ca="1" si="13"/>
        <v/>
      </c>
      <c r="L70" s="105" t="str">
        <f t="shared" ref="L70:L101" ca="1" si="36">IF($A70="","",INDEX(INDIRECT("gdn_raw!AX:AX"),MATCH($B$4,INDIRECT("gdn_raw!AL:AL"),0)+$A70))</f>
        <v/>
      </c>
      <c r="M70" s="127" t="str">
        <f t="shared" ref="M70:M101" ca="1" si="37">IF($A70="","",INDEX(INDIRECT("gdn_raw!AY:AY"),MATCH($B$4,INDIRECT("gdn_raw!AL:AL"),0)+$A70))</f>
        <v/>
      </c>
      <c r="N70" s="125" t="str">
        <f t="shared" ref="N70:N101" ca="1" si="38">IF($A70="","",INDEX(INDIRECT("gdn_raw!BA:BA"),MATCH($B$4,INDIRECT("gdn_raw!AL:AL"),0)+$A70))</f>
        <v/>
      </c>
      <c r="O70" s="126" t="str">
        <f t="shared" ca="1" si="14"/>
        <v/>
      </c>
      <c r="P70" s="105" t="str">
        <f t="shared" ca="1" si="15"/>
        <v/>
      </c>
      <c r="Q70" s="124" t="str">
        <f t="shared" ca="1" si="16"/>
        <v/>
      </c>
    </row>
    <row r="71" spans="1:17" x14ac:dyDescent="0.2">
      <c r="A71" s="124" t="str">
        <f t="shared" ref="A71:A134" ca="1" si="39">IF(ROW()-5&gt;$A$5,"",ROW()-5)</f>
        <v/>
      </c>
      <c r="B71" s="92" t="str">
        <f t="shared" ca="1" si="28"/>
        <v/>
      </c>
      <c r="C71" s="92" t="str">
        <f t="shared" ca="1" si="29"/>
        <v/>
      </c>
      <c r="D71" s="92" t="str">
        <f t="shared" ca="1" si="30"/>
        <v/>
      </c>
      <c r="E71" s="92" t="str">
        <f t="shared" ca="1" si="31"/>
        <v/>
      </c>
      <c r="F71" s="92" t="str">
        <f t="shared" ca="1" si="32"/>
        <v/>
      </c>
      <c r="G71" s="92" t="str">
        <f t="shared" ca="1" si="33"/>
        <v/>
      </c>
      <c r="H71" s="125" t="str">
        <f t="shared" ca="1" si="34"/>
        <v/>
      </c>
      <c r="I71" s="125" t="str">
        <f t="shared" ca="1" si="35"/>
        <v/>
      </c>
      <c r="J71" s="126" t="str">
        <f t="shared" ref="J71:J106" ca="1" si="40">IF($A71="","",IFERROR(I71/H71,""))</f>
        <v/>
      </c>
      <c r="K71" s="105" t="str">
        <f t="shared" ref="K71:K106" ca="1" si="41">IF($A71="","",IFERROR(L71/I71,""))</f>
        <v/>
      </c>
      <c r="L71" s="105" t="str">
        <f t="shared" ca="1" si="36"/>
        <v/>
      </c>
      <c r="M71" s="127" t="str">
        <f t="shared" ca="1" si="37"/>
        <v/>
      </c>
      <c r="N71" s="125" t="str">
        <f t="shared" ca="1" si="38"/>
        <v/>
      </c>
      <c r="O71" s="126" t="str">
        <f t="shared" ref="O71:O106" ca="1" si="42">IF($A71="","",IFERROR(N71/I71,""))</f>
        <v/>
      </c>
      <c r="P71" s="105" t="str">
        <f t="shared" ref="P71:P106" ca="1" si="43">IF($A71="","",IFERROR(L71/N71,""))</f>
        <v/>
      </c>
      <c r="Q71" s="124" t="str">
        <f t="shared" ref="Q71:Q106" ca="1" si="44">IF($A71="","",IF(N71&gt;0,IF(P71&gt;$P$5,"B","A"),IF(N71=0,IF(L71&gt;$P$5,"C","D"))))</f>
        <v/>
      </c>
    </row>
    <row r="72" spans="1:17" x14ac:dyDescent="0.2">
      <c r="A72" s="124" t="str">
        <f t="shared" ca="1" si="39"/>
        <v/>
      </c>
      <c r="B72" s="92" t="str">
        <f t="shared" ca="1" si="28"/>
        <v/>
      </c>
      <c r="C72" s="92" t="str">
        <f t="shared" ca="1" si="29"/>
        <v/>
      </c>
      <c r="D72" s="92" t="str">
        <f t="shared" ca="1" si="30"/>
        <v/>
      </c>
      <c r="E72" s="92" t="str">
        <f t="shared" ca="1" si="31"/>
        <v/>
      </c>
      <c r="F72" s="92" t="str">
        <f t="shared" ca="1" si="32"/>
        <v/>
      </c>
      <c r="G72" s="92" t="str">
        <f t="shared" ca="1" si="33"/>
        <v/>
      </c>
      <c r="H72" s="125" t="str">
        <f t="shared" ca="1" si="34"/>
        <v/>
      </c>
      <c r="I72" s="125" t="str">
        <f t="shared" ca="1" si="35"/>
        <v/>
      </c>
      <c r="J72" s="126" t="str">
        <f t="shared" ca="1" si="40"/>
        <v/>
      </c>
      <c r="K72" s="105" t="str">
        <f t="shared" ca="1" si="41"/>
        <v/>
      </c>
      <c r="L72" s="105" t="str">
        <f t="shared" ca="1" si="36"/>
        <v/>
      </c>
      <c r="M72" s="127" t="str">
        <f t="shared" ca="1" si="37"/>
        <v/>
      </c>
      <c r="N72" s="125" t="str">
        <f t="shared" ca="1" si="38"/>
        <v/>
      </c>
      <c r="O72" s="126" t="str">
        <f t="shared" ca="1" si="42"/>
        <v/>
      </c>
      <c r="P72" s="105" t="str">
        <f t="shared" ca="1" si="43"/>
        <v/>
      </c>
      <c r="Q72" s="124" t="str">
        <f t="shared" ca="1" si="44"/>
        <v/>
      </c>
    </row>
    <row r="73" spans="1:17" x14ac:dyDescent="0.2">
      <c r="A73" s="124" t="str">
        <f t="shared" ca="1" si="39"/>
        <v/>
      </c>
      <c r="B73" s="92" t="str">
        <f t="shared" ca="1" si="28"/>
        <v/>
      </c>
      <c r="C73" s="92" t="str">
        <f t="shared" ca="1" si="29"/>
        <v/>
      </c>
      <c r="D73" s="92" t="str">
        <f t="shared" ca="1" si="30"/>
        <v/>
      </c>
      <c r="E73" s="92" t="str">
        <f t="shared" ca="1" si="31"/>
        <v/>
      </c>
      <c r="F73" s="92" t="str">
        <f t="shared" ca="1" si="32"/>
        <v/>
      </c>
      <c r="G73" s="92" t="str">
        <f t="shared" ca="1" si="33"/>
        <v/>
      </c>
      <c r="H73" s="125" t="str">
        <f t="shared" ca="1" si="34"/>
        <v/>
      </c>
      <c r="I73" s="125" t="str">
        <f t="shared" ca="1" si="35"/>
        <v/>
      </c>
      <c r="J73" s="126" t="str">
        <f t="shared" ca="1" si="40"/>
        <v/>
      </c>
      <c r="K73" s="105" t="str">
        <f t="shared" ca="1" si="41"/>
        <v/>
      </c>
      <c r="L73" s="105" t="str">
        <f t="shared" ca="1" si="36"/>
        <v/>
      </c>
      <c r="M73" s="127" t="str">
        <f t="shared" ca="1" si="37"/>
        <v/>
      </c>
      <c r="N73" s="125" t="str">
        <f t="shared" ca="1" si="38"/>
        <v/>
      </c>
      <c r="O73" s="126" t="str">
        <f t="shared" ca="1" si="42"/>
        <v/>
      </c>
      <c r="P73" s="105" t="str">
        <f t="shared" ca="1" si="43"/>
        <v/>
      </c>
      <c r="Q73" s="124" t="str">
        <f t="shared" ca="1" si="44"/>
        <v/>
      </c>
    </row>
    <row r="74" spans="1:17" x14ac:dyDescent="0.2">
      <c r="A74" s="124" t="str">
        <f t="shared" ca="1" si="39"/>
        <v/>
      </c>
      <c r="B74" s="92" t="str">
        <f t="shared" ca="1" si="28"/>
        <v/>
      </c>
      <c r="C74" s="92" t="str">
        <f t="shared" ca="1" si="29"/>
        <v/>
      </c>
      <c r="D74" s="92" t="str">
        <f t="shared" ca="1" si="30"/>
        <v/>
      </c>
      <c r="E74" s="92" t="str">
        <f t="shared" ca="1" si="31"/>
        <v/>
      </c>
      <c r="F74" s="92" t="str">
        <f t="shared" ca="1" si="32"/>
        <v/>
      </c>
      <c r="G74" s="92" t="str">
        <f t="shared" ca="1" si="33"/>
        <v/>
      </c>
      <c r="H74" s="125" t="str">
        <f t="shared" ca="1" si="34"/>
        <v/>
      </c>
      <c r="I74" s="125" t="str">
        <f t="shared" ca="1" si="35"/>
        <v/>
      </c>
      <c r="J74" s="126" t="str">
        <f t="shared" ca="1" si="40"/>
        <v/>
      </c>
      <c r="K74" s="105" t="str">
        <f t="shared" ca="1" si="41"/>
        <v/>
      </c>
      <c r="L74" s="105" t="str">
        <f t="shared" ca="1" si="36"/>
        <v/>
      </c>
      <c r="M74" s="127" t="str">
        <f t="shared" ca="1" si="37"/>
        <v/>
      </c>
      <c r="N74" s="125" t="str">
        <f t="shared" ca="1" si="38"/>
        <v/>
      </c>
      <c r="O74" s="126" t="str">
        <f t="shared" ca="1" si="42"/>
        <v/>
      </c>
      <c r="P74" s="105" t="str">
        <f t="shared" ca="1" si="43"/>
        <v/>
      </c>
      <c r="Q74" s="124" t="str">
        <f t="shared" ca="1" si="44"/>
        <v/>
      </c>
    </row>
    <row r="75" spans="1:17" x14ac:dyDescent="0.2">
      <c r="A75" s="124" t="str">
        <f t="shared" ca="1" si="39"/>
        <v/>
      </c>
      <c r="B75" s="92" t="str">
        <f t="shared" ca="1" si="28"/>
        <v/>
      </c>
      <c r="C75" s="92" t="str">
        <f t="shared" ca="1" si="29"/>
        <v/>
      </c>
      <c r="D75" s="92" t="str">
        <f t="shared" ca="1" si="30"/>
        <v/>
      </c>
      <c r="E75" s="92" t="str">
        <f t="shared" ca="1" si="31"/>
        <v/>
      </c>
      <c r="F75" s="92" t="str">
        <f t="shared" ca="1" si="32"/>
        <v/>
      </c>
      <c r="G75" s="92" t="str">
        <f t="shared" ca="1" si="33"/>
        <v/>
      </c>
      <c r="H75" s="125" t="str">
        <f t="shared" ca="1" si="34"/>
        <v/>
      </c>
      <c r="I75" s="125" t="str">
        <f t="shared" ca="1" si="35"/>
        <v/>
      </c>
      <c r="J75" s="126" t="str">
        <f t="shared" ca="1" si="40"/>
        <v/>
      </c>
      <c r="K75" s="105" t="str">
        <f t="shared" ca="1" si="41"/>
        <v/>
      </c>
      <c r="L75" s="105" t="str">
        <f t="shared" ca="1" si="36"/>
        <v/>
      </c>
      <c r="M75" s="127" t="str">
        <f t="shared" ca="1" si="37"/>
        <v/>
      </c>
      <c r="N75" s="125" t="str">
        <f t="shared" ca="1" si="38"/>
        <v/>
      </c>
      <c r="O75" s="126" t="str">
        <f t="shared" ca="1" si="42"/>
        <v/>
      </c>
      <c r="P75" s="105" t="str">
        <f t="shared" ca="1" si="43"/>
        <v/>
      </c>
      <c r="Q75" s="124" t="str">
        <f t="shared" ca="1" si="44"/>
        <v/>
      </c>
    </row>
    <row r="76" spans="1:17" x14ac:dyDescent="0.2">
      <c r="A76" s="124" t="str">
        <f t="shared" ca="1" si="39"/>
        <v/>
      </c>
      <c r="B76" s="92" t="str">
        <f t="shared" ca="1" si="28"/>
        <v/>
      </c>
      <c r="C76" s="92" t="str">
        <f t="shared" ca="1" si="29"/>
        <v/>
      </c>
      <c r="D76" s="92" t="str">
        <f t="shared" ca="1" si="30"/>
        <v/>
      </c>
      <c r="E76" s="92" t="str">
        <f t="shared" ca="1" si="31"/>
        <v/>
      </c>
      <c r="F76" s="92" t="str">
        <f t="shared" ca="1" si="32"/>
        <v/>
      </c>
      <c r="G76" s="92" t="str">
        <f t="shared" ca="1" si="33"/>
        <v/>
      </c>
      <c r="H76" s="125" t="str">
        <f t="shared" ca="1" si="34"/>
        <v/>
      </c>
      <c r="I76" s="125" t="str">
        <f t="shared" ca="1" si="35"/>
        <v/>
      </c>
      <c r="J76" s="126" t="str">
        <f t="shared" ca="1" si="40"/>
        <v/>
      </c>
      <c r="K76" s="105" t="str">
        <f t="shared" ca="1" si="41"/>
        <v/>
      </c>
      <c r="L76" s="105" t="str">
        <f t="shared" ca="1" si="36"/>
        <v/>
      </c>
      <c r="M76" s="127" t="str">
        <f t="shared" ca="1" si="37"/>
        <v/>
      </c>
      <c r="N76" s="125" t="str">
        <f t="shared" ca="1" si="38"/>
        <v/>
      </c>
      <c r="O76" s="126" t="str">
        <f t="shared" ca="1" si="42"/>
        <v/>
      </c>
      <c r="P76" s="105" t="str">
        <f t="shared" ca="1" si="43"/>
        <v/>
      </c>
      <c r="Q76" s="124" t="str">
        <f t="shared" ca="1" si="44"/>
        <v/>
      </c>
    </row>
    <row r="77" spans="1:17" x14ac:dyDescent="0.2">
      <c r="A77" s="124" t="str">
        <f t="shared" ca="1" si="39"/>
        <v/>
      </c>
      <c r="B77" s="92" t="str">
        <f t="shared" ca="1" si="28"/>
        <v/>
      </c>
      <c r="C77" s="92" t="str">
        <f t="shared" ca="1" si="29"/>
        <v/>
      </c>
      <c r="D77" s="92" t="str">
        <f t="shared" ca="1" si="30"/>
        <v/>
      </c>
      <c r="E77" s="92" t="str">
        <f t="shared" ca="1" si="31"/>
        <v/>
      </c>
      <c r="F77" s="92" t="str">
        <f t="shared" ca="1" si="32"/>
        <v/>
      </c>
      <c r="G77" s="92" t="str">
        <f t="shared" ca="1" si="33"/>
        <v/>
      </c>
      <c r="H77" s="125" t="str">
        <f t="shared" ca="1" si="34"/>
        <v/>
      </c>
      <c r="I77" s="125" t="str">
        <f t="shared" ca="1" si="35"/>
        <v/>
      </c>
      <c r="J77" s="126" t="str">
        <f t="shared" ca="1" si="40"/>
        <v/>
      </c>
      <c r="K77" s="105" t="str">
        <f t="shared" ca="1" si="41"/>
        <v/>
      </c>
      <c r="L77" s="105" t="str">
        <f t="shared" ca="1" si="36"/>
        <v/>
      </c>
      <c r="M77" s="127" t="str">
        <f t="shared" ca="1" si="37"/>
        <v/>
      </c>
      <c r="N77" s="125" t="str">
        <f t="shared" ca="1" si="38"/>
        <v/>
      </c>
      <c r="O77" s="126" t="str">
        <f t="shared" ca="1" si="42"/>
        <v/>
      </c>
      <c r="P77" s="105" t="str">
        <f t="shared" ca="1" si="43"/>
        <v/>
      </c>
      <c r="Q77" s="124" t="str">
        <f t="shared" ca="1" si="44"/>
        <v/>
      </c>
    </row>
    <row r="78" spans="1:17" x14ac:dyDescent="0.2">
      <c r="A78" s="124" t="str">
        <f t="shared" ca="1" si="39"/>
        <v/>
      </c>
      <c r="B78" s="92" t="str">
        <f t="shared" ca="1" si="28"/>
        <v/>
      </c>
      <c r="C78" s="92" t="str">
        <f t="shared" ca="1" si="29"/>
        <v/>
      </c>
      <c r="D78" s="92" t="str">
        <f t="shared" ca="1" si="30"/>
        <v/>
      </c>
      <c r="E78" s="92" t="str">
        <f t="shared" ca="1" si="31"/>
        <v/>
      </c>
      <c r="F78" s="92" t="str">
        <f t="shared" ca="1" si="32"/>
        <v/>
      </c>
      <c r="G78" s="92" t="str">
        <f t="shared" ca="1" si="33"/>
        <v/>
      </c>
      <c r="H78" s="125" t="str">
        <f t="shared" ca="1" si="34"/>
        <v/>
      </c>
      <c r="I78" s="125" t="str">
        <f t="shared" ca="1" si="35"/>
        <v/>
      </c>
      <c r="J78" s="126" t="str">
        <f t="shared" ca="1" si="40"/>
        <v/>
      </c>
      <c r="K78" s="105" t="str">
        <f t="shared" ca="1" si="41"/>
        <v/>
      </c>
      <c r="L78" s="105" t="str">
        <f t="shared" ca="1" si="36"/>
        <v/>
      </c>
      <c r="M78" s="127" t="str">
        <f t="shared" ca="1" si="37"/>
        <v/>
      </c>
      <c r="N78" s="125" t="str">
        <f t="shared" ca="1" si="38"/>
        <v/>
      </c>
      <c r="O78" s="126" t="str">
        <f t="shared" ca="1" si="42"/>
        <v/>
      </c>
      <c r="P78" s="105" t="str">
        <f t="shared" ca="1" si="43"/>
        <v/>
      </c>
      <c r="Q78" s="124" t="str">
        <f t="shared" ca="1" si="44"/>
        <v/>
      </c>
    </row>
    <row r="79" spans="1:17" x14ac:dyDescent="0.2">
      <c r="A79" s="124" t="str">
        <f t="shared" ca="1" si="39"/>
        <v/>
      </c>
      <c r="B79" s="92" t="str">
        <f t="shared" ca="1" si="28"/>
        <v/>
      </c>
      <c r="C79" s="92" t="str">
        <f t="shared" ca="1" si="29"/>
        <v/>
      </c>
      <c r="D79" s="92" t="str">
        <f t="shared" ca="1" si="30"/>
        <v/>
      </c>
      <c r="E79" s="92" t="str">
        <f t="shared" ca="1" si="31"/>
        <v/>
      </c>
      <c r="F79" s="92" t="str">
        <f t="shared" ca="1" si="32"/>
        <v/>
      </c>
      <c r="G79" s="92" t="str">
        <f t="shared" ca="1" si="33"/>
        <v/>
      </c>
      <c r="H79" s="125" t="str">
        <f t="shared" ca="1" si="34"/>
        <v/>
      </c>
      <c r="I79" s="125" t="str">
        <f t="shared" ca="1" si="35"/>
        <v/>
      </c>
      <c r="J79" s="126" t="str">
        <f t="shared" ca="1" si="40"/>
        <v/>
      </c>
      <c r="K79" s="105" t="str">
        <f t="shared" ca="1" si="41"/>
        <v/>
      </c>
      <c r="L79" s="105" t="str">
        <f t="shared" ca="1" si="36"/>
        <v/>
      </c>
      <c r="M79" s="127" t="str">
        <f t="shared" ca="1" si="37"/>
        <v/>
      </c>
      <c r="N79" s="125" t="str">
        <f t="shared" ca="1" si="38"/>
        <v/>
      </c>
      <c r="O79" s="126" t="str">
        <f t="shared" ca="1" si="42"/>
        <v/>
      </c>
      <c r="P79" s="105" t="str">
        <f t="shared" ca="1" si="43"/>
        <v/>
      </c>
      <c r="Q79" s="124" t="str">
        <f t="shared" ca="1" si="44"/>
        <v/>
      </c>
    </row>
    <row r="80" spans="1:17" x14ac:dyDescent="0.2">
      <c r="A80" s="124" t="str">
        <f t="shared" ca="1" si="39"/>
        <v/>
      </c>
      <c r="B80" s="92" t="str">
        <f t="shared" ca="1" si="28"/>
        <v/>
      </c>
      <c r="C80" s="92" t="str">
        <f t="shared" ca="1" si="29"/>
        <v/>
      </c>
      <c r="D80" s="92" t="str">
        <f t="shared" ca="1" si="30"/>
        <v/>
      </c>
      <c r="E80" s="92" t="str">
        <f t="shared" ca="1" si="31"/>
        <v/>
      </c>
      <c r="F80" s="92" t="str">
        <f t="shared" ca="1" si="32"/>
        <v/>
      </c>
      <c r="G80" s="92" t="str">
        <f t="shared" ca="1" si="33"/>
        <v/>
      </c>
      <c r="H80" s="125" t="str">
        <f t="shared" ca="1" si="34"/>
        <v/>
      </c>
      <c r="I80" s="125" t="str">
        <f t="shared" ca="1" si="35"/>
        <v/>
      </c>
      <c r="J80" s="126" t="str">
        <f t="shared" ca="1" si="40"/>
        <v/>
      </c>
      <c r="K80" s="105" t="str">
        <f t="shared" ca="1" si="41"/>
        <v/>
      </c>
      <c r="L80" s="105" t="str">
        <f t="shared" ca="1" si="36"/>
        <v/>
      </c>
      <c r="M80" s="127" t="str">
        <f t="shared" ca="1" si="37"/>
        <v/>
      </c>
      <c r="N80" s="125" t="str">
        <f t="shared" ca="1" si="38"/>
        <v/>
      </c>
      <c r="O80" s="126" t="str">
        <f t="shared" ca="1" si="42"/>
        <v/>
      </c>
      <c r="P80" s="105" t="str">
        <f t="shared" ca="1" si="43"/>
        <v/>
      </c>
      <c r="Q80" s="124" t="str">
        <f t="shared" ca="1" si="44"/>
        <v/>
      </c>
    </row>
    <row r="81" spans="1:17" x14ac:dyDescent="0.2">
      <c r="A81" s="124" t="str">
        <f t="shared" ca="1" si="39"/>
        <v/>
      </c>
      <c r="B81" s="92" t="str">
        <f t="shared" ca="1" si="28"/>
        <v/>
      </c>
      <c r="C81" s="92" t="str">
        <f t="shared" ca="1" si="29"/>
        <v/>
      </c>
      <c r="D81" s="92" t="str">
        <f t="shared" ca="1" si="30"/>
        <v/>
      </c>
      <c r="E81" s="92" t="str">
        <f t="shared" ca="1" si="31"/>
        <v/>
      </c>
      <c r="F81" s="92" t="str">
        <f t="shared" ca="1" si="32"/>
        <v/>
      </c>
      <c r="G81" s="92" t="str">
        <f t="shared" ca="1" si="33"/>
        <v/>
      </c>
      <c r="H81" s="125" t="str">
        <f t="shared" ca="1" si="34"/>
        <v/>
      </c>
      <c r="I81" s="125" t="str">
        <f t="shared" ca="1" si="35"/>
        <v/>
      </c>
      <c r="J81" s="126" t="str">
        <f t="shared" ca="1" si="40"/>
        <v/>
      </c>
      <c r="K81" s="105" t="str">
        <f t="shared" ca="1" si="41"/>
        <v/>
      </c>
      <c r="L81" s="105" t="str">
        <f t="shared" ca="1" si="36"/>
        <v/>
      </c>
      <c r="M81" s="127" t="str">
        <f t="shared" ca="1" si="37"/>
        <v/>
      </c>
      <c r="N81" s="125" t="str">
        <f t="shared" ca="1" si="38"/>
        <v/>
      </c>
      <c r="O81" s="126" t="str">
        <f t="shared" ca="1" si="42"/>
        <v/>
      </c>
      <c r="P81" s="105" t="str">
        <f t="shared" ca="1" si="43"/>
        <v/>
      </c>
      <c r="Q81" s="124" t="str">
        <f t="shared" ca="1" si="44"/>
        <v/>
      </c>
    </row>
    <row r="82" spans="1:17" x14ac:dyDescent="0.2">
      <c r="A82" s="124" t="str">
        <f t="shared" ca="1" si="39"/>
        <v/>
      </c>
      <c r="B82" s="92" t="str">
        <f t="shared" ca="1" si="28"/>
        <v/>
      </c>
      <c r="C82" s="92" t="str">
        <f t="shared" ca="1" si="29"/>
        <v/>
      </c>
      <c r="D82" s="92" t="str">
        <f t="shared" ca="1" si="30"/>
        <v/>
      </c>
      <c r="E82" s="92" t="str">
        <f t="shared" ca="1" si="31"/>
        <v/>
      </c>
      <c r="F82" s="92" t="str">
        <f t="shared" ca="1" si="32"/>
        <v/>
      </c>
      <c r="G82" s="92" t="str">
        <f t="shared" ca="1" si="33"/>
        <v/>
      </c>
      <c r="H82" s="125" t="str">
        <f t="shared" ca="1" si="34"/>
        <v/>
      </c>
      <c r="I82" s="125" t="str">
        <f t="shared" ca="1" si="35"/>
        <v/>
      </c>
      <c r="J82" s="126" t="str">
        <f t="shared" ca="1" si="40"/>
        <v/>
      </c>
      <c r="K82" s="105" t="str">
        <f t="shared" ca="1" si="41"/>
        <v/>
      </c>
      <c r="L82" s="105" t="str">
        <f t="shared" ca="1" si="36"/>
        <v/>
      </c>
      <c r="M82" s="127" t="str">
        <f t="shared" ca="1" si="37"/>
        <v/>
      </c>
      <c r="N82" s="125" t="str">
        <f t="shared" ca="1" si="38"/>
        <v/>
      </c>
      <c r="O82" s="126" t="str">
        <f t="shared" ca="1" si="42"/>
        <v/>
      </c>
      <c r="P82" s="105" t="str">
        <f t="shared" ca="1" si="43"/>
        <v/>
      </c>
      <c r="Q82" s="124" t="str">
        <f t="shared" ca="1" si="44"/>
        <v/>
      </c>
    </row>
    <row r="83" spans="1:17" x14ac:dyDescent="0.2">
      <c r="A83" s="124" t="str">
        <f t="shared" ca="1" si="39"/>
        <v/>
      </c>
      <c r="B83" s="92" t="str">
        <f t="shared" ca="1" si="28"/>
        <v/>
      </c>
      <c r="C83" s="92" t="str">
        <f t="shared" ca="1" si="29"/>
        <v/>
      </c>
      <c r="D83" s="92" t="str">
        <f t="shared" ca="1" si="30"/>
        <v/>
      </c>
      <c r="E83" s="92" t="str">
        <f t="shared" ca="1" si="31"/>
        <v/>
      </c>
      <c r="F83" s="92" t="str">
        <f t="shared" ca="1" si="32"/>
        <v/>
      </c>
      <c r="G83" s="92" t="str">
        <f t="shared" ca="1" si="33"/>
        <v/>
      </c>
      <c r="H83" s="125" t="str">
        <f t="shared" ca="1" si="34"/>
        <v/>
      </c>
      <c r="I83" s="125" t="str">
        <f t="shared" ca="1" si="35"/>
        <v/>
      </c>
      <c r="J83" s="126" t="str">
        <f t="shared" ca="1" si="40"/>
        <v/>
      </c>
      <c r="K83" s="105" t="str">
        <f t="shared" ca="1" si="41"/>
        <v/>
      </c>
      <c r="L83" s="105" t="str">
        <f t="shared" ca="1" si="36"/>
        <v/>
      </c>
      <c r="M83" s="127" t="str">
        <f t="shared" ca="1" si="37"/>
        <v/>
      </c>
      <c r="N83" s="125" t="str">
        <f t="shared" ca="1" si="38"/>
        <v/>
      </c>
      <c r="O83" s="126" t="str">
        <f t="shared" ca="1" si="42"/>
        <v/>
      </c>
      <c r="P83" s="105" t="str">
        <f t="shared" ca="1" si="43"/>
        <v/>
      </c>
      <c r="Q83" s="124" t="str">
        <f t="shared" ca="1" si="44"/>
        <v/>
      </c>
    </row>
    <row r="84" spans="1:17" x14ac:dyDescent="0.2">
      <c r="A84" s="124" t="str">
        <f t="shared" ca="1" si="39"/>
        <v/>
      </c>
      <c r="B84" s="92" t="str">
        <f t="shared" ca="1" si="28"/>
        <v/>
      </c>
      <c r="C84" s="92" t="str">
        <f t="shared" ca="1" si="29"/>
        <v/>
      </c>
      <c r="D84" s="92" t="str">
        <f t="shared" ca="1" si="30"/>
        <v/>
      </c>
      <c r="E84" s="92" t="str">
        <f t="shared" ca="1" si="31"/>
        <v/>
      </c>
      <c r="F84" s="92" t="str">
        <f t="shared" ca="1" si="32"/>
        <v/>
      </c>
      <c r="G84" s="92" t="str">
        <f t="shared" ca="1" si="33"/>
        <v/>
      </c>
      <c r="H84" s="125" t="str">
        <f t="shared" ca="1" si="34"/>
        <v/>
      </c>
      <c r="I84" s="125" t="str">
        <f t="shared" ca="1" si="35"/>
        <v/>
      </c>
      <c r="J84" s="126" t="str">
        <f t="shared" ca="1" si="40"/>
        <v/>
      </c>
      <c r="K84" s="105" t="str">
        <f t="shared" ca="1" si="41"/>
        <v/>
      </c>
      <c r="L84" s="105" t="str">
        <f t="shared" ca="1" si="36"/>
        <v/>
      </c>
      <c r="M84" s="127" t="str">
        <f t="shared" ca="1" si="37"/>
        <v/>
      </c>
      <c r="N84" s="125" t="str">
        <f t="shared" ca="1" si="38"/>
        <v/>
      </c>
      <c r="O84" s="126" t="str">
        <f t="shared" ca="1" si="42"/>
        <v/>
      </c>
      <c r="P84" s="105" t="str">
        <f t="shared" ca="1" si="43"/>
        <v/>
      </c>
      <c r="Q84" s="124" t="str">
        <f t="shared" ca="1" si="44"/>
        <v/>
      </c>
    </row>
    <row r="85" spans="1:17" x14ac:dyDescent="0.2">
      <c r="A85" s="124" t="str">
        <f t="shared" ca="1" si="39"/>
        <v/>
      </c>
      <c r="B85" s="92" t="str">
        <f t="shared" ca="1" si="28"/>
        <v/>
      </c>
      <c r="C85" s="92" t="str">
        <f t="shared" ca="1" si="29"/>
        <v/>
      </c>
      <c r="D85" s="92" t="str">
        <f t="shared" ca="1" si="30"/>
        <v/>
      </c>
      <c r="E85" s="92" t="str">
        <f t="shared" ca="1" si="31"/>
        <v/>
      </c>
      <c r="F85" s="92" t="str">
        <f t="shared" ca="1" si="32"/>
        <v/>
      </c>
      <c r="G85" s="92" t="str">
        <f t="shared" ca="1" si="33"/>
        <v/>
      </c>
      <c r="H85" s="125" t="str">
        <f t="shared" ca="1" si="34"/>
        <v/>
      </c>
      <c r="I85" s="125" t="str">
        <f t="shared" ca="1" si="35"/>
        <v/>
      </c>
      <c r="J85" s="126" t="str">
        <f t="shared" ca="1" si="40"/>
        <v/>
      </c>
      <c r="K85" s="105" t="str">
        <f t="shared" ca="1" si="41"/>
        <v/>
      </c>
      <c r="L85" s="105" t="str">
        <f t="shared" ca="1" si="36"/>
        <v/>
      </c>
      <c r="M85" s="127" t="str">
        <f t="shared" ca="1" si="37"/>
        <v/>
      </c>
      <c r="N85" s="125" t="str">
        <f t="shared" ca="1" si="38"/>
        <v/>
      </c>
      <c r="O85" s="126" t="str">
        <f t="shared" ca="1" si="42"/>
        <v/>
      </c>
      <c r="P85" s="105" t="str">
        <f t="shared" ca="1" si="43"/>
        <v/>
      </c>
      <c r="Q85" s="124" t="str">
        <f t="shared" ca="1" si="44"/>
        <v/>
      </c>
    </row>
    <row r="86" spans="1:17" x14ac:dyDescent="0.2">
      <c r="A86" s="124" t="str">
        <f t="shared" ca="1" si="39"/>
        <v/>
      </c>
      <c r="B86" s="92" t="str">
        <f t="shared" ca="1" si="28"/>
        <v/>
      </c>
      <c r="C86" s="92" t="str">
        <f t="shared" ca="1" si="29"/>
        <v/>
      </c>
      <c r="D86" s="92" t="str">
        <f t="shared" ca="1" si="30"/>
        <v/>
      </c>
      <c r="E86" s="92" t="str">
        <f t="shared" ca="1" si="31"/>
        <v/>
      </c>
      <c r="F86" s="92" t="str">
        <f t="shared" ca="1" si="32"/>
        <v/>
      </c>
      <c r="G86" s="92" t="str">
        <f t="shared" ca="1" si="33"/>
        <v/>
      </c>
      <c r="H86" s="125" t="str">
        <f t="shared" ca="1" si="34"/>
        <v/>
      </c>
      <c r="I86" s="125" t="str">
        <f t="shared" ca="1" si="35"/>
        <v/>
      </c>
      <c r="J86" s="126" t="str">
        <f t="shared" ca="1" si="40"/>
        <v/>
      </c>
      <c r="K86" s="105" t="str">
        <f t="shared" ca="1" si="41"/>
        <v/>
      </c>
      <c r="L86" s="105" t="str">
        <f t="shared" ca="1" si="36"/>
        <v/>
      </c>
      <c r="M86" s="127" t="str">
        <f t="shared" ca="1" si="37"/>
        <v/>
      </c>
      <c r="N86" s="125" t="str">
        <f t="shared" ca="1" si="38"/>
        <v/>
      </c>
      <c r="O86" s="126" t="str">
        <f t="shared" ca="1" si="42"/>
        <v/>
      </c>
      <c r="P86" s="105" t="str">
        <f t="shared" ca="1" si="43"/>
        <v/>
      </c>
      <c r="Q86" s="124" t="str">
        <f t="shared" ca="1" si="44"/>
        <v/>
      </c>
    </row>
    <row r="87" spans="1:17" x14ac:dyDescent="0.2">
      <c r="A87" s="124" t="str">
        <f t="shared" ca="1" si="39"/>
        <v/>
      </c>
      <c r="B87" s="92" t="str">
        <f t="shared" ca="1" si="28"/>
        <v/>
      </c>
      <c r="C87" s="92" t="str">
        <f t="shared" ca="1" si="29"/>
        <v/>
      </c>
      <c r="D87" s="92" t="str">
        <f t="shared" ca="1" si="30"/>
        <v/>
      </c>
      <c r="E87" s="92" t="str">
        <f t="shared" ca="1" si="31"/>
        <v/>
      </c>
      <c r="F87" s="92" t="str">
        <f t="shared" ca="1" si="32"/>
        <v/>
      </c>
      <c r="G87" s="92" t="str">
        <f t="shared" ca="1" si="33"/>
        <v/>
      </c>
      <c r="H87" s="125" t="str">
        <f t="shared" ca="1" si="34"/>
        <v/>
      </c>
      <c r="I87" s="125" t="str">
        <f t="shared" ca="1" si="35"/>
        <v/>
      </c>
      <c r="J87" s="126" t="str">
        <f t="shared" ca="1" si="40"/>
        <v/>
      </c>
      <c r="K87" s="105" t="str">
        <f t="shared" ca="1" si="41"/>
        <v/>
      </c>
      <c r="L87" s="105" t="str">
        <f t="shared" ca="1" si="36"/>
        <v/>
      </c>
      <c r="M87" s="127" t="str">
        <f t="shared" ca="1" si="37"/>
        <v/>
      </c>
      <c r="N87" s="125" t="str">
        <f t="shared" ca="1" si="38"/>
        <v/>
      </c>
      <c r="O87" s="126" t="str">
        <f t="shared" ca="1" si="42"/>
        <v/>
      </c>
      <c r="P87" s="105" t="str">
        <f t="shared" ca="1" si="43"/>
        <v/>
      </c>
      <c r="Q87" s="124" t="str">
        <f t="shared" ca="1" si="44"/>
        <v/>
      </c>
    </row>
    <row r="88" spans="1:17" x14ac:dyDescent="0.2">
      <c r="A88" s="124" t="str">
        <f t="shared" ca="1" si="39"/>
        <v/>
      </c>
      <c r="B88" s="92" t="str">
        <f t="shared" ca="1" si="28"/>
        <v/>
      </c>
      <c r="C88" s="92" t="str">
        <f t="shared" ca="1" si="29"/>
        <v/>
      </c>
      <c r="D88" s="92" t="str">
        <f t="shared" ca="1" si="30"/>
        <v/>
      </c>
      <c r="E88" s="92" t="str">
        <f t="shared" ca="1" si="31"/>
        <v/>
      </c>
      <c r="F88" s="92" t="str">
        <f t="shared" ca="1" si="32"/>
        <v/>
      </c>
      <c r="G88" s="92" t="str">
        <f t="shared" ca="1" si="33"/>
        <v/>
      </c>
      <c r="H88" s="125" t="str">
        <f t="shared" ca="1" si="34"/>
        <v/>
      </c>
      <c r="I88" s="125" t="str">
        <f t="shared" ca="1" si="35"/>
        <v/>
      </c>
      <c r="J88" s="126" t="str">
        <f t="shared" ca="1" si="40"/>
        <v/>
      </c>
      <c r="K88" s="105" t="str">
        <f t="shared" ca="1" si="41"/>
        <v/>
      </c>
      <c r="L88" s="105" t="str">
        <f t="shared" ca="1" si="36"/>
        <v/>
      </c>
      <c r="M88" s="127" t="str">
        <f t="shared" ca="1" si="37"/>
        <v/>
      </c>
      <c r="N88" s="125" t="str">
        <f t="shared" ca="1" si="38"/>
        <v/>
      </c>
      <c r="O88" s="126" t="str">
        <f t="shared" ca="1" si="42"/>
        <v/>
      </c>
      <c r="P88" s="105" t="str">
        <f t="shared" ca="1" si="43"/>
        <v/>
      </c>
      <c r="Q88" s="124" t="str">
        <f t="shared" ca="1" si="44"/>
        <v/>
      </c>
    </row>
    <row r="89" spans="1:17" x14ac:dyDescent="0.2">
      <c r="A89" s="124" t="str">
        <f t="shared" ca="1" si="39"/>
        <v/>
      </c>
      <c r="B89" s="92" t="str">
        <f t="shared" ca="1" si="28"/>
        <v/>
      </c>
      <c r="C89" s="92" t="str">
        <f t="shared" ca="1" si="29"/>
        <v/>
      </c>
      <c r="D89" s="92" t="str">
        <f t="shared" ca="1" si="30"/>
        <v/>
      </c>
      <c r="E89" s="92" t="str">
        <f t="shared" ca="1" si="31"/>
        <v/>
      </c>
      <c r="F89" s="92" t="str">
        <f t="shared" ca="1" si="32"/>
        <v/>
      </c>
      <c r="G89" s="92" t="str">
        <f t="shared" ca="1" si="33"/>
        <v/>
      </c>
      <c r="H89" s="125" t="str">
        <f t="shared" ca="1" si="34"/>
        <v/>
      </c>
      <c r="I89" s="125" t="str">
        <f t="shared" ca="1" si="35"/>
        <v/>
      </c>
      <c r="J89" s="126" t="str">
        <f t="shared" ca="1" si="40"/>
        <v/>
      </c>
      <c r="K89" s="105" t="str">
        <f t="shared" ca="1" si="41"/>
        <v/>
      </c>
      <c r="L89" s="105" t="str">
        <f t="shared" ca="1" si="36"/>
        <v/>
      </c>
      <c r="M89" s="127" t="str">
        <f t="shared" ca="1" si="37"/>
        <v/>
      </c>
      <c r="N89" s="125" t="str">
        <f t="shared" ca="1" si="38"/>
        <v/>
      </c>
      <c r="O89" s="126" t="str">
        <f t="shared" ca="1" si="42"/>
        <v/>
      </c>
      <c r="P89" s="105" t="str">
        <f t="shared" ca="1" si="43"/>
        <v/>
      </c>
      <c r="Q89" s="124" t="str">
        <f t="shared" ca="1" si="44"/>
        <v/>
      </c>
    </row>
    <row r="90" spans="1:17" x14ac:dyDescent="0.2">
      <c r="A90" s="124" t="str">
        <f t="shared" ca="1" si="39"/>
        <v/>
      </c>
      <c r="B90" s="92" t="str">
        <f t="shared" ca="1" si="28"/>
        <v/>
      </c>
      <c r="C90" s="92" t="str">
        <f t="shared" ca="1" si="29"/>
        <v/>
      </c>
      <c r="D90" s="92" t="str">
        <f t="shared" ca="1" si="30"/>
        <v/>
      </c>
      <c r="E90" s="92" t="str">
        <f t="shared" ca="1" si="31"/>
        <v/>
      </c>
      <c r="F90" s="92" t="str">
        <f t="shared" ca="1" si="32"/>
        <v/>
      </c>
      <c r="G90" s="92" t="str">
        <f t="shared" ca="1" si="33"/>
        <v/>
      </c>
      <c r="H90" s="125" t="str">
        <f t="shared" ca="1" si="34"/>
        <v/>
      </c>
      <c r="I90" s="125" t="str">
        <f t="shared" ca="1" si="35"/>
        <v/>
      </c>
      <c r="J90" s="126" t="str">
        <f t="shared" ca="1" si="40"/>
        <v/>
      </c>
      <c r="K90" s="105" t="str">
        <f t="shared" ca="1" si="41"/>
        <v/>
      </c>
      <c r="L90" s="105" t="str">
        <f t="shared" ca="1" si="36"/>
        <v/>
      </c>
      <c r="M90" s="127" t="str">
        <f t="shared" ca="1" si="37"/>
        <v/>
      </c>
      <c r="N90" s="125" t="str">
        <f t="shared" ca="1" si="38"/>
        <v/>
      </c>
      <c r="O90" s="126" t="str">
        <f t="shared" ca="1" si="42"/>
        <v/>
      </c>
      <c r="P90" s="105" t="str">
        <f t="shared" ca="1" si="43"/>
        <v/>
      </c>
      <c r="Q90" s="124" t="str">
        <f t="shared" ca="1" si="44"/>
        <v/>
      </c>
    </row>
    <row r="91" spans="1:17" x14ac:dyDescent="0.2">
      <c r="A91" s="124" t="str">
        <f t="shared" ca="1" si="39"/>
        <v/>
      </c>
      <c r="B91" s="92" t="str">
        <f t="shared" ca="1" si="28"/>
        <v/>
      </c>
      <c r="C91" s="92" t="str">
        <f t="shared" ca="1" si="29"/>
        <v/>
      </c>
      <c r="D91" s="92" t="str">
        <f t="shared" ca="1" si="30"/>
        <v/>
      </c>
      <c r="E91" s="92" t="str">
        <f t="shared" ca="1" si="31"/>
        <v/>
      </c>
      <c r="F91" s="92" t="str">
        <f t="shared" ca="1" si="32"/>
        <v/>
      </c>
      <c r="G91" s="92" t="str">
        <f t="shared" ca="1" si="33"/>
        <v/>
      </c>
      <c r="H91" s="125" t="str">
        <f t="shared" ca="1" si="34"/>
        <v/>
      </c>
      <c r="I91" s="125" t="str">
        <f t="shared" ca="1" si="35"/>
        <v/>
      </c>
      <c r="J91" s="126" t="str">
        <f t="shared" ca="1" si="40"/>
        <v/>
      </c>
      <c r="K91" s="105" t="str">
        <f t="shared" ca="1" si="41"/>
        <v/>
      </c>
      <c r="L91" s="105" t="str">
        <f t="shared" ca="1" si="36"/>
        <v/>
      </c>
      <c r="M91" s="127" t="str">
        <f t="shared" ca="1" si="37"/>
        <v/>
      </c>
      <c r="N91" s="125" t="str">
        <f t="shared" ca="1" si="38"/>
        <v/>
      </c>
      <c r="O91" s="126" t="str">
        <f t="shared" ca="1" si="42"/>
        <v/>
      </c>
      <c r="P91" s="105" t="str">
        <f t="shared" ca="1" si="43"/>
        <v/>
      </c>
      <c r="Q91" s="124" t="str">
        <f t="shared" ca="1" si="44"/>
        <v/>
      </c>
    </row>
    <row r="92" spans="1:17" x14ac:dyDescent="0.2">
      <c r="A92" s="124" t="str">
        <f t="shared" ca="1" si="39"/>
        <v/>
      </c>
      <c r="B92" s="92" t="str">
        <f t="shared" ca="1" si="28"/>
        <v/>
      </c>
      <c r="C92" s="92" t="str">
        <f t="shared" ca="1" si="29"/>
        <v/>
      </c>
      <c r="D92" s="92" t="str">
        <f t="shared" ca="1" si="30"/>
        <v/>
      </c>
      <c r="E92" s="92" t="str">
        <f t="shared" ca="1" si="31"/>
        <v/>
      </c>
      <c r="F92" s="92" t="str">
        <f t="shared" ca="1" si="32"/>
        <v/>
      </c>
      <c r="G92" s="92" t="str">
        <f t="shared" ca="1" si="33"/>
        <v/>
      </c>
      <c r="H92" s="125" t="str">
        <f t="shared" ca="1" si="34"/>
        <v/>
      </c>
      <c r="I92" s="125" t="str">
        <f t="shared" ca="1" si="35"/>
        <v/>
      </c>
      <c r="J92" s="126" t="str">
        <f t="shared" ca="1" si="40"/>
        <v/>
      </c>
      <c r="K92" s="105" t="str">
        <f t="shared" ca="1" si="41"/>
        <v/>
      </c>
      <c r="L92" s="105" t="str">
        <f t="shared" ca="1" si="36"/>
        <v/>
      </c>
      <c r="M92" s="127" t="str">
        <f t="shared" ca="1" si="37"/>
        <v/>
      </c>
      <c r="N92" s="125" t="str">
        <f t="shared" ca="1" si="38"/>
        <v/>
      </c>
      <c r="O92" s="126" t="str">
        <f t="shared" ca="1" si="42"/>
        <v/>
      </c>
      <c r="P92" s="105" t="str">
        <f t="shared" ca="1" si="43"/>
        <v/>
      </c>
      <c r="Q92" s="124" t="str">
        <f t="shared" ca="1" si="44"/>
        <v/>
      </c>
    </row>
    <row r="93" spans="1:17" x14ac:dyDescent="0.2">
      <c r="A93" s="124" t="str">
        <f t="shared" ca="1" si="39"/>
        <v/>
      </c>
      <c r="B93" s="92" t="str">
        <f t="shared" ca="1" si="28"/>
        <v/>
      </c>
      <c r="C93" s="92" t="str">
        <f t="shared" ca="1" si="29"/>
        <v/>
      </c>
      <c r="D93" s="92" t="str">
        <f t="shared" ca="1" si="30"/>
        <v/>
      </c>
      <c r="E93" s="92" t="str">
        <f t="shared" ca="1" si="31"/>
        <v/>
      </c>
      <c r="F93" s="92" t="str">
        <f t="shared" ca="1" si="32"/>
        <v/>
      </c>
      <c r="G93" s="92" t="str">
        <f t="shared" ca="1" si="33"/>
        <v/>
      </c>
      <c r="H93" s="125" t="str">
        <f t="shared" ca="1" si="34"/>
        <v/>
      </c>
      <c r="I93" s="125" t="str">
        <f t="shared" ca="1" si="35"/>
        <v/>
      </c>
      <c r="J93" s="126" t="str">
        <f t="shared" ca="1" si="40"/>
        <v/>
      </c>
      <c r="K93" s="105" t="str">
        <f t="shared" ca="1" si="41"/>
        <v/>
      </c>
      <c r="L93" s="105" t="str">
        <f t="shared" ca="1" si="36"/>
        <v/>
      </c>
      <c r="M93" s="127" t="str">
        <f t="shared" ca="1" si="37"/>
        <v/>
      </c>
      <c r="N93" s="125" t="str">
        <f t="shared" ca="1" si="38"/>
        <v/>
      </c>
      <c r="O93" s="126" t="str">
        <f t="shared" ca="1" si="42"/>
        <v/>
      </c>
      <c r="P93" s="105" t="str">
        <f t="shared" ca="1" si="43"/>
        <v/>
      </c>
      <c r="Q93" s="124" t="str">
        <f t="shared" ca="1" si="44"/>
        <v/>
      </c>
    </row>
    <row r="94" spans="1:17" x14ac:dyDescent="0.2">
      <c r="A94" s="124" t="str">
        <f t="shared" ca="1" si="39"/>
        <v/>
      </c>
      <c r="B94" s="92" t="str">
        <f t="shared" ca="1" si="28"/>
        <v/>
      </c>
      <c r="C94" s="92" t="str">
        <f t="shared" ca="1" si="29"/>
        <v/>
      </c>
      <c r="D94" s="92" t="str">
        <f t="shared" ca="1" si="30"/>
        <v/>
      </c>
      <c r="E94" s="92" t="str">
        <f t="shared" ca="1" si="31"/>
        <v/>
      </c>
      <c r="F94" s="92" t="str">
        <f t="shared" ca="1" si="32"/>
        <v/>
      </c>
      <c r="G94" s="92" t="str">
        <f t="shared" ca="1" si="33"/>
        <v/>
      </c>
      <c r="H94" s="125" t="str">
        <f t="shared" ca="1" si="34"/>
        <v/>
      </c>
      <c r="I94" s="125" t="str">
        <f t="shared" ca="1" si="35"/>
        <v/>
      </c>
      <c r="J94" s="126" t="str">
        <f t="shared" ca="1" si="40"/>
        <v/>
      </c>
      <c r="K94" s="105" t="str">
        <f t="shared" ca="1" si="41"/>
        <v/>
      </c>
      <c r="L94" s="105" t="str">
        <f t="shared" ca="1" si="36"/>
        <v/>
      </c>
      <c r="M94" s="127" t="str">
        <f t="shared" ca="1" si="37"/>
        <v/>
      </c>
      <c r="N94" s="125" t="str">
        <f t="shared" ca="1" si="38"/>
        <v/>
      </c>
      <c r="O94" s="126" t="str">
        <f t="shared" ca="1" si="42"/>
        <v/>
      </c>
      <c r="P94" s="105" t="str">
        <f t="shared" ca="1" si="43"/>
        <v/>
      </c>
      <c r="Q94" s="124" t="str">
        <f t="shared" ca="1" si="44"/>
        <v/>
      </c>
    </row>
    <row r="95" spans="1:17" x14ac:dyDescent="0.2">
      <c r="A95" s="124" t="str">
        <f t="shared" ca="1" si="39"/>
        <v/>
      </c>
      <c r="B95" s="92" t="str">
        <f t="shared" ca="1" si="28"/>
        <v/>
      </c>
      <c r="C95" s="92" t="str">
        <f t="shared" ca="1" si="29"/>
        <v/>
      </c>
      <c r="D95" s="92" t="str">
        <f t="shared" ca="1" si="30"/>
        <v/>
      </c>
      <c r="E95" s="92" t="str">
        <f t="shared" ca="1" si="31"/>
        <v/>
      </c>
      <c r="F95" s="92" t="str">
        <f t="shared" ca="1" si="32"/>
        <v/>
      </c>
      <c r="G95" s="92" t="str">
        <f t="shared" ca="1" si="33"/>
        <v/>
      </c>
      <c r="H95" s="125" t="str">
        <f t="shared" ca="1" si="34"/>
        <v/>
      </c>
      <c r="I95" s="125" t="str">
        <f t="shared" ca="1" si="35"/>
        <v/>
      </c>
      <c r="J95" s="126" t="str">
        <f t="shared" ca="1" si="40"/>
        <v/>
      </c>
      <c r="K95" s="105" t="str">
        <f t="shared" ca="1" si="41"/>
        <v/>
      </c>
      <c r="L95" s="105" t="str">
        <f t="shared" ca="1" si="36"/>
        <v/>
      </c>
      <c r="M95" s="127" t="str">
        <f t="shared" ca="1" si="37"/>
        <v/>
      </c>
      <c r="N95" s="125" t="str">
        <f t="shared" ca="1" si="38"/>
        <v/>
      </c>
      <c r="O95" s="126" t="str">
        <f t="shared" ca="1" si="42"/>
        <v/>
      </c>
      <c r="P95" s="105" t="str">
        <f t="shared" ca="1" si="43"/>
        <v/>
      </c>
      <c r="Q95" s="124" t="str">
        <f t="shared" ca="1" si="44"/>
        <v/>
      </c>
    </row>
    <row r="96" spans="1:17" x14ac:dyDescent="0.2">
      <c r="A96" s="124" t="str">
        <f t="shared" ca="1" si="39"/>
        <v/>
      </c>
      <c r="B96" s="92" t="str">
        <f t="shared" ca="1" si="28"/>
        <v/>
      </c>
      <c r="C96" s="92" t="str">
        <f t="shared" ca="1" si="29"/>
        <v/>
      </c>
      <c r="D96" s="92" t="str">
        <f t="shared" ca="1" si="30"/>
        <v/>
      </c>
      <c r="E96" s="92" t="str">
        <f t="shared" ca="1" si="31"/>
        <v/>
      </c>
      <c r="F96" s="92" t="str">
        <f t="shared" ca="1" si="32"/>
        <v/>
      </c>
      <c r="G96" s="92" t="str">
        <f t="shared" ca="1" si="33"/>
        <v/>
      </c>
      <c r="H96" s="125" t="str">
        <f t="shared" ca="1" si="34"/>
        <v/>
      </c>
      <c r="I96" s="125" t="str">
        <f t="shared" ca="1" si="35"/>
        <v/>
      </c>
      <c r="J96" s="126" t="str">
        <f t="shared" ca="1" si="40"/>
        <v/>
      </c>
      <c r="K96" s="105" t="str">
        <f t="shared" ca="1" si="41"/>
        <v/>
      </c>
      <c r="L96" s="105" t="str">
        <f t="shared" ca="1" si="36"/>
        <v/>
      </c>
      <c r="M96" s="127" t="str">
        <f t="shared" ca="1" si="37"/>
        <v/>
      </c>
      <c r="N96" s="125" t="str">
        <f t="shared" ca="1" si="38"/>
        <v/>
      </c>
      <c r="O96" s="126" t="str">
        <f t="shared" ca="1" si="42"/>
        <v/>
      </c>
      <c r="P96" s="105" t="str">
        <f t="shared" ca="1" si="43"/>
        <v/>
      </c>
      <c r="Q96" s="124" t="str">
        <f t="shared" ca="1" si="44"/>
        <v/>
      </c>
    </row>
    <row r="97" spans="1:17" x14ac:dyDescent="0.2">
      <c r="A97" s="124" t="str">
        <f t="shared" ca="1" si="39"/>
        <v/>
      </c>
      <c r="B97" s="92" t="str">
        <f t="shared" ca="1" si="28"/>
        <v/>
      </c>
      <c r="C97" s="92" t="str">
        <f t="shared" ca="1" si="29"/>
        <v/>
      </c>
      <c r="D97" s="92" t="str">
        <f t="shared" ca="1" si="30"/>
        <v/>
      </c>
      <c r="E97" s="92" t="str">
        <f t="shared" ca="1" si="31"/>
        <v/>
      </c>
      <c r="F97" s="92" t="str">
        <f t="shared" ca="1" si="32"/>
        <v/>
      </c>
      <c r="G97" s="92" t="str">
        <f t="shared" ca="1" si="33"/>
        <v/>
      </c>
      <c r="H97" s="125" t="str">
        <f t="shared" ca="1" si="34"/>
        <v/>
      </c>
      <c r="I97" s="125" t="str">
        <f t="shared" ca="1" si="35"/>
        <v/>
      </c>
      <c r="J97" s="126" t="str">
        <f t="shared" ca="1" si="40"/>
        <v/>
      </c>
      <c r="K97" s="105" t="str">
        <f t="shared" ca="1" si="41"/>
        <v/>
      </c>
      <c r="L97" s="105" t="str">
        <f t="shared" ca="1" si="36"/>
        <v/>
      </c>
      <c r="M97" s="127" t="str">
        <f t="shared" ca="1" si="37"/>
        <v/>
      </c>
      <c r="N97" s="125" t="str">
        <f t="shared" ca="1" si="38"/>
        <v/>
      </c>
      <c r="O97" s="126" t="str">
        <f t="shared" ca="1" si="42"/>
        <v/>
      </c>
      <c r="P97" s="105" t="str">
        <f t="shared" ca="1" si="43"/>
        <v/>
      </c>
      <c r="Q97" s="124" t="str">
        <f t="shared" ca="1" si="44"/>
        <v/>
      </c>
    </row>
    <row r="98" spans="1:17" x14ac:dyDescent="0.2">
      <c r="A98" s="124" t="str">
        <f t="shared" ca="1" si="39"/>
        <v/>
      </c>
      <c r="B98" s="92" t="str">
        <f t="shared" ca="1" si="28"/>
        <v/>
      </c>
      <c r="C98" s="92" t="str">
        <f t="shared" ca="1" si="29"/>
        <v/>
      </c>
      <c r="D98" s="92" t="str">
        <f t="shared" ca="1" si="30"/>
        <v/>
      </c>
      <c r="E98" s="92" t="str">
        <f t="shared" ca="1" si="31"/>
        <v/>
      </c>
      <c r="F98" s="92" t="str">
        <f t="shared" ca="1" si="32"/>
        <v/>
      </c>
      <c r="G98" s="92" t="str">
        <f t="shared" ca="1" si="33"/>
        <v/>
      </c>
      <c r="H98" s="125" t="str">
        <f t="shared" ca="1" si="34"/>
        <v/>
      </c>
      <c r="I98" s="125" t="str">
        <f t="shared" ca="1" si="35"/>
        <v/>
      </c>
      <c r="J98" s="126" t="str">
        <f t="shared" ca="1" si="40"/>
        <v/>
      </c>
      <c r="K98" s="105" t="str">
        <f t="shared" ca="1" si="41"/>
        <v/>
      </c>
      <c r="L98" s="105" t="str">
        <f t="shared" ca="1" si="36"/>
        <v/>
      </c>
      <c r="M98" s="127" t="str">
        <f t="shared" ca="1" si="37"/>
        <v/>
      </c>
      <c r="N98" s="125" t="str">
        <f t="shared" ca="1" si="38"/>
        <v/>
      </c>
      <c r="O98" s="126" t="str">
        <f t="shared" ca="1" si="42"/>
        <v/>
      </c>
      <c r="P98" s="105" t="str">
        <f t="shared" ca="1" si="43"/>
        <v/>
      </c>
      <c r="Q98" s="124" t="str">
        <f t="shared" ca="1" si="44"/>
        <v/>
      </c>
    </row>
    <row r="99" spans="1:17" x14ac:dyDescent="0.2">
      <c r="A99" s="124" t="str">
        <f t="shared" ca="1" si="39"/>
        <v/>
      </c>
      <c r="B99" s="92" t="str">
        <f t="shared" ca="1" si="28"/>
        <v/>
      </c>
      <c r="C99" s="92" t="str">
        <f t="shared" ca="1" si="29"/>
        <v/>
      </c>
      <c r="D99" s="92" t="str">
        <f t="shared" ca="1" si="30"/>
        <v/>
      </c>
      <c r="E99" s="92" t="str">
        <f t="shared" ca="1" si="31"/>
        <v/>
      </c>
      <c r="F99" s="92" t="str">
        <f t="shared" ca="1" si="32"/>
        <v/>
      </c>
      <c r="G99" s="92" t="str">
        <f t="shared" ca="1" si="33"/>
        <v/>
      </c>
      <c r="H99" s="125" t="str">
        <f t="shared" ca="1" si="34"/>
        <v/>
      </c>
      <c r="I99" s="125" t="str">
        <f t="shared" ca="1" si="35"/>
        <v/>
      </c>
      <c r="J99" s="126" t="str">
        <f t="shared" ca="1" si="40"/>
        <v/>
      </c>
      <c r="K99" s="105" t="str">
        <f t="shared" ca="1" si="41"/>
        <v/>
      </c>
      <c r="L99" s="105" t="str">
        <f t="shared" ca="1" si="36"/>
        <v/>
      </c>
      <c r="M99" s="127" t="str">
        <f t="shared" ca="1" si="37"/>
        <v/>
      </c>
      <c r="N99" s="125" t="str">
        <f t="shared" ca="1" si="38"/>
        <v/>
      </c>
      <c r="O99" s="126" t="str">
        <f t="shared" ca="1" si="42"/>
        <v/>
      </c>
      <c r="P99" s="105" t="str">
        <f t="shared" ca="1" si="43"/>
        <v/>
      </c>
      <c r="Q99" s="124" t="str">
        <f t="shared" ca="1" si="44"/>
        <v/>
      </c>
    </row>
    <row r="100" spans="1:17" x14ac:dyDescent="0.2">
      <c r="A100" s="124" t="str">
        <f t="shared" ca="1" si="39"/>
        <v/>
      </c>
      <c r="B100" s="92" t="str">
        <f t="shared" ca="1" si="28"/>
        <v/>
      </c>
      <c r="C100" s="92" t="str">
        <f t="shared" ca="1" si="29"/>
        <v/>
      </c>
      <c r="D100" s="92" t="str">
        <f t="shared" ca="1" si="30"/>
        <v/>
      </c>
      <c r="E100" s="92" t="str">
        <f t="shared" ca="1" si="31"/>
        <v/>
      </c>
      <c r="F100" s="92" t="str">
        <f t="shared" ca="1" si="32"/>
        <v/>
      </c>
      <c r="G100" s="92" t="str">
        <f t="shared" ca="1" si="33"/>
        <v/>
      </c>
      <c r="H100" s="125" t="str">
        <f t="shared" ca="1" si="34"/>
        <v/>
      </c>
      <c r="I100" s="125" t="str">
        <f t="shared" ca="1" si="35"/>
        <v/>
      </c>
      <c r="J100" s="126" t="str">
        <f t="shared" ca="1" si="40"/>
        <v/>
      </c>
      <c r="K100" s="105" t="str">
        <f t="shared" ca="1" si="41"/>
        <v/>
      </c>
      <c r="L100" s="105" t="str">
        <f t="shared" ca="1" si="36"/>
        <v/>
      </c>
      <c r="M100" s="127" t="str">
        <f t="shared" ca="1" si="37"/>
        <v/>
      </c>
      <c r="N100" s="125" t="str">
        <f t="shared" ca="1" si="38"/>
        <v/>
      </c>
      <c r="O100" s="126" t="str">
        <f t="shared" ca="1" si="42"/>
        <v/>
      </c>
      <c r="P100" s="105" t="str">
        <f t="shared" ca="1" si="43"/>
        <v/>
      </c>
      <c r="Q100" s="124" t="str">
        <f t="shared" ca="1" si="44"/>
        <v/>
      </c>
    </row>
    <row r="101" spans="1:17" x14ac:dyDescent="0.2">
      <c r="A101" s="124" t="str">
        <f t="shared" ca="1" si="39"/>
        <v/>
      </c>
      <c r="B101" s="92" t="str">
        <f t="shared" ca="1" si="28"/>
        <v/>
      </c>
      <c r="C101" s="92" t="str">
        <f t="shared" ca="1" si="29"/>
        <v/>
      </c>
      <c r="D101" s="92" t="str">
        <f t="shared" ca="1" si="30"/>
        <v/>
      </c>
      <c r="E101" s="92" t="str">
        <f t="shared" ca="1" si="31"/>
        <v/>
      </c>
      <c r="F101" s="92" t="str">
        <f t="shared" ca="1" si="32"/>
        <v/>
      </c>
      <c r="G101" s="92" t="str">
        <f t="shared" ca="1" si="33"/>
        <v/>
      </c>
      <c r="H101" s="125" t="str">
        <f t="shared" ca="1" si="34"/>
        <v/>
      </c>
      <c r="I101" s="125" t="str">
        <f t="shared" ca="1" si="35"/>
        <v/>
      </c>
      <c r="J101" s="126" t="str">
        <f t="shared" ca="1" si="40"/>
        <v/>
      </c>
      <c r="K101" s="105" t="str">
        <f t="shared" ca="1" si="41"/>
        <v/>
      </c>
      <c r="L101" s="105" t="str">
        <f t="shared" ca="1" si="36"/>
        <v/>
      </c>
      <c r="M101" s="127" t="str">
        <f t="shared" ca="1" si="37"/>
        <v/>
      </c>
      <c r="N101" s="125" t="str">
        <f t="shared" ca="1" si="38"/>
        <v/>
      </c>
      <c r="O101" s="126" t="str">
        <f t="shared" ca="1" si="42"/>
        <v/>
      </c>
      <c r="P101" s="105" t="str">
        <f t="shared" ca="1" si="43"/>
        <v/>
      </c>
      <c r="Q101" s="124" t="str">
        <f t="shared" ca="1" si="44"/>
        <v/>
      </c>
    </row>
    <row r="102" spans="1:17" x14ac:dyDescent="0.2">
      <c r="A102" s="124" t="str">
        <f t="shared" ca="1" si="39"/>
        <v/>
      </c>
      <c r="B102" s="92" t="str">
        <f t="shared" ref="B102:B165" ca="1" si="45">IF($A102="","",INDEX(INDIRECT("gdn_raw!AL:AL"),MATCH($B$4,INDIRECT("gdn_raw!AL:AL"),0)+$A102))</f>
        <v/>
      </c>
      <c r="C102" s="92" t="str">
        <f t="shared" ref="C102:C165" ca="1" si="46">IF($A102="","",INDEX(INDIRECT("gdn_raw!AM:AM"),MATCH($B$4,INDIRECT("gdn_raw!AL:AL"),0)+$A102))</f>
        <v/>
      </c>
      <c r="D102" s="92" t="str">
        <f t="shared" ref="D102:D165" ca="1" si="47">IF($A102="","",INDEX(INDIRECT("gdn_raw!AO:AO"),MATCH($B$4,INDIRECT("gdn_raw!AL:AL"),0)+$A102))</f>
        <v/>
      </c>
      <c r="E102" s="92" t="str">
        <f t="shared" ref="E102:E165" ca="1" si="48">IF($A102="","",INDEX(INDIRECT("gdn_raw!AP:AP"),MATCH($B$4,INDIRECT("gdn_raw!AL:AL"),0)+$A102))</f>
        <v/>
      </c>
      <c r="F102" s="92" t="str">
        <f t="shared" ref="F102:F165" ca="1" si="49">IF($A102="","",INDEX(INDIRECT("gdn_raw!AQ:AQ"),MATCH($B$4,INDIRECT("gdn_raw!AL:AL"),0)+$A102))</f>
        <v/>
      </c>
      <c r="G102" s="92" t="str">
        <f t="shared" ref="G102:G165" ca="1" si="50">IF($A102="","",INDEX(INDIRECT("gdn_raw!AR:AR"),MATCH($B$4,INDIRECT("gdn_raw!AL:AL"),0)+$A102))</f>
        <v/>
      </c>
      <c r="H102" s="125" t="str">
        <f t="shared" ref="H102:H165" ca="1" si="51">IF($A102="","",INDEX(INDIRECT("gdn_raw!AU:AU"),MATCH($B$4,INDIRECT("gdn_raw!AL:AL"),0)+$A102))</f>
        <v/>
      </c>
      <c r="I102" s="125" t="str">
        <f t="shared" ref="I102:I165" ca="1" si="52">IF($A102="","",INDEX(INDIRECT("gdn_raw!AV:AV"),MATCH($B$4,INDIRECT("gdn_raw!AL:AL"),0)+$A102))</f>
        <v/>
      </c>
      <c r="J102" s="126" t="str">
        <f t="shared" ca="1" si="40"/>
        <v/>
      </c>
      <c r="K102" s="105" t="str">
        <f t="shared" ca="1" si="41"/>
        <v/>
      </c>
      <c r="L102" s="105" t="str">
        <f t="shared" ref="L102:L165" ca="1" si="53">IF($A102="","",INDEX(INDIRECT("gdn_raw!AX:AX"),MATCH($B$4,INDIRECT("gdn_raw!AL:AL"),0)+$A102))</f>
        <v/>
      </c>
      <c r="M102" s="127" t="str">
        <f t="shared" ref="M102:M165" ca="1" si="54">IF($A102="","",INDEX(INDIRECT("gdn_raw!AY:AY"),MATCH($B$4,INDIRECT("gdn_raw!AL:AL"),0)+$A102))</f>
        <v/>
      </c>
      <c r="N102" s="125" t="str">
        <f t="shared" ref="N102:N165" ca="1" si="55">IF($A102="","",INDEX(INDIRECT("gdn_raw!BA:BA"),MATCH($B$4,INDIRECT("gdn_raw!AL:AL"),0)+$A102))</f>
        <v/>
      </c>
      <c r="O102" s="126" t="str">
        <f t="shared" ca="1" si="42"/>
        <v/>
      </c>
      <c r="P102" s="105" t="str">
        <f t="shared" ca="1" si="43"/>
        <v/>
      </c>
      <c r="Q102" s="124" t="str">
        <f t="shared" ca="1" si="44"/>
        <v/>
      </c>
    </row>
    <row r="103" spans="1:17" x14ac:dyDescent="0.2">
      <c r="A103" s="124" t="str">
        <f t="shared" ca="1" si="39"/>
        <v/>
      </c>
      <c r="B103" s="92" t="str">
        <f t="shared" ca="1" si="45"/>
        <v/>
      </c>
      <c r="C103" s="92" t="str">
        <f t="shared" ca="1" si="46"/>
        <v/>
      </c>
      <c r="D103" s="92" t="str">
        <f t="shared" ca="1" si="47"/>
        <v/>
      </c>
      <c r="E103" s="92" t="str">
        <f t="shared" ca="1" si="48"/>
        <v/>
      </c>
      <c r="F103" s="92" t="str">
        <f t="shared" ca="1" si="49"/>
        <v/>
      </c>
      <c r="G103" s="92" t="str">
        <f t="shared" ca="1" si="50"/>
        <v/>
      </c>
      <c r="H103" s="125" t="str">
        <f t="shared" ca="1" si="51"/>
        <v/>
      </c>
      <c r="I103" s="125" t="str">
        <f t="shared" ca="1" si="52"/>
        <v/>
      </c>
      <c r="J103" s="126" t="str">
        <f t="shared" ca="1" si="40"/>
        <v/>
      </c>
      <c r="K103" s="105" t="str">
        <f t="shared" ca="1" si="41"/>
        <v/>
      </c>
      <c r="L103" s="105" t="str">
        <f t="shared" ca="1" si="53"/>
        <v/>
      </c>
      <c r="M103" s="127" t="str">
        <f t="shared" ca="1" si="54"/>
        <v/>
      </c>
      <c r="N103" s="125" t="str">
        <f t="shared" ca="1" si="55"/>
        <v/>
      </c>
      <c r="O103" s="126" t="str">
        <f t="shared" ca="1" si="42"/>
        <v/>
      </c>
      <c r="P103" s="105" t="str">
        <f t="shared" ca="1" si="43"/>
        <v/>
      </c>
      <c r="Q103" s="124" t="str">
        <f t="shared" ca="1" si="44"/>
        <v/>
      </c>
    </row>
    <row r="104" spans="1:17" x14ac:dyDescent="0.2">
      <c r="A104" s="124" t="str">
        <f t="shared" ca="1" si="39"/>
        <v/>
      </c>
      <c r="B104" s="92" t="str">
        <f t="shared" ca="1" si="45"/>
        <v/>
      </c>
      <c r="C104" s="92" t="str">
        <f t="shared" ca="1" si="46"/>
        <v/>
      </c>
      <c r="D104" s="92" t="str">
        <f t="shared" ca="1" si="47"/>
        <v/>
      </c>
      <c r="E104" s="92" t="str">
        <f t="shared" ca="1" si="48"/>
        <v/>
      </c>
      <c r="F104" s="92" t="str">
        <f t="shared" ca="1" si="49"/>
        <v/>
      </c>
      <c r="G104" s="92" t="str">
        <f t="shared" ca="1" si="50"/>
        <v/>
      </c>
      <c r="H104" s="125" t="str">
        <f t="shared" ca="1" si="51"/>
        <v/>
      </c>
      <c r="I104" s="125" t="str">
        <f t="shared" ca="1" si="52"/>
        <v/>
      </c>
      <c r="J104" s="126" t="str">
        <f t="shared" ca="1" si="40"/>
        <v/>
      </c>
      <c r="K104" s="105" t="str">
        <f t="shared" ca="1" si="41"/>
        <v/>
      </c>
      <c r="L104" s="105" t="str">
        <f t="shared" ca="1" si="53"/>
        <v/>
      </c>
      <c r="M104" s="127" t="str">
        <f t="shared" ca="1" si="54"/>
        <v/>
      </c>
      <c r="N104" s="125" t="str">
        <f t="shared" ca="1" si="55"/>
        <v/>
      </c>
      <c r="O104" s="126" t="str">
        <f t="shared" ca="1" si="42"/>
        <v/>
      </c>
      <c r="P104" s="105" t="str">
        <f t="shared" ca="1" si="43"/>
        <v/>
      </c>
      <c r="Q104" s="124" t="str">
        <f t="shared" ca="1" si="44"/>
        <v/>
      </c>
    </row>
    <row r="105" spans="1:17" x14ac:dyDescent="0.2">
      <c r="A105" s="124" t="str">
        <f t="shared" ca="1" si="39"/>
        <v/>
      </c>
      <c r="B105" s="92" t="str">
        <f t="shared" ca="1" si="45"/>
        <v/>
      </c>
      <c r="C105" s="92" t="str">
        <f t="shared" ca="1" si="46"/>
        <v/>
      </c>
      <c r="D105" s="92" t="str">
        <f t="shared" ca="1" si="47"/>
        <v/>
      </c>
      <c r="E105" s="92" t="str">
        <f t="shared" ca="1" si="48"/>
        <v/>
      </c>
      <c r="F105" s="92" t="str">
        <f t="shared" ca="1" si="49"/>
        <v/>
      </c>
      <c r="G105" s="92" t="str">
        <f t="shared" ca="1" si="50"/>
        <v/>
      </c>
      <c r="H105" s="125" t="str">
        <f t="shared" ca="1" si="51"/>
        <v/>
      </c>
      <c r="I105" s="125" t="str">
        <f t="shared" ca="1" si="52"/>
        <v/>
      </c>
      <c r="J105" s="126" t="str">
        <f t="shared" ca="1" si="40"/>
        <v/>
      </c>
      <c r="K105" s="105" t="str">
        <f t="shared" ca="1" si="41"/>
        <v/>
      </c>
      <c r="L105" s="105" t="str">
        <f t="shared" ca="1" si="53"/>
        <v/>
      </c>
      <c r="M105" s="127" t="str">
        <f t="shared" ca="1" si="54"/>
        <v/>
      </c>
      <c r="N105" s="125" t="str">
        <f t="shared" ca="1" si="55"/>
        <v/>
      </c>
      <c r="O105" s="126" t="str">
        <f t="shared" ca="1" si="42"/>
        <v/>
      </c>
      <c r="P105" s="105" t="str">
        <f t="shared" ca="1" si="43"/>
        <v/>
      </c>
      <c r="Q105" s="124" t="str">
        <f t="shared" ca="1" si="44"/>
        <v/>
      </c>
    </row>
    <row r="106" spans="1:17" x14ac:dyDescent="0.2">
      <c r="A106" s="124" t="str">
        <f t="shared" ca="1" si="39"/>
        <v/>
      </c>
      <c r="B106" s="92" t="str">
        <f t="shared" ca="1" si="45"/>
        <v/>
      </c>
      <c r="C106" s="92" t="str">
        <f t="shared" ca="1" si="46"/>
        <v/>
      </c>
      <c r="D106" s="92" t="str">
        <f t="shared" ca="1" si="47"/>
        <v/>
      </c>
      <c r="E106" s="92" t="str">
        <f t="shared" ca="1" si="48"/>
        <v/>
      </c>
      <c r="F106" s="92" t="str">
        <f t="shared" ca="1" si="49"/>
        <v/>
      </c>
      <c r="G106" s="92" t="str">
        <f t="shared" ca="1" si="50"/>
        <v/>
      </c>
      <c r="H106" s="125" t="str">
        <f t="shared" ca="1" si="51"/>
        <v/>
      </c>
      <c r="I106" s="125" t="str">
        <f t="shared" ca="1" si="52"/>
        <v/>
      </c>
      <c r="J106" s="126" t="str">
        <f t="shared" ca="1" si="40"/>
        <v/>
      </c>
      <c r="K106" s="105" t="str">
        <f t="shared" ca="1" si="41"/>
        <v/>
      </c>
      <c r="L106" s="105" t="str">
        <f t="shared" ca="1" si="53"/>
        <v/>
      </c>
      <c r="M106" s="127" t="str">
        <f t="shared" ca="1" si="54"/>
        <v/>
      </c>
      <c r="N106" s="125" t="str">
        <f t="shared" ca="1" si="55"/>
        <v/>
      </c>
      <c r="O106" s="126" t="str">
        <f t="shared" ca="1" si="42"/>
        <v/>
      </c>
      <c r="P106" s="105" t="str">
        <f t="shared" ca="1" si="43"/>
        <v/>
      </c>
      <c r="Q106" s="124" t="str">
        <f t="shared" ca="1" si="44"/>
        <v/>
      </c>
    </row>
    <row r="107" spans="1:17" x14ac:dyDescent="0.2">
      <c r="A107" s="124" t="str">
        <f t="shared" ca="1" si="39"/>
        <v/>
      </c>
      <c r="B107" s="92" t="str">
        <f t="shared" ca="1" si="45"/>
        <v/>
      </c>
      <c r="C107" s="92" t="str">
        <f t="shared" ca="1" si="46"/>
        <v/>
      </c>
      <c r="D107" s="92" t="str">
        <f t="shared" ca="1" si="47"/>
        <v/>
      </c>
      <c r="E107" s="92" t="str">
        <f t="shared" ca="1" si="48"/>
        <v/>
      </c>
      <c r="F107" s="92" t="str">
        <f t="shared" ca="1" si="49"/>
        <v/>
      </c>
      <c r="G107" s="92" t="str">
        <f t="shared" ca="1" si="50"/>
        <v/>
      </c>
      <c r="H107" s="125" t="str">
        <f t="shared" ca="1" si="51"/>
        <v/>
      </c>
      <c r="I107" s="125" t="str">
        <f t="shared" ca="1" si="52"/>
        <v/>
      </c>
      <c r="J107" s="126" t="str">
        <f t="shared" ref="J107:J170" ca="1" si="56">IF($A107="","",IFERROR(I107/H107,""))</f>
        <v/>
      </c>
      <c r="K107" s="105" t="str">
        <f t="shared" ref="K107:K170" ca="1" si="57">IF($A107="","",IFERROR(L107/I107,""))</f>
        <v/>
      </c>
      <c r="L107" s="105" t="str">
        <f t="shared" ca="1" si="53"/>
        <v/>
      </c>
      <c r="M107" s="127" t="str">
        <f t="shared" ca="1" si="54"/>
        <v/>
      </c>
      <c r="N107" s="125" t="str">
        <f t="shared" ca="1" si="55"/>
        <v/>
      </c>
      <c r="O107" s="126" t="str">
        <f t="shared" ref="O107:O170" ca="1" si="58">IF($A107="","",IFERROR(N107/I107,""))</f>
        <v/>
      </c>
      <c r="P107" s="105" t="str">
        <f t="shared" ref="P107:P170" ca="1" si="59">IF($A107="","",IFERROR(L107/N107,""))</f>
        <v/>
      </c>
      <c r="Q107" s="124" t="str">
        <f t="shared" ref="Q107:Q170" ca="1" si="60">IF($A107="","",IF(N107&gt;0,IF(P107&gt;$P$5,"B","A"),IF(N107=0,IF(L107&gt;$P$5,"C","D"))))</f>
        <v/>
      </c>
    </row>
    <row r="108" spans="1:17" x14ac:dyDescent="0.2">
      <c r="A108" s="124" t="str">
        <f t="shared" ca="1" si="39"/>
        <v/>
      </c>
      <c r="B108" s="92" t="str">
        <f t="shared" ca="1" si="45"/>
        <v/>
      </c>
      <c r="C108" s="92" t="str">
        <f t="shared" ca="1" si="46"/>
        <v/>
      </c>
      <c r="D108" s="92" t="str">
        <f t="shared" ca="1" si="47"/>
        <v/>
      </c>
      <c r="E108" s="92" t="str">
        <f t="shared" ca="1" si="48"/>
        <v/>
      </c>
      <c r="F108" s="92" t="str">
        <f t="shared" ca="1" si="49"/>
        <v/>
      </c>
      <c r="G108" s="92" t="str">
        <f t="shared" ca="1" si="50"/>
        <v/>
      </c>
      <c r="H108" s="125" t="str">
        <f t="shared" ca="1" si="51"/>
        <v/>
      </c>
      <c r="I108" s="125" t="str">
        <f t="shared" ca="1" si="52"/>
        <v/>
      </c>
      <c r="J108" s="126" t="str">
        <f t="shared" ca="1" si="56"/>
        <v/>
      </c>
      <c r="K108" s="105" t="str">
        <f t="shared" ca="1" si="57"/>
        <v/>
      </c>
      <c r="L108" s="105" t="str">
        <f t="shared" ca="1" si="53"/>
        <v/>
      </c>
      <c r="M108" s="127" t="str">
        <f t="shared" ca="1" si="54"/>
        <v/>
      </c>
      <c r="N108" s="125" t="str">
        <f t="shared" ca="1" si="55"/>
        <v/>
      </c>
      <c r="O108" s="126" t="str">
        <f t="shared" ca="1" si="58"/>
        <v/>
      </c>
      <c r="P108" s="105" t="str">
        <f t="shared" ca="1" si="59"/>
        <v/>
      </c>
      <c r="Q108" s="124" t="str">
        <f t="shared" ca="1" si="60"/>
        <v/>
      </c>
    </row>
    <row r="109" spans="1:17" x14ac:dyDescent="0.2">
      <c r="A109" s="124" t="str">
        <f t="shared" ca="1" si="39"/>
        <v/>
      </c>
      <c r="B109" s="92" t="str">
        <f t="shared" ca="1" si="45"/>
        <v/>
      </c>
      <c r="C109" s="92" t="str">
        <f t="shared" ca="1" si="46"/>
        <v/>
      </c>
      <c r="D109" s="92" t="str">
        <f t="shared" ca="1" si="47"/>
        <v/>
      </c>
      <c r="E109" s="92" t="str">
        <f t="shared" ca="1" si="48"/>
        <v/>
      </c>
      <c r="F109" s="92" t="str">
        <f t="shared" ca="1" si="49"/>
        <v/>
      </c>
      <c r="G109" s="92" t="str">
        <f t="shared" ca="1" si="50"/>
        <v/>
      </c>
      <c r="H109" s="125" t="str">
        <f t="shared" ca="1" si="51"/>
        <v/>
      </c>
      <c r="I109" s="125" t="str">
        <f t="shared" ca="1" si="52"/>
        <v/>
      </c>
      <c r="J109" s="126" t="str">
        <f t="shared" ca="1" si="56"/>
        <v/>
      </c>
      <c r="K109" s="105" t="str">
        <f t="shared" ca="1" si="57"/>
        <v/>
      </c>
      <c r="L109" s="105" t="str">
        <f t="shared" ca="1" si="53"/>
        <v/>
      </c>
      <c r="M109" s="127" t="str">
        <f t="shared" ca="1" si="54"/>
        <v/>
      </c>
      <c r="N109" s="125" t="str">
        <f t="shared" ca="1" si="55"/>
        <v/>
      </c>
      <c r="O109" s="126" t="str">
        <f t="shared" ca="1" si="58"/>
        <v/>
      </c>
      <c r="P109" s="105" t="str">
        <f t="shared" ca="1" si="59"/>
        <v/>
      </c>
      <c r="Q109" s="124" t="str">
        <f t="shared" ca="1" si="60"/>
        <v/>
      </c>
    </row>
    <row r="110" spans="1:17" x14ac:dyDescent="0.2">
      <c r="A110" s="124" t="str">
        <f t="shared" ca="1" si="39"/>
        <v/>
      </c>
      <c r="B110" s="92" t="str">
        <f t="shared" ca="1" si="45"/>
        <v/>
      </c>
      <c r="C110" s="92" t="str">
        <f t="shared" ca="1" si="46"/>
        <v/>
      </c>
      <c r="D110" s="92" t="str">
        <f t="shared" ca="1" si="47"/>
        <v/>
      </c>
      <c r="E110" s="92" t="str">
        <f t="shared" ca="1" si="48"/>
        <v/>
      </c>
      <c r="F110" s="92" t="str">
        <f t="shared" ca="1" si="49"/>
        <v/>
      </c>
      <c r="G110" s="92" t="str">
        <f t="shared" ca="1" si="50"/>
        <v/>
      </c>
      <c r="H110" s="125" t="str">
        <f t="shared" ca="1" si="51"/>
        <v/>
      </c>
      <c r="I110" s="125" t="str">
        <f t="shared" ca="1" si="52"/>
        <v/>
      </c>
      <c r="J110" s="126" t="str">
        <f t="shared" ca="1" si="56"/>
        <v/>
      </c>
      <c r="K110" s="105" t="str">
        <f t="shared" ca="1" si="57"/>
        <v/>
      </c>
      <c r="L110" s="105" t="str">
        <f t="shared" ca="1" si="53"/>
        <v/>
      </c>
      <c r="M110" s="127" t="str">
        <f t="shared" ca="1" si="54"/>
        <v/>
      </c>
      <c r="N110" s="125" t="str">
        <f t="shared" ca="1" si="55"/>
        <v/>
      </c>
      <c r="O110" s="126" t="str">
        <f t="shared" ca="1" si="58"/>
        <v/>
      </c>
      <c r="P110" s="105" t="str">
        <f t="shared" ca="1" si="59"/>
        <v/>
      </c>
      <c r="Q110" s="124" t="str">
        <f t="shared" ca="1" si="60"/>
        <v/>
      </c>
    </row>
    <row r="111" spans="1:17" x14ac:dyDescent="0.2">
      <c r="A111" s="124" t="str">
        <f t="shared" ca="1" si="39"/>
        <v/>
      </c>
      <c r="B111" s="92" t="str">
        <f t="shared" ca="1" si="45"/>
        <v/>
      </c>
      <c r="C111" s="92" t="str">
        <f t="shared" ca="1" si="46"/>
        <v/>
      </c>
      <c r="D111" s="92" t="str">
        <f t="shared" ca="1" si="47"/>
        <v/>
      </c>
      <c r="E111" s="92" t="str">
        <f t="shared" ca="1" si="48"/>
        <v/>
      </c>
      <c r="F111" s="92" t="str">
        <f t="shared" ca="1" si="49"/>
        <v/>
      </c>
      <c r="G111" s="92" t="str">
        <f t="shared" ca="1" si="50"/>
        <v/>
      </c>
      <c r="H111" s="125" t="str">
        <f t="shared" ca="1" si="51"/>
        <v/>
      </c>
      <c r="I111" s="125" t="str">
        <f t="shared" ca="1" si="52"/>
        <v/>
      </c>
      <c r="J111" s="126" t="str">
        <f t="shared" ca="1" si="56"/>
        <v/>
      </c>
      <c r="K111" s="105" t="str">
        <f t="shared" ca="1" si="57"/>
        <v/>
      </c>
      <c r="L111" s="105" t="str">
        <f t="shared" ca="1" si="53"/>
        <v/>
      </c>
      <c r="M111" s="127" t="str">
        <f t="shared" ca="1" si="54"/>
        <v/>
      </c>
      <c r="N111" s="125" t="str">
        <f t="shared" ca="1" si="55"/>
        <v/>
      </c>
      <c r="O111" s="126" t="str">
        <f t="shared" ca="1" si="58"/>
        <v/>
      </c>
      <c r="P111" s="105" t="str">
        <f t="shared" ca="1" si="59"/>
        <v/>
      </c>
      <c r="Q111" s="124" t="str">
        <f t="shared" ca="1" si="60"/>
        <v/>
      </c>
    </row>
    <row r="112" spans="1:17" x14ac:dyDescent="0.2">
      <c r="A112" s="124" t="str">
        <f t="shared" ca="1" si="39"/>
        <v/>
      </c>
      <c r="B112" s="92" t="str">
        <f t="shared" ca="1" si="45"/>
        <v/>
      </c>
      <c r="C112" s="92" t="str">
        <f t="shared" ca="1" si="46"/>
        <v/>
      </c>
      <c r="D112" s="92" t="str">
        <f t="shared" ca="1" si="47"/>
        <v/>
      </c>
      <c r="E112" s="92" t="str">
        <f t="shared" ca="1" si="48"/>
        <v/>
      </c>
      <c r="F112" s="92" t="str">
        <f t="shared" ca="1" si="49"/>
        <v/>
      </c>
      <c r="G112" s="92" t="str">
        <f t="shared" ca="1" si="50"/>
        <v/>
      </c>
      <c r="H112" s="125" t="str">
        <f t="shared" ca="1" si="51"/>
        <v/>
      </c>
      <c r="I112" s="125" t="str">
        <f t="shared" ca="1" si="52"/>
        <v/>
      </c>
      <c r="J112" s="126" t="str">
        <f t="shared" ca="1" si="56"/>
        <v/>
      </c>
      <c r="K112" s="105" t="str">
        <f t="shared" ca="1" si="57"/>
        <v/>
      </c>
      <c r="L112" s="105" t="str">
        <f t="shared" ca="1" si="53"/>
        <v/>
      </c>
      <c r="M112" s="127" t="str">
        <f t="shared" ca="1" si="54"/>
        <v/>
      </c>
      <c r="N112" s="125" t="str">
        <f t="shared" ca="1" si="55"/>
        <v/>
      </c>
      <c r="O112" s="126" t="str">
        <f t="shared" ca="1" si="58"/>
        <v/>
      </c>
      <c r="P112" s="105" t="str">
        <f t="shared" ca="1" si="59"/>
        <v/>
      </c>
      <c r="Q112" s="124" t="str">
        <f t="shared" ca="1" si="60"/>
        <v/>
      </c>
    </row>
    <row r="113" spans="1:17" x14ac:dyDescent="0.2">
      <c r="A113" s="124" t="str">
        <f t="shared" ca="1" si="39"/>
        <v/>
      </c>
      <c r="B113" s="92" t="str">
        <f t="shared" ca="1" si="45"/>
        <v/>
      </c>
      <c r="C113" s="92" t="str">
        <f t="shared" ca="1" si="46"/>
        <v/>
      </c>
      <c r="D113" s="92" t="str">
        <f t="shared" ca="1" si="47"/>
        <v/>
      </c>
      <c r="E113" s="92" t="str">
        <f t="shared" ca="1" si="48"/>
        <v/>
      </c>
      <c r="F113" s="92" t="str">
        <f t="shared" ca="1" si="49"/>
        <v/>
      </c>
      <c r="G113" s="92" t="str">
        <f t="shared" ca="1" si="50"/>
        <v/>
      </c>
      <c r="H113" s="125" t="str">
        <f t="shared" ca="1" si="51"/>
        <v/>
      </c>
      <c r="I113" s="125" t="str">
        <f t="shared" ca="1" si="52"/>
        <v/>
      </c>
      <c r="J113" s="126" t="str">
        <f t="shared" ca="1" si="56"/>
        <v/>
      </c>
      <c r="K113" s="105" t="str">
        <f t="shared" ca="1" si="57"/>
        <v/>
      </c>
      <c r="L113" s="105" t="str">
        <f t="shared" ca="1" si="53"/>
        <v/>
      </c>
      <c r="M113" s="127" t="str">
        <f t="shared" ca="1" si="54"/>
        <v/>
      </c>
      <c r="N113" s="125" t="str">
        <f t="shared" ca="1" si="55"/>
        <v/>
      </c>
      <c r="O113" s="126" t="str">
        <f t="shared" ca="1" si="58"/>
        <v/>
      </c>
      <c r="P113" s="105" t="str">
        <f t="shared" ca="1" si="59"/>
        <v/>
      </c>
      <c r="Q113" s="124" t="str">
        <f t="shared" ca="1" si="60"/>
        <v/>
      </c>
    </row>
    <row r="114" spans="1:17" x14ac:dyDescent="0.2">
      <c r="A114" s="124" t="str">
        <f t="shared" ca="1" si="39"/>
        <v/>
      </c>
      <c r="B114" s="92" t="str">
        <f t="shared" ca="1" si="45"/>
        <v/>
      </c>
      <c r="C114" s="92" t="str">
        <f t="shared" ca="1" si="46"/>
        <v/>
      </c>
      <c r="D114" s="92" t="str">
        <f t="shared" ca="1" si="47"/>
        <v/>
      </c>
      <c r="E114" s="92" t="str">
        <f t="shared" ca="1" si="48"/>
        <v/>
      </c>
      <c r="F114" s="92" t="str">
        <f t="shared" ca="1" si="49"/>
        <v/>
      </c>
      <c r="G114" s="92" t="str">
        <f t="shared" ca="1" si="50"/>
        <v/>
      </c>
      <c r="H114" s="125" t="str">
        <f t="shared" ca="1" si="51"/>
        <v/>
      </c>
      <c r="I114" s="125" t="str">
        <f t="shared" ca="1" si="52"/>
        <v/>
      </c>
      <c r="J114" s="126" t="str">
        <f t="shared" ca="1" si="56"/>
        <v/>
      </c>
      <c r="K114" s="105" t="str">
        <f t="shared" ca="1" si="57"/>
        <v/>
      </c>
      <c r="L114" s="105" t="str">
        <f t="shared" ca="1" si="53"/>
        <v/>
      </c>
      <c r="M114" s="127" t="str">
        <f t="shared" ca="1" si="54"/>
        <v/>
      </c>
      <c r="N114" s="125" t="str">
        <f t="shared" ca="1" si="55"/>
        <v/>
      </c>
      <c r="O114" s="126" t="str">
        <f t="shared" ca="1" si="58"/>
        <v/>
      </c>
      <c r="P114" s="105" t="str">
        <f t="shared" ca="1" si="59"/>
        <v/>
      </c>
      <c r="Q114" s="124" t="str">
        <f t="shared" ca="1" si="60"/>
        <v/>
      </c>
    </row>
    <row r="115" spans="1:17" x14ac:dyDescent="0.2">
      <c r="A115" s="124" t="str">
        <f t="shared" ca="1" si="39"/>
        <v/>
      </c>
      <c r="B115" s="92" t="str">
        <f t="shared" ca="1" si="45"/>
        <v/>
      </c>
      <c r="C115" s="92" t="str">
        <f t="shared" ca="1" si="46"/>
        <v/>
      </c>
      <c r="D115" s="92" t="str">
        <f t="shared" ca="1" si="47"/>
        <v/>
      </c>
      <c r="E115" s="92" t="str">
        <f t="shared" ca="1" si="48"/>
        <v/>
      </c>
      <c r="F115" s="92" t="str">
        <f t="shared" ca="1" si="49"/>
        <v/>
      </c>
      <c r="G115" s="92" t="str">
        <f t="shared" ca="1" si="50"/>
        <v/>
      </c>
      <c r="H115" s="125" t="str">
        <f t="shared" ca="1" si="51"/>
        <v/>
      </c>
      <c r="I115" s="125" t="str">
        <f t="shared" ca="1" si="52"/>
        <v/>
      </c>
      <c r="J115" s="126" t="str">
        <f t="shared" ca="1" si="56"/>
        <v/>
      </c>
      <c r="K115" s="105" t="str">
        <f t="shared" ca="1" si="57"/>
        <v/>
      </c>
      <c r="L115" s="105" t="str">
        <f t="shared" ca="1" si="53"/>
        <v/>
      </c>
      <c r="M115" s="127" t="str">
        <f t="shared" ca="1" si="54"/>
        <v/>
      </c>
      <c r="N115" s="125" t="str">
        <f t="shared" ca="1" si="55"/>
        <v/>
      </c>
      <c r="O115" s="126" t="str">
        <f t="shared" ca="1" si="58"/>
        <v/>
      </c>
      <c r="P115" s="105" t="str">
        <f t="shared" ca="1" si="59"/>
        <v/>
      </c>
      <c r="Q115" s="124" t="str">
        <f t="shared" ca="1" si="60"/>
        <v/>
      </c>
    </row>
    <row r="116" spans="1:17" x14ac:dyDescent="0.2">
      <c r="A116" s="124" t="str">
        <f t="shared" ca="1" si="39"/>
        <v/>
      </c>
      <c r="B116" s="92" t="str">
        <f t="shared" ca="1" si="45"/>
        <v/>
      </c>
      <c r="C116" s="92" t="str">
        <f t="shared" ca="1" si="46"/>
        <v/>
      </c>
      <c r="D116" s="92" t="str">
        <f t="shared" ca="1" si="47"/>
        <v/>
      </c>
      <c r="E116" s="92" t="str">
        <f t="shared" ca="1" si="48"/>
        <v/>
      </c>
      <c r="F116" s="92" t="str">
        <f t="shared" ca="1" si="49"/>
        <v/>
      </c>
      <c r="G116" s="92" t="str">
        <f t="shared" ca="1" si="50"/>
        <v/>
      </c>
      <c r="H116" s="125" t="str">
        <f t="shared" ca="1" si="51"/>
        <v/>
      </c>
      <c r="I116" s="125" t="str">
        <f t="shared" ca="1" si="52"/>
        <v/>
      </c>
      <c r="J116" s="126" t="str">
        <f t="shared" ca="1" si="56"/>
        <v/>
      </c>
      <c r="K116" s="105" t="str">
        <f t="shared" ca="1" si="57"/>
        <v/>
      </c>
      <c r="L116" s="105" t="str">
        <f t="shared" ca="1" si="53"/>
        <v/>
      </c>
      <c r="M116" s="127" t="str">
        <f t="shared" ca="1" si="54"/>
        <v/>
      </c>
      <c r="N116" s="125" t="str">
        <f t="shared" ca="1" si="55"/>
        <v/>
      </c>
      <c r="O116" s="126" t="str">
        <f t="shared" ca="1" si="58"/>
        <v/>
      </c>
      <c r="P116" s="105" t="str">
        <f t="shared" ca="1" si="59"/>
        <v/>
      </c>
      <c r="Q116" s="124" t="str">
        <f t="shared" ca="1" si="60"/>
        <v/>
      </c>
    </row>
    <row r="117" spans="1:17" x14ac:dyDescent="0.2">
      <c r="A117" s="124" t="str">
        <f t="shared" ca="1" si="39"/>
        <v/>
      </c>
      <c r="B117" s="92" t="str">
        <f t="shared" ca="1" si="45"/>
        <v/>
      </c>
      <c r="C117" s="92" t="str">
        <f t="shared" ca="1" si="46"/>
        <v/>
      </c>
      <c r="D117" s="92" t="str">
        <f t="shared" ca="1" si="47"/>
        <v/>
      </c>
      <c r="E117" s="92" t="str">
        <f t="shared" ca="1" si="48"/>
        <v/>
      </c>
      <c r="F117" s="92" t="str">
        <f t="shared" ca="1" si="49"/>
        <v/>
      </c>
      <c r="G117" s="92" t="str">
        <f t="shared" ca="1" si="50"/>
        <v/>
      </c>
      <c r="H117" s="125" t="str">
        <f t="shared" ca="1" si="51"/>
        <v/>
      </c>
      <c r="I117" s="125" t="str">
        <f t="shared" ca="1" si="52"/>
        <v/>
      </c>
      <c r="J117" s="126" t="str">
        <f t="shared" ca="1" si="56"/>
        <v/>
      </c>
      <c r="K117" s="105" t="str">
        <f t="shared" ca="1" si="57"/>
        <v/>
      </c>
      <c r="L117" s="105" t="str">
        <f t="shared" ca="1" si="53"/>
        <v/>
      </c>
      <c r="M117" s="127" t="str">
        <f t="shared" ca="1" si="54"/>
        <v/>
      </c>
      <c r="N117" s="125" t="str">
        <f t="shared" ca="1" si="55"/>
        <v/>
      </c>
      <c r="O117" s="126" t="str">
        <f t="shared" ca="1" si="58"/>
        <v/>
      </c>
      <c r="P117" s="105" t="str">
        <f t="shared" ca="1" si="59"/>
        <v/>
      </c>
      <c r="Q117" s="124" t="str">
        <f t="shared" ca="1" si="60"/>
        <v/>
      </c>
    </row>
    <row r="118" spans="1:17" x14ac:dyDescent="0.2">
      <c r="A118" s="124" t="str">
        <f t="shared" ca="1" si="39"/>
        <v/>
      </c>
      <c r="B118" s="92" t="str">
        <f t="shared" ca="1" si="45"/>
        <v/>
      </c>
      <c r="C118" s="92" t="str">
        <f t="shared" ca="1" si="46"/>
        <v/>
      </c>
      <c r="D118" s="92" t="str">
        <f t="shared" ca="1" si="47"/>
        <v/>
      </c>
      <c r="E118" s="92" t="str">
        <f t="shared" ca="1" si="48"/>
        <v/>
      </c>
      <c r="F118" s="92" t="str">
        <f t="shared" ca="1" si="49"/>
        <v/>
      </c>
      <c r="G118" s="92" t="str">
        <f t="shared" ca="1" si="50"/>
        <v/>
      </c>
      <c r="H118" s="125" t="str">
        <f t="shared" ca="1" si="51"/>
        <v/>
      </c>
      <c r="I118" s="125" t="str">
        <f t="shared" ca="1" si="52"/>
        <v/>
      </c>
      <c r="J118" s="126" t="str">
        <f t="shared" ca="1" si="56"/>
        <v/>
      </c>
      <c r="K118" s="105" t="str">
        <f t="shared" ca="1" si="57"/>
        <v/>
      </c>
      <c r="L118" s="105" t="str">
        <f t="shared" ca="1" si="53"/>
        <v/>
      </c>
      <c r="M118" s="127" t="str">
        <f t="shared" ca="1" si="54"/>
        <v/>
      </c>
      <c r="N118" s="125" t="str">
        <f t="shared" ca="1" si="55"/>
        <v/>
      </c>
      <c r="O118" s="126" t="str">
        <f t="shared" ca="1" si="58"/>
        <v/>
      </c>
      <c r="P118" s="105" t="str">
        <f t="shared" ca="1" si="59"/>
        <v/>
      </c>
      <c r="Q118" s="124" t="str">
        <f t="shared" ca="1" si="60"/>
        <v/>
      </c>
    </row>
    <row r="119" spans="1:17" x14ac:dyDescent="0.2">
      <c r="A119" s="124" t="str">
        <f t="shared" ca="1" si="39"/>
        <v/>
      </c>
      <c r="B119" s="92" t="str">
        <f t="shared" ca="1" si="45"/>
        <v/>
      </c>
      <c r="C119" s="92" t="str">
        <f t="shared" ca="1" si="46"/>
        <v/>
      </c>
      <c r="D119" s="92" t="str">
        <f t="shared" ca="1" si="47"/>
        <v/>
      </c>
      <c r="E119" s="92" t="str">
        <f t="shared" ca="1" si="48"/>
        <v/>
      </c>
      <c r="F119" s="92" t="str">
        <f t="shared" ca="1" si="49"/>
        <v/>
      </c>
      <c r="G119" s="92" t="str">
        <f t="shared" ca="1" si="50"/>
        <v/>
      </c>
      <c r="H119" s="125" t="str">
        <f t="shared" ca="1" si="51"/>
        <v/>
      </c>
      <c r="I119" s="125" t="str">
        <f t="shared" ca="1" si="52"/>
        <v/>
      </c>
      <c r="J119" s="126" t="str">
        <f t="shared" ca="1" si="56"/>
        <v/>
      </c>
      <c r="K119" s="105" t="str">
        <f t="shared" ca="1" si="57"/>
        <v/>
      </c>
      <c r="L119" s="105" t="str">
        <f t="shared" ca="1" si="53"/>
        <v/>
      </c>
      <c r="M119" s="127" t="str">
        <f t="shared" ca="1" si="54"/>
        <v/>
      </c>
      <c r="N119" s="125" t="str">
        <f t="shared" ca="1" si="55"/>
        <v/>
      </c>
      <c r="O119" s="126" t="str">
        <f t="shared" ca="1" si="58"/>
        <v/>
      </c>
      <c r="P119" s="105" t="str">
        <f t="shared" ca="1" si="59"/>
        <v/>
      </c>
      <c r="Q119" s="124" t="str">
        <f t="shared" ca="1" si="60"/>
        <v/>
      </c>
    </row>
    <row r="120" spans="1:17" x14ac:dyDescent="0.2">
      <c r="A120" s="124" t="str">
        <f t="shared" ca="1" si="39"/>
        <v/>
      </c>
      <c r="B120" s="92" t="str">
        <f t="shared" ca="1" si="45"/>
        <v/>
      </c>
      <c r="C120" s="92" t="str">
        <f t="shared" ca="1" si="46"/>
        <v/>
      </c>
      <c r="D120" s="92" t="str">
        <f t="shared" ca="1" si="47"/>
        <v/>
      </c>
      <c r="E120" s="92" t="str">
        <f t="shared" ca="1" si="48"/>
        <v/>
      </c>
      <c r="F120" s="92" t="str">
        <f t="shared" ca="1" si="49"/>
        <v/>
      </c>
      <c r="G120" s="92" t="str">
        <f t="shared" ca="1" si="50"/>
        <v/>
      </c>
      <c r="H120" s="125" t="str">
        <f t="shared" ca="1" si="51"/>
        <v/>
      </c>
      <c r="I120" s="125" t="str">
        <f t="shared" ca="1" si="52"/>
        <v/>
      </c>
      <c r="J120" s="126" t="str">
        <f t="shared" ca="1" si="56"/>
        <v/>
      </c>
      <c r="K120" s="105" t="str">
        <f t="shared" ca="1" si="57"/>
        <v/>
      </c>
      <c r="L120" s="105" t="str">
        <f t="shared" ca="1" si="53"/>
        <v/>
      </c>
      <c r="M120" s="127" t="str">
        <f t="shared" ca="1" si="54"/>
        <v/>
      </c>
      <c r="N120" s="125" t="str">
        <f t="shared" ca="1" si="55"/>
        <v/>
      </c>
      <c r="O120" s="126" t="str">
        <f t="shared" ca="1" si="58"/>
        <v/>
      </c>
      <c r="P120" s="105" t="str">
        <f t="shared" ca="1" si="59"/>
        <v/>
      </c>
      <c r="Q120" s="124" t="str">
        <f t="shared" ca="1" si="60"/>
        <v/>
      </c>
    </row>
    <row r="121" spans="1:17" x14ac:dyDescent="0.2">
      <c r="A121" s="124" t="str">
        <f t="shared" ca="1" si="39"/>
        <v/>
      </c>
      <c r="B121" s="92" t="str">
        <f t="shared" ca="1" si="45"/>
        <v/>
      </c>
      <c r="C121" s="92" t="str">
        <f t="shared" ca="1" si="46"/>
        <v/>
      </c>
      <c r="D121" s="92" t="str">
        <f t="shared" ca="1" si="47"/>
        <v/>
      </c>
      <c r="E121" s="92" t="str">
        <f t="shared" ca="1" si="48"/>
        <v/>
      </c>
      <c r="F121" s="92" t="str">
        <f t="shared" ca="1" si="49"/>
        <v/>
      </c>
      <c r="G121" s="92" t="str">
        <f t="shared" ca="1" si="50"/>
        <v/>
      </c>
      <c r="H121" s="125" t="str">
        <f t="shared" ca="1" si="51"/>
        <v/>
      </c>
      <c r="I121" s="125" t="str">
        <f t="shared" ca="1" si="52"/>
        <v/>
      </c>
      <c r="J121" s="126" t="str">
        <f t="shared" ca="1" si="56"/>
        <v/>
      </c>
      <c r="K121" s="105" t="str">
        <f t="shared" ca="1" si="57"/>
        <v/>
      </c>
      <c r="L121" s="105" t="str">
        <f t="shared" ca="1" si="53"/>
        <v/>
      </c>
      <c r="M121" s="127" t="str">
        <f t="shared" ca="1" si="54"/>
        <v/>
      </c>
      <c r="N121" s="125" t="str">
        <f t="shared" ca="1" si="55"/>
        <v/>
      </c>
      <c r="O121" s="126" t="str">
        <f t="shared" ca="1" si="58"/>
        <v/>
      </c>
      <c r="P121" s="105" t="str">
        <f t="shared" ca="1" si="59"/>
        <v/>
      </c>
      <c r="Q121" s="124" t="str">
        <f t="shared" ca="1" si="60"/>
        <v/>
      </c>
    </row>
    <row r="122" spans="1:17" x14ac:dyDescent="0.2">
      <c r="A122" s="124" t="str">
        <f t="shared" ca="1" si="39"/>
        <v/>
      </c>
      <c r="B122" s="92" t="str">
        <f t="shared" ca="1" si="45"/>
        <v/>
      </c>
      <c r="C122" s="92" t="str">
        <f t="shared" ca="1" si="46"/>
        <v/>
      </c>
      <c r="D122" s="92" t="str">
        <f t="shared" ca="1" si="47"/>
        <v/>
      </c>
      <c r="E122" s="92" t="str">
        <f t="shared" ca="1" si="48"/>
        <v/>
      </c>
      <c r="F122" s="92" t="str">
        <f t="shared" ca="1" si="49"/>
        <v/>
      </c>
      <c r="G122" s="92" t="str">
        <f t="shared" ca="1" si="50"/>
        <v/>
      </c>
      <c r="H122" s="125" t="str">
        <f t="shared" ca="1" si="51"/>
        <v/>
      </c>
      <c r="I122" s="125" t="str">
        <f t="shared" ca="1" si="52"/>
        <v/>
      </c>
      <c r="J122" s="126" t="str">
        <f t="shared" ca="1" si="56"/>
        <v/>
      </c>
      <c r="K122" s="105" t="str">
        <f t="shared" ca="1" si="57"/>
        <v/>
      </c>
      <c r="L122" s="105" t="str">
        <f t="shared" ca="1" si="53"/>
        <v/>
      </c>
      <c r="M122" s="127" t="str">
        <f t="shared" ca="1" si="54"/>
        <v/>
      </c>
      <c r="N122" s="125" t="str">
        <f t="shared" ca="1" si="55"/>
        <v/>
      </c>
      <c r="O122" s="126" t="str">
        <f t="shared" ca="1" si="58"/>
        <v/>
      </c>
      <c r="P122" s="105" t="str">
        <f t="shared" ca="1" si="59"/>
        <v/>
      </c>
      <c r="Q122" s="124" t="str">
        <f t="shared" ca="1" si="60"/>
        <v/>
      </c>
    </row>
    <row r="123" spans="1:17" x14ac:dyDescent="0.2">
      <c r="A123" s="124" t="str">
        <f t="shared" ca="1" si="39"/>
        <v/>
      </c>
      <c r="B123" s="92" t="str">
        <f t="shared" ca="1" si="45"/>
        <v/>
      </c>
      <c r="C123" s="92" t="str">
        <f t="shared" ca="1" si="46"/>
        <v/>
      </c>
      <c r="D123" s="92" t="str">
        <f t="shared" ca="1" si="47"/>
        <v/>
      </c>
      <c r="E123" s="92" t="str">
        <f t="shared" ca="1" si="48"/>
        <v/>
      </c>
      <c r="F123" s="92" t="str">
        <f t="shared" ca="1" si="49"/>
        <v/>
      </c>
      <c r="G123" s="92" t="str">
        <f t="shared" ca="1" si="50"/>
        <v/>
      </c>
      <c r="H123" s="125" t="str">
        <f t="shared" ca="1" si="51"/>
        <v/>
      </c>
      <c r="I123" s="125" t="str">
        <f t="shared" ca="1" si="52"/>
        <v/>
      </c>
      <c r="J123" s="126" t="str">
        <f t="shared" ca="1" si="56"/>
        <v/>
      </c>
      <c r="K123" s="105" t="str">
        <f t="shared" ca="1" si="57"/>
        <v/>
      </c>
      <c r="L123" s="105" t="str">
        <f t="shared" ca="1" si="53"/>
        <v/>
      </c>
      <c r="M123" s="127" t="str">
        <f t="shared" ca="1" si="54"/>
        <v/>
      </c>
      <c r="N123" s="125" t="str">
        <f t="shared" ca="1" si="55"/>
        <v/>
      </c>
      <c r="O123" s="126" t="str">
        <f t="shared" ca="1" si="58"/>
        <v/>
      </c>
      <c r="P123" s="105" t="str">
        <f t="shared" ca="1" si="59"/>
        <v/>
      </c>
      <c r="Q123" s="124" t="str">
        <f t="shared" ca="1" si="60"/>
        <v/>
      </c>
    </row>
    <row r="124" spans="1:17" x14ac:dyDescent="0.2">
      <c r="A124" s="124" t="str">
        <f t="shared" ca="1" si="39"/>
        <v/>
      </c>
      <c r="B124" s="92" t="str">
        <f t="shared" ca="1" si="45"/>
        <v/>
      </c>
      <c r="C124" s="92" t="str">
        <f t="shared" ca="1" si="46"/>
        <v/>
      </c>
      <c r="D124" s="92" t="str">
        <f t="shared" ca="1" si="47"/>
        <v/>
      </c>
      <c r="E124" s="92" t="str">
        <f t="shared" ca="1" si="48"/>
        <v/>
      </c>
      <c r="F124" s="92" t="str">
        <f t="shared" ca="1" si="49"/>
        <v/>
      </c>
      <c r="G124" s="92" t="str">
        <f t="shared" ca="1" si="50"/>
        <v/>
      </c>
      <c r="H124" s="125" t="str">
        <f t="shared" ca="1" si="51"/>
        <v/>
      </c>
      <c r="I124" s="125" t="str">
        <f t="shared" ca="1" si="52"/>
        <v/>
      </c>
      <c r="J124" s="126" t="str">
        <f t="shared" ca="1" si="56"/>
        <v/>
      </c>
      <c r="K124" s="105" t="str">
        <f t="shared" ca="1" si="57"/>
        <v/>
      </c>
      <c r="L124" s="105" t="str">
        <f t="shared" ca="1" si="53"/>
        <v/>
      </c>
      <c r="M124" s="127" t="str">
        <f t="shared" ca="1" si="54"/>
        <v/>
      </c>
      <c r="N124" s="125" t="str">
        <f t="shared" ca="1" si="55"/>
        <v/>
      </c>
      <c r="O124" s="126" t="str">
        <f t="shared" ca="1" si="58"/>
        <v/>
      </c>
      <c r="P124" s="105" t="str">
        <f t="shared" ca="1" si="59"/>
        <v/>
      </c>
      <c r="Q124" s="124" t="str">
        <f t="shared" ca="1" si="60"/>
        <v/>
      </c>
    </row>
    <row r="125" spans="1:17" x14ac:dyDescent="0.2">
      <c r="A125" s="124" t="str">
        <f t="shared" ca="1" si="39"/>
        <v/>
      </c>
      <c r="B125" s="92" t="str">
        <f t="shared" ca="1" si="45"/>
        <v/>
      </c>
      <c r="C125" s="92" t="str">
        <f t="shared" ca="1" si="46"/>
        <v/>
      </c>
      <c r="D125" s="92" t="str">
        <f t="shared" ca="1" si="47"/>
        <v/>
      </c>
      <c r="E125" s="92" t="str">
        <f t="shared" ca="1" si="48"/>
        <v/>
      </c>
      <c r="F125" s="92" t="str">
        <f t="shared" ca="1" si="49"/>
        <v/>
      </c>
      <c r="G125" s="92" t="str">
        <f t="shared" ca="1" si="50"/>
        <v/>
      </c>
      <c r="H125" s="125" t="str">
        <f t="shared" ca="1" si="51"/>
        <v/>
      </c>
      <c r="I125" s="125" t="str">
        <f t="shared" ca="1" si="52"/>
        <v/>
      </c>
      <c r="J125" s="126" t="str">
        <f t="shared" ca="1" si="56"/>
        <v/>
      </c>
      <c r="K125" s="105" t="str">
        <f t="shared" ca="1" si="57"/>
        <v/>
      </c>
      <c r="L125" s="105" t="str">
        <f t="shared" ca="1" si="53"/>
        <v/>
      </c>
      <c r="M125" s="127" t="str">
        <f t="shared" ca="1" si="54"/>
        <v/>
      </c>
      <c r="N125" s="125" t="str">
        <f t="shared" ca="1" si="55"/>
        <v/>
      </c>
      <c r="O125" s="126" t="str">
        <f t="shared" ca="1" si="58"/>
        <v/>
      </c>
      <c r="P125" s="105" t="str">
        <f t="shared" ca="1" si="59"/>
        <v/>
      </c>
      <c r="Q125" s="124" t="str">
        <f t="shared" ca="1" si="60"/>
        <v/>
      </c>
    </row>
    <row r="126" spans="1:17" x14ac:dyDescent="0.2">
      <c r="A126" s="124" t="str">
        <f t="shared" ca="1" si="39"/>
        <v/>
      </c>
      <c r="B126" s="92" t="str">
        <f t="shared" ca="1" si="45"/>
        <v/>
      </c>
      <c r="C126" s="92" t="str">
        <f t="shared" ca="1" si="46"/>
        <v/>
      </c>
      <c r="D126" s="92" t="str">
        <f t="shared" ca="1" si="47"/>
        <v/>
      </c>
      <c r="E126" s="92" t="str">
        <f t="shared" ca="1" si="48"/>
        <v/>
      </c>
      <c r="F126" s="92" t="str">
        <f t="shared" ca="1" si="49"/>
        <v/>
      </c>
      <c r="G126" s="92" t="str">
        <f t="shared" ca="1" si="50"/>
        <v/>
      </c>
      <c r="H126" s="125" t="str">
        <f t="shared" ca="1" si="51"/>
        <v/>
      </c>
      <c r="I126" s="125" t="str">
        <f t="shared" ca="1" si="52"/>
        <v/>
      </c>
      <c r="J126" s="126" t="str">
        <f t="shared" ca="1" si="56"/>
        <v/>
      </c>
      <c r="K126" s="105" t="str">
        <f t="shared" ca="1" si="57"/>
        <v/>
      </c>
      <c r="L126" s="105" t="str">
        <f t="shared" ca="1" si="53"/>
        <v/>
      </c>
      <c r="M126" s="127" t="str">
        <f t="shared" ca="1" si="54"/>
        <v/>
      </c>
      <c r="N126" s="125" t="str">
        <f t="shared" ca="1" si="55"/>
        <v/>
      </c>
      <c r="O126" s="126" t="str">
        <f t="shared" ca="1" si="58"/>
        <v/>
      </c>
      <c r="P126" s="105" t="str">
        <f t="shared" ca="1" si="59"/>
        <v/>
      </c>
      <c r="Q126" s="124" t="str">
        <f t="shared" ca="1" si="60"/>
        <v/>
      </c>
    </row>
    <row r="127" spans="1:17" x14ac:dyDescent="0.2">
      <c r="A127" s="124" t="str">
        <f t="shared" ca="1" si="39"/>
        <v/>
      </c>
      <c r="B127" s="92" t="str">
        <f t="shared" ca="1" si="45"/>
        <v/>
      </c>
      <c r="C127" s="92" t="str">
        <f t="shared" ca="1" si="46"/>
        <v/>
      </c>
      <c r="D127" s="92" t="str">
        <f t="shared" ca="1" si="47"/>
        <v/>
      </c>
      <c r="E127" s="92" t="str">
        <f t="shared" ca="1" si="48"/>
        <v/>
      </c>
      <c r="F127" s="92" t="str">
        <f t="shared" ca="1" si="49"/>
        <v/>
      </c>
      <c r="G127" s="92" t="str">
        <f t="shared" ca="1" si="50"/>
        <v/>
      </c>
      <c r="H127" s="125" t="str">
        <f t="shared" ca="1" si="51"/>
        <v/>
      </c>
      <c r="I127" s="125" t="str">
        <f t="shared" ca="1" si="52"/>
        <v/>
      </c>
      <c r="J127" s="126" t="str">
        <f t="shared" ca="1" si="56"/>
        <v/>
      </c>
      <c r="K127" s="105" t="str">
        <f t="shared" ca="1" si="57"/>
        <v/>
      </c>
      <c r="L127" s="105" t="str">
        <f t="shared" ca="1" si="53"/>
        <v/>
      </c>
      <c r="M127" s="127" t="str">
        <f t="shared" ca="1" si="54"/>
        <v/>
      </c>
      <c r="N127" s="125" t="str">
        <f t="shared" ca="1" si="55"/>
        <v/>
      </c>
      <c r="O127" s="126" t="str">
        <f t="shared" ca="1" si="58"/>
        <v/>
      </c>
      <c r="P127" s="105" t="str">
        <f t="shared" ca="1" si="59"/>
        <v/>
      </c>
      <c r="Q127" s="124" t="str">
        <f t="shared" ca="1" si="60"/>
        <v/>
      </c>
    </row>
    <row r="128" spans="1:17" x14ac:dyDescent="0.2">
      <c r="A128" s="124" t="str">
        <f t="shared" ca="1" si="39"/>
        <v/>
      </c>
      <c r="B128" s="92" t="str">
        <f t="shared" ca="1" si="45"/>
        <v/>
      </c>
      <c r="C128" s="92" t="str">
        <f t="shared" ca="1" si="46"/>
        <v/>
      </c>
      <c r="D128" s="92" t="str">
        <f t="shared" ca="1" si="47"/>
        <v/>
      </c>
      <c r="E128" s="92" t="str">
        <f t="shared" ca="1" si="48"/>
        <v/>
      </c>
      <c r="F128" s="92" t="str">
        <f t="shared" ca="1" si="49"/>
        <v/>
      </c>
      <c r="G128" s="92" t="str">
        <f t="shared" ca="1" si="50"/>
        <v/>
      </c>
      <c r="H128" s="125" t="str">
        <f t="shared" ca="1" si="51"/>
        <v/>
      </c>
      <c r="I128" s="125" t="str">
        <f t="shared" ca="1" si="52"/>
        <v/>
      </c>
      <c r="J128" s="126" t="str">
        <f t="shared" ca="1" si="56"/>
        <v/>
      </c>
      <c r="K128" s="105" t="str">
        <f t="shared" ca="1" si="57"/>
        <v/>
      </c>
      <c r="L128" s="105" t="str">
        <f t="shared" ca="1" si="53"/>
        <v/>
      </c>
      <c r="M128" s="127" t="str">
        <f t="shared" ca="1" si="54"/>
        <v/>
      </c>
      <c r="N128" s="125" t="str">
        <f t="shared" ca="1" si="55"/>
        <v/>
      </c>
      <c r="O128" s="126" t="str">
        <f t="shared" ca="1" si="58"/>
        <v/>
      </c>
      <c r="P128" s="105" t="str">
        <f t="shared" ca="1" si="59"/>
        <v/>
      </c>
      <c r="Q128" s="124" t="str">
        <f t="shared" ca="1" si="60"/>
        <v/>
      </c>
    </row>
    <row r="129" spans="1:17" x14ac:dyDescent="0.2">
      <c r="A129" s="124" t="str">
        <f t="shared" ca="1" si="39"/>
        <v/>
      </c>
      <c r="B129" s="92" t="str">
        <f t="shared" ca="1" si="45"/>
        <v/>
      </c>
      <c r="C129" s="92" t="str">
        <f t="shared" ca="1" si="46"/>
        <v/>
      </c>
      <c r="D129" s="92" t="str">
        <f t="shared" ca="1" si="47"/>
        <v/>
      </c>
      <c r="E129" s="92" t="str">
        <f t="shared" ca="1" si="48"/>
        <v/>
      </c>
      <c r="F129" s="92" t="str">
        <f t="shared" ca="1" si="49"/>
        <v/>
      </c>
      <c r="G129" s="92" t="str">
        <f t="shared" ca="1" si="50"/>
        <v/>
      </c>
      <c r="H129" s="125" t="str">
        <f t="shared" ca="1" si="51"/>
        <v/>
      </c>
      <c r="I129" s="125" t="str">
        <f t="shared" ca="1" si="52"/>
        <v/>
      </c>
      <c r="J129" s="126" t="str">
        <f t="shared" ca="1" si="56"/>
        <v/>
      </c>
      <c r="K129" s="105" t="str">
        <f t="shared" ca="1" si="57"/>
        <v/>
      </c>
      <c r="L129" s="105" t="str">
        <f t="shared" ca="1" si="53"/>
        <v/>
      </c>
      <c r="M129" s="127" t="str">
        <f t="shared" ca="1" si="54"/>
        <v/>
      </c>
      <c r="N129" s="125" t="str">
        <f t="shared" ca="1" si="55"/>
        <v/>
      </c>
      <c r="O129" s="126" t="str">
        <f t="shared" ca="1" si="58"/>
        <v/>
      </c>
      <c r="P129" s="105" t="str">
        <f t="shared" ca="1" si="59"/>
        <v/>
      </c>
      <c r="Q129" s="124" t="str">
        <f t="shared" ca="1" si="60"/>
        <v/>
      </c>
    </row>
    <row r="130" spans="1:17" x14ac:dyDescent="0.2">
      <c r="A130" s="124" t="str">
        <f t="shared" ca="1" si="39"/>
        <v/>
      </c>
      <c r="B130" s="92" t="str">
        <f t="shared" ca="1" si="45"/>
        <v/>
      </c>
      <c r="C130" s="92" t="str">
        <f t="shared" ca="1" si="46"/>
        <v/>
      </c>
      <c r="D130" s="92" t="str">
        <f t="shared" ca="1" si="47"/>
        <v/>
      </c>
      <c r="E130" s="92" t="str">
        <f t="shared" ca="1" si="48"/>
        <v/>
      </c>
      <c r="F130" s="92" t="str">
        <f t="shared" ca="1" si="49"/>
        <v/>
      </c>
      <c r="G130" s="92" t="str">
        <f t="shared" ca="1" si="50"/>
        <v/>
      </c>
      <c r="H130" s="125" t="str">
        <f t="shared" ca="1" si="51"/>
        <v/>
      </c>
      <c r="I130" s="125" t="str">
        <f t="shared" ca="1" si="52"/>
        <v/>
      </c>
      <c r="J130" s="126" t="str">
        <f t="shared" ca="1" si="56"/>
        <v/>
      </c>
      <c r="K130" s="105" t="str">
        <f t="shared" ca="1" si="57"/>
        <v/>
      </c>
      <c r="L130" s="105" t="str">
        <f t="shared" ca="1" si="53"/>
        <v/>
      </c>
      <c r="M130" s="127" t="str">
        <f t="shared" ca="1" si="54"/>
        <v/>
      </c>
      <c r="N130" s="125" t="str">
        <f t="shared" ca="1" si="55"/>
        <v/>
      </c>
      <c r="O130" s="126" t="str">
        <f t="shared" ca="1" si="58"/>
        <v/>
      </c>
      <c r="P130" s="105" t="str">
        <f t="shared" ca="1" si="59"/>
        <v/>
      </c>
      <c r="Q130" s="124" t="str">
        <f t="shared" ca="1" si="60"/>
        <v/>
      </c>
    </row>
    <row r="131" spans="1:17" x14ac:dyDescent="0.2">
      <c r="A131" s="124" t="str">
        <f t="shared" ca="1" si="39"/>
        <v/>
      </c>
      <c r="B131" s="92" t="str">
        <f t="shared" ca="1" si="45"/>
        <v/>
      </c>
      <c r="C131" s="92" t="str">
        <f t="shared" ca="1" si="46"/>
        <v/>
      </c>
      <c r="D131" s="92" t="str">
        <f t="shared" ca="1" si="47"/>
        <v/>
      </c>
      <c r="E131" s="92" t="str">
        <f t="shared" ca="1" si="48"/>
        <v/>
      </c>
      <c r="F131" s="92" t="str">
        <f t="shared" ca="1" si="49"/>
        <v/>
      </c>
      <c r="G131" s="92" t="str">
        <f t="shared" ca="1" si="50"/>
        <v/>
      </c>
      <c r="H131" s="125" t="str">
        <f t="shared" ca="1" si="51"/>
        <v/>
      </c>
      <c r="I131" s="125" t="str">
        <f t="shared" ca="1" si="52"/>
        <v/>
      </c>
      <c r="J131" s="126" t="str">
        <f t="shared" ca="1" si="56"/>
        <v/>
      </c>
      <c r="K131" s="105" t="str">
        <f t="shared" ca="1" si="57"/>
        <v/>
      </c>
      <c r="L131" s="105" t="str">
        <f t="shared" ca="1" si="53"/>
        <v/>
      </c>
      <c r="M131" s="127" t="str">
        <f t="shared" ca="1" si="54"/>
        <v/>
      </c>
      <c r="N131" s="125" t="str">
        <f t="shared" ca="1" si="55"/>
        <v/>
      </c>
      <c r="O131" s="126" t="str">
        <f t="shared" ca="1" si="58"/>
        <v/>
      </c>
      <c r="P131" s="105" t="str">
        <f t="shared" ca="1" si="59"/>
        <v/>
      </c>
      <c r="Q131" s="124" t="str">
        <f t="shared" ca="1" si="60"/>
        <v/>
      </c>
    </row>
    <row r="132" spans="1:17" x14ac:dyDescent="0.2">
      <c r="A132" s="124" t="str">
        <f t="shared" ca="1" si="39"/>
        <v/>
      </c>
      <c r="B132" s="92" t="str">
        <f t="shared" ca="1" si="45"/>
        <v/>
      </c>
      <c r="C132" s="92" t="str">
        <f t="shared" ca="1" si="46"/>
        <v/>
      </c>
      <c r="D132" s="92" t="str">
        <f t="shared" ca="1" si="47"/>
        <v/>
      </c>
      <c r="E132" s="92" t="str">
        <f t="shared" ca="1" si="48"/>
        <v/>
      </c>
      <c r="F132" s="92" t="str">
        <f t="shared" ca="1" si="49"/>
        <v/>
      </c>
      <c r="G132" s="92" t="str">
        <f t="shared" ca="1" si="50"/>
        <v/>
      </c>
      <c r="H132" s="125" t="str">
        <f t="shared" ca="1" si="51"/>
        <v/>
      </c>
      <c r="I132" s="125" t="str">
        <f t="shared" ca="1" si="52"/>
        <v/>
      </c>
      <c r="J132" s="126" t="str">
        <f t="shared" ca="1" si="56"/>
        <v/>
      </c>
      <c r="K132" s="105" t="str">
        <f t="shared" ca="1" si="57"/>
        <v/>
      </c>
      <c r="L132" s="105" t="str">
        <f t="shared" ca="1" si="53"/>
        <v/>
      </c>
      <c r="M132" s="127" t="str">
        <f t="shared" ca="1" si="54"/>
        <v/>
      </c>
      <c r="N132" s="125" t="str">
        <f t="shared" ca="1" si="55"/>
        <v/>
      </c>
      <c r="O132" s="126" t="str">
        <f t="shared" ca="1" si="58"/>
        <v/>
      </c>
      <c r="P132" s="105" t="str">
        <f t="shared" ca="1" si="59"/>
        <v/>
      </c>
      <c r="Q132" s="124" t="str">
        <f t="shared" ca="1" si="60"/>
        <v/>
      </c>
    </row>
    <row r="133" spans="1:17" x14ac:dyDescent="0.2">
      <c r="A133" s="124" t="str">
        <f t="shared" ca="1" si="39"/>
        <v/>
      </c>
      <c r="B133" s="92" t="str">
        <f t="shared" ca="1" si="45"/>
        <v/>
      </c>
      <c r="C133" s="92" t="str">
        <f t="shared" ca="1" si="46"/>
        <v/>
      </c>
      <c r="D133" s="92" t="str">
        <f t="shared" ca="1" si="47"/>
        <v/>
      </c>
      <c r="E133" s="92" t="str">
        <f t="shared" ca="1" si="48"/>
        <v/>
      </c>
      <c r="F133" s="92" t="str">
        <f t="shared" ca="1" si="49"/>
        <v/>
      </c>
      <c r="G133" s="92" t="str">
        <f t="shared" ca="1" si="50"/>
        <v/>
      </c>
      <c r="H133" s="125" t="str">
        <f t="shared" ca="1" si="51"/>
        <v/>
      </c>
      <c r="I133" s="125" t="str">
        <f t="shared" ca="1" si="52"/>
        <v/>
      </c>
      <c r="J133" s="126" t="str">
        <f t="shared" ca="1" si="56"/>
        <v/>
      </c>
      <c r="K133" s="105" t="str">
        <f t="shared" ca="1" si="57"/>
        <v/>
      </c>
      <c r="L133" s="105" t="str">
        <f t="shared" ca="1" si="53"/>
        <v/>
      </c>
      <c r="M133" s="127" t="str">
        <f t="shared" ca="1" si="54"/>
        <v/>
      </c>
      <c r="N133" s="125" t="str">
        <f t="shared" ca="1" si="55"/>
        <v/>
      </c>
      <c r="O133" s="126" t="str">
        <f t="shared" ca="1" si="58"/>
        <v/>
      </c>
      <c r="P133" s="105" t="str">
        <f t="shared" ca="1" si="59"/>
        <v/>
      </c>
      <c r="Q133" s="124" t="str">
        <f t="shared" ca="1" si="60"/>
        <v/>
      </c>
    </row>
    <row r="134" spans="1:17" x14ac:dyDescent="0.2">
      <c r="A134" s="124" t="str">
        <f t="shared" ca="1" si="39"/>
        <v/>
      </c>
      <c r="B134" s="92" t="str">
        <f t="shared" ca="1" si="45"/>
        <v/>
      </c>
      <c r="C134" s="92" t="str">
        <f t="shared" ca="1" si="46"/>
        <v/>
      </c>
      <c r="D134" s="92" t="str">
        <f t="shared" ca="1" si="47"/>
        <v/>
      </c>
      <c r="E134" s="92" t="str">
        <f t="shared" ca="1" si="48"/>
        <v/>
      </c>
      <c r="F134" s="92" t="str">
        <f t="shared" ca="1" si="49"/>
        <v/>
      </c>
      <c r="G134" s="92" t="str">
        <f t="shared" ca="1" si="50"/>
        <v/>
      </c>
      <c r="H134" s="125" t="str">
        <f t="shared" ca="1" si="51"/>
        <v/>
      </c>
      <c r="I134" s="125" t="str">
        <f t="shared" ca="1" si="52"/>
        <v/>
      </c>
      <c r="J134" s="126" t="str">
        <f t="shared" ca="1" si="56"/>
        <v/>
      </c>
      <c r="K134" s="105" t="str">
        <f t="shared" ca="1" si="57"/>
        <v/>
      </c>
      <c r="L134" s="105" t="str">
        <f t="shared" ca="1" si="53"/>
        <v/>
      </c>
      <c r="M134" s="127" t="str">
        <f t="shared" ca="1" si="54"/>
        <v/>
      </c>
      <c r="N134" s="125" t="str">
        <f t="shared" ca="1" si="55"/>
        <v/>
      </c>
      <c r="O134" s="126" t="str">
        <f t="shared" ca="1" si="58"/>
        <v/>
      </c>
      <c r="P134" s="105" t="str">
        <f t="shared" ca="1" si="59"/>
        <v/>
      </c>
      <c r="Q134" s="124" t="str">
        <f t="shared" ca="1" si="60"/>
        <v/>
      </c>
    </row>
    <row r="135" spans="1:17" x14ac:dyDescent="0.2">
      <c r="A135" s="124" t="str">
        <f t="shared" ref="A135:A198" ca="1" si="61">IF(ROW()-5&gt;$A$5,"",ROW()-5)</f>
        <v/>
      </c>
      <c r="B135" s="92" t="str">
        <f t="shared" ca="1" si="45"/>
        <v/>
      </c>
      <c r="C135" s="92" t="str">
        <f t="shared" ca="1" si="46"/>
        <v/>
      </c>
      <c r="D135" s="92" t="str">
        <f t="shared" ca="1" si="47"/>
        <v/>
      </c>
      <c r="E135" s="92" t="str">
        <f t="shared" ca="1" si="48"/>
        <v/>
      </c>
      <c r="F135" s="92" t="str">
        <f t="shared" ca="1" si="49"/>
        <v/>
      </c>
      <c r="G135" s="92" t="str">
        <f t="shared" ca="1" si="50"/>
        <v/>
      </c>
      <c r="H135" s="125" t="str">
        <f t="shared" ca="1" si="51"/>
        <v/>
      </c>
      <c r="I135" s="125" t="str">
        <f t="shared" ca="1" si="52"/>
        <v/>
      </c>
      <c r="J135" s="126" t="str">
        <f t="shared" ca="1" si="56"/>
        <v/>
      </c>
      <c r="K135" s="105" t="str">
        <f t="shared" ca="1" si="57"/>
        <v/>
      </c>
      <c r="L135" s="105" t="str">
        <f t="shared" ca="1" si="53"/>
        <v/>
      </c>
      <c r="M135" s="127" t="str">
        <f t="shared" ca="1" si="54"/>
        <v/>
      </c>
      <c r="N135" s="125" t="str">
        <f t="shared" ca="1" si="55"/>
        <v/>
      </c>
      <c r="O135" s="126" t="str">
        <f t="shared" ca="1" si="58"/>
        <v/>
      </c>
      <c r="P135" s="105" t="str">
        <f t="shared" ca="1" si="59"/>
        <v/>
      </c>
      <c r="Q135" s="124" t="str">
        <f t="shared" ca="1" si="60"/>
        <v/>
      </c>
    </row>
    <row r="136" spans="1:17" x14ac:dyDescent="0.2">
      <c r="A136" s="124" t="str">
        <f t="shared" ca="1" si="61"/>
        <v/>
      </c>
      <c r="B136" s="92" t="str">
        <f t="shared" ca="1" si="45"/>
        <v/>
      </c>
      <c r="C136" s="92" t="str">
        <f t="shared" ca="1" si="46"/>
        <v/>
      </c>
      <c r="D136" s="92" t="str">
        <f t="shared" ca="1" si="47"/>
        <v/>
      </c>
      <c r="E136" s="92" t="str">
        <f t="shared" ca="1" si="48"/>
        <v/>
      </c>
      <c r="F136" s="92" t="str">
        <f t="shared" ca="1" si="49"/>
        <v/>
      </c>
      <c r="G136" s="92" t="str">
        <f t="shared" ca="1" si="50"/>
        <v/>
      </c>
      <c r="H136" s="125" t="str">
        <f t="shared" ca="1" si="51"/>
        <v/>
      </c>
      <c r="I136" s="125" t="str">
        <f t="shared" ca="1" si="52"/>
        <v/>
      </c>
      <c r="J136" s="126" t="str">
        <f t="shared" ca="1" si="56"/>
        <v/>
      </c>
      <c r="K136" s="105" t="str">
        <f t="shared" ca="1" si="57"/>
        <v/>
      </c>
      <c r="L136" s="105" t="str">
        <f t="shared" ca="1" si="53"/>
        <v/>
      </c>
      <c r="M136" s="127" t="str">
        <f t="shared" ca="1" si="54"/>
        <v/>
      </c>
      <c r="N136" s="125" t="str">
        <f t="shared" ca="1" si="55"/>
        <v/>
      </c>
      <c r="O136" s="126" t="str">
        <f t="shared" ca="1" si="58"/>
        <v/>
      </c>
      <c r="P136" s="105" t="str">
        <f t="shared" ca="1" si="59"/>
        <v/>
      </c>
      <c r="Q136" s="124" t="str">
        <f t="shared" ca="1" si="60"/>
        <v/>
      </c>
    </row>
    <row r="137" spans="1:17" x14ac:dyDescent="0.2">
      <c r="A137" s="124" t="str">
        <f t="shared" ca="1" si="61"/>
        <v/>
      </c>
      <c r="B137" s="92" t="str">
        <f t="shared" ca="1" si="45"/>
        <v/>
      </c>
      <c r="C137" s="92" t="str">
        <f t="shared" ca="1" si="46"/>
        <v/>
      </c>
      <c r="D137" s="92" t="str">
        <f t="shared" ca="1" si="47"/>
        <v/>
      </c>
      <c r="E137" s="92" t="str">
        <f t="shared" ca="1" si="48"/>
        <v/>
      </c>
      <c r="F137" s="92" t="str">
        <f t="shared" ca="1" si="49"/>
        <v/>
      </c>
      <c r="G137" s="92" t="str">
        <f t="shared" ca="1" si="50"/>
        <v/>
      </c>
      <c r="H137" s="125" t="str">
        <f t="shared" ca="1" si="51"/>
        <v/>
      </c>
      <c r="I137" s="125" t="str">
        <f t="shared" ca="1" si="52"/>
        <v/>
      </c>
      <c r="J137" s="126" t="str">
        <f t="shared" ca="1" si="56"/>
        <v/>
      </c>
      <c r="K137" s="105" t="str">
        <f t="shared" ca="1" si="57"/>
        <v/>
      </c>
      <c r="L137" s="105" t="str">
        <f t="shared" ca="1" si="53"/>
        <v/>
      </c>
      <c r="M137" s="127" t="str">
        <f t="shared" ca="1" si="54"/>
        <v/>
      </c>
      <c r="N137" s="125" t="str">
        <f t="shared" ca="1" si="55"/>
        <v/>
      </c>
      <c r="O137" s="126" t="str">
        <f t="shared" ca="1" si="58"/>
        <v/>
      </c>
      <c r="P137" s="105" t="str">
        <f t="shared" ca="1" si="59"/>
        <v/>
      </c>
      <c r="Q137" s="124" t="str">
        <f t="shared" ca="1" si="60"/>
        <v/>
      </c>
    </row>
    <row r="138" spans="1:17" x14ac:dyDescent="0.2">
      <c r="A138" s="124" t="str">
        <f t="shared" ca="1" si="61"/>
        <v/>
      </c>
      <c r="B138" s="92" t="str">
        <f t="shared" ca="1" si="45"/>
        <v/>
      </c>
      <c r="C138" s="92" t="str">
        <f t="shared" ca="1" si="46"/>
        <v/>
      </c>
      <c r="D138" s="92" t="str">
        <f t="shared" ca="1" si="47"/>
        <v/>
      </c>
      <c r="E138" s="92" t="str">
        <f t="shared" ca="1" si="48"/>
        <v/>
      </c>
      <c r="F138" s="92" t="str">
        <f t="shared" ca="1" si="49"/>
        <v/>
      </c>
      <c r="G138" s="92" t="str">
        <f t="shared" ca="1" si="50"/>
        <v/>
      </c>
      <c r="H138" s="125" t="str">
        <f t="shared" ca="1" si="51"/>
        <v/>
      </c>
      <c r="I138" s="125" t="str">
        <f t="shared" ca="1" si="52"/>
        <v/>
      </c>
      <c r="J138" s="126" t="str">
        <f t="shared" ca="1" si="56"/>
        <v/>
      </c>
      <c r="K138" s="105" t="str">
        <f t="shared" ca="1" si="57"/>
        <v/>
      </c>
      <c r="L138" s="105" t="str">
        <f t="shared" ca="1" si="53"/>
        <v/>
      </c>
      <c r="M138" s="127" t="str">
        <f t="shared" ca="1" si="54"/>
        <v/>
      </c>
      <c r="N138" s="125" t="str">
        <f t="shared" ca="1" si="55"/>
        <v/>
      </c>
      <c r="O138" s="126" t="str">
        <f t="shared" ca="1" si="58"/>
        <v/>
      </c>
      <c r="P138" s="105" t="str">
        <f t="shared" ca="1" si="59"/>
        <v/>
      </c>
      <c r="Q138" s="124" t="str">
        <f t="shared" ca="1" si="60"/>
        <v/>
      </c>
    </row>
    <row r="139" spans="1:17" x14ac:dyDescent="0.2">
      <c r="A139" s="124" t="str">
        <f t="shared" ca="1" si="61"/>
        <v/>
      </c>
      <c r="B139" s="92" t="str">
        <f t="shared" ca="1" si="45"/>
        <v/>
      </c>
      <c r="C139" s="92" t="str">
        <f t="shared" ca="1" si="46"/>
        <v/>
      </c>
      <c r="D139" s="92" t="str">
        <f t="shared" ca="1" si="47"/>
        <v/>
      </c>
      <c r="E139" s="92" t="str">
        <f t="shared" ca="1" si="48"/>
        <v/>
      </c>
      <c r="F139" s="92" t="str">
        <f t="shared" ca="1" si="49"/>
        <v/>
      </c>
      <c r="G139" s="92" t="str">
        <f t="shared" ca="1" si="50"/>
        <v/>
      </c>
      <c r="H139" s="125" t="str">
        <f t="shared" ca="1" si="51"/>
        <v/>
      </c>
      <c r="I139" s="125" t="str">
        <f t="shared" ca="1" si="52"/>
        <v/>
      </c>
      <c r="J139" s="126" t="str">
        <f t="shared" ca="1" si="56"/>
        <v/>
      </c>
      <c r="K139" s="105" t="str">
        <f t="shared" ca="1" si="57"/>
        <v/>
      </c>
      <c r="L139" s="105" t="str">
        <f t="shared" ca="1" si="53"/>
        <v/>
      </c>
      <c r="M139" s="127" t="str">
        <f t="shared" ca="1" si="54"/>
        <v/>
      </c>
      <c r="N139" s="125" t="str">
        <f t="shared" ca="1" si="55"/>
        <v/>
      </c>
      <c r="O139" s="126" t="str">
        <f t="shared" ca="1" si="58"/>
        <v/>
      </c>
      <c r="P139" s="105" t="str">
        <f t="shared" ca="1" si="59"/>
        <v/>
      </c>
      <c r="Q139" s="124" t="str">
        <f t="shared" ca="1" si="60"/>
        <v/>
      </c>
    </row>
    <row r="140" spans="1:17" x14ac:dyDescent="0.2">
      <c r="A140" s="124" t="str">
        <f t="shared" ca="1" si="61"/>
        <v/>
      </c>
      <c r="B140" s="92" t="str">
        <f t="shared" ca="1" si="45"/>
        <v/>
      </c>
      <c r="C140" s="92" t="str">
        <f t="shared" ca="1" si="46"/>
        <v/>
      </c>
      <c r="D140" s="92" t="str">
        <f t="shared" ca="1" si="47"/>
        <v/>
      </c>
      <c r="E140" s="92" t="str">
        <f t="shared" ca="1" si="48"/>
        <v/>
      </c>
      <c r="F140" s="92" t="str">
        <f t="shared" ca="1" si="49"/>
        <v/>
      </c>
      <c r="G140" s="92" t="str">
        <f t="shared" ca="1" si="50"/>
        <v/>
      </c>
      <c r="H140" s="125" t="str">
        <f t="shared" ca="1" si="51"/>
        <v/>
      </c>
      <c r="I140" s="125" t="str">
        <f t="shared" ca="1" si="52"/>
        <v/>
      </c>
      <c r="J140" s="126" t="str">
        <f t="shared" ca="1" si="56"/>
        <v/>
      </c>
      <c r="K140" s="105" t="str">
        <f t="shared" ca="1" si="57"/>
        <v/>
      </c>
      <c r="L140" s="105" t="str">
        <f t="shared" ca="1" si="53"/>
        <v/>
      </c>
      <c r="M140" s="127" t="str">
        <f t="shared" ca="1" si="54"/>
        <v/>
      </c>
      <c r="N140" s="125" t="str">
        <f t="shared" ca="1" si="55"/>
        <v/>
      </c>
      <c r="O140" s="126" t="str">
        <f t="shared" ca="1" si="58"/>
        <v/>
      </c>
      <c r="P140" s="105" t="str">
        <f t="shared" ca="1" si="59"/>
        <v/>
      </c>
      <c r="Q140" s="124" t="str">
        <f t="shared" ca="1" si="60"/>
        <v/>
      </c>
    </row>
    <row r="141" spans="1:17" x14ac:dyDescent="0.2">
      <c r="A141" s="124" t="str">
        <f t="shared" ca="1" si="61"/>
        <v/>
      </c>
      <c r="B141" s="92" t="str">
        <f t="shared" ca="1" si="45"/>
        <v/>
      </c>
      <c r="C141" s="92" t="str">
        <f t="shared" ca="1" si="46"/>
        <v/>
      </c>
      <c r="D141" s="92" t="str">
        <f t="shared" ca="1" si="47"/>
        <v/>
      </c>
      <c r="E141" s="92" t="str">
        <f t="shared" ca="1" si="48"/>
        <v/>
      </c>
      <c r="F141" s="92" t="str">
        <f t="shared" ca="1" si="49"/>
        <v/>
      </c>
      <c r="G141" s="92" t="str">
        <f t="shared" ca="1" si="50"/>
        <v/>
      </c>
      <c r="H141" s="125" t="str">
        <f t="shared" ca="1" si="51"/>
        <v/>
      </c>
      <c r="I141" s="125" t="str">
        <f t="shared" ca="1" si="52"/>
        <v/>
      </c>
      <c r="J141" s="126" t="str">
        <f t="shared" ca="1" si="56"/>
        <v/>
      </c>
      <c r="K141" s="105" t="str">
        <f t="shared" ca="1" si="57"/>
        <v/>
      </c>
      <c r="L141" s="105" t="str">
        <f t="shared" ca="1" si="53"/>
        <v/>
      </c>
      <c r="M141" s="127" t="str">
        <f t="shared" ca="1" si="54"/>
        <v/>
      </c>
      <c r="N141" s="125" t="str">
        <f t="shared" ca="1" si="55"/>
        <v/>
      </c>
      <c r="O141" s="126" t="str">
        <f t="shared" ca="1" si="58"/>
        <v/>
      </c>
      <c r="P141" s="105" t="str">
        <f t="shared" ca="1" si="59"/>
        <v/>
      </c>
      <c r="Q141" s="124" t="str">
        <f t="shared" ca="1" si="60"/>
        <v/>
      </c>
    </row>
    <row r="142" spans="1:17" x14ac:dyDescent="0.2">
      <c r="A142" s="124" t="str">
        <f t="shared" ca="1" si="61"/>
        <v/>
      </c>
      <c r="B142" s="92" t="str">
        <f t="shared" ca="1" si="45"/>
        <v/>
      </c>
      <c r="C142" s="92" t="str">
        <f t="shared" ca="1" si="46"/>
        <v/>
      </c>
      <c r="D142" s="92" t="str">
        <f t="shared" ca="1" si="47"/>
        <v/>
      </c>
      <c r="E142" s="92" t="str">
        <f t="shared" ca="1" si="48"/>
        <v/>
      </c>
      <c r="F142" s="92" t="str">
        <f t="shared" ca="1" si="49"/>
        <v/>
      </c>
      <c r="G142" s="92" t="str">
        <f t="shared" ca="1" si="50"/>
        <v/>
      </c>
      <c r="H142" s="125" t="str">
        <f t="shared" ca="1" si="51"/>
        <v/>
      </c>
      <c r="I142" s="125" t="str">
        <f t="shared" ca="1" si="52"/>
        <v/>
      </c>
      <c r="J142" s="126" t="str">
        <f t="shared" ca="1" si="56"/>
        <v/>
      </c>
      <c r="K142" s="105" t="str">
        <f t="shared" ca="1" si="57"/>
        <v/>
      </c>
      <c r="L142" s="105" t="str">
        <f t="shared" ca="1" si="53"/>
        <v/>
      </c>
      <c r="M142" s="127" t="str">
        <f t="shared" ca="1" si="54"/>
        <v/>
      </c>
      <c r="N142" s="125" t="str">
        <f t="shared" ca="1" si="55"/>
        <v/>
      </c>
      <c r="O142" s="126" t="str">
        <f t="shared" ca="1" si="58"/>
        <v/>
      </c>
      <c r="P142" s="105" t="str">
        <f t="shared" ca="1" si="59"/>
        <v/>
      </c>
      <c r="Q142" s="124" t="str">
        <f t="shared" ca="1" si="60"/>
        <v/>
      </c>
    </row>
    <row r="143" spans="1:17" x14ac:dyDescent="0.2">
      <c r="A143" s="124" t="str">
        <f t="shared" ca="1" si="61"/>
        <v/>
      </c>
      <c r="B143" s="92" t="str">
        <f t="shared" ca="1" si="45"/>
        <v/>
      </c>
      <c r="C143" s="92" t="str">
        <f t="shared" ca="1" si="46"/>
        <v/>
      </c>
      <c r="D143" s="92" t="str">
        <f t="shared" ca="1" si="47"/>
        <v/>
      </c>
      <c r="E143" s="92" t="str">
        <f t="shared" ca="1" si="48"/>
        <v/>
      </c>
      <c r="F143" s="92" t="str">
        <f t="shared" ca="1" si="49"/>
        <v/>
      </c>
      <c r="G143" s="92" t="str">
        <f t="shared" ca="1" si="50"/>
        <v/>
      </c>
      <c r="H143" s="125" t="str">
        <f t="shared" ca="1" si="51"/>
        <v/>
      </c>
      <c r="I143" s="125" t="str">
        <f t="shared" ca="1" si="52"/>
        <v/>
      </c>
      <c r="J143" s="126" t="str">
        <f t="shared" ca="1" si="56"/>
        <v/>
      </c>
      <c r="K143" s="105" t="str">
        <f t="shared" ca="1" si="57"/>
        <v/>
      </c>
      <c r="L143" s="105" t="str">
        <f t="shared" ca="1" si="53"/>
        <v/>
      </c>
      <c r="M143" s="127" t="str">
        <f t="shared" ca="1" si="54"/>
        <v/>
      </c>
      <c r="N143" s="125" t="str">
        <f t="shared" ca="1" si="55"/>
        <v/>
      </c>
      <c r="O143" s="126" t="str">
        <f t="shared" ca="1" si="58"/>
        <v/>
      </c>
      <c r="P143" s="105" t="str">
        <f t="shared" ca="1" si="59"/>
        <v/>
      </c>
      <c r="Q143" s="124" t="str">
        <f t="shared" ca="1" si="60"/>
        <v/>
      </c>
    </row>
    <row r="144" spans="1:17" x14ac:dyDescent="0.2">
      <c r="A144" s="124" t="str">
        <f t="shared" ca="1" si="61"/>
        <v/>
      </c>
      <c r="B144" s="92" t="str">
        <f t="shared" ca="1" si="45"/>
        <v/>
      </c>
      <c r="C144" s="92" t="str">
        <f t="shared" ca="1" si="46"/>
        <v/>
      </c>
      <c r="D144" s="92" t="str">
        <f t="shared" ca="1" si="47"/>
        <v/>
      </c>
      <c r="E144" s="92" t="str">
        <f t="shared" ca="1" si="48"/>
        <v/>
      </c>
      <c r="F144" s="92" t="str">
        <f t="shared" ca="1" si="49"/>
        <v/>
      </c>
      <c r="G144" s="92" t="str">
        <f t="shared" ca="1" si="50"/>
        <v/>
      </c>
      <c r="H144" s="125" t="str">
        <f t="shared" ca="1" si="51"/>
        <v/>
      </c>
      <c r="I144" s="125" t="str">
        <f t="shared" ca="1" si="52"/>
        <v/>
      </c>
      <c r="J144" s="126" t="str">
        <f t="shared" ca="1" si="56"/>
        <v/>
      </c>
      <c r="K144" s="105" t="str">
        <f t="shared" ca="1" si="57"/>
        <v/>
      </c>
      <c r="L144" s="105" t="str">
        <f t="shared" ca="1" si="53"/>
        <v/>
      </c>
      <c r="M144" s="127" t="str">
        <f t="shared" ca="1" si="54"/>
        <v/>
      </c>
      <c r="N144" s="125" t="str">
        <f t="shared" ca="1" si="55"/>
        <v/>
      </c>
      <c r="O144" s="126" t="str">
        <f t="shared" ca="1" si="58"/>
        <v/>
      </c>
      <c r="P144" s="105" t="str">
        <f t="shared" ca="1" si="59"/>
        <v/>
      </c>
      <c r="Q144" s="124" t="str">
        <f t="shared" ca="1" si="60"/>
        <v/>
      </c>
    </row>
    <row r="145" spans="1:17" x14ac:dyDescent="0.2">
      <c r="A145" s="124" t="str">
        <f t="shared" ca="1" si="61"/>
        <v/>
      </c>
      <c r="B145" s="92" t="str">
        <f t="shared" ca="1" si="45"/>
        <v/>
      </c>
      <c r="C145" s="92" t="str">
        <f t="shared" ca="1" si="46"/>
        <v/>
      </c>
      <c r="D145" s="92" t="str">
        <f t="shared" ca="1" si="47"/>
        <v/>
      </c>
      <c r="E145" s="92" t="str">
        <f t="shared" ca="1" si="48"/>
        <v/>
      </c>
      <c r="F145" s="92" t="str">
        <f t="shared" ca="1" si="49"/>
        <v/>
      </c>
      <c r="G145" s="92" t="str">
        <f t="shared" ca="1" si="50"/>
        <v/>
      </c>
      <c r="H145" s="125" t="str">
        <f t="shared" ca="1" si="51"/>
        <v/>
      </c>
      <c r="I145" s="125" t="str">
        <f t="shared" ca="1" si="52"/>
        <v/>
      </c>
      <c r="J145" s="126" t="str">
        <f t="shared" ca="1" si="56"/>
        <v/>
      </c>
      <c r="K145" s="105" t="str">
        <f t="shared" ca="1" si="57"/>
        <v/>
      </c>
      <c r="L145" s="105" t="str">
        <f t="shared" ca="1" si="53"/>
        <v/>
      </c>
      <c r="M145" s="127" t="str">
        <f t="shared" ca="1" si="54"/>
        <v/>
      </c>
      <c r="N145" s="125" t="str">
        <f t="shared" ca="1" si="55"/>
        <v/>
      </c>
      <c r="O145" s="126" t="str">
        <f t="shared" ca="1" si="58"/>
        <v/>
      </c>
      <c r="P145" s="105" t="str">
        <f t="shared" ca="1" si="59"/>
        <v/>
      </c>
      <c r="Q145" s="124" t="str">
        <f t="shared" ca="1" si="60"/>
        <v/>
      </c>
    </row>
    <row r="146" spans="1:17" x14ac:dyDescent="0.2">
      <c r="A146" s="124" t="str">
        <f t="shared" ca="1" si="61"/>
        <v/>
      </c>
      <c r="B146" s="92" t="str">
        <f t="shared" ca="1" si="45"/>
        <v/>
      </c>
      <c r="C146" s="92" t="str">
        <f t="shared" ca="1" si="46"/>
        <v/>
      </c>
      <c r="D146" s="92" t="str">
        <f t="shared" ca="1" si="47"/>
        <v/>
      </c>
      <c r="E146" s="92" t="str">
        <f t="shared" ca="1" si="48"/>
        <v/>
      </c>
      <c r="F146" s="92" t="str">
        <f t="shared" ca="1" si="49"/>
        <v/>
      </c>
      <c r="G146" s="92" t="str">
        <f t="shared" ca="1" si="50"/>
        <v/>
      </c>
      <c r="H146" s="125" t="str">
        <f t="shared" ca="1" si="51"/>
        <v/>
      </c>
      <c r="I146" s="125" t="str">
        <f t="shared" ca="1" si="52"/>
        <v/>
      </c>
      <c r="J146" s="126" t="str">
        <f t="shared" ca="1" si="56"/>
        <v/>
      </c>
      <c r="K146" s="105" t="str">
        <f t="shared" ca="1" si="57"/>
        <v/>
      </c>
      <c r="L146" s="105" t="str">
        <f t="shared" ca="1" si="53"/>
        <v/>
      </c>
      <c r="M146" s="127" t="str">
        <f t="shared" ca="1" si="54"/>
        <v/>
      </c>
      <c r="N146" s="125" t="str">
        <f t="shared" ca="1" si="55"/>
        <v/>
      </c>
      <c r="O146" s="126" t="str">
        <f t="shared" ca="1" si="58"/>
        <v/>
      </c>
      <c r="P146" s="105" t="str">
        <f t="shared" ca="1" si="59"/>
        <v/>
      </c>
      <c r="Q146" s="124" t="str">
        <f t="shared" ca="1" si="60"/>
        <v/>
      </c>
    </row>
    <row r="147" spans="1:17" x14ac:dyDescent="0.2">
      <c r="A147" s="124" t="str">
        <f t="shared" ca="1" si="61"/>
        <v/>
      </c>
      <c r="B147" s="92" t="str">
        <f t="shared" ca="1" si="45"/>
        <v/>
      </c>
      <c r="C147" s="92" t="str">
        <f t="shared" ca="1" si="46"/>
        <v/>
      </c>
      <c r="D147" s="92" t="str">
        <f t="shared" ca="1" si="47"/>
        <v/>
      </c>
      <c r="E147" s="92" t="str">
        <f t="shared" ca="1" si="48"/>
        <v/>
      </c>
      <c r="F147" s="92" t="str">
        <f t="shared" ca="1" si="49"/>
        <v/>
      </c>
      <c r="G147" s="92" t="str">
        <f t="shared" ca="1" si="50"/>
        <v/>
      </c>
      <c r="H147" s="125" t="str">
        <f t="shared" ca="1" si="51"/>
        <v/>
      </c>
      <c r="I147" s="125" t="str">
        <f t="shared" ca="1" si="52"/>
        <v/>
      </c>
      <c r="J147" s="126" t="str">
        <f t="shared" ca="1" si="56"/>
        <v/>
      </c>
      <c r="K147" s="105" t="str">
        <f t="shared" ca="1" si="57"/>
        <v/>
      </c>
      <c r="L147" s="105" t="str">
        <f t="shared" ca="1" si="53"/>
        <v/>
      </c>
      <c r="M147" s="127" t="str">
        <f t="shared" ca="1" si="54"/>
        <v/>
      </c>
      <c r="N147" s="125" t="str">
        <f t="shared" ca="1" si="55"/>
        <v/>
      </c>
      <c r="O147" s="126" t="str">
        <f t="shared" ca="1" si="58"/>
        <v/>
      </c>
      <c r="P147" s="105" t="str">
        <f t="shared" ca="1" si="59"/>
        <v/>
      </c>
      <c r="Q147" s="124" t="str">
        <f t="shared" ca="1" si="60"/>
        <v/>
      </c>
    </row>
    <row r="148" spans="1:17" x14ac:dyDescent="0.2">
      <c r="A148" s="124" t="str">
        <f t="shared" ca="1" si="61"/>
        <v/>
      </c>
      <c r="B148" s="92" t="str">
        <f t="shared" ca="1" si="45"/>
        <v/>
      </c>
      <c r="C148" s="92" t="str">
        <f t="shared" ca="1" si="46"/>
        <v/>
      </c>
      <c r="D148" s="92" t="str">
        <f t="shared" ca="1" si="47"/>
        <v/>
      </c>
      <c r="E148" s="92" t="str">
        <f t="shared" ca="1" si="48"/>
        <v/>
      </c>
      <c r="F148" s="92" t="str">
        <f t="shared" ca="1" si="49"/>
        <v/>
      </c>
      <c r="G148" s="92" t="str">
        <f t="shared" ca="1" si="50"/>
        <v/>
      </c>
      <c r="H148" s="125" t="str">
        <f t="shared" ca="1" si="51"/>
        <v/>
      </c>
      <c r="I148" s="125" t="str">
        <f t="shared" ca="1" si="52"/>
        <v/>
      </c>
      <c r="J148" s="126" t="str">
        <f t="shared" ca="1" si="56"/>
        <v/>
      </c>
      <c r="K148" s="105" t="str">
        <f t="shared" ca="1" si="57"/>
        <v/>
      </c>
      <c r="L148" s="105" t="str">
        <f t="shared" ca="1" si="53"/>
        <v/>
      </c>
      <c r="M148" s="127" t="str">
        <f t="shared" ca="1" si="54"/>
        <v/>
      </c>
      <c r="N148" s="125" t="str">
        <f t="shared" ca="1" si="55"/>
        <v/>
      </c>
      <c r="O148" s="126" t="str">
        <f t="shared" ca="1" si="58"/>
        <v/>
      </c>
      <c r="P148" s="105" t="str">
        <f t="shared" ca="1" si="59"/>
        <v/>
      </c>
      <c r="Q148" s="124" t="str">
        <f t="shared" ca="1" si="60"/>
        <v/>
      </c>
    </row>
    <row r="149" spans="1:17" x14ac:dyDescent="0.2">
      <c r="A149" s="124" t="str">
        <f t="shared" ca="1" si="61"/>
        <v/>
      </c>
      <c r="B149" s="92" t="str">
        <f t="shared" ca="1" si="45"/>
        <v/>
      </c>
      <c r="C149" s="92" t="str">
        <f t="shared" ca="1" si="46"/>
        <v/>
      </c>
      <c r="D149" s="92" t="str">
        <f t="shared" ca="1" si="47"/>
        <v/>
      </c>
      <c r="E149" s="92" t="str">
        <f t="shared" ca="1" si="48"/>
        <v/>
      </c>
      <c r="F149" s="92" t="str">
        <f t="shared" ca="1" si="49"/>
        <v/>
      </c>
      <c r="G149" s="92" t="str">
        <f t="shared" ca="1" si="50"/>
        <v/>
      </c>
      <c r="H149" s="125" t="str">
        <f t="shared" ca="1" si="51"/>
        <v/>
      </c>
      <c r="I149" s="125" t="str">
        <f t="shared" ca="1" si="52"/>
        <v/>
      </c>
      <c r="J149" s="126" t="str">
        <f t="shared" ca="1" si="56"/>
        <v/>
      </c>
      <c r="K149" s="105" t="str">
        <f t="shared" ca="1" si="57"/>
        <v/>
      </c>
      <c r="L149" s="105" t="str">
        <f t="shared" ca="1" si="53"/>
        <v/>
      </c>
      <c r="M149" s="127" t="str">
        <f t="shared" ca="1" si="54"/>
        <v/>
      </c>
      <c r="N149" s="125" t="str">
        <f t="shared" ca="1" si="55"/>
        <v/>
      </c>
      <c r="O149" s="126" t="str">
        <f t="shared" ca="1" si="58"/>
        <v/>
      </c>
      <c r="P149" s="105" t="str">
        <f t="shared" ca="1" si="59"/>
        <v/>
      </c>
      <c r="Q149" s="124" t="str">
        <f t="shared" ca="1" si="60"/>
        <v/>
      </c>
    </row>
    <row r="150" spans="1:17" x14ac:dyDescent="0.2">
      <c r="A150" s="124" t="str">
        <f t="shared" ca="1" si="61"/>
        <v/>
      </c>
      <c r="B150" s="92" t="str">
        <f t="shared" ca="1" si="45"/>
        <v/>
      </c>
      <c r="C150" s="92" t="str">
        <f t="shared" ca="1" si="46"/>
        <v/>
      </c>
      <c r="D150" s="92" t="str">
        <f t="shared" ca="1" si="47"/>
        <v/>
      </c>
      <c r="E150" s="92" t="str">
        <f t="shared" ca="1" si="48"/>
        <v/>
      </c>
      <c r="F150" s="92" t="str">
        <f t="shared" ca="1" si="49"/>
        <v/>
      </c>
      <c r="G150" s="92" t="str">
        <f t="shared" ca="1" si="50"/>
        <v/>
      </c>
      <c r="H150" s="125" t="str">
        <f t="shared" ca="1" si="51"/>
        <v/>
      </c>
      <c r="I150" s="125" t="str">
        <f t="shared" ca="1" si="52"/>
        <v/>
      </c>
      <c r="J150" s="126" t="str">
        <f t="shared" ca="1" si="56"/>
        <v/>
      </c>
      <c r="K150" s="105" t="str">
        <f t="shared" ca="1" si="57"/>
        <v/>
      </c>
      <c r="L150" s="105" t="str">
        <f t="shared" ca="1" si="53"/>
        <v/>
      </c>
      <c r="M150" s="127" t="str">
        <f t="shared" ca="1" si="54"/>
        <v/>
      </c>
      <c r="N150" s="125" t="str">
        <f t="shared" ca="1" si="55"/>
        <v/>
      </c>
      <c r="O150" s="126" t="str">
        <f t="shared" ca="1" si="58"/>
        <v/>
      </c>
      <c r="P150" s="105" t="str">
        <f t="shared" ca="1" si="59"/>
        <v/>
      </c>
      <c r="Q150" s="124" t="str">
        <f t="shared" ca="1" si="60"/>
        <v/>
      </c>
    </row>
    <row r="151" spans="1:17" x14ac:dyDescent="0.2">
      <c r="A151" s="124" t="str">
        <f t="shared" ca="1" si="61"/>
        <v/>
      </c>
      <c r="B151" s="92" t="str">
        <f t="shared" ca="1" si="45"/>
        <v/>
      </c>
      <c r="C151" s="92" t="str">
        <f t="shared" ca="1" si="46"/>
        <v/>
      </c>
      <c r="D151" s="92" t="str">
        <f t="shared" ca="1" si="47"/>
        <v/>
      </c>
      <c r="E151" s="92" t="str">
        <f t="shared" ca="1" si="48"/>
        <v/>
      </c>
      <c r="F151" s="92" t="str">
        <f t="shared" ca="1" si="49"/>
        <v/>
      </c>
      <c r="G151" s="92" t="str">
        <f t="shared" ca="1" si="50"/>
        <v/>
      </c>
      <c r="H151" s="125" t="str">
        <f t="shared" ca="1" si="51"/>
        <v/>
      </c>
      <c r="I151" s="125" t="str">
        <f t="shared" ca="1" si="52"/>
        <v/>
      </c>
      <c r="J151" s="126" t="str">
        <f t="shared" ca="1" si="56"/>
        <v/>
      </c>
      <c r="K151" s="105" t="str">
        <f t="shared" ca="1" si="57"/>
        <v/>
      </c>
      <c r="L151" s="105" t="str">
        <f t="shared" ca="1" si="53"/>
        <v/>
      </c>
      <c r="M151" s="127" t="str">
        <f t="shared" ca="1" si="54"/>
        <v/>
      </c>
      <c r="N151" s="125" t="str">
        <f t="shared" ca="1" si="55"/>
        <v/>
      </c>
      <c r="O151" s="126" t="str">
        <f t="shared" ca="1" si="58"/>
        <v/>
      </c>
      <c r="P151" s="105" t="str">
        <f t="shared" ca="1" si="59"/>
        <v/>
      </c>
      <c r="Q151" s="124" t="str">
        <f t="shared" ca="1" si="60"/>
        <v/>
      </c>
    </row>
    <row r="152" spans="1:17" x14ac:dyDescent="0.2">
      <c r="A152" s="124" t="str">
        <f t="shared" ca="1" si="61"/>
        <v/>
      </c>
      <c r="B152" s="92" t="str">
        <f t="shared" ca="1" si="45"/>
        <v/>
      </c>
      <c r="C152" s="92" t="str">
        <f t="shared" ca="1" si="46"/>
        <v/>
      </c>
      <c r="D152" s="92" t="str">
        <f t="shared" ca="1" si="47"/>
        <v/>
      </c>
      <c r="E152" s="92" t="str">
        <f t="shared" ca="1" si="48"/>
        <v/>
      </c>
      <c r="F152" s="92" t="str">
        <f t="shared" ca="1" si="49"/>
        <v/>
      </c>
      <c r="G152" s="92" t="str">
        <f t="shared" ca="1" si="50"/>
        <v/>
      </c>
      <c r="H152" s="125" t="str">
        <f t="shared" ca="1" si="51"/>
        <v/>
      </c>
      <c r="I152" s="125" t="str">
        <f t="shared" ca="1" si="52"/>
        <v/>
      </c>
      <c r="J152" s="126" t="str">
        <f t="shared" ca="1" si="56"/>
        <v/>
      </c>
      <c r="K152" s="105" t="str">
        <f t="shared" ca="1" si="57"/>
        <v/>
      </c>
      <c r="L152" s="105" t="str">
        <f t="shared" ca="1" si="53"/>
        <v/>
      </c>
      <c r="M152" s="127" t="str">
        <f t="shared" ca="1" si="54"/>
        <v/>
      </c>
      <c r="N152" s="125" t="str">
        <f t="shared" ca="1" si="55"/>
        <v/>
      </c>
      <c r="O152" s="126" t="str">
        <f t="shared" ca="1" si="58"/>
        <v/>
      </c>
      <c r="P152" s="105" t="str">
        <f t="shared" ca="1" si="59"/>
        <v/>
      </c>
      <c r="Q152" s="124" t="str">
        <f t="shared" ca="1" si="60"/>
        <v/>
      </c>
    </row>
    <row r="153" spans="1:17" x14ac:dyDescent="0.2">
      <c r="A153" s="124" t="str">
        <f t="shared" ca="1" si="61"/>
        <v/>
      </c>
      <c r="B153" s="92" t="str">
        <f t="shared" ca="1" si="45"/>
        <v/>
      </c>
      <c r="C153" s="92" t="str">
        <f t="shared" ca="1" si="46"/>
        <v/>
      </c>
      <c r="D153" s="92" t="str">
        <f t="shared" ca="1" si="47"/>
        <v/>
      </c>
      <c r="E153" s="92" t="str">
        <f t="shared" ca="1" si="48"/>
        <v/>
      </c>
      <c r="F153" s="92" t="str">
        <f t="shared" ca="1" si="49"/>
        <v/>
      </c>
      <c r="G153" s="92" t="str">
        <f t="shared" ca="1" si="50"/>
        <v/>
      </c>
      <c r="H153" s="125" t="str">
        <f t="shared" ca="1" si="51"/>
        <v/>
      </c>
      <c r="I153" s="125" t="str">
        <f t="shared" ca="1" si="52"/>
        <v/>
      </c>
      <c r="J153" s="126" t="str">
        <f t="shared" ca="1" si="56"/>
        <v/>
      </c>
      <c r="K153" s="105" t="str">
        <f t="shared" ca="1" si="57"/>
        <v/>
      </c>
      <c r="L153" s="105" t="str">
        <f t="shared" ca="1" si="53"/>
        <v/>
      </c>
      <c r="M153" s="127" t="str">
        <f t="shared" ca="1" si="54"/>
        <v/>
      </c>
      <c r="N153" s="125" t="str">
        <f t="shared" ca="1" si="55"/>
        <v/>
      </c>
      <c r="O153" s="126" t="str">
        <f t="shared" ca="1" si="58"/>
        <v/>
      </c>
      <c r="P153" s="105" t="str">
        <f t="shared" ca="1" si="59"/>
        <v/>
      </c>
      <c r="Q153" s="124" t="str">
        <f t="shared" ca="1" si="60"/>
        <v/>
      </c>
    </row>
    <row r="154" spans="1:17" x14ac:dyDescent="0.2">
      <c r="A154" s="124" t="str">
        <f t="shared" ca="1" si="61"/>
        <v/>
      </c>
      <c r="B154" s="92" t="str">
        <f t="shared" ca="1" si="45"/>
        <v/>
      </c>
      <c r="C154" s="92" t="str">
        <f t="shared" ca="1" si="46"/>
        <v/>
      </c>
      <c r="D154" s="92" t="str">
        <f t="shared" ca="1" si="47"/>
        <v/>
      </c>
      <c r="E154" s="92" t="str">
        <f t="shared" ca="1" si="48"/>
        <v/>
      </c>
      <c r="F154" s="92" t="str">
        <f t="shared" ca="1" si="49"/>
        <v/>
      </c>
      <c r="G154" s="92" t="str">
        <f t="shared" ca="1" si="50"/>
        <v/>
      </c>
      <c r="H154" s="125" t="str">
        <f t="shared" ca="1" si="51"/>
        <v/>
      </c>
      <c r="I154" s="125" t="str">
        <f t="shared" ca="1" si="52"/>
        <v/>
      </c>
      <c r="J154" s="126" t="str">
        <f t="shared" ca="1" si="56"/>
        <v/>
      </c>
      <c r="K154" s="105" t="str">
        <f t="shared" ca="1" si="57"/>
        <v/>
      </c>
      <c r="L154" s="105" t="str">
        <f t="shared" ca="1" si="53"/>
        <v/>
      </c>
      <c r="M154" s="127" t="str">
        <f t="shared" ca="1" si="54"/>
        <v/>
      </c>
      <c r="N154" s="125" t="str">
        <f t="shared" ca="1" si="55"/>
        <v/>
      </c>
      <c r="O154" s="126" t="str">
        <f t="shared" ca="1" si="58"/>
        <v/>
      </c>
      <c r="P154" s="105" t="str">
        <f t="shared" ca="1" si="59"/>
        <v/>
      </c>
      <c r="Q154" s="124" t="str">
        <f t="shared" ca="1" si="60"/>
        <v/>
      </c>
    </row>
    <row r="155" spans="1:17" x14ac:dyDescent="0.2">
      <c r="A155" s="124" t="str">
        <f t="shared" ca="1" si="61"/>
        <v/>
      </c>
      <c r="B155" s="92" t="str">
        <f t="shared" ca="1" si="45"/>
        <v/>
      </c>
      <c r="C155" s="92" t="str">
        <f t="shared" ca="1" si="46"/>
        <v/>
      </c>
      <c r="D155" s="92" t="str">
        <f t="shared" ca="1" si="47"/>
        <v/>
      </c>
      <c r="E155" s="92" t="str">
        <f t="shared" ca="1" si="48"/>
        <v/>
      </c>
      <c r="F155" s="92" t="str">
        <f t="shared" ca="1" si="49"/>
        <v/>
      </c>
      <c r="G155" s="92" t="str">
        <f t="shared" ca="1" si="50"/>
        <v/>
      </c>
      <c r="H155" s="125" t="str">
        <f t="shared" ca="1" si="51"/>
        <v/>
      </c>
      <c r="I155" s="125" t="str">
        <f t="shared" ca="1" si="52"/>
        <v/>
      </c>
      <c r="J155" s="126" t="str">
        <f t="shared" ca="1" si="56"/>
        <v/>
      </c>
      <c r="K155" s="105" t="str">
        <f t="shared" ca="1" si="57"/>
        <v/>
      </c>
      <c r="L155" s="105" t="str">
        <f t="shared" ca="1" si="53"/>
        <v/>
      </c>
      <c r="M155" s="127" t="str">
        <f t="shared" ca="1" si="54"/>
        <v/>
      </c>
      <c r="N155" s="125" t="str">
        <f t="shared" ca="1" si="55"/>
        <v/>
      </c>
      <c r="O155" s="126" t="str">
        <f t="shared" ca="1" si="58"/>
        <v/>
      </c>
      <c r="P155" s="105" t="str">
        <f t="shared" ca="1" si="59"/>
        <v/>
      </c>
      <c r="Q155" s="124" t="str">
        <f t="shared" ca="1" si="60"/>
        <v/>
      </c>
    </row>
    <row r="156" spans="1:17" x14ac:dyDescent="0.2">
      <c r="A156" s="124" t="str">
        <f t="shared" ca="1" si="61"/>
        <v/>
      </c>
      <c r="B156" s="92" t="str">
        <f t="shared" ca="1" si="45"/>
        <v/>
      </c>
      <c r="C156" s="92" t="str">
        <f t="shared" ca="1" si="46"/>
        <v/>
      </c>
      <c r="D156" s="92" t="str">
        <f t="shared" ca="1" si="47"/>
        <v/>
      </c>
      <c r="E156" s="92" t="str">
        <f t="shared" ca="1" si="48"/>
        <v/>
      </c>
      <c r="F156" s="92" t="str">
        <f t="shared" ca="1" si="49"/>
        <v/>
      </c>
      <c r="G156" s="92" t="str">
        <f t="shared" ca="1" si="50"/>
        <v/>
      </c>
      <c r="H156" s="125" t="str">
        <f t="shared" ca="1" si="51"/>
        <v/>
      </c>
      <c r="I156" s="125" t="str">
        <f t="shared" ca="1" si="52"/>
        <v/>
      </c>
      <c r="J156" s="126" t="str">
        <f t="shared" ca="1" si="56"/>
        <v/>
      </c>
      <c r="K156" s="105" t="str">
        <f t="shared" ca="1" si="57"/>
        <v/>
      </c>
      <c r="L156" s="105" t="str">
        <f t="shared" ca="1" si="53"/>
        <v/>
      </c>
      <c r="M156" s="127" t="str">
        <f t="shared" ca="1" si="54"/>
        <v/>
      </c>
      <c r="N156" s="125" t="str">
        <f t="shared" ca="1" si="55"/>
        <v/>
      </c>
      <c r="O156" s="126" t="str">
        <f t="shared" ca="1" si="58"/>
        <v/>
      </c>
      <c r="P156" s="105" t="str">
        <f t="shared" ca="1" si="59"/>
        <v/>
      </c>
      <c r="Q156" s="124" t="str">
        <f t="shared" ca="1" si="60"/>
        <v/>
      </c>
    </row>
    <row r="157" spans="1:17" x14ac:dyDescent="0.2">
      <c r="A157" s="124" t="str">
        <f t="shared" ca="1" si="61"/>
        <v/>
      </c>
      <c r="B157" s="92" t="str">
        <f t="shared" ca="1" si="45"/>
        <v/>
      </c>
      <c r="C157" s="92" t="str">
        <f t="shared" ca="1" si="46"/>
        <v/>
      </c>
      <c r="D157" s="92" t="str">
        <f t="shared" ca="1" si="47"/>
        <v/>
      </c>
      <c r="E157" s="92" t="str">
        <f t="shared" ca="1" si="48"/>
        <v/>
      </c>
      <c r="F157" s="92" t="str">
        <f t="shared" ca="1" si="49"/>
        <v/>
      </c>
      <c r="G157" s="92" t="str">
        <f t="shared" ca="1" si="50"/>
        <v/>
      </c>
      <c r="H157" s="125" t="str">
        <f t="shared" ca="1" si="51"/>
        <v/>
      </c>
      <c r="I157" s="125" t="str">
        <f t="shared" ca="1" si="52"/>
        <v/>
      </c>
      <c r="J157" s="126" t="str">
        <f t="shared" ca="1" si="56"/>
        <v/>
      </c>
      <c r="K157" s="105" t="str">
        <f t="shared" ca="1" si="57"/>
        <v/>
      </c>
      <c r="L157" s="105" t="str">
        <f t="shared" ca="1" si="53"/>
        <v/>
      </c>
      <c r="M157" s="127" t="str">
        <f t="shared" ca="1" si="54"/>
        <v/>
      </c>
      <c r="N157" s="125" t="str">
        <f t="shared" ca="1" si="55"/>
        <v/>
      </c>
      <c r="O157" s="126" t="str">
        <f t="shared" ca="1" si="58"/>
        <v/>
      </c>
      <c r="P157" s="105" t="str">
        <f t="shared" ca="1" si="59"/>
        <v/>
      </c>
      <c r="Q157" s="124" t="str">
        <f t="shared" ca="1" si="60"/>
        <v/>
      </c>
    </row>
    <row r="158" spans="1:17" x14ac:dyDescent="0.2">
      <c r="A158" s="124" t="str">
        <f t="shared" ca="1" si="61"/>
        <v/>
      </c>
      <c r="B158" s="92" t="str">
        <f t="shared" ca="1" si="45"/>
        <v/>
      </c>
      <c r="C158" s="92" t="str">
        <f t="shared" ca="1" si="46"/>
        <v/>
      </c>
      <c r="D158" s="92" t="str">
        <f t="shared" ca="1" si="47"/>
        <v/>
      </c>
      <c r="E158" s="92" t="str">
        <f t="shared" ca="1" si="48"/>
        <v/>
      </c>
      <c r="F158" s="92" t="str">
        <f t="shared" ca="1" si="49"/>
        <v/>
      </c>
      <c r="G158" s="92" t="str">
        <f t="shared" ca="1" si="50"/>
        <v/>
      </c>
      <c r="H158" s="125" t="str">
        <f t="shared" ca="1" si="51"/>
        <v/>
      </c>
      <c r="I158" s="125" t="str">
        <f t="shared" ca="1" si="52"/>
        <v/>
      </c>
      <c r="J158" s="126" t="str">
        <f t="shared" ca="1" si="56"/>
        <v/>
      </c>
      <c r="K158" s="105" t="str">
        <f t="shared" ca="1" si="57"/>
        <v/>
      </c>
      <c r="L158" s="105" t="str">
        <f t="shared" ca="1" si="53"/>
        <v/>
      </c>
      <c r="M158" s="127" t="str">
        <f t="shared" ca="1" si="54"/>
        <v/>
      </c>
      <c r="N158" s="125" t="str">
        <f t="shared" ca="1" si="55"/>
        <v/>
      </c>
      <c r="O158" s="126" t="str">
        <f t="shared" ca="1" si="58"/>
        <v/>
      </c>
      <c r="P158" s="105" t="str">
        <f t="shared" ca="1" si="59"/>
        <v/>
      </c>
      <c r="Q158" s="124" t="str">
        <f t="shared" ca="1" si="60"/>
        <v/>
      </c>
    </row>
    <row r="159" spans="1:17" x14ac:dyDescent="0.2">
      <c r="A159" s="124" t="str">
        <f t="shared" ca="1" si="61"/>
        <v/>
      </c>
      <c r="B159" s="92" t="str">
        <f t="shared" ca="1" si="45"/>
        <v/>
      </c>
      <c r="C159" s="92" t="str">
        <f t="shared" ca="1" si="46"/>
        <v/>
      </c>
      <c r="D159" s="92" t="str">
        <f t="shared" ca="1" si="47"/>
        <v/>
      </c>
      <c r="E159" s="92" t="str">
        <f t="shared" ca="1" si="48"/>
        <v/>
      </c>
      <c r="F159" s="92" t="str">
        <f t="shared" ca="1" si="49"/>
        <v/>
      </c>
      <c r="G159" s="92" t="str">
        <f t="shared" ca="1" si="50"/>
        <v/>
      </c>
      <c r="H159" s="125" t="str">
        <f t="shared" ca="1" si="51"/>
        <v/>
      </c>
      <c r="I159" s="125" t="str">
        <f t="shared" ca="1" si="52"/>
        <v/>
      </c>
      <c r="J159" s="126" t="str">
        <f t="shared" ca="1" si="56"/>
        <v/>
      </c>
      <c r="K159" s="105" t="str">
        <f t="shared" ca="1" si="57"/>
        <v/>
      </c>
      <c r="L159" s="105" t="str">
        <f t="shared" ca="1" si="53"/>
        <v/>
      </c>
      <c r="M159" s="127" t="str">
        <f t="shared" ca="1" si="54"/>
        <v/>
      </c>
      <c r="N159" s="125" t="str">
        <f t="shared" ca="1" si="55"/>
        <v/>
      </c>
      <c r="O159" s="126" t="str">
        <f t="shared" ca="1" si="58"/>
        <v/>
      </c>
      <c r="P159" s="105" t="str">
        <f t="shared" ca="1" si="59"/>
        <v/>
      </c>
      <c r="Q159" s="124" t="str">
        <f t="shared" ca="1" si="60"/>
        <v/>
      </c>
    </row>
    <row r="160" spans="1:17" x14ac:dyDescent="0.2">
      <c r="A160" s="124" t="str">
        <f t="shared" ca="1" si="61"/>
        <v/>
      </c>
      <c r="B160" s="92" t="str">
        <f t="shared" ca="1" si="45"/>
        <v/>
      </c>
      <c r="C160" s="92" t="str">
        <f t="shared" ca="1" si="46"/>
        <v/>
      </c>
      <c r="D160" s="92" t="str">
        <f t="shared" ca="1" si="47"/>
        <v/>
      </c>
      <c r="E160" s="92" t="str">
        <f t="shared" ca="1" si="48"/>
        <v/>
      </c>
      <c r="F160" s="92" t="str">
        <f t="shared" ca="1" si="49"/>
        <v/>
      </c>
      <c r="G160" s="92" t="str">
        <f t="shared" ca="1" si="50"/>
        <v/>
      </c>
      <c r="H160" s="125" t="str">
        <f t="shared" ca="1" si="51"/>
        <v/>
      </c>
      <c r="I160" s="125" t="str">
        <f t="shared" ca="1" si="52"/>
        <v/>
      </c>
      <c r="J160" s="126" t="str">
        <f t="shared" ca="1" si="56"/>
        <v/>
      </c>
      <c r="K160" s="105" t="str">
        <f t="shared" ca="1" si="57"/>
        <v/>
      </c>
      <c r="L160" s="105" t="str">
        <f t="shared" ca="1" si="53"/>
        <v/>
      </c>
      <c r="M160" s="127" t="str">
        <f t="shared" ca="1" si="54"/>
        <v/>
      </c>
      <c r="N160" s="125" t="str">
        <f t="shared" ca="1" si="55"/>
        <v/>
      </c>
      <c r="O160" s="126" t="str">
        <f t="shared" ca="1" si="58"/>
        <v/>
      </c>
      <c r="P160" s="105" t="str">
        <f t="shared" ca="1" si="59"/>
        <v/>
      </c>
      <c r="Q160" s="124" t="str">
        <f t="shared" ca="1" si="60"/>
        <v/>
      </c>
    </row>
    <row r="161" spans="1:17" x14ac:dyDescent="0.2">
      <c r="A161" s="124" t="str">
        <f t="shared" ca="1" si="61"/>
        <v/>
      </c>
      <c r="B161" s="92" t="str">
        <f t="shared" ca="1" si="45"/>
        <v/>
      </c>
      <c r="C161" s="92" t="str">
        <f t="shared" ca="1" si="46"/>
        <v/>
      </c>
      <c r="D161" s="92" t="str">
        <f t="shared" ca="1" si="47"/>
        <v/>
      </c>
      <c r="E161" s="92" t="str">
        <f t="shared" ca="1" si="48"/>
        <v/>
      </c>
      <c r="F161" s="92" t="str">
        <f t="shared" ca="1" si="49"/>
        <v/>
      </c>
      <c r="G161" s="92" t="str">
        <f t="shared" ca="1" si="50"/>
        <v/>
      </c>
      <c r="H161" s="125" t="str">
        <f t="shared" ca="1" si="51"/>
        <v/>
      </c>
      <c r="I161" s="125" t="str">
        <f t="shared" ca="1" si="52"/>
        <v/>
      </c>
      <c r="J161" s="126" t="str">
        <f t="shared" ca="1" si="56"/>
        <v/>
      </c>
      <c r="K161" s="105" t="str">
        <f t="shared" ca="1" si="57"/>
        <v/>
      </c>
      <c r="L161" s="105" t="str">
        <f t="shared" ca="1" si="53"/>
        <v/>
      </c>
      <c r="M161" s="127" t="str">
        <f t="shared" ca="1" si="54"/>
        <v/>
      </c>
      <c r="N161" s="125" t="str">
        <f t="shared" ca="1" si="55"/>
        <v/>
      </c>
      <c r="O161" s="126" t="str">
        <f t="shared" ca="1" si="58"/>
        <v/>
      </c>
      <c r="P161" s="105" t="str">
        <f t="shared" ca="1" si="59"/>
        <v/>
      </c>
      <c r="Q161" s="124" t="str">
        <f t="shared" ca="1" si="60"/>
        <v/>
      </c>
    </row>
    <row r="162" spans="1:17" x14ac:dyDescent="0.2">
      <c r="A162" s="124" t="str">
        <f t="shared" ca="1" si="61"/>
        <v/>
      </c>
      <c r="B162" s="92" t="str">
        <f t="shared" ca="1" si="45"/>
        <v/>
      </c>
      <c r="C162" s="92" t="str">
        <f t="shared" ca="1" si="46"/>
        <v/>
      </c>
      <c r="D162" s="92" t="str">
        <f t="shared" ca="1" si="47"/>
        <v/>
      </c>
      <c r="E162" s="92" t="str">
        <f t="shared" ca="1" si="48"/>
        <v/>
      </c>
      <c r="F162" s="92" t="str">
        <f t="shared" ca="1" si="49"/>
        <v/>
      </c>
      <c r="G162" s="92" t="str">
        <f t="shared" ca="1" si="50"/>
        <v/>
      </c>
      <c r="H162" s="125" t="str">
        <f t="shared" ca="1" si="51"/>
        <v/>
      </c>
      <c r="I162" s="125" t="str">
        <f t="shared" ca="1" si="52"/>
        <v/>
      </c>
      <c r="J162" s="126" t="str">
        <f t="shared" ca="1" si="56"/>
        <v/>
      </c>
      <c r="K162" s="105" t="str">
        <f t="shared" ca="1" si="57"/>
        <v/>
      </c>
      <c r="L162" s="105" t="str">
        <f t="shared" ca="1" si="53"/>
        <v/>
      </c>
      <c r="M162" s="127" t="str">
        <f t="shared" ca="1" si="54"/>
        <v/>
      </c>
      <c r="N162" s="125" t="str">
        <f t="shared" ca="1" si="55"/>
        <v/>
      </c>
      <c r="O162" s="126" t="str">
        <f t="shared" ca="1" si="58"/>
        <v/>
      </c>
      <c r="P162" s="105" t="str">
        <f t="shared" ca="1" si="59"/>
        <v/>
      </c>
      <c r="Q162" s="124" t="str">
        <f t="shared" ca="1" si="60"/>
        <v/>
      </c>
    </row>
    <row r="163" spans="1:17" x14ac:dyDescent="0.2">
      <c r="A163" s="124" t="str">
        <f t="shared" ca="1" si="61"/>
        <v/>
      </c>
      <c r="B163" s="92" t="str">
        <f t="shared" ca="1" si="45"/>
        <v/>
      </c>
      <c r="C163" s="92" t="str">
        <f t="shared" ca="1" si="46"/>
        <v/>
      </c>
      <c r="D163" s="92" t="str">
        <f t="shared" ca="1" si="47"/>
        <v/>
      </c>
      <c r="E163" s="92" t="str">
        <f t="shared" ca="1" si="48"/>
        <v/>
      </c>
      <c r="F163" s="92" t="str">
        <f t="shared" ca="1" si="49"/>
        <v/>
      </c>
      <c r="G163" s="92" t="str">
        <f t="shared" ca="1" si="50"/>
        <v/>
      </c>
      <c r="H163" s="125" t="str">
        <f t="shared" ca="1" si="51"/>
        <v/>
      </c>
      <c r="I163" s="125" t="str">
        <f t="shared" ca="1" si="52"/>
        <v/>
      </c>
      <c r="J163" s="126" t="str">
        <f t="shared" ca="1" si="56"/>
        <v/>
      </c>
      <c r="K163" s="105" t="str">
        <f t="shared" ca="1" si="57"/>
        <v/>
      </c>
      <c r="L163" s="105" t="str">
        <f t="shared" ca="1" si="53"/>
        <v/>
      </c>
      <c r="M163" s="127" t="str">
        <f t="shared" ca="1" si="54"/>
        <v/>
      </c>
      <c r="N163" s="125" t="str">
        <f t="shared" ca="1" si="55"/>
        <v/>
      </c>
      <c r="O163" s="126" t="str">
        <f t="shared" ca="1" si="58"/>
        <v/>
      </c>
      <c r="P163" s="105" t="str">
        <f t="shared" ca="1" si="59"/>
        <v/>
      </c>
      <c r="Q163" s="124" t="str">
        <f t="shared" ca="1" si="60"/>
        <v/>
      </c>
    </row>
    <row r="164" spans="1:17" x14ac:dyDescent="0.2">
      <c r="A164" s="124" t="str">
        <f t="shared" ca="1" si="61"/>
        <v/>
      </c>
      <c r="B164" s="92" t="str">
        <f t="shared" ca="1" si="45"/>
        <v/>
      </c>
      <c r="C164" s="92" t="str">
        <f t="shared" ca="1" si="46"/>
        <v/>
      </c>
      <c r="D164" s="92" t="str">
        <f t="shared" ca="1" si="47"/>
        <v/>
      </c>
      <c r="E164" s="92" t="str">
        <f t="shared" ca="1" si="48"/>
        <v/>
      </c>
      <c r="F164" s="92" t="str">
        <f t="shared" ca="1" si="49"/>
        <v/>
      </c>
      <c r="G164" s="92" t="str">
        <f t="shared" ca="1" si="50"/>
        <v/>
      </c>
      <c r="H164" s="125" t="str">
        <f t="shared" ca="1" si="51"/>
        <v/>
      </c>
      <c r="I164" s="125" t="str">
        <f t="shared" ca="1" si="52"/>
        <v/>
      </c>
      <c r="J164" s="126" t="str">
        <f t="shared" ca="1" si="56"/>
        <v/>
      </c>
      <c r="K164" s="105" t="str">
        <f t="shared" ca="1" si="57"/>
        <v/>
      </c>
      <c r="L164" s="105" t="str">
        <f t="shared" ca="1" si="53"/>
        <v/>
      </c>
      <c r="M164" s="127" t="str">
        <f t="shared" ca="1" si="54"/>
        <v/>
      </c>
      <c r="N164" s="125" t="str">
        <f t="shared" ca="1" si="55"/>
        <v/>
      </c>
      <c r="O164" s="126" t="str">
        <f t="shared" ca="1" si="58"/>
        <v/>
      </c>
      <c r="P164" s="105" t="str">
        <f t="shared" ca="1" si="59"/>
        <v/>
      </c>
      <c r="Q164" s="124" t="str">
        <f t="shared" ca="1" si="60"/>
        <v/>
      </c>
    </row>
    <row r="165" spans="1:17" x14ac:dyDescent="0.2">
      <c r="A165" s="124" t="str">
        <f t="shared" ca="1" si="61"/>
        <v/>
      </c>
      <c r="B165" s="92" t="str">
        <f t="shared" ca="1" si="45"/>
        <v/>
      </c>
      <c r="C165" s="92" t="str">
        <f t="shared" ca="1" si="46"/>
        <v/>
      </c>
      <c r="D165" s="92" t="str">
        <f t="shared" ca="1" si="47"/>
        <v/>
      </c>
      <c r="E165" s="92" t="str">
        <f t="shared" ca="1" si="48"/>
        <v/>
      </c>
      <c r="F165" s="92" t="str">
        <f t="shared" ca="1" si="49"/>
        <v/>
      </c>
      <c r="G165" s="92" t="str">
        <f t="shared" ca="1" si="50"/>
        <v/>
      </c>
      <c r="H165" s="125" t="str">
        <f t="shared" ca="1" si="51"/>
        <v/>
      </c>
      <c r="I165" s="125" t="str">
        <f t="shared" ca="1" si="52"/>
        <v/>
      </c>
      <c r="J165" s="126" t="str">
        <f t="shared" ca="1" si="56"/>
        <v/>
      </c>
      <c r="K165" s="105" t="str">
        <f t="shared" ca="1" si="57"/>
        <v/>
      </c>
      <c r="L165" s="105" t="str">
        <f t="shared" ca="1" si="53"/>
        <v/>
      </c>
      <c r="M165" s="127" t="str">
        <f t="shared" ca="1" si="54"/>
        <v/>
      </c>
      <c r="N165" s="125" t="str">
        <f t="shared" ca="1" si="55"/>
        <v/>
      </c>
      <c r="O165" s="126" t="str">
        <f t="shared" ca="1" si="58"/>
        <v/>
      </c>
      <c r="P165" s="105" t="str">
        <f t="shared" ca="1" si="59"/>
        <v/>
      </c>
      <c r="Q165" s="124" t="str">
        <f t="shared" ca="1" si="60"/>
        <v/>
      </c>
    </row>
    <row r="166" spans="1:17" x14ac:dyDescent="0.2">
      <c r="A166" s="124" t="str">
        <f t="shared" ca="1" si="61"/>
        <v/>
      </c>
      <c r="B166" s="92" t="str">
        <f t="shared" ref="B166:B205" ca="1" si="62">IF($A166="","",INDEX(INDIRECT("gdn_raw!AL:AL"),MATCH($B$4,INDIRECT("gdn_raw!AL:AL"),0)+$A166))</f>
        <v/>
      </c>
      <c r="C166" s="92" t="str">
        <f t="shared" ref="C166:C205" ca="1" si="63">IF($A166="","",INDEX(INDIRECT("gdn_raw!AM:AM"),MATCH($B$4,INDIRECT("gdn_raw!AL:AL"),0)+$A166))</f>
        <v/>
      </c>
      <c r="D166" s="92" t="str">
        <f t="shared" ref="D166:D205" ca="1" si="64">IF($A166="","",INDEX(INDIRECT("gdn_raw!AO:AO"),MATCH($B$4,INDIRECT("gdn_raw!AL:AL"),0)+$A166))</f>
        <v/>
      </c>
      <c r="E166" s="92" t="str">
        <f t="shared" ref="E166:E205" ca="1" si="65">IF($A166="","",INDEX(INDIRECT("gdn_raw!AP:AP"),MATCH($B$4,INDIRECT("gdn_raw!AL:AL"),0)+$A166))</f>
        <v/>
      </c>
      <c r="F166" s="92" t="str">
        <f t="shared" ref="F166:F205" ca="1" si="66">IF($A166="","",INDEX(INDIRECT("gdn_raw!AQ:AQ"),MATCH($B$4,INDIRECT("gdn_raw!AL:AL"),0)+$A166))</f>
        <v/>
      </c>
      <c r="G166" s="92" t="str">
        <f t="shared" ref="G166:G205" ca="1" si="67">IF($A166="","",INDEX(INDIRECT("gdn_raw!AR:AR"),MATCH($B$4,INDIRECT("gdn_raw!AL:AL"),0)+$A166))</f>
        <v/>
      </c>
      <c r="H166" s="125" t="str">
        <f t="shared" ref="H166:H205" ca="1" si="68">IF($A166="","",INDEX(INDIRECT("gdn_raw!AU:AU"),MATCH($B$4,INDIRECT("gdn_raw!AL:AL"),0)+$A166))</f>
        <v/>
      </c>
      <c r="I166" s="125" t="str">
        <f t="shared" ref="I166:I205" ca="1" si="69">IF($A166="","",INDEX(INDIRECT("gdn_raw!AV:AV"),MATCH($B$4,INDIRECT("gdn_raw!AL:AL"),0)+$A166))</f>
        <v/>
      </c>
      <c r="J166" s="126" t="str">
        <f t="shared" ca="1" si="56"/>
        <v/>
      </c>
      <c r="K166" s="105" t="str">
        <f t="shared" ca="1" si="57"/>
        <v/>
      </c>
      <c r="L166" s="105" t="str">
        <f t="shared" ref="L166:L205" ca="1" si="70">IF($A166="","",INDEX(INDIRECT("gdn_raw!AX:AX"),MATCH($B$4,INDIRECT("gdn_raw!AL:AL"),0)+$A166))</f>
        <v/>
      </c>
      <c r="M166" s="127" t="str">
        <f t="shared" ref="M166:M205" ca="1" si="71">IF($A166="","",INDEX(INDIRECT("gdn_raw!AY:AY"),MATCH($B$4,INDIRECT("gdn_raw!AL:AL"),0)+$A166))</f>
        <v/>
      </c>
      <c r="N166" s="125" t="str">
        <f t="shared" ref="N166:N205" ca="1" si="72">IF($A166="","",INDEX(INDIRECT("gdn_raw!BA:BA"),MATCH($B$4,INDIRECT("gdn_raw!AL:AL"),0)+$A166))</f>
        <v/>
      </c>
      <c r="O166" s="126" t="str">
        <f t="shared" ca="1" si="58"/>
        <v/>
      </c>
      <c r="P166" s="105" t="str">
        <f t="shared" ca="1" si="59"/>
        <v/>
      </c>
      <c r="Q166" s="124" t="str">
        <f t="shared" ca="1" si="60"/>
        <v/>
      </c>
    </row>
    <row r="167" spans="1:17" x14ac:dyDescent="0.2">
      <c r="A167" s="124" t="str">
        <f t="shared" ca="1" si="61"/>
        <v/>
      </c>
      <c r="B167" s="92" t="str">
        <f t="shared" ca="1" si="62"/>
        <v/>
      </c>
      <c r="C167" s="92" t="str">
        <f t="shared" ca="1" si="63"/>
        <v/>
      </c>
      <c r="D167" s="92" t="str">
        <f t="shared" ca="1" si="64"/>
        <v/>
      </c>
      <c r="E167" s="92" t="str">
        <f t="shared" ca="1" si="65"/>
        <v/>
      </c>
      <c r="F167" s="92" t="str">
        <f t="shared" ca="1" si="66"/>
        <v/>
      </c>
      <c r="G167" s="92" t="str">
        <f t="shared" ca="1" si="67"/>
        <v/>
      </c>
      <c r="H167" s="125" t="str">
        <f t="shared" ca="1" si="68"/>
        <v/>
      </c>
      <c r="I167" s="125" t="str">
        <f t="shared" ca="1" si="69"/>
        <v/>
      </c>
      <c r="J167" s="126" t="str">
        <f t="shared" ca="1" si="56"/>
        <v/>
      </c>
      <c r="K167" s="105" t="str">
        <f t="shared" ca="1" si="57"/>
        <v/>
      </c>
      <c r="L167" s="105" t="str">
        <f t="shared" ca="1" si="70"/>
        <v/>
      </c>
      <c r="M167" s="127" t="str">
        <f t="shared" ca="1" si="71"/>
        <v/>
      </c>
      <c r="N167" s="125" t="str">
        <f t="shared" ca="1" si="72"/>
        <v/>
      </c>
      <c r="O167" s="126" t="str">
        <f t="shared" ca="1" si="58"/>
        <v/>
      </c>
      <c r="P167" s="105" t="str">
        <f t="shared" ca="1" si="59"/>
        <v/>
      </c>
      <c r="Q167" s="124" t="str">
        <f t="shared" ca="1" si="60"/>
        <v/>
      </c>
    </row>
    <row r="168" spans="1:17" x14ac:dyDescent="0.2">
      <c r="A168" s="124" t="str">
        <f t="shared" ca="1" si="61"/>
        <v/>
      </c>
      <c r="B168" s="92" t="str">
        <f t="shared" ca="1" si="62"/>
        <v/>
      </c>
      <c r="C168" s="92" t="str">
        <f t="shared" ca="1" si="63"/>
        <v/>
      </c>
      <c r="D168" s="92" t="str">
        <f t="shared" ca="1" si="64"/>
        <v/>
      </c>
      <c r="E168" s="92" t="str">
        <f t="shared" ca="1" si="65"/>
        <v/>
      </c>
      <c r="F168" s="92" t="str">
        <f t="shared" ca="1" si="66"/>
        <v/>
      </c>
      <c r="G168" s="92" t="str">
        <f t="shared" ca="1" si="67"/>
        <v/>
      </c>
      <c r="H168" s="125" t="str">
        <f t="shared" ca="1" si="68"/>
        <v/>
      </c>
      <c r="I168" s="125" t="str">
        <f t="shared" ca="1" si="69"/>
        <v/>
      </c>
      <c r="J168" s="126" t="str">
        <f t="shared" ca="1" si="56"/>
        <v/>
      </c>
      <c r="K168" s="105" t="str">
        <f t="shared" ca="1" si="57"/>
        <v/>
      </c>
      <c r="L168" s="105" t="str">
        <f t="shared" ca="1" si="70"/>
        <v/>
      </c>
      <c r="M168" s="127" t="str">
        <f t="shared" ca="1" si="71"/>
        <v/>
      </c>
      <c r="N168" s="125" t="str">
        <f t="shared" ca="1" si="72"/>
        <v/>
      </c>
      <c r="O168" s="126" t="str">
        <f t="shared" ca="1" si="58"/>
        <v/>
      </c>
      <c r="P168" s="105" t="str">
        <f t="shared" ca="1" si="59"/>
        <v/>
      </c>
      <c r="Q168" s="124" t="str">
        <f t="shared" ca="1" si="60"/>
        <v/>
      </c>
    </row>
    <row r="169" spans="1:17" x14ac:dyDescent="0.2">
      <c r="A169" s="124" t="str">
        <f t="shared" ca="1" si="61"/>
        <v/>
      </c>
      <c r="B169" s="92" t="str">
        <f t="shared" ca="1" si="62"/>
        <v/>
      </c>
      <c r="C169" s="92" t="str">
        <f t="shared" ca="1" si="63"/>
        <v/>
      </c>
      <c r="D169" s="92" t="str">
        <f t="shared" ca="1" si="64"/>
        <v/>
      </c>
      <c r="E169" s="92" t="str">
        <f t="shared" ca="1" si="65"/>
        <v/>
      </c>
      <c r="F169" s="92" t="str">
        <f t="shared" ca="1" si="66"/>
        <v/>
      </c>
      <c r="G169" s="92" t="str">
        <f t="shared" ca="1" si="67"/>
        <v/>
      </c>
      <c r="H169" s="125" t="str">
        <f t="shared" ca="1" si="68"/>
        <v/>
      </c>
      <c r="I169" s="125" t="str">
        <f t="shared" ca="1" si="69"/>
        <v/>
      </c>
      <c r="J169" s="126" t="str">
        <f t="shared" ca="1" si="56"/>
        <v/>
      </c>
      <c r="K169" s="105" t="str">
        <f t="shared" ca="1" si="57"/>
        <v/>
      </c>
      <c r="L169" s="105" t="str">
        <f t="shared" ca="1" si="70"/>
        <v/>
      </c>
      <c r="M169" s="127" t="str">
        <f t="shared" ca="1" si="71"/>
        <v/>
      </c>
      <c r="N169" s="125" t="str">
        <f t="shared" ca="1" si="72"/>
        <v/>
      </c>
      <c r="O169" s="126" t="str">
        <f t="shared" ca="1" si="58"/>
        <v/>
      </c>
      <c r="P169" s="105" t="str">
        <f t="shared" ca="1" si="59"/>
        <v/>
      </c>
      <c r="Q169" s="124" t="str">
        <f t="shared" ca="1" si="60"/>
        <v/>
      </c>
    </row>
    <row r="170" spans="1:17" x14ac:dyDescent="0.2">
      <c r="A170" s="124" t="str">
        <f t="shared" ca="1" si="61"/>
        <v/>
      </c>
      <c r="B170" s="92" t="str">
        <f t="shared" ca="1" si="62"/>
        <v/>
      </c>
      <c r="C170" s="92" t="str">
        <f t="shared" ca="1" si="63"/>
        <v/>
      </c>
      <c r="D170" s="92" t="str">
        <f t="shared" ca="1" si="64"/>
        <v/>
      </c>
      <c r="E170" s="92" t="str">
        <f t="shared" ca="1" si="65"/>
        <v/>
      </c>
      <c r="F170" s="92" t="str">
        <f t="shared" ca="1" si="66"/>
        <v/>
      </c>
      <c r="G170" s="92" t="str">
        <f t="shared" ca="1" si="67"/>
        <v/>
      </c>
      <c r="H170" s="125" t="str">
        <f t="shared" ca="1" si="68"/>
        <v/>
      </c>
      <c r="I170" s="125" t="str">
        <f t="shared" ca="1" si="69"/>
        <v/>
      </c>
      <c r="J170" s="126" t="str">
        <f t="shared" ca="1" si="56"/>
        <v/>
      </c>
      <c r="K170" s="105" t="str">
        <f t="shared" ca="1" si="57"/>
        <v/>
      </c>
      <c r="L170" s="105" t="str">
        <f t="shared" ca="1" si="70"/>
        <v/>
      </c>
      <c r="M170" s="127" t="str">
        <f t="shared" ca="1" si="71"/>
        <v/>
      </c>
      <c r="N170" s="125" t="str">
        <f t="shared" ca="1" si="72"/>
        <v/>
      </c>
      <c r="O170" s="126" t="str">
        <f t="shared" ca="1" si="58"/>
        <v/>
      </c>
      <c r="P170" s="105" t="str">
        <f t="shared" ca="1" si="59"/>
        <v/>
      </c>
      <c r="Q170" s="124" t="str">
        <f t="shared" ca="1" si="60"/>
        <v/>
      </c>
    </row>
    <row r="171" spans="1:17" x14ac:dyDescent="0.2">
      <c r="A171" s="124" t="str">
        <f t="shared" ca="1" si="61"/>
        <v/>
      </c>
      <c r="B171" s="92" t="str">
        <f t="shared" ca="1" si="62"/>
        <v/>
      </c>
      <c r="C171" s="92" t="str">
        <f t="shared" ca="1" si="63"/>
        <v/>
      </c>
      <c r="D171" s="92" t="str">
        <f t="shared" ca="1" si="64"/>
        <v/>
      </c>
      <c r="E171" s="92" t="str">
        <f t="shared" ca="1" si="65"/>
        <v/>
      </c>
      <c r="F171" s="92" t="str">
        <f t="shared" ca="1" si="66"/>
        <v/>
      </c>
      <c r="G171" s="92" t="str">
        <f t="shared" ca="1" si="67"/>
        <v/>
      </c>
      <c r="H171" s="125" t="str">
        <f t="shared" ca="1" si="68"/>
        <v/>
      </c>
      <c r="I171" s="125" t="str">
        <f t="shared" ca="1" si="69"/>
        <v/>
      </c>
      <c r="J171" s="126" t="str">
        <f t="shared" ref="J171:J205" ca="1" si="73">IF($A171="","",IFERROR(I171/H171,""))</f>
        <v/>
      </c>
      <c r="K171" s="105" t="str">
        <f t="shared" ref="K171:K205" ca="1" si="74">IF($A171="","",IFERROR(L171/I171,""))</f>
        <v/>
      </c>
      <c r="L171" s="105" t="str">
        <f t="shared" ca="1" si="70"/>
        <v/>
      </c>
      <c r="M171" s="127" t="str">
        <f t="shared" ca="1" si="71"/>
        <v/>
      </c>
      <c r="N171" s="125" t="str">
        <f t="shared" ca="1" si="72"/>
        <v/>
      </c>
      <c r="O171" s="126" t="str">
        <f t="shared" ref="O171:O205" ca="1" si="75">IF($A171="","",IFERROR(N171/I171,""))</f>
        <v/>
      </c>
      <c r="P171" s="105" t="str">
        <f t="shared" ref="P171:P205" ca="1" si="76">IF($A171="","",IFERROR(L171/N171,""))</f>
        <v/>
      </c>
      <c r="Q171" s="124" t="str">
        <f t="shared" ref="Q171:Q205" ca="1" si="77">IF($A171="","",IF(N171&gt;0,IF(P171&gt;$P$5,"B","A"),IF(N171=0,IF(L171&gt;$P$5,"C","D"))))</f>
        <v/>
      </c>
    </row>
    <row r="172" spans="1:17" x14ac:dyDescent="0.2">
      <c r="A172" s="124" t="str">
        <f t="shared" ca="1" si="61"/>
        <v/>
      </c>
      <c r="B172" s="92" t="str">
        <f t="shared" ca="1" si="62"/>
        <v/>
      </c>
      <c r="C172" s="92" t="str">
        <f t="shared" ca="1" si="63"/>
        <v/>
      </c>
      <c r="D172" s="92" t="str">
        <f t="shared" ca="1" si="64"/>
        <v/>
      </c>
      <c r="E172" s="92" t="str">
        <f t="shared" ca="1" si="65"/>
        <v/>
      </c>
      <c r="F172" s="92" t="str">
        <f t="shared" ca="1" si="66"/>
        <v/>
      </c>
      <c r="G172" s="92" t="str">
        <f t="shared" ca="1" si="67"/>
        <v/>
      </c>
      <c r="H172" s="125" t="str">
        <f t="shared" ca="1" si="68"/>
        <v/>
      </c>
      <c r="I172" s="125" t="str">
        <f t="shared" ca="1" si="69"/>
        <v/>
      </c>
      <c r="J172" s="126" t="str">
        <f t="shared" ca="1" si="73"/>
        <v/>
      </c>
      <c r="K172" s="105" t="str">
        <f t="shared" ca="1" si="74"/>
        <v/>
      </c>
      <c r="L172" s="105" t="str">
        <f t="shared" ca="1" si="70"/>
        <v/>
      </c>
      <c r="M172" s="127" t="str">
        <f t="shared" ca="1" si="71"/>
        <v/>
      </c>
      <c r="N172" s="125" t="str">
        <f t="shared" ca="1" si="72"/>
        <v/>
      </c>
      <c r="O172" s="126" t="str">
        <f t="shared" ca="1" si="75"/>
        <v/>
      </c>
      <c r="P172" s="105" t="str">
        <f t="shared" ca="1" si="76"/>
        <v/>
      </c>
      <c r="Q172" s="124" t="str">
        <f t="shared" ca="1" si="77"/>
        <v/>
      </c>
    </row>
    <row r="173" spans="1:17" x14ac:dyDescent="0.2">
      <c r="A173" s="124" t="str">
        <f t="shared" ca="1" si="61"/>
        <v/>
      </c>
      <c r="B173" s="92" t="str">
        <f t="shared" ca="1" si="62"/>
        <v/>
      </c>
      <c r="C173" s="92" t="str">
        <f t="shared" ca="1" si="63"/>
        <v/>
      </c>
      <c r="D173" s="92" t="str">
        <f t="shared" ca="1" si="64"/>
        <v/>
      </c>
      <c r="E173" s="92" t="str">
        <f t="shared" ca="1" si="65"/>
        <v/>
      </c>
      <c r="F173" s="92" t="str">
        <f t="shared" ca="1" si="66"/>
        <v/>
      </c>
      <c r="G173" s="92" t="str">
        <f t="shared" ca="1" si="67"/>
        <v/>
      </c>
      <c r="H173" s="125" t="str">
        <f t="shared" ca="1" si="68"/>
        <v/>
      </c>
      <c r="I173" s="125" t="str">
        <f t="shared" ca="1" si="69"/>
        <v/>
      </c>
      <c r="J173" s="126" t="str">
        <f t="shared" ca="1" si="73"/>
        <v/>
      </c>
      <c r="K173" s="105" t="str">
        <f t="shared" ca="1" si="74"/>
        <v/>
      </c>
      <c r="L173" s="105" t="str">
        <f t="shared" ca="1" si="70"/>
        <v/>
      </c>
      <c r="M173" s="127" t="str">
        <f t="shared" ca="1" si="71"/>
        <v/>
      </c>
      <c r="N173" s="125" t="str">
        <f t="shared" ca="1" si="72"/>
        <v/>
      </c>
      <c r="O173" s="126" t="str">
        <f t="shared" ca="1" si="75"/>
        <v/>
      </c>
      <c r="P173" s="105" t="str">
        <f t="shared" ca="1" si="76"/>
        <v/>
      </c>
      <c r="Q173" s="124" t="str">
        <f t="shared" ca="1" si="77"/>
        <v/>
      </c>
    </row>
    <row r="174" spans="1:17" x14ac:dyDescent="0.2">
      <c r="A174" s="124" t="str">
        <f t="shared" ca="1" si="61"/>
        <v/>
      </c>
      <c r="B174" s="92" t="str">
        <f t="shared" ca="1" si="62"/>
        <v/>
      </c>
      <c r="C174" s="92" t="str">
        <f t="shared" ca="1" si="63"/>
        <v/>
      </c>
      <c r="D174" s="92" t="str">
        <f t="shared" ca="1" si="64"/>
        <v/>
      </c>
      <c r="E174" s="92" t="str">
        <f t="shared" ca="1" si="65"/>
        <v/>
      </c>
      <c r="F174" s="92" t="str">
        <f t="shared" ca="1" si="66"/>
        <v/>
      </c>
      <c r="G174" s="92" t="str">
        <f t="shared" ca="1" si="67"/>
        <v/>
      </c>
      <c r="H174" s="125" t="str">
        <f t="shared" ca="1" si="68"/>
        <v/>
      </c>
      <c r="I174" s="125" t="str">
        <f t="shared" ca="1" si="69"/>
        <v/>
      </c>
      <c r="J174" s="126" t="str">
        <f t="shared" ca="1" si="73"/>
        <v/>
      </c>
      <c r="K174" s="105" t="str">
        <f t="shared" ca="1" si="74"/>
        <v/>
      </c>
      <c r="L174" s="105" t="str">
        <f t="shared" ca="1" si="70"/>
        <v/>
      </c>
      <c r="M174" s="127" t="str">
        <f t="shared" ca="1" si="71"/>
        <v/>
      </c>
      <c r="N174" s="125" t="str">
        <f t="shared" ca="1" si="72"/>
        <v/>
      </c>
      <c r="O174" s="126" t="str">
        <f t="shared" ca="1" si="75"/>
        <v/>
      </c>
      <c r="P174" s="105" t="str">
        <f t="shared" ca="1" si="76"/>
        <v/>
      </c>
      <c r="Q174" s="124" t="str">
        <f t="shared" ca="1" si="77"/>
        <v/>
      </c>
    </row>
    <row r="175" spans="1:17" x14ac:dyDescent="0.2">
      <c r="A175" s="124" t="str">
        <f t="shared" ca="1" si="61"/>
        <v/>
      </c>
      <c r="B175" s="92" t="str">
        <f t="shared" ca="1" si="62"/>
        <v/>
      </c>
      <c r="C175" s="92" t="str">
        <f t="shared" ca="1" si="63"/>
        <v/>
      </c>
      <c r="D175" s="92" t="str">
        <f t="shared" ca="1" si="64"/>
        <v/>
      </c>
      <c r="E175" s="92" t="str">
        <f t="shared" ca="1" si="65"/>
        <v/>
      </c>
      <c r="F175" s="92" t="str">
        <f t="shared" ca="1" si="66"/>
        <v/>
      </c>
      <c r="G175" s="92" t="str">
        <f t="shared" ca="1" si="67"/>
        <v/>
      </c>
      <c r="H175" s="125" t="str">
        <f t="shared" ca="1" si="68"/>
        <v/>
      </c>
      <c r="I175" s="125" t="str">
        <f t="shared" ca="1" si="69"/>
        <v/>
      </c>
      <c r="J175" s="126" t="str">
        <f t="shared" ca="1" si="73"/>
        <v/>
      </c>
      <c r="K175" s="105" t="str">
        <f t="shared" ca="1" si="74"/>
        <v/>
      </c>
      <c r="L175" s="105" t="str">
        <f t="shared" ca="1" si="70"/>
        <v/>
      </c>
      <c r="M175" s="127" t="str">
        <f t="shared" ca="1" si="71"/>
        <v/>
      </c>
      <c r="N175" s="125" t="str">
        <f t="shared" ca="1" si="72"/>
        <v/>
      </c>
      <c r="O175" s="126" t="str">
        <f t="shared" ca="1" si="75"/>
        <v/>
      </c>
      <c r="P175" s="105" t="str">
        <f t="shared" ca="1" si="76"/>
        <v/>
      </c>
      <c r="Q175" s="124" t="str">
        <f t="shared" ca="1" si="77"/>
        <v/>
      </c>
    </row>
    <row r="176" spans="1:17" x14ac:dyDescent="0.2">
      <c r="A176" s="124" t="str">
        <f t="shared" ca="1" si="61"/>
        <v/>
      </c>
      <c r="B176" s="92" t="str">
        <f t="shared" ca="1" si="62"/>
        <v/>
      </c>
      <c r="C176" s="92" t="str">
        <f t="shared" ca="1" si="63"/>
        <v/>
      </c>
      <c r="D176" s="92" t="str">
        <f t="shared" ca="1" si="64"/>
        <v/>
      </c>
      <c r="E176" s="92" t="str">
        <f t="shared" ca="1" si="65"/>
        <v/>
      </c>
      <c r="F176" s="92" t="str">
        <f t="shared" ca="1" si="66"/>
        <v/>
      </c>
      <c r="G176" s="92" t="str">
        <f t="shared" ca="1" si="67"/>
        <v/>
      </c>
      <c r="H176" s="125" t="str">
        <f t="shared" ca="1" si="68"/>
        <v/>
      </c>
      <c r="I176" s="125" t="str">
        <f t="shared" ca="1" si="69"/>
        <v/>
      </c>
      <c r="J176" s="126" t="str">
        <f t="shared" ca="1" si="73"/>
        <v/>
      </c>
      <c r="K176" s="105" t="str">
        <f t="shared" ca="1" si="74"/>
        <v/>
      </c>
      <c r="L176" s="105" t="str">
        <f t="shared" ca="1" si="70"/>
        <v/>
      </c>
      <c r="M176" s="127" t="str">
        <f t="shared" ca="1" si="71"/>
        <v/>
      </c>
      <c r="N176" s="125" t="str">
        <f t="shared" ca="1" si="72"/>
        <v/>
      </c>
      <c r="O176" s="126" t="str">
        <f t="shared" ca="1" si="75"/>
        <v/>
      </c>
      <c r="P176" s="105" t="str">
        <f t="shared" ca="1" si="76"/>
        <v/>
      </c>
      <c r="Q176" s="124" t="str">
        <f t="shared" ca="1" si="77"/>
        <v/>
      </c>
    </row>
    <row r="177" spans="1:17" x14ac:dyDescent="0.2">
      <c r="A177" s="124" t="str">
        <f t="shared" ca="1" si="61"/>
        <v/>
      </c>
      <c r="B177" s="92" t="str">
        <f t="shared" ca="1" si="62"/>
        <v/>
      </c>
      <c r="C177" s="92" t="str">
        <f t="shared" ca="1" si="63"/>
        <v/>
      </c>
      <c r="D177" s="92" t="str">
        <f t="shared" ca="1" si="64"/>
        <v/>
      </c>
      <c r="E177" s="92" t="str">
        <f t="shared" ca="1" si="65"/>
        <v/>
      </c>
      <c r="F177" s="92" t="str">
        <f t="shared" ca="1" si="66"/>
        <v/>
      </c>
      <c r="G177" s="92" t="str">
        <f t="shared" ca="1" si="67"/>
        <v/>
      </c>
      <c r="H177" s="125" t="str">
        <f t="shared" ca="1" si="68"/>
        <v/>
      </c>
      <c r="I177" s="125" t="str">
        <f t="shared" ca="1" si="69"/>
        <v/>
      </c>
      <c r="J177" s="126" t="str">
        <f t="shared" ca="1" si="73"/>
        <v/>
      </c>
      <c r="K177" s="105" t="str">
        <f t="shared" ca="1" si="74"/>
        <v/>
      </c>
      <c r="L177" s="105" t="str">
        <f t="shared" ca="1" si="70"/>
        <v/>
      </c>
      <c r="M177" s="127" t="str">
        <f t="shared" ca="1" si="71"/>
        <v/>
      </c>
      <c r="N177" s="125" t="str">
        <f t="shared" ca="1" si="72"/>
        <v/>
      </c>
      <c r="O177" s="126" t="str">
        <f t="shared" ca="1" si="75"/>
        <v/>
      </c>
      <c r="P177" s="105" t="str">
        <f t="shared" ca="1" si="76"/>
        <v/>
      </c>
      <c r="Q177" s="124" t="str">
        <f t="shared" ca="1" si="77"/>
        <v/>
      </c>
    </row>
    <row r="178" spans="1:17" x14ac:dyDescent="0.2">
      <c r="A178" s="124" t="str">
        <f t="shared" ca="1" si="61"/>
        <v/>
      </c>
      <c r="B178" s="92" t="str">
        <f t="shared" ca="1" si="62"/>
        <v/>
      </c>
      <c r="C178" s="92" t="str">
        <f t="shared" ca="1" si="63"/>
        <v/>
      </c>
      <c r="D178" s="92" t="str">
        <f t="shared" ca="1" si="64"/>
        <v/>
      </c>
      <c r="E178" s="92" t="str">
        <f t="shared" ca="1" si="65"/>
        <v/>
      </c>
      <c r="F178" s="92" t="str">
        <f t="shared" ca="1" si="66"/>
        <v/>
      </c>
      <c r="G178" s="92" t="str">
        <f t="shared" ca="1" si="67"/>
        <v/>
      </c>
      <c r="H178" s="125" t="str">
        <f t="shared" ca="1" si="68"/>
        <v/>
      </c>
      <c r="I178" s="125" t="str">
        <f t="shared" ca="1" si="69"/>
        <v/>
      </c>
      <c r="J178" s="126" t="str">
        <f t="shared" ca="1" si="73"/>
        <v/>
      </c>
      <c r="K178" s="105" t="str">
        <f t="shared" ca="1" si="74"/>
        <v/>
      </c>
      <c r="L178" s="105" t="str">
        <f t="shared" ca="1" si="70"/>
        <v/>
      </c>
      <c r="M178" s="127" t="str">
        <f t="shared" ca="1" si="71"/>
        <v/>
      </c>
      <c r="N178" s="125" t="str">
        <f t="shared" ca="1" si="72"/>
        <v/>
      </c>
      <c r="O178" s="126" t="str">
        <f t="shared" ca="1" si="75"/>
        <v/>
      </c>
      <c r="P178" s="105" t="str">
        <f t="shared" ca="1" si="76"/>
        <v/>
      </c>
      <c r="Q178" s="124" t="str">
        <f t="shared" ca="1" si="77"/>
        <v/>
      </c>
    </row>
    <row r="179" spans="1:17" x14ac:dyDescent="0.2">
      <c r="A179" s="124" t="str">
        <f t="shared" ca="1" si="61"/>
        <v/>
      </c>
      <c r="B179" s="92" t="str">
        <f t="shared" ca="1" si="62"/>
        <v/>
      </c>
      <c r="C179" s="92" t="str">
        <f t="shared" ca="1" si="63"/>
        <v/>
      </c>
      <c r="D179" s="92" t="str">
        <f t="shared" ca="1" si="64"/>
        <v/>
      </c>
      <c r="E179" s="92" t="str">
        <f t="shared" ca="1" si="65"/>
        <v/>
      </c>
      <c r="F179" s="92" t="str">
        <f t="shared" ca="1" si="66"/>
        <v/>
      </c>
      <c r="G179" s="92" t="str">
        <f t="shared" ca="1" si="67"/>
        <v/>
      </c>
      <c r="H179" s="125" t="str">
        <f t="shared" ca="1" si="68"/>
        <v/>
      </c>
      <c r="I179" s="125" t="str">
        <f t="shared" ca="1" si="69"/>
        <v/>
      </c>
      <c r="J179" s="126" t="str">
        <f t="shared" ca="1" si="73"/>
        <v/>
      </c>
      <c r="K179" s="105" t="str">
        <f t="shared" ca="1" si="74"/>
        <v/>
      </c>
      <c r="L179" s="105" t="str">
        <f t="shared" ca="1" si="70"/>
        <v/>
      </c>
      <c r="M179" s="127" t="str">
        <f t="shared" ca="1" si="71"/>
        <v/>
      </c>
      <c r="N179" s="125" t="str">
        <f t="shared" ca="1" si="72"/>
        <v/>
      </c>
      <c r="O179" s="126" t="str">
        <f t="shared" ca="1" si="75"/>
        <v/>
      </c>
      <c r="P179" s="105" t="str">
        <f t="shared" ca="1" si="76"/>
        <v/>
      </c>
      <c r="Q179" s="124" t="str">
        <f t="shared" ca="1" si="77"/>
        <v/>
      </c>
    </row>
    <row r="180" spans="1:17" x14ac:dyDescent="0.2">
      <c r="A180" s="124" t="str">
        <f t="shared" ca="1" si="61"/>
        <v/>
      </c>
      <c r="B180" s="92" t="str">
        <f t="shared" ca="1" si="62"/>
        <v/>
      </c>
      <c r="C180" s="92" t="str">
        <f t="shared" ca="1" si="63"/>
        <v/>
      </c>
      <c r="D180" s="92" t="str">
        <f t="shared" ca="1" si="64"/>
        <v/>
      </c>
      <c r="E180" s="92" t="str">
        <f t="shared" ca="1" si="65"/>
        <v/>
      </c>
      <c r="F180" s="92" t="str">
        <f t="shared" ca="1" si="66"/>
        <v/>
      </c>
      <c r="G180" s="92" t="str">
        <f t="shared" ca="1" si="67"/>
        <v/>
      </c>
      <c r="H180" s="125" t="str">
        <f t="shared" ca="1" si="68"/>
        <v/>
      </c>
      <c r="I180" s="125" t="str">
        <f t="shared" ca="1" si="69"/>
        <v/>
      </c>
      <c r="J180" s="126" t="str">
        <f t="shared" ca="1" si="73"/>
        <v/>
      </c>
      <c r="K180" s="105" t="str">
        <f t="shared" ca="1" si="74"/>
        <v/>
      </c>
      <c r="L180" s="105" t="str">
        <f t="shared" ca="1" si="70"/>
        <v/>
      </c>
      <c r="M180" s="127" t="str">
        <f t="shared" ca="1" si="71"/>
        <v/>
      </c>
      <c r="N180" s="125" t="str">
        <f t="shared" ca="1" si="72"/>
        <v/>
      </c>
      <c r="O180" s="126" t="str">
        <f t="shared" ca="1" si="75"/>
        <v/>
      </c>
      <c r="P180" s="105" t="str">
        <f t="shared" ca="1" si="76"/>
        <v/>
      </c>
      <c r="Q180" s="124" t="str">
        <f t="shared" ca="1" si="77"/>
        <v/>
      </c>
    </row>
    <row r="181" spans="1:17" x14ac:dyDescent="0.2">
      <c r="A181" s="124" t="str">
        <f t="shared" ca="1" si="61"/>
        <v/>
      </c>
      <c r="B181" s="92" t="str">
        <f t="shared" ca="1" si="62"/>
        <v/>
      </c>
      <c r="C181" s="92" t="str">
        <f t="shared" ca="1" si="63"/>
        <v/>
      </c>
      <c r="D181" s="92" t="str">
        <f t="shared" ca="1" si="64"/>
        <v/>
      </c>
      <c r="E181" s="92" t="str">
        <f t="shared" ca="1" si="65"/>
        <v/>
      </c>
      <c r="F181" s="92" t="str">
        <f t="shared" ca="1" si="66"/>
        <v/>
      </c>
      <c r="G181" s="92" t="str">
        <f t="shared" ca="1" si="67"/>
        <v/>
      </c>
      <c r="H181" s="125" t="str">
        <f t="shared" ca="1" si="68"/>
        <v/>
      </c>
      <c r="I181" s="125" t="str">
        <f t="shared" ca="1" si="69"/>
        <v/>
      </c>
      <c r="J181" s="126" t="str">
        <f t="shared" ca="1" si="73"/>
        <v/>
      </c>
      <c r="K181" s="105" t="str">
        <f t="shared" ca="1" si="74"/>
        <v/>
      </c>
      <c r="L181" s="105" t="str">
        <f t="shared" ca="1" si="70"/>
        <v/>
      </c>
      <c r="M181" s="127" t="str">
        <f t="shared" ca="1" si="71"/>
        <v/>
      </c>
      <c r="N181" s="125" t="str">
        <f t="shared" ca="1" si="72"/>
        <v/>
      </c>
      <c r="O181" s="126" t="str">
        <f t="shared" ca="1" si="75"/>
        <v/>
      </c>
      <c r="P181" s="105" t="str">
        <f t="shared" ca="1" si="76"/>
        <v/>
      </c>
      <c r="Q181" s="124" t="str">
        <f t="shared" ca="1" si="77"/>
        <v/>
      </c>
    </row>
    <row r="182" spans="1:17" x14ac:dyDescent="0.2">
      <c r="A182" s="124" t="str">
        <f t="shared" ca="1" si="61"/>
        <v/>
      </c>
      <c r="B182" s="92" t="str">
        <f t="shared" ca="1" si="62"/>
        <v/>
      </c>
      <c r="C182" s="92" t="str">
        <f t="shared" ca="1" si="63"/>
        <v/>
      </c>
      <c r="D182" s="92" t="str">
        <f t="shared" ca="1" si="64"/>
        <v/>
      </c>
      <c r="E182" s="92" t="str">
        <f t="shared" ca="1" si="65"/>
        <v/>
      </c>
      <c r="F182" s="92" t="str">
        <f t="shared" ca="1" si="66"/>
        <v/>
      </c>
      <c r="G182" s="92" t="str">
        <f t="shared" ca="1" si="67"/>
        <v/>
      </c>
      <c r="H182" s="125" t="str">
        <f t="shared" ca="1" si="68"/>
        <v/>
      </c>
      <c r="I182" s="125" t="str">
        <f t="shared" ca="1" si="69"/>
        <v/>
      </c>
      <c r="J182" s="126" t="str">
        <f t="shared" ca="1" si="73"/>
        <v/>
      </c>
      <c r="K182" s="105" t="str">
        <f t="shared" ca="1" si="74"/>
        <v/>
      </c>
      <c r="L182" s="105" t="str">
        <f t="shared" ca="1" si="70"/>
        <v/>
      </c>
      <c r="M182" s="127" t="str">
        <f t="shared" ca="1" si="71"/>
        <v/>
      </c>
      <c r="N182" s="125" t="str">
        <f t="shared" ca="1" si="72"/>
        <v/>
      </c>
      <c r="O182" s="126" t="str">
        <f t="shared" ca="1" si="75"/>
        <v/>
      </c>
      <c r="P182" s="105" t="str">
        <f t="shared" ca="1" si="76"/>
        <v/>
      </c>
      <c r="Q182" s="124" t="str">
        <f t="shared" ca="1" si="77"/>
        <v/>
      </c>
    </row>
    <row r="183" spans="1:17" x14ac:dyDescent="0.2">
      <c r="A183" s="124" t="str">
        <f t="shared" ca="1" si="61"/>
        <v/>
      </c>
      <c r="B183" s="92" t="str">
        <f t="shared" ca="1" si="62"/>
        <v/>
      </c>
      <c r="C183" s="92" t="str">
        <f t="shared" ca="1" si="63"/>
        <v/>
      </c>
      <c r="D183" s="92" t="str">
        <f t="shared" ca="1" si="64"/>
        <v/>
      </c>
      <c r="E183" s="92" t="str">
        <f t="shared" ca="1" si="65"/>
        <v/>
      </c>
      <c r="F183" s="92" t="str">
        <f t="shared" ca="1" si="66"/>
        <v/>
      </c>
      <c r="G183" s="92" t="str">
        <f t="shared" ca="1" si="67"/>
        <v/>
      </c>
      <c r="H183" s="125" t="str">
        <f t="shared" ca="1" si="68"/>
        <v/>
      </c>
      <c r="I183" s="125" t="str">
        <f t="shared" ca="1" si="69"/>
        <v/>
      </c>
      <c r="J183" s="126" t="str">
        <f t="shared" ca="1" si="73"/>
        <v/>
      </c>
      <c r="K183" s="105" t="str">
        <f t="shared" ca="1" si="74"/>
        <v/>
      </c>
      <c r="L183" s="105" t="str">
        <f t="shared" ca="1" si="70"/>
        <v/>
      </c>
      <c r="M183" s="127" t="str">
        <f t="shared" ca="1" si="71"/>
        <v/>
      </c>
      <c r="N183" s="125" t="str">
        <f t="shared" ca="1" si="72"/>
        <v/>
      </c>
      <c r="O183" s="126" t="str">
        <f t="shared" ca="1" si="75"/>
        <v/>
      </c>
      <c r="P183" s="105" t="str">
        <f t="shared" ca="1" si="76"/>
        <v/>
      </c>
      <c r="Q183" s="124" t="str">
        <f t="shared" ca="1" si="77"/>
        <v/>
      </c>
    </row>
    <row r="184" spans="1:17" x14ac:dyDescent="0.2">
      <c r="A184" s="124" t="str">
        <f t="shared" ca="1" si="61"/>
        <v/>
      </c>
      <c r="B184" s="92" t="str">
        <f t="shared" ca="1" si="62"/>
        <v/>
      </c>
      <c r="C184" s="92" t="str">
        <f t="shared" ca="1" si="63"/>
        <v/>
      </c>
      <c r="D184" s="92" t="str">
        <f t="shared" ca="1" si="64"/>
        <v/>
      </c>
      <c r="E184" s="92" t="str">
        <f t="shared" ca="1" si="65"/>
        <v/>
      </c>
      <c r="F184" s="92" t="str">
        <f t="shared" ca="1" si="66"/>
        <v/>
      </c>
      <c r="G184" s="92" t="str">
        <f t="shared" ca="1" si="67"/>
        <v/>
      </c>
      <c r="H184" s="125" t="str">
        <f t="shared" ca="1" si="68"/>
        <v/>
      </c>
      <c r="I184" s="125" t="str">
        <f t="shared" ca="1" si="69"/>
        <v/>
      </c>
      <c r="J184" s="126" t="str">
        <f t="shared" ca="1" si="73"/>
        <v/>
      </c>
      <c r="K184" s="105" t="str">
        <f t="shared" ca="1" si="74"/>
        <v/>
      </c>
      <c r="L184" s="105" t="str">
        <f t="shared" ca="1" si="70"/>
        <v/>
      </c>
      <c r="M184" s="127" t="str">
        <f t="shared" ca="1" si="71"/>
        <v/>
      </c>
      <c r="N184" s="125" t="str">
        <f t="shared" ca="1" si="72"/>
        <v/>
      </c>
      <c r="O184" s="126" t="str">
        <f t="shared" ca="1" si="75"/>
        <v/>
      </c>
      <c r="P184" s="105" t="str">
        <f t="shared" ca="1" si="76"/>
        <v/>
      </c>
      <c r="Q184" s="124" t="str">
        <f t="shared" ca="1" si="77"/>
        <v/>
      </c>
    </row>
    <row r="185" spans="1:17" x14ac:dyDescent="0.2">
      <c r="A185" s="124" t="str">
        <f t="shared" ca="1" si="61"/>
        <v/>
      </c>
      <c r="B185" s="92" t="str">
        <f t="shared" ca="1" si="62"/>
        <v/>
      </c>
      <c r="C185" s="92" t="str">
        <f t="shared" ca="1" si="63"/>
        <v/>
      </c>
      <c r="D185" s="92" t="str">
        <f t="shared" ca="1" si="64"/>
        <v/>
      </c>
      <c r="E185" s="92" t="str">
        <f t="shared" ca="1" si="65"/>
        <v/>
      </c>
      <c r="F185" s="92" t="str">
        <f t="shared" ca="1" si="66"/>
        <v/>
      </c>
      <c r="G185" s="92" t="str">
        <f t="shared" ca="1" si="67"/>
        <v/>
      </c>
      <c r="H185" s="125" t="str">
        <f t="shared" ca="1" si="68"/>
        <v/>
      </c>
      <c r="I185" s="125" t="str">
        <f t="shared" ca="1" si="69"/>
        <v/>
      </c>
      <c r="J185" s="126" t="str">
        <f t="shared" ca="1" si="73"/>
        <v/>
      </c>
      <c r="K185" s="105" t="str">
        <f t="shared" ca="1" si="74"/>
        <v/>
      </c>
      <c r="L185" s="105" t="str">
        <f t="shared" ca="1" si="70"/>
        <v/>
      </c>
      <c r="M185" s="127" t="str">
        <f t="shared" ca="1" si="71"/>
        <v/>
      </c>
      <c r="N185" s="125" t="str">
        <f t="shared" ca="1" si="72"/>
        <v/>
      </c>
      <c r="O185" s="126" t="str">
        <f t="shared" ca="1" si="75"/>
        <v/>
      </c>
      <c r="P185" s="105" t="str">
        <f t="shared" ca="1" si="76"/>
        <v/>
      </c>
      <c r="Q185" s="124" t="str">
        <f t="shared" ca="1" si="77"/>
        <v/>
      </c>
    </row>
    <row r="186" spans="1:17" x14ac:dyDescent="0.2">
      <c r="A186" s="124" t="str">
        <f t="shared" ca="1" si="61"/>
        <v/>
      </c>
      <c r="B186" s="92" t="str">
        <f t="shared" ca="1" si="62"/>
        <v/>
      </c>
      <c r="C186" s="92" t="str">
        <f t="shared" ca="1" si="63"/>
        <v/>
      </c>
      <c r="D186" s="92" t="str">
        <f t="shared" ca="1" si="64"/>
        <v/>
      </c>
      <c r="E186" s="92" t="str">
        <f t="shared" ca="1" si="65"/>
        <v/>
      </c>
      <c r="F186" s="92" t="str">
        <f t="shared" ca="1" si="66"/>
        <v/>
      </c>
      <c r="G186" s="92" t="str">
        <f t="shared" ca="1" si="67"/>
        <v/>
      </c>
      <c r="H186" s="125" t="str">
        <f t="shared" ca="1" si="68"/>
        <v/>
      </c>
      <c r="I186" s="125" t="str">
        <f t="shared" ca="1" si="69"/>
        <v/>
      </c>
      <c r="J186" s="126" t="str">
        <f t="shared" ca="1" si="73"/>
        <v/>
      </c>
      <c r="K186" s="105" t="str">
        <f t="shared" ca="1" si="74"/>
        <v/>
      </c>
      <c r="L186" s="105" t="str">
        <f t="shared" ca="1" si="70"/>
        <v/>
      </c>
      <c r="M186" s="127" t="str">
        <f t="shared" ca="1" si="71"/>
        <v/>
      </c>
      <c r="N186" s="125" t="str">
        <f t="shared" ca="1" si="72"/>
        <v/>
      </c>
      <c r="O186" s="126" t="str">
        <f t="shared" ca="1" si="75"/>
        <v/>
      </c>
      <c r="P186" s="105" t="str">
        <f t="shared" ca="1" si="76"/>
        <v/>
      </c>
      <c r="Q186" s="124" t="str">
        <f t="shared" ca="1" si="77"/>
        <v/>
      </c>
    </row>
    <row r="187" spans="1:17" x14ac:dyDescent="0.2">
      <c r="A187" s="124" t="str">
        <f t="shared" ca="1" si="61"/>
        <v/>
      </c>
      <c r="B187" s="92" t="str">
        <f t="shared" ca="1" si="62"/>
        <v/>
      </c>
      <c r="C187" s="92" t="str">
        <f t="shared" ca="1" si="63"/>
        <v/>
      </c>
      <c r="D187" s="92" t="str">
        <f t="shared" ca="1" si="64"/>
        <v/>
      </c>
      <c r="E187" s="92" t="str">
        <f t="shared" ca="1" si="65"/>
        <v/>
      </c>
      <c r="F187" s="92" t="str">
        <f t="shared" ca="1" si="66"/>
        <v/>
      </c>
      <c r="G187" s="92" t="str">
        <f t="shared" ca="1" si="67"/>
        <v/>
      </c>
      <c r="H187" s="125" t="str">
        <f t="shared" ca="1" si="68"/>
        <v/>
      </c>
      <c r="I187" s="125" t="str">
        <f t="shared" ca="1" si="69"/>
        <v/>
      </c>
      <c r="J187" s="126" t="str">
        <f t="shared" ca="1" si="73"/>
        <v/>
      </c>
      <c r="K187" s="105" t="str">
        <f t="shared" ca="1" si="74"/>
        <v/>
      </c>
      <c r="L187" s="105" t="str">
        <f t="shared" ca="1" si="70"/>
        <v/>
      </c>
      <c r="M187" s="127" t="str">
        <f t="shared" ca="1" si="71"/>
        <v/>
      </c>
      <c r="N187" s="125" t="str">
        <f t="shared" ca="1" si="72"/>
        <v/>
      </c>
      <c r="O187" s="126" t="str">
        <f t="shared" ca="1" si="75"/>
        <v/>
      </c>
      <c r="P187" s="105" t="str">
        <f t="shared" ca="1" si="76"/>
        <v/>
      </c>
      <c r="Q187" s="124" t="str">
        <f t="shared" ca="1" si="77"/>
        <v/>
      </c>
    </row>
    <row r="188" spans="1:17" x14ac:dyDescent="0.2">
      <c r="A188" s="124" t="str">
        <f t="shared" ca="1" si="61"/>
        <v/>
      </c>
      <c r="B188" s="92" t="str">
        <f t="shared" ca="1" si="62"/>
        <v/>
      </c>
      <c r="C188" s="92" t="str">
        <f t="shared" ca="1" si="63"/>
        <v/>
      </c>
      <c r="D188" s="92" t="str">
        <f t="shared" ca="1" si="64"/>
        <v/>
      </c>
      <c r="E188" s="92" t="str">
        <f t="shared" ca="1" si="65"/>
        <v/>
      </c>
      <c r="F188" s="92" t="str">
        <f t="shared" ca="1" si="66"/>
        <v/>
      </c>
      <c r="G188" s="92" t="str">
        <f t="shared" ca="1" si="67"/>
        <v/>
      </c>
      <c r="H188" s="125" t="str">
        <f t="shared" ca="1" si="68"/>
        <v/>
      </c>
      <c r="I188" s="125" t="str">
        <f t="shared" ca="1" si="69"/>
        <v/>
      </c>
      <c r="J188" s="126" t="str">
        <f t="shared" ca="1" si="73"/>
        <v/>
      </c>
      <c r="K188" s="105" t="str">
        <f t="shared" ca="1" si="74"/>
        <v/>
      </c>
      <c r="L188" s="105" t="str">
        <f t="shared" ca="1" si="70"/>
        <v/>
      </c>
      <c r="M188" s="127" t="str">
        <f t="shared" ca="1" si="71"/>
        <v/>
      </c>
      <c r="N188" s="125" t="str">
        <f t="shared" ca="1" si="72"/>
        <v/>
      </c>
      <c r="O188" s="126" t="str">
        <f t="shared" ca="1" si="75"/>
        <v/>
      </c>
      <c r="P188" s="105" t="str">
        <f t="shared" ca="1" si="76"/>
        <v/>
      </c>
      <c r="Q188" s="124" t="str">
        <f t="shared" ca="1" si="77"/>
        <v/>
      </c>
    </row>
    <row r="189" spans="1:17" x14ac:dyDescent="0.2">
      <c r="A189" s="124" t="str">
        <f t="shared" ca="1" si="61"/>
        <v/>
      </c>
      <c r="B189" s="92" t="str">
        <f t="shared" ca="1" si="62"/>
        <v/>
      </c>
      <c r="C189" s="92" t="str">
        <f t="shared" ca="1" si="63"/>
        <v/>
      </c>
      <c r="D189" s="92" t="str">
        <f t="shared" ca="1" si="64"/>
        <v/>
      </c>
      <c r="E189" s="92" t="str">
        <f t="shared" ca="1" si="65"/>
        <v/>
      </c>
      <c r="F189" s="92" t="str">
        <f t="shared" ca="1" si="66"/>
        <v/>
      </c>
      <c r="G189" s="92" t="str">
        <f t="shared" ca="1" si="67"/>
        <v/>
      </c>
      <c r="H189" s="125" t="str">
        <f t="shared" ca="1" si="68"/>
        <v/>
      </c>
      <c r="I189" s="125" t="str">
        <f t="shared" ca="1" si="69"/>
        <v/>
      </c>
      <c r="J189" s="126" t="str">
        <f t="shared" ca="1" si="73"/>
        <v/>
      </c>
      <c r="K189" s="105" t="str">
        <f t="shared" ca="1" si="74"/>
        <v/>
      </c>
      <c r="L189" s="105" t="str">
        <f t="shared" ca="1" si="70"/>
        <v/>
      </c>
      <c r="M189" s="127" t="str">
        <f t="shared" ca="1" si="71"/>
        <v/>
      </c>
      <c r="N189" s="125" t="str">
        <f t="shared" ca="1" si="72"/>
        <v/>
      </c>
      <c r="O189" s="126" t="str">
        <f t="shared" ca="1" si="75"/>
        <v/>
      </c>
      <c r="P189" s="105" t="str">
        <f t="shared" ca="1" si="76"/>
        <v/>
      </c>
      <c r="Q189" s="124" t="str">
        <f t="shared" ca="1" si="77"/>
        <v/>
      </c>
    </row>
    <row r="190" spans="1:17" x14ac:dyDescent="0.2">
      <c r="A190" s="124" t="str">
        <f t="shared" ca="1" si="61"/>
        <v/>
      </c>
      <c r="B190" s="92" t="str">
        <f t="shared" ca="1" si="62"/>
        <v/>
      </c>
      <c r="C190" s="92" t="str">
        <f t="shared" ca="1" si="63"/>
        <v/>
      </c>
      <c r="D190" s="92" t="str">
        <f t="shared" ca="1" si="64"/>
        <v/>
      </c>
      <c r="E190" s="92" t="str">
        <f t="shared" ca="1" si="65"/>
        <v/>
      </c>
      <c r="F190" s="92" t="str">
        <f t="shared" ca="1" si="66"/>
        <v/>
      </c>
      <c r="G190" s="92" t="str">
        <f t="shared" ca="1" si="67"/>
        <v/>
      </c>
      <c r="H190" s="125" t="str">
        <f t="shared" ca="1" si="68"/>
        <v/>
      </c>
      <c r="I190" s="125" t="str">
        <f t="shared" ca="1" si="69"/>
        <v/>
      </c>
      <c r="J190" s="126" t="str">
        <f t="shared" ca="1" si="73"/>
        <v/>
      </c>
      <c r="K190" s="105" t="str">
        <f t="shared" ca="1" si="74"/>
        <v/>
      </c>
      <c r="L190" s="105" t="str">
        <f t="shared" ca="1" si="70"/>
        <v/>
      </c>
      <c r="M190" s="127" t="str">
        <f t="shared" ca="1" si="71"/>
        <v/>
      </c>
      <c r="N190" s="125" t="str">
        <f t="shared" ca="1" si="72"/>
        <v/>
      </c>
      <c r="O190" s="126" t="str">
        <f t="shared" ca="1" si="75"/>
        <v/>
      </c>
      <c r="P190" s="105" t="str">
        <f t="shared" ca="1" si="76"/>
        <v/>
      </c>
      <c r="Q190" s="124" t="str">
        <f t="shared" ca="1" si="77"/>
        <v/>
      </c>
    </row>
    <row r="191" spans="1:17" x14ac:dyDescent="0.2">
      <c r="A191" s="124" t="str">
        <f t="shared" ca="1" si="61"/>
        <v/>
      </c>
      <c r="B191" s="92" t="str">
        <f t="shared" ca="1" si="62"/>
        <v/>
      </c>
      <c r="C191" s="92" t="str">
        <f t="shared" ca="1" si="63"/>
        <v/>
      </c>
      <c r="D191" s="92" t="str">
        <f t="shared" ca="1" si="64"/>
        <v/>
      </c>
      <c r="E191" s="92" t="str">
        <f t="shared" ca="1" si="65"/>
        <v/>
      </c>
      <c r="F191" s="92" t="str">
        <f t="shared" ca="1" si="66"/>
        <v/>
      </c>
      <c r="G191" s="92" t="str">
        <f t="shared" ca="1" si="67"/>
        <v/>
      </c>
      <c r="H191" s="125" t="str">
        <f t="shared" ca="1" si="68"/>
        <v/>
      </c>
      <c r="I191" s="125" t="str">
        <f t="shared" ca="1" si="69"/>
        <v/>
      </c>
      <c r="J191" s="126" t="str">
        <f t="shared" ca="1" si="73"/>
        <v/>
      </c>
      <c r="K191" s="105" t="str">
        <f t="shared" ca="1" si="74"/>
        <v/>
      </c>
      <c r="L191" s="105" t="str">
        <f t="shared" ca="1" si="70"/>
        <v/>
      </c>
      <c r="M191" s="127" t="str">
        <f t="shared" ca="1" si="71"/>
        <v/>
      </c>
      <c r="N191" s="125" t="str">
        <f t="shared" ca="1" si="72"/>
        <v/>
      </c>
      <c r="O191" s="126" t="str">
        <f t="shared" ca="1" si="75"/>
        <v/>
      </c>
      <c r="P191" s="105" t="str">
        <f t="shared" ca="1" si="76"/>
        <v/>
      </c>
      <c r="Q191" s="124" t="str">
        <f t="shared" ca="1" si="77"/>
        <v/>
      </c>
    </row>
    <row r="192" spans="1:17" x14ac:dyDescent="0.2">
      <c r="A192" s="124" t="str">
        <f t="shared" ca="1" si="61"/>
        <v/>
      </c>
      <c r="B192" s="92" t="str">
        <f t="shared" ca="1" si="62"/>
        <v/>
      </c>
      <c r="C192" s="92" t="str">
        <f t="shared" ca="1" si="63"/>
        <v/>
      </c>
      <c r="D192" s="92" t="str">
        <f t="shared" ca="1" si="64"/>
        <v/>
      </c>
      <c r="E192" s="92" t="str">
        <f t="shared" ca="1" si="65"/>
        <v/>
      </c>
      <c r="F192" s="92" t="str">
        <f t="shared" ca="1" si="66"/>
        <v/>
      </c>
      <c r="G192" s="92" t="str">
        <f t="shared" ca="1" si="67"/>
        <v/>
      </c>
      <c r="H192" s="125" t="str">
        <f t="shared" ca="1" si="68"/>
        <v/>
      </c>
      <c r="I192" s="125" t="str">
        <f t="shared" ca="1" si="69"/>
        <v/>
      </c>
      <c r="J192" s="126" t="str">
        <f t="shared" ca="1" si="73"/>
        <v/>
      </c>
      <c r="K192" s="105" t="str">
        <f t="shared" ca="1" si="74"/>
        <v/>
      </c>
      <c r="L192" s="105" t="str">
        <f t="shared" ca="1" si="70"/>
        <v/>
      </c>
      <c r="M192" s="127" t="str">
        <f t="shared" ca="1" si="71"/>
        <v/>
      </c>
      <c r="N192" s="125" t="str">
        <f t="shared" ca="1" si="72"/>
        <v/>
      </c>
      <c r="O192" s="126" t="str">
        <f t="shared" ca="1" si="75"/>
        <v/>
      </c>
      <c r="P192" s="105" t="str">
        <f t="shared" ca="1" si="76"/>
        <v/>
      </c>
      <c r="Q192" s="124" t="str">
        <f t="shared" ca="1" si="77"/>
        <v/>
      </c>
    </row>
    <row r="193" spans="1:17" x14ac:dyDescent="0.2">
      <c r="A193" s="124" t="str">
        <f t="shared" ca="1" si="61"/>
        <v/>
      </c>
      <c r="B193" s="92" t="str">
        <f t="shared" ca="1" si="62"/>
        <v/>
      </c>
      <c r="C193" s="92" t="str">
        <f t="shared" ca="1" si="63"/>
        <v/>
      </c>
      <c r="D193" s="92" t="str">
        <f t="shared" ca="1" si="64"/>
        <v/>
      </c>
      <c r="E193" s="92" t="str">
        <f t="shared" ca="1" si="65"/>
        <v/>
      </c>
      <c r="F193" s="92" t="str">
        <f t="shared" ca="1" si="66"/>
        <v/>
      </c>
      <c r="G193" s="92" t="str">
        <f t="shared" ca="1" si="67"/>
        <v/>
      </c>
      <c r="H193" s="125" t="str">
        <f t="shared" ca="1" si="68"/>
        <v/>
      </c>
      <c r="I193" s="125" t="str">
        <f t="shared" ca="1" si="69"/>
        <v/>
      </c>
      <c r="J193" s="126" t="str">
        <f t="shared" ca="1" si="73"/>
        <v/>
      </c>
      <c r="K193" s="105" t="str">
        <f t="shared" ca="1" si="74"/>
        <v/>
      </c>
      <c r="L193" s="105" t="str">
        <f t="shared" ca="1" si="70"/>
        <v/>
      </c>
      <c r="M193" s="127" t="str">
        <f t="shared" ca="1" si="71"/>
        <v/>
      </c>
      <c r="N193" s="125" t="str">
        <f t="shared" ca="1" si="72"/>
        <v/>
      </c>
      <c r="O193" s="126" t="str">
        <f t="shared" ca="1" si="75"/>
        <v/>
      </c>
      <c r="P193" s="105" t="str">
        <f t="shared" ca="1" si="76"/>
        <v/>
      </c>
      <c r="Q193" s="124" t="str">
        <f t="shared" ca="1" si="77"/>
        <v/>
      </c>
    </row>
    <row r="194" spans="1:17" x14ac:dyDescent="0.2">
      <c r="A194" s="124" t="str">
        <f t="shared" ca="1" si="61"/>
        <v/>
      </c>
      <c r="B194" s="92" t="str">
        <f t="shared" ca="1" si="62"/>
        <v/>
      </c>
      <c r="C194" s="92" t="str">
        <f t="shared" ca="1" si="63"/>
        <v/>
      </c>
      <c r="D194" s="92" t="str">
        <f t="shared" ca="1" si="64"/>
        <v/>
      </c>
      <c r="E194" s="92" t="str">
        <f t="shared" ca="1" si="65"/>
        <v/>
      </c>
      <c r="F194" s="92" t="str">
        <f t="shared" ca="1" si="66"/>
        <v/>
      </c>
      <c r="G194" s="92" t="str">
        <f t="shared" ca="1" si="67"/>
        <v/>
      </c>
      <c r="H194" s="125" t="str">
        <f t="shared" ca="1" si="68"/>
        <v/>
      </c>
      <c r="I194" s="125" t="str">
        <f t="shared" ca="1" si="69"/>
        <v/>
      </c>
      <c r="J194" s="126" t="str">
        <f t="shared" ca="1" si="73"/>
        <v/>
      </c>
      <c r="K194" s="105" t="str">
        <f t="shared" ca="1" si="74"/>
        <v/>
      </c>
      <c r="L194" s="105" t="str">
        <f t="shared" ca="1" si="70"/>
        <v/>
      </c>
      <c r="M194" s="127" t="str">
        <f t="shared" ca="1" si="71"/>
        <v/>
      </c>
      <c r="N194" s="125" t="str">
        <f t="shared" ca="1" si="72"/>
        <v/>
      </c>
      <c r="O194" s="126" t="str">
        <f t="shared" ca="1" si="75"/>
        <v/>
      </c>
      <c r="P194" s="105" t="str">
        <f t="shared" ca="1" si="76"/>
        <v/>
      </c>
      <c r="Q194" s="124" t="str">
        <f t="shared" ca="1" si="77"/>
        <v/>
      </c>
    </row>
    <row r="195" spans="1:17" x14ac:dyDescent="0.2">
      <c r="A195" s="124" t="str">
        <f t="shared" ca="1" si="61"/>
        <v/>
      </c>
      <c r="B195" s="92" t="str">
        <f t="shared" ca="1" si="62"/>
        <v/>
      </c>
      <c r="C195" s="92" t="str">
        <f t="shared" ca="1" si="63"/>
        <v/>
      </c>
      <c r="D195" s="92" t="str">
        <f t="shared" ca="1" si="64"/>
        <v/>
      </c>
      <c r="E195" s="92" t="str">
        <f t="shared" ca="1" si="65"/>
        <v/>
      </c>
      <c r="F195" s="92" t="str">
        <f t="shared" ca="1" si="66"/>
        <v/>
      </c>
      <c r="G195" s="92" t="str">
        <f t="shared" ca="1" si="67"/>
        <v/>
      </c>
      <c r="H195" s="125" t="str">
        <f t="shared" ca="1" si="68"/>
        <v/>
      </c>
      <c r="I195" s="125" t="str">
        <f t="shared" ca="1" si="69"/>
        <v/>
      </c>
      <c r="J195" s="126" t="str">
        <f t="shared" ca="1" si="73"/>
        <v/>
      </c>
      <c r="K195" s="105" t="str">
        <f t="shared" ca="1" si="74"/>
        <v/>
      </c>
      <c r="L195" s="105" t="str">
        <f t="shared" ca="1" si="70"/>
        <v/>
      </c>
      <c r="M195" s="127" t="str">
        <f t="shared" ca="1" si="71"/>
        <v/>
      </c>
      <c r="N195" s="125" t="str">
        <f t="shared" ca="1" si="72"/>
        <v/>
      </c>
      <c r="O195" s="126" t="str">
        <f t="shared" ca="1" si="75"/>
        <v/>
      </c>
      <c r="P195" s="105" t="str">
        <f t="shared" ca="1" si="76"/>
        <v/>
      </c>
      <c r="Q195" s="124" t="str">
        <f t="shared" ca="1" si="77"/>
        <v/>
      </c>
    </row>
    <row r="196" spans="1:17" x14ac:dyDescent="0.2">
      <c r="A196" s="124" t="str">
        <f t="shared" ca="1" si="61"/>
        <v/>
      </c>
      <c r="B196" s="92" t="str">
        <f t="shared" ca="1" si="62"/>
        <v/>
      </c>
      <c r="C196" s="92" t="str">
        <f t="shared" ca="1" si="63"/>
        <v/>
      </c>
      <c r="D196" s="92" t="str">
        <f t="shared" ca="1" si="64"/>
        <v/>
      </c>
      <c r="E196" s="92" t="str">
        <f t="shared" ca="1" si="65"/>
        <v/>
      </c>
      <c r="F196" s="92" t="str">
        <f t="shared" ca="1" si="66"/>
        <v/>
      </c>
      <c r="G196" s="92" t="str">
        <f t="shared" ca="1" si="67"/>
        <v/>
      </c>
      <c r="H196" s="125" t="str">
        <f t="shared" ca="1" si="68"/>
        <v/>
      </c>
      <c r="I196" s="125" t="str">
        <f t="shared" ca="1" si="69"/>
        <v/>
      </c>
      <c r="J196" s="126" t="str">
        <f t="shared" ca="1" si="73"/>
        <v/>
      </c>
      <c r="K196" s="105" t="str">
        <f t="shared" ca="1" si="74"/>
        <v/>
      </c>
      <c r="L196" s="105" t="str">
        <f t="shared" ca="1" si="70"/>
        <v/>
      </c>
      <c r="M196" s="127" t="str">
        <f t="shared" ca="1" si="71"/>
        <v/>
      </c>
      <c r="N196" s="125" t="str">
        <f t="shared" ca="1" si="72"/>
        <v/>
      </c>
      <c r="O196" s="126" t="str">
        <f t="shared" ca="1" si="75"/>
        <v/>
      </c>
      <c r="P196" s="105" t="str">
        <f t="shared" ca="1" si="76"/>
        <v/>
      </c>
      <c r="Q196" s="124" t="str">
        <f t="shared" ca="1" si="77"/>
        <v/>
      </c>
    </row>
    <row r="197" spans="1:17" x14ac:dyDescent="0.2">
      <c r="A197" s="124" t="str">
        <f t="shared" ca="1" si="61"/>
        <v/>
      </c>
      <c r="B197" s="92" t="str">
        <f t="shared" ca="1" si="62"/>
        <v/>
      </c>
      <c r="C197" s="92" t="str">
        <f t="shared" ca="1" si="63"/>
        <v/>
      </c>
      <c r="D197" s="92" t="str">
        <f t="shared" ca="1" si="64"/>
        <v/>
      </c>
      <c r="E197" s="92" t="str">
        <f t="shared" ca="1" si="65"/>
        <v/>
      </c>
      <c r="F197" s="92" t="str">
        <f t="shared" ca="1" si="66"/>
        <v/>
      </c>
      <c r="G197" s="92" t="str">
        <f t="shared" ca="1" si="67"/>
        <v/>
      </c>
      <c r="H197" s="125" t="str">
        <f t="shared" ca="1" si="68"/>
        <v/>
      </c>
      <c r="I197" s="125" t="str">
        <f t="shared" ca="1" si="69"/>
        <v/>
      </c>
      <c r="J197" s="126" t="str">
        <f t="shared" ca="1" si="73"/>
        <v/>
      </c>
      <c r="K197" s="105" t="str">
        <f t="shared" ca="1" si="74"/>
        <v/>
      </c>
      <c r="L197" s="105" t="str">
        <f t="shared" ca="1" si="70"/>
        <v/>
      </c>
      <c r="M197" s="127" t="str">
        <f t="shared" ca="1" si="71"/>
        <v/>
      </c>
      <c r="N197" s="125" t="str">
        <f t="shared" ca="1" si="72"/>
        <v/>
      </c>
      <c r="O197" s="126" t="str">
        <f t="shared" ca="1" si="75"/>
        <v/>
      </c>
      <c r="P197" s="105" t="str">
        <f t="shared" ca="1" si="76"/>
        <v/>
      </c>
      <c r="Q197" s="124" t="str">
        <f t="shared" ca="1" si="77"/>
        <v/>
      </c>
    </row>
    <row r="198" spans="1:17" x14ac:dyDescent="0.2">
      <c r="A198" s="124" t="str">
        <f t="shared" ca="1" si="61"/>
        <v/>
      </c>
      <c r="B198" s="92" t="str">
        <f t="shared" ca="1" si="62"/>
        <v/>
      </c>
      <c r="C198" s="92" t="str">
        <f t="shared" ca="1" si="63"/>
        <v/>
      </c>
      <c r="D198" s="92" t="str">
        <f t="shared" ca="1" si="64"/>
        <v/>
      </c>
      <c r="E198" s="92" t="str">
        <f t="shared" ca="1" si="65"/>
        <v/>
      </c>
      <c r="F198" s="92" t="str">
        <f t="shared" ca="1" si="66"/>
        <v/>
      </c>
      <c r="G198" s="92" t="str">
        <f t="shared" ca="1" si="67"/>
        <v/>
      </c>
      <c r="H198" s="125" t="str">
        <f t="shared" ca="1" si="68"/>
        <v/>
      </c>
      <c r="I198" s="125" t="str">
        <f t="shared" ca="1" si="69"/>
        <v/>
      </c>
      <c r="J198" s="126" t="str">
        <f t="shared" ca="1" si="73"/>
        <v/>
      </c>
      <c r="K198" s="105" t="str">
        <f t="shared" ca="1" si="74"/>
        <v/>
      </c>
      <c r="L198" s="105" t="str">
        <f t="shared" ca="1" si="70"/>
        <v/>
      </c>
      <c r="M198" s="127" t="str">
        <f t="shared" ca="1" si="71"/>
        <v/>
      </c>
      <c r="N198" s="125" t="str">
        <f t="shared" ca="1" si="72"/>
        <v/>
      </c>
      <c r="O198" s="126" t="str">
        <f t="shared" ca="1" si="75"/>
        <v/>
      </c>
      <c r="P198" s="105" t="str">
        <f t="shared" ca="1" si="76"/>
        <v/>
      </c>
      <c r="Q198" s="124" t="str">
        <f t="shared" ca="1" si="77"/>
        <v/>
      </c>
    </row>
    <row r="199" spans="1:17" x14ac:dyDescent="0.2">
      <c r="A199" s="124" t="str">
        <f t="shared" ref="A199:A205" ca="1" si="78">IF(ROW()-5&gt;$A$5,"",ROW()-5)</f>
        <v/>
      </c>
      <c r="B199" s="92" t="str">
        <f t="shared" ca="1" si="62"/>
        <v/>
      </c>
      <c r="C199" s="92" t="str">
        <f t="shared" ca="1" si="63"/>
        <v/>
      </c>
      <c r="D199" s="92" t="str">
        <f t="shared" ca="1" si="64"/>
        <v/>
      </c>
      <c r="E199" s="92" t="str">
        <f t="shared" ca="1" si="65"/>
        <v/>
      </c>
      <c r="F199" s="92" t="str">
        <f t="shared" ca="1" si="66"/>
        <v/>
      </c>
      <c r="G199" s="92" t="str">
        <f t="shared" ca="1" si="67"/>
        <v/>
      </c>
      <c r="H199" s="125" t="str">
        <f t="shared" ca="1" si="68"/>
        <v/>
      </c>
      <c r="I199" s="125" t="str">
        <f t="shared" ca="1" si="69"/>
        <v/>
      </c>
      <c r="J199" s="126" t="str">
        <f t="shared" ca="1" si="73"/>
        <v/>
      </c>
      <c r="K199" s="105" t="str">
        <f t="shared" ca="1" si="74"/>
        <v/>
      </c>
      <c r="L199" s="105" t="str">
        <f t="shared" ca="1" si="70"/>
        <v/>
      </c>
      <c r="M199" s="127" t="str">
        <f t="shared" ca="1" si="71"/>
        <v/>
      </c>
      <c r="N199" s="125" t="str">
        <f t="shared" ca="1" si="72"/>
        <v/>
      </c>
      <c r="O199" s="126" t="str">
        <f t="shared" ca="1" si="75"/>
        <v/>
      </c>
      <c r="P199" s="105" t="str">
        <f t="shared" ca="1" si="76"/>
        <v/>
      </c>
      <c r="Q199" s="124" t="str">
        <f t="shared" ca="1" si="77"/>
        <v/>
      </c>
    </row>
    <row r="200" spans="1:17" x14ac:dyDescent="0.2">
      <c r="A200" s="124" t="str">
        <f t="shared" ca="1" si="78"/>
        <v/>
      </c>
      <c r="B200" s="92" t="str">
        <f t="shared" ca="1" si="62"/>
        <v/>
      </c>
      <c r="C200" s="92" t="str">
        <f t="shared" ca="1" si="63"/>
        <v/>
      </c>
      <c r="D200" s="92" t="str">
        <f t="shared" ca="1" si="64"/>
        <v/>
      </c>
      <c r="E200" s="92" t="str">
        <f t="shared" ca="1" si="65"/>
        <v/>
      </c>
      <c r="F200" s="92" t="str">
        <f t="shared" ca="1" si="66"/>
        <v/>
      </c>
      <c r="G200" s="92" t="str">
        <f t="shared" ca="1" si="67"/>
        <v/>
      </c>
      <c r="H200" s="125" t="str">
        <f t="shared" ca="1" si="68"/>
        <v/>
      </c>
      <c r="I200" s="125" t="str">
        <f t="shared" ca="1" si="69"/>
        <v/>
      </c>
      <c r="J200" s="126" t="str">
        <f t="shared" ca="1" si="73"/>
        <v/>
      </c>
      <c r="K200" s="105" t="str">
        <f t="shared" ca="1" si="74"/>
        <v/>
      </c>
      <c r="L200" s="105" t="str">
        <f t="shared" ca="1" si="70"/>
        <v/>
      </c>
      <c r="M200" s="127" t="str">
        <f t="shared" ca="1" si="71"/>
        <v/>
      </c>
      <c r="N200" s="125" t="str">
        <f t="shared" ca="1" si="72"/>
        <v/>
      </c>
      <c r="O200" s="126" t="str">
        <f t="shared" ca="1" si="75"/>
        <v/>
      </c>
      <c r="P200" s="105" t="str">
        <f t="shared" ca="1" si="76"/>
        <v/>
      </c>
      <c r="Q200" s="124" t="str">
        <f t="shared" ca="1" si="77"/>
        <v/>
      </c>
    </row>
    <row r="201" spans="1:17" x14ac:dyDescent="0.2">
      <c r="A201" s="124" t="str">
        <f t="shared" ca="1" si="78"/>
        <v/>
      </c>
      <c r="B201" s="92" t="str">
        <f t="shared" ca="1" si="62"/>
        <v/>
      </c>
      <c r="C201" s="92" t="str">
        <f t="shared" ca="1" si="63"/>
        <v/>
      </c>
      <c r="D201" s="92" t="str">
        <f t="shared" ca="1" si="64"/>
        <v/>
      </c>
      <c r="E201" s="92" t="str">
        <f t="shared" ca="1" si="65"/>
        <v/>
      </c>
      <c r="F201" s="92" t="str">
        <f t="shared" ca="1" si="66"/>
        <v/>
      </c>
      <c r="G201" s="92" t="str">
        <f t="shared" ca="1" si="67"/>
        <v/>
      </c>
      <c r="H201" s="125" t="str">
        <f t="shared" ca="1" si="68"/>
        <v/>
      </c>
      <c r="I201" s="125" t="str">
        <f t="shared" ca="1" si="69"/>
        <v/>
      </c>
      <c r="J201" s="126" t="str">
        <f t="shared" ca="1" si="73"/>
        <v/>
      </c>
      <c r="K201" s="105" t="str">
        <f t="shared" ca="1" si="74"/>
        <v/>
      </c>
      <c r="L201" s="105" t="str">
        <f t="shared" ca="1" si="70"/>
        <v/>
      </c>
      <c r="M201" s="127" t="str">
        <f t="shared" ca="1" si="71"/>
        <v/>
      </c>
      <c r="N201" s="125" t="str">
        <f t="shared" ca="1" si="72"/>
        <v/>
      </c>
      <c r="O201" s="126" t="str">
        <f t="shared" ca="1" si="75"/>
        <v/>
      </c>
      <c r="P201" s="105" t="str">
        <f t="shared" ca="1" si="76"/>
        <v/>
      </c>
      <c r="Q201" s="124" t="str">
        <f t="shared" ca="1" si="77"/>
        <v/>
      </c>
    </row>
    <row r="202" spans="1:17" x14ac:dyDescent="0.2">
      <c r="A202" s="124" t="str">
        <f t="shared" ca="1" si="78"/>
        <v/>
      </c>
      <c r="B202" s="92" t="str">
        <f t="shared" ca="1" si="62"/>
        <v/>
      </c>
      <c r="C202" s="92" t="str">
        <f t="shared" ca="1" si="63"/>
        <v/>
      </c>
      <c r="D202" s="92" t="str">
        <f t="shared" ca="1" si="64"/>
        <v/>
      </c>
      <c r="E202" s="92" t="str">
        <f t="shared" ca="1" si="65"/>
        <v/>
      </c>
      <c r="F202" s="92" t="str">
        <f t="shared" ca="1" si="66"/>
        <v/>
      </c>
      <c r="G202" s="92" t="str">
        <f t="shared" ca="1" si="67"/>
        <v/>
      </c>
      <c r="H202" s="125" t="str">
        <f t="shared" ca="1" si="68"/>
        <v/>
      </c>
      <c r="I202" s="125" t="str">
        <f t="shared" ca="1" si="69"/>
        <v/>
      </c>
      <c r="J202" s="126" t="str">
        <f t="shared" ca="1" si="73"/>
        <v/>
      </c>
      <c r="K202" s="105" t="str">
        <f t="shared" ca="1" si="74"/>
        <v/>
      </c>
      <c r="L202" s="105" t="str">
        <f t="shared" ca="1" si="70"/>
        <v/>
      </c>
      <c r="M202" s="127" t="str">
        <f t="shared" ca="1" si="71"/>
        <v/>
      </c>
      <c r="N202" s="125" t="str">
        <f t="shared" ca="1" si="72"/>
        <v/>
      </c>
      <c r="O202" s="126" t="str">
        <f t="shared" ca="1" si="75"/>
        <v/>
      </c>
      <c r="P202" s="105" t="str">
        <f t="shared" ca="1" si="76"/>
        <v/>
      </c>
      <c r="Q202" s="124" t="str">
        <f t="shared" ca="1" si="77"/>
        <v/>
      </c>
    </row>
    <row r="203" spans="1:17" x14ac:dyDescent="0.2">
      <c r="A203" s="124" t="str">
        <f t="shared" ca="1" si="78"/>
        <v/>
      </c>
      <c r="B203" s="92" t="str">
        <f t="shared" ca="1" si="62"/>
        <v/>
      </c>
      <c r="C203" s="92" t="str">
        <f t="shared" ca="1" si="63"/>
        <v/>
      </c>
      <c r="D203" s="92" t="str">
        <f t="shared" ca="1" si="64"/>
        <v/>
      </c>
      <c r="E203" s="92" t="str">
        <f t="shared" ca="1" si="65"/>
        <v/>
      </c>
      <c r="F203" s="92" t="str">
        <f t="shared" ca="1" si="66"/>
        <v/>
      </c>
      <c r="G203" s="92" t="str">
        <f t="shared" ca="1" si="67"/>
        <v/>
      </c>
      <c r="H203" s="125" t="str">
        <f t="shared" ca="1" si="68"/>
        <v/>
      </c>
      <c r="I203" s="125" t="str">
        <f t="shared" ca="1" si="69"/>
        <v/>
      </c>
      <c r="J203" s="126" t="str">
        <f t="shared" ca="1" si="73"/>
        <v/>
      </c>
      <c r="K203" s="105" t="str">
        <f t="shared" ca="1" si="74"/>
        <v/>
      </c>
      <c r="L203" s="105" t="str">
        <f t="shared" ca="1" si="70"/>
        <v/>
      </c>
      <c r="M203" s="127" t="str">
        <f t="shared" ca="1" si="71"/>
        <v/>
      </c>
      <c r="N203" s="125" t="str">
        <f t="shared" ca="1" si="72"/>
        <v/>
      </c>
      <c r="O203" s="126" t="str">
        <f t="shared" ca="1" si="75"/>
        <v/>
      </c>
      <c r="P203" s="105" t="str">
        <f t="shared" ca="1" si="76"/>
        <v/>
      </c>
      <c r="Q203" s="124" t="str">
        <f t="shared" ca="1" si="77"/>
        <v/>
      </c>
    </row>
    <row r="204" spans="1:17" x14ac:dyDescent="0.2">
      <c r="A204" s="124" t="str">
        <f t="shared" ca="1" si="78"/>
        <v/>
      </c>
      <c r="B204" s="92" t="str">
        <f t="shared" ca="1" si="62"/>
        <v/>
      </c>
      <c r="C204" s="92" t="str">
        <f t="shared" ca="1" si="63"/>
        <v/>
      </c>
      <c r="D204" s="92" t="str">
        <f t="shared" ca="1" si="64"/>
        <v/>
      </c>
      <c r="E204" s="92" t="str">
        <f t="shared" ca="1" si="65"/>
        <v/>
      </c>
      <c r="F204" s="92" t="str">
        <f t="shared" ca="1" si="66"/>
        <v/>
      </c>
      <c r="G204" s="92" t="str">
        <f t="shared" ca="1" si="67"/>
        <v/>
      </c>
      <c r="H204" s="125" t="str">
        <f t="shared" ca="1" si="68"/>
        <v/>
      </c>
      <c r="I204" s="125" t="str">
        <f t="shared" ca="1" si="69"/>
        <v/>
      </c>
      <c r="J204" s="126" t="str">
        <f t="shared" ca="1" si="73"/>
        <v/>
      </c>
      <c r="K204" s="105" t="str">
        <f t="shared" ca="1" si="74"/>
        <v/>
      </c>
      <c r="L204" s="105" t="str">
        <f t="shared" ca="1" si="70"/>
        <v/>
      </c>
      <c r="M204" s="127" t="str">
        <f t="shared" ca="1" si="71"/>
        <v/>
      </c>
      <c r="N204" s="125" t="str">
        <f t="shared" ca="1" si="72"/>
        <v/>
      </c>
      <c r="O204" s="126" t="str">
        <f t="shared" ca="1" si="75"/>
        <v/>
      </c>
      <c r="P204" s="105" t="str">
        <f t="shared" ca="1" si="76"/>
        <v/>
      </c>
      <c r="Q204" s="124" t="str">
        <f t="shared" ca="1" si="77"/>
        <v/>
      </c>
    </row>
    <row r="205" spans="1:17" x14ac:dyDescent="0.2">
      <c r="A205" s="124" t="str">
        <f t="shared" ca="1" si="78"/>
        <v/>
      </c>
      <c r="B205" s="92" t="str">
        <f t="shared" ca="1" si="62"/>
        <v/>
      </c>
      <c r="C205" s="92" t="str">
        <f t="shared" ca="1" si="63"/>
        <v/>
      </c>
      <c r="D205" s="92" t="str">
        <f t="shared" ca="1" si="64"/>
        <v/>
      </c>
      <c r="E205" s="92" t="str">
        <f t="shared" ca="1" si="65"/>
        <v/>
      </c>
      <c r="F205" s="92" t="str">
        <f t="shared" ca="1" si="66"/>
        <v/>
      </c>
      <c r="G205" s="92" t="str">
        <f t="shared" ca="1" si="67"/>
        <v/>
      </c>
      <c r="H205" s="125" t="str">
        <f t="shared" ca="1" si="68"/>
        <v/>
      </c>
      <c r="I205" s="125" t="str">
        <f t="shared" ca="1" si="69"/>
        <v/>
      </c>
      <c r="J205" s="126" t="str">
        <f t="shared" ca="1" si="73"/>
        <v/>
      </c>
      <c r="K205" s="105" t="str">
        <f t="shared" ca="1" si="74"/>
        <v/>
      </c>
      <c r="L205" s="105" t="str">
        <f t="shared" ca="1" si="70"/>
        <v/>
      </c>
      <c r="M205" s="127" t="str">
        <f t="shared" ca="1" si="71"/>
        <v/>
      </c>
      <c r="N205" s="125" t="str">
        <f t="shared" ca="1" si="72"/>
        <v/>
      </c>
      <c r="O205" s="126" t="str">
        <f t="shared" ca="1" si="75"/>
        <v/>
      </c>
      <c r="P205" s="105" t="str">
        <f t="shared" ca="1" si="76"/>
        <v/>
      </c>
      <c r="Q205" s="124" t="str">
        <f t="shared" ca="1" si="77"/>
        <v/>
      </c>
    </row>
  </sheetData>
  <mergeCells count="1">
    <mergeCell ref="A1:Q1"/>
  </mergeCells>
  <phoneticPr fontId="3"/>
  <conditionalFormatting sqref="A6:Q205">
    <cfRule type="expression" dxfId="5" priority="2">
      <formula>OR($A6:$Q6&lt;&gt;"")</formula>
    </cfRule>
  </conditionalFormatting>
  <conditionalFormatting sqref="A6:Q205">
    <cfRule type="expression" dxfId="4" priority="1">
      <formula>$A6=$A$5</formula>
    </cfRule>
  </conditionalFormatting>
  <printOptions horizontalCentered="1"/>
  <pageMargins left="0.59055118110236227" right="0.59055118110236227" top="0.59055118110236227" bottom="0.59055118110236227" header="0.31496062992125984" footer="0.31496062992125984"/>
  <pageSetup paperSize="9" scale="48" fitToHeight="0" orientation="landscape" r:id="rId1"/>
  <rowBreaks count="1" manualBreakCount="1">
    <brk id="55"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205"/>
  <sheetViews>
    <sheetView showGridLines="0" view="pageBreakPreview" zoomScale="50" zoomScaleNormal="80" zoomScaleSheetLayoutView="50" zoomScalePageLayoutView="50" workbookViewId="0">
      <selection sqref="A1:N1"/>
    </sheetView>
  </sheetViews>
  <sheetFormatPr defaultColWidth="9" defaultRowHeight="17.5" x14ac:dyDescent="0.2"/>
  <cols>
    <col min="1" max="1" width="7.36328125" style="1" bestFit="1" customWidth="1"/>
    <col min="2" max="2" width="36.36328125" style="1" customWidth="1"/>
    <col min="3" max="3" width="40.6328125" style="1" customWidth="1"/>
    <col min="4" max="4" width="40.6328125" style="1" hidden="1" customWidth="1"/>
    <col min="5" max="14" width="18.6328125" style="1" customWidth="1"/>
    <col min="15" max="16384" width="9" style="1"/>
  </cols>
  <sheetData>
    <row r="1" spans="1:14" ht="40.5" customHeight="1" x14ac:dyDescent="0.2">
      <c r="A1" s="255">
        <v>44287</v>
      </c>
      <c r="B1" s="255"/>
      <c r="C1" s="255"/>
      <c r="D1" s="255"/>
      <c r="E1" s="255"/>
      <c r="F1" s="255"/>
      <c r="G1" s="255"/>
      <c r="H1" s="255"/>
      <c r="I1" s="255"/>
      <c r="J1" s="255"/>
      <c r="K1" s="255"/>
      <c r="L1" s="255"/>
      <c r="M1" s="255"/>
      <c r="N1" s="255"/>
    </row>
    <row r="2" spans="1:14" x14ac:dyDescent="0.2">
      <c r="N2" s="139" t="s">
        <v>203</v>
      </c>
    </row>
    <row r="4" spans="1:14" x14ac:dyDescent="0.2">
      <c r="A4" s="90" t="s">
        <v>147</v>
      </c>
      <c r="B4" s="90" t="s">
        <v>200</v>
      </c>
      <c r="C4" s="90" t="s">
        <v>153</v>
      </c>
      <c r="D4" s="90" t="s">
        <v>201</v>
      </c>
      <c r="E4" s="90" t="s">
        <v>24</v>
      </c>
      <c r="F4" s="90" t="s">
        <v>25</v>
      </c>
      <c r="G4" s="90" t="s">
        <v>26</v>
      </c>
      <c r="H4" s="90" t="s">
        <v>27</v>
      </c>
      <c r="I4" s="90" t="s">
        <v>28</v>
      </c>
      <c r="J4" s="90" t="s">
        <v>149</v>
      </c>
      <c r="K4" s="90" t="s">
        <v>29</v>
      </c>
      <c r="L4" s="90" t="s">
        <v>30</v>
      </c>
      <c r="M4" s="90" t="s">
        <v>31</v>
      </c>
      <c r="N4" s="90" t="s">
        <v>150</v>
      </c>
    </row>
    <row r="5" spans="1:14" x14ac:dyDescent="0.2">
      <c r="A5" s="110">
        <f ca="1">MATCH("",INDIRECT("gdn_raw!CT:CT"),-1)-MATCH("表示URL",INDIRECT("gdn_raw!CT:CT"),0)</f>
        <v>0</v>
      </c>
      <c r="B5" s="111"/>
      <c r="C5" s="111" t="s">
        <v>206</v>
      </c>
      <c r="D5" s="111" t="s">
        <v>202</v>
      </c>
      <c r="E5" s="112" t="str">
        <f ca="1">gdn!D6</f>
        <v/>
      </c>
      <c r="F5" s="112" t="str">
        <f ca="1">gdn!F6</f>
        <v/>
      </c>
      <c r="G5" s="113" t="str">
        <f ca="1">IFERROR(F5/E5,"")</f>
        <v/>
      </c>
      <c r="H5" s="114" t="str">
        <f ca="1">IFERROR(I5/F5,"")</f>
        <v/>
      </c>
      <c r="I5" s="115" t="str">
        <f ca="1">gdn!L6</f>
        <v/>
      </c>
      <c r="J5" s="116" t="str">
        <f ca="1">IFERROR(VLOOKUP(TEXT($A1,"yyyy/mm"),INDIRECT("gdn_raw!B:J"),6,0),"")</f>
        <v/>
      </c>
      <c r="K5" s="112" t="str">
        <f ca="1">gdn!N6</f>
        <v/>
      </c>
      <c r="L5" s="113" t="str">
        <f ca="1">IFERROR(K5/F5,"")</f>
        <v/>
      </c>
      <c r="M5" s="114" t="str">
        <f ca="1">IFERROR(I5/K5,"")</f>
        <v/>
      </c>
      <c r="N5" s="111" t="s">
        <v>151</v>
      </c>
    </row>
    <row r="6" spans="1:14" ht="187" customHeight="1" x14ac:dyDescent="0.2">
      <c r="A6" s="124" t="str">
        <f ca="1">IF(ROW()-5&gt;$A$5,"",ROW()-5)</f>
        <v/>
      </c>
      <c r="B6" s="92"/>
      <c r="C6" s="92" t="str">
        <f ca="1">IF($A6="","",INDEX(INDIRECT("gdn_raw!CS:CS"),MATCH($D$4,INDIRECT("gdn_raw!CT:CT"),0)+$A6))</f>
        <v/>
      </c>
      <c r="D6" s="92" t="str">
        <f ca="1">IF($A6="","",INDEX(INDIRECT("gdn_raw!CT:CT"),MATCH($D$4,INDIRECT("gdn_raw!CT:CT"),0)+$A6))</f>
        <v/>
      </c>
      <c r="E6" s="125" t="str">
        <f ca="1">IF($A6="","",INDEX(INDIRECT("gdn_raw!CV:CV"),MATCH($D$4,INDIRECT("gdn_raw!CT:CT"),0)+$A6))</f>
        <v/>
      </c>
      <c r="F6" s="125" t="str">
        <f ca="1">IF($A6="","",INDEX(INDIRECT("gdn_raw!CW:CW"),MATCH($D$4,INDIRECT("gdn_raw!CT:CT"),0)+$A6))</f>
        <v/>
      </c>
      <c r="G6" s="126" t="str">
        <f ca="1">IF($A6="","",IFERROR(F6/E6,""))</f>
        <v/>
      </c>
      <c r="H6" s="105" t="str">
        <f ca="1">IF($A6="","",IFERROR(I6/F6,""))</f>
        <v/>
      </c>
      <c r="I6" s="105" t="str">
        <f ca="1">IF($A6="","",INDEX(INDIRECT("gdn_raw!CY:CY"),MATCH($D$4,INDIRECT("gdn_raw!CT:CT"),0)+$A6))</f>
        <v/>
      </c>
      <c r="J6" s="127" t="str">
        <f ca="1">IF($A6="","",INDEX(INDIRECT("gdn_raw!CZ:CZ"),MATCH($D$4,INDIRECT("gdn_raw!CT:CT"),0)+$A6))</f>
        <v/>
      </c>
      <c r="K6" s="125" t="str">
        <f ca="1">IF($A6="","",INDEX(INDIRECT("gdn_raw!DB:DB"),MATCH($D$4,INDIRECT("gdn_raw!CT:CT"),0)+$A6))</f>
        <v/>
      </c>
      <c r="L6" s="126" t="str">
        <f ca="1">IF($A6="","",IFERROR(K6/F6,""))</f>
        <v/>
      </c>
      <c r="M6" s="105" t="str">
        <f ca="1">IF($A6="","",IFERROR(I6/K6,""))</f>
        <v/>
      </c>
      <c r="N6" s="124" t="str">
        <f t="shared" ref="N6:N20" ca="1" si="0">IF($A6="","",IF(K6&gt;0,IF(M6&gt;$M$5,"B","A"),IF(K6=0,IF(I6&gt;$M$5,"C","D"))))</f>
        <v/>
      </c>
    </row>
    <row r="7" spans="1:14" ht="187" customHeight="1" x14ac:dyDescent="0.2">
      <c r="A7" s="124" t="str">
        <f t="shared" ref="A7:A20" ca="1" si="1">IF(ROW()-5&gt;$A$5,"",ROW()-5)</f>
        <v/>
      </c>
      <c r="B7" s="92"/>
      <c r="C7" s="92" t="str">
        <f t="shared" ref="C7:C20" ca="1" si="2">IF($A7="","",INDEX(INDIRECT("gdn_raw!CS:CS"),MATCH($D$4,INDIRECT("gdn_raw!CT:CT"),0)+$A7))</f>
        <v/>
      </c>
      <c r="D7" s="92" t="str">
        <f t="shared" ref="D7:D20" ca="1" si="3">IF($A7="","",INDEX(INDIRECT("gdn_raw!CT:CT"),MATCH($D$4,INDIRECT("gdn_raw!CT:CT"),0)+$A7))</f>
        <v/>
      </c>
      <c r="E7" s="125" t="str">
        <f t="shared" ref="E7:E20" ca="1" si="4">IF($A7="","",INDEX(INDIRECT("gdn_raw!CV:CV"),MATCH($D$4,INDIRECT("gdn_raw!CT:CT"),0)+$A7))</f>
        <v/>
      </c>
      <c r="F7" s="125" t="str">
        <f t="shared" ref="F7:F20" ca="1" si="5">IF($A7="","",INDEX(INDIRECT("gdn_raw!CW:CW"),MATCH($D$4,INDIRECT("gdn_raw!CT:CT"),0)+$A7))</f>
        <v/>
      </c>
      <c r="G7" s="126" t="str">
        <f t="shared" ref="G7:G20" ca="1" si="6">IF($A7="","",IFERROR(F7/E7,""))</f>
        <v/>
      </c>
      <c r="H7" s="105" t="str">
        <f t="shared" ref="H7:H20" ca="1" si="7">IF($A7="","",IFERROR(I7/F7,""))</f>
        <v/>
      </c>
      <c r="I7" s="105" t="str">
        <f t="shared" ref="I7:I20" ca="1" si="8">IF($A7="","",INDEX(INDIRECT("gdn_raw!CY:CY"),MATCH($D$4,INDIRECT("gdn_raw!CT:CT"),0)+$A7))</f>
        <v/>
      </c>
      <c r="J7" s="127" t="str">
        <f t="shared" ref="J7:J20" ca="1" si="9">IF($A7="","",INDEX(INDIRECT("gdn_raw!CZ:CZ"),MATCH($D$4,INDIRECT("gdn_raw!CT:CT"),0)+$A7))</f>
        <v/>
      </c>
      <c r="K7" s="125" t="str">
        <f t="shared" ref="K7:K20" ca="1" si="10">IF($A7="","",INDEX(INDIRECT("gdn_raw!DB:DB"),MATCH($D$4,INDIRECT("gdn_raw!CT:CT"),0)+$A7))</f>
        <v/>
      </c>
      <c r="L7" s="126" t="str">
        <f t="shared" ref="L7:L20" ca="1" si="11">IF($A7="","",IFERROR(K7/F7,""))</f>
        <v/>
      </c>
      <c r="M7" s="105" t="str">
        <f t="shared" ref="M7:M20" ca="1" si="12">IF($A7="","",IFERROR(I7/K7,""))</f>
        <v/>
      </c>
      <c r="N7" s="124" t="str">
        <f t="shared" ca="1" si="0"/>
        <v/>
      </c>
    </row>
    <row r="8" spans="1:14" ht="187" customHeight="1" x14ac:dyDescent="0.2">
      <c r="A8" s="124" t="str">
        <f t="shared" ca="1" si="1"/>
        <v/>
      </c>
      <c r="B8" s="92"/>
      <c r="C8" s="92" t="str">
        <f t="shared" ca="1" si="2"/>
        <v/>
      </c>
      <c r="D8" s="92" t="str">
        <f t="shared" ca="1" si="3"/>
        <v/>
      </c>
      <c r="E8" s="125" t="str">
        <f t="shared" ca="1" si="4"/>
        <v/>
      </c>
      <c r="F8" s="125" t="str">
        <f t="shared" ca="1" si="5"/>
        <v/>
      </c>
      <c r="G8" s="126" t="str">
        <f t="shared" ca="1" si="6"/>
        <v/>
      </c>
      <c r="H8" s="105" t="str">
        <f t="shared" ca="1" si="7"/>
        <v/>
      </c>
      <c r="I8" s="105" t="str">
        <f t="shared" ca="1" si="8"/>
        <v/>
      </c>
      <c r="J8" s="127" t="str">
        <f t="shared" ca="1" si="9"/>
        <v/>
      </c>
      <c r="K8" s="125" t="str">
        <f t="shared" ca="1" si="10"/>
        <v/>
      </c>
      <c r="L8" s="126" t="str">
        <f t="shared" ca="1" si="11"/>
        <v/>
      </c>
      <c r="M8" s="105" t="str">
        <f t="shared" ca="1" si="12"/>
        <v/>
      </c>
      <c r="N8" s="124" t="str">
        <f t="shared" ca="1" si="0"/>
        <v/>
      </c>
    </row>
    <row r="9" spans="1:14" ht="187" customHeight="1" x14ac:dyDescent="0.2">
      <c r="A9" s="124" t="str">
        <f t="shared" ca="1" si="1"/>
        <v/>
      </c>
      <c r="B9" s="92"/>
      <c r="C9" s="92" t="str">
        <f t="shared" ca="1" si="2"/>
        <v/>
      </c>
      <c r="D9" s="92" t="str">
        <f t="shared" ca="1" si="3"/>
        <v/>
      </c>
      <c r="E9" s="125" t="str">
        <f t="shared" ca="1" si="4"/>
        <v/>
      </c>
      <c r="F9" s="125" t="str">
        <f t="shared" ca="1" si="5"/>
        <v/>
      </c>
      <c r="G9" s="126" t="str">
        <f t="shared" ca="1" si="6"/>
        <v/>
      </c>
      <c r="H9" s="105" t="str">
        <f t="shared" ca="1" si="7"/>
        <v/>
      </c>
      <c r="I9" s="105" t="str">
        <f t="shared" ca="1" si="8"/>
        <v/>
      </c>
      <c r="J9" s="127" t="str">
        <f t="shared" ca="1" si="9"/>
        <v/>
      </c>
      <c r="K9" s="125" t="str">
        <f t="shared" ca="1" si="10"/>
        <v/>
      </c>
      <c r="L9" s="126" t="str">
        <f t="shared" ca="1" si="11"/>
        <v/>
      </c>
      <c r="M9" s="105" t="str">
        <f t="shared" ca="1" si="12"/>
        <v/>
      </c>
      <c r="N9" s="124" t="str">
        <f t="shared" ca="1" si="0"/>
        <v/>
      </c>
    </row>
    <row r="10" spans="1:14" ht="187" customHeight="1" x14ac:dyDescent="0.2">
      <c r="A10" s="124" t="str">
        <f t="shared" ca="1" si="1"/>
        <v/>
      </c>
      <c r="B10" s="92"/>
      <c r="C10" s="92" t="str">
        <f t="shared" ca="1" si="2"/>
        <v/>
      </c>
      <c r="D10" s="92" t="str">
        <f t="shared" ca="1" si="3"/>
        <v/>
      </c>
      <c r="E10" s="125" t="str">
        <f t="shared" ca="1" si="4"/>
        <v/>
      </c>
      <c r="F10" s="125" t="str">
        <f t="shared" ca="1" si="5"/>
        <v/>
      </c>
      <c r="G10" s="126" t="str">
        <f t="shared" ca="1" si="6"/>
        <v/>
      </c>
      <c r="H10" s="105" t="str">
        <f t="shared" ca="1" si="7"/>
        <v/>
      </c>
      <c r="I10" s="105" t="str">
        <f t="shared" ca="1" si="8"/>
        <v/>
      </c>
      <c r="J10" s="127" t="str">
        <f t="shared" ca="1" si="9"/>
        <v/>
      </c>
      <c r="K10" s="125" t="str">
        <f t="shared" ca="1" si="10"/>
        <v/>
      </c>
      <c r="L10" s="126" t="str">
        <f t="shared" ca="1" si="11"/>
        <v/>
      </c>
      <c r="M10" s="105" t="str">
        <f t="shared" ca="1" si="12"/>
        <v/>
      </c>
      <c r="N10" s="124" t="str">
        <f t="shared" ca="1" si="0"/>
        <v/>
      </c>
    </row>
    <row r="11" spans="1:14" ht="187" customHeight="1" x14ac:dyDescent="0.2">
      <c r="A11" s="124" t="str">
        <f t="shared" ca="1" si="1"/>
        <v/>
      </c>
      <c r="B11" s="92"/>
      <c r="C11" s="92" t="str">
        <f t="shared" ca="1" si="2"/>
        <v/>
      </c>
      <c r="D11" s="92" t="str">
        <f t="shared" ca="1" si="3"/>
        <v/>
      </c>
      <c r="E11" s="125" t="str">
        <f t="shared" ca="1" si="4"/>
        <v/>
      </c>
      <c r="F11" s="125" t="str">
        <f t="shared" ca="1" si="5"/>
        <v/>
      </c>
      <c r="G11" s="126" t="str">
        <f t="shared" ca="1" si="6"/>
        <v/>
      </c>
      <c r="H11" s="105" t="str">
        <f t="shared" ca="1" si="7"/>
        <v/>
      </c>
      <c r="I11" s="105" t="str">
        <f t="shared" ca="1" si="8"/>
        <v/>
      </c>
      <c r="J11" s="127" t="str">
        <f t="shared" ca="1" si="9"/>
        <v/>
      </c>
      <c r="K11" s="125" t="str">
        <f t="shared" ca="1" si="10"/>
        <v/>
      </c>
      <c r="L11" s="126" t="str">
        <f t="shared" ca="1" si="11"/>
        <v/>
      </c>
      <c r="M11" s="105" t="str">
        <f t="shared" ca="1" si="12"/>
        <v/>
      </c>
      <c r="N11" s="124" t="str">
        <f t="shared" ca="1" si="0"/>
        <v/>
      </c>
    </row>
    <row r="12" spans="1:14" ht="187" customHeight="1" x14ac:dyDescent="0.2">
      <c r="A12" s="124" t="str">
        <f t="shared" ca="1" si="1"/>
        <v/>
      </c>
      <c r="B12" s="92"/>
      <c r="C12" s="92" t="str">
        <f t="shared" ca="1" si="2"/>
        <v/>
      </c>
      <c r="D12" s="92" t="str">
        <f t="shared" ca="1" si="3"/>
        <v/>
      </c>
      <c r="E12" s="125" t="str">
        <f t="shared" ca="1" si="4"/>
        <v/>
      </c>
      <c r="F12" s="125" t="str">
        <f t="shared" ca="1" si="5"/>
        <v/>
      </c>
      <c r="G12" s="126" t="str">
        <f t="shared" ca="1" si="6"/>
        <v/>
      </c>
      <c r="H12" s="105" t="str">
        <f t="shared" ca="1" si="7"/>
        <v/>
      </c>
      <c r="I12" s="105" t="str">
        <f t="shared" ca="1" si="8"/>
        <v/>
      </c>
      <c r="J12" s="127" t="str">
        <f t="shared" ca="1" si="9"/>
        <v/>
      </c>
      <c r="K12" s="125" t="str">
        <f t="shared" ca="1" si="10"/>
        <v/>
      </c>
      <c r="L12" s="126" t="str">
        <f t="shared" ca="1" si="11"/>
        <v/>
      </c>
      <c r="M12" s="105" t="str">
        <f t="shared" ca="1" si="12"/>
        <v/>
      </c>
      <c r="N12" s="124" t="str">
        <f t="shared" ca="1" si="0"/>
        <v/>
      </c>
    </row>
    <row r="13" spans="1:14" ht="187" customHeight="1" x14ac:dyDescent="0.2">
      <c r="A13" s="124" t="str">
        <f t="shared" ca="1" si="1"/>
        <v/>
      </c>
      <c r="B13" s="92"/>
      <c r="C13" s="92" t="str">
        <f t="shared" ca="1" si="2"/>
        <v/>
      </c>
      <c r="D13" s="92" t="str">
        <f t="shared" ca="1" si="3"/>
        <v/>
      </c>
      <c r="E13" s="125" t="str">
        <f t="shared" ca="1" si="4"/>
        <v/>
      </c>
      <c r="F13" s="125" t="str">
        <f t="shared" ca="1" si="5"/>
        <v/>
      </c>
      <c r="G13" s="126" t="str">
        <f t="shared" ca="1" si="6"/>
        <v/>
      </c>
      <c r="H13" s="105" t="str">
        <f t="shared" ca="1" si="7"/>
        <v/>
      </c>
      <c r="I13" s="105" t="str">
        <f t="shared" ca="1" si="8"/>
        <v/>
      </c>
      <c r="J13" s="127" t="str">
        <f t="shared" ca="1" si="9"/>
        <v/>
      </c>
      <c r="K13" s="125" t="str">
        <f t="shared" ca="1" si="10"/>
        <v/>
      </c>
      <c r="L13" s="126" t="str">
        <f t="shared" ca="1" si="11"/>
        <v/>
      </c>
      <c r="M13" s="105" t="str">
        <f t="shared" ca="1" si="12"/>
        <v/>
      </c>
      <c r="N13" s="124" t="str">
        <f t="shared" ca="1" si="0"/>
        <v/>
      </c>
    </row>
    <row r="14" spans="1:14" ht="187" customHeight="1" x14ac:dyDescent="0.2">
      <c r="A14" s="124" t="str">
        <f t="shared" ca="1" si="1"/>
        <v/>
      </c>
      <c r="B14" s="92"/>
      <c r="C14" s="92" t="str">
        <f t="shared" ca="1" si="2"/>
        <v/>
      </c>
      <c r="D14" s="92" t="str">
        <f t="shared" ca="1" si="3"/>
        <v/>
      </c>
      <c r="E14" s="125" t="str">
        <f t="shared" ca="1" si="4"/>
        <v/>
      </c>
      <c r="F14" s="125" t="str">
        <f t="shared" ca="1" si="5"/>
        <v/>
      </c>
      <c r="G14" s="126" t="str">
        <f t="shared" ca="1" si="6"/>
        <v/>
      </c>
      <c r="H14" s="105" t="str">
        <f t="shared" ca="1" si="7"/>
        <v/>
      </c>
      <c r="I14" s="105" t="str">
        <f t="shared" ca="1" si="8"/>
        <v/>
      </c>
      <c r="J14" s="127" t="str">
        <f t="shared" ca="1" si="9"/>
        <v/>
      </c>
      <c r="K14" s="125" t="str">
        <f t="shared" ca="1" si="10"/>
        <v/>
      </c>
      <c r="L14" s="126" t="str">
        <f t="shared" ca="1" si="11"/>
        <v/>
      </c>
      <c r="M14" s="105" t="str">
        <f t="shared" ca="1" si="12"/>
        <v/>
      </c>
      <c r="N14" s="124" t="str">
        <f t="shared" ca="1" si="0"/>
        <v/>
      </c>
    </row>
    <row r="15" spans="1:14" ht="187" customHeight="1" x14ac:dyDescent="0.2">
      <c r="A15" s="124" t="str">
        <f t="shared" ca="1" si="1"/>
        <v/>
      </c>
      <c r="B15" s="92"/>
      <c r="C15" s="92" t="str">
        <f t="shared" ca="1" si="2"/>
        <v/>
      </c>
      <c r="D15" s="92" t="str">
        <f t="shared" ca="1" si="3"/>
        <v/>
      </c>
      <c r="E15" s="125" t="str">
        <f t="shared" ca="1" si="4"/>
        <v/>
      </c>
      <c r="F15" s="125" t="str">
        <f t="shared" ca="1" si="5"/>
        <v/>
      </c>
      <c r="G15" s="126" t="str">
        <f t="shared" ca="1" si="6"/>
        <v/>
      </c>
      <c r="H15" s="105" t="str">
        <f t="shared" ca="1" si="7"/>
        <v/>
      </c>
      <c r="I15" s="105" t="str">
        <f t="shared" ca="1" si="8"/>
        <v/>
      </c>
      <c r="J15" s="127" t="str">
        <f t="shared" ca="1" si="9"/>
        <v/>
      </c>
      <c r="K15" s="125" t="str">
        <f t="shared" ca="1" si="10"/>
        <v/>
      </c>
      <c r="L15" s="126" t="str">
        <f t="shared" ca="1" si="11"/>
        <v/>
      </c>
      <c r="M15" s="105" t="str">
        <f t="shared" ca="1" si="12"/>
        <v/>
      </c>
      <c r="N15" s="124" t="str">
        <f t="shared" ca="1" si="0"/>
        <v/>
      </c>
    </row>
    <row r="16" spans="1:14" ht="187" customHeight="1" x14ac:dyDescent="0.2">
      <c r="A16" s="124" t="str">
        <f t="shared" ca="1" si="1"/>
        <v/>
      </c>
      <c r="B16" s="92"/>
      <c r="C16" s="92" t="str">
        <f t="shared" ca="1" si="2"/>
        <v/>
      </c>
      <c r="D16" s="92" t="str">
        <f t="shared" ca="1" si="3"/>
        <v/>
      </c>
      <c r="E16" s="125" t="str">
        <f t="shared" ca="1" si="4"/>
        <v/>
      </c>
      <c r="F16" s="125" t="str">
        <f t="shared" ca="1" si="5"/>
        <v/>
      </c>
      <c r="G16" s="126" t="str">
        <f t="shared" ca="1" si="6"/>
        <v/>
      </c>
      <c r="H16" s="105" t="str">
        <f t="shared" ca="1" si="7"/>
        <v/>
      </c>
      <c r="I16" s="105" t="str">
        <f t="shared" ca="1" si="8"/>
        <v/>
      </c>
      <c r="J16" s="127" t="str">
        <f t="shared" ca="1" si="9"/>
        <v/>
      </c>
      <c r="K16" s="125" t="str">
        <f t="shared" ca="1" si="10"/>
        <v/>
      </c>
      <c r="L16" s="126" t="str">
        <f t="shared" ca="1" si="11"/>
        <v/>
      </c>
      <c r="M16" s="105" t="str">
        <f t="shared" ca="1" si="12"/>
        <v/>
      </c>
      <c r="N16" s="124" t="str">
        <f t="shared" ca="1" si="0"/>
        <v/>
      </c>
    </row>
    <row r="17" spans="1:14" ht="187" customHeight="1" x14ac:dyDescent="0.2">
      <c r="A17" s="124" t="str">
        <f t="shared" ca="1" si="1"/>
        <v/>
      </c>
      <c r="B17" s="92"/>
      <c r="C17" s="92" t="str">
        <f t="shared" ca="1" si="2"/>
        <v/>
      </c>
      <c r="D17" s="92" t="str">
        <f t="shared" ca="1" si="3"/>
        <v/>
      </c>
      <c r="E17" s="125" t="str">
        <f t="shared" ca="1" si="4"/>
        <v/>
      </c>
      <c r="F17" s="125" t="str">
        <f t="shared" ca="1" si="5"/>
        <v/>
      </c>
      <c r="G17" s="126" t="str">
        <f t="shared" ca="1" si="6"/>
        <v/>
      </c>
      <c r="H17" s="105" t="str">
        <f t="shared" ca="1" si="7"/>
        <v/>
      </c>
      <c r="I17" s="105" t="str">
        <f t="shared" ca="1" si="8"/>
        <v/>
      </c>
      <c r="J17" s="127" t="str">
        <f t="shared" ca="1" si="9"/>
        <v/>
      </c>
      <c r="K17" s="125" t="str">
        <f t="shared" ca="1" si="10"/>
        <v/>
      </c>
      <c r="L17" s="126" t="str">
        <f t="shared" ca="1" si="11"/>
        <v/>
      </c>
      <c r="M17" s="105" t="str">
        <f t="shared" ca="1" si="12"/>
        <v/>
      </c>
      <c r="N17" s="124" t="str">
        <f t="shared" ca="1" si="0"/>
        <v/>
      </c>
    </row>
    <row r="18" spans="1:14" ht="187" customHeight="1" x14ac:dyDescent="0.2">
      <c r="A18" s="124" t="str">
        <f t="shared" ca="1" si="1"/>
        <v/>
      </c>
      <c r="B18" s="92"/>
      <c r="C18" s="92" t="str">
        <f t="shared" ca="1" si="2"/>
        <v/>
      </c>
      <c r="D18" s="92" t="str">
        <f t="shared" ca="1" si="3"/>
        <v/>
      </c>
      <c r="E18" s="125" t="str">
        <f t="shared" ca="1" si="4"/>
        <v/>
      </c>
      <c r="F18" s="125" t="str">
        <f t="shared" ca="1" si="5"/>
        <v/>
      </c>
      <c r="G18" s="126" t="str">
        <f t="shared" ca="1" si="6"/>
        <v/>
      </c>
      <c r="H18" s="105" t="str">
        <f t="shared" ca="1" si="7"/>
        <v/>
      </c>
      <c r="I18" s="105" t="str">
        <f t="shared" ca="1" si="8"/>
        <v/>
      </c>
      <c r="J18" s="127" t="str">
        <f t="shared" ca="1" si="9"/>
        <v/>
      </c>
      <c r="K18" s="125" t="str">
        <f t="shared" ca="1" si="10"/>
        <v/>
      </c>
      <c r="L18" s="126" t="str">
        <f t="shared" ca="1" si="11"/>
        <v/>
      </c>
      <c r="M18" s="105" t="str">
        <f t="shared" ca="1" si="12"/>
        <v/>
      </c>
      <c r="N18" s="124" t="str">
        <f t="shared" ca="1" si="0"/>
        <v/>
      </c>
    </row>
    <row r="19" spans="1:14" ht="187" customHeight="1" x14ac:dyDescent="0.2">
      <c r="A19" s="124" t="str">
        <f t="shared" ca="1" si="1"/>
        <v/>
      </c>
      <c r="B19" s="92"/>
      <c r="C19" s="92" t="str">
        <f t="shared" ca="1" si="2"/>
        <v/>
      </c>
      <c r="D19" s="92" t="str">
        <f t="shared" ca="1" si="3"/>
        <v/>
      </c>
      <c r="E19" s="125" t="str">
        <f t="shared" ca="1" si="4"/>
        <v/>
      </c>
      <c r="F19" s="125" t="str">
        <f t="shared" ca="1" si="5"/>
        <v/>
      </c>
      <c r="G19" s="126" t="str">
        <f t="shared" ca="1" si="6"/>
        <v/>
      </c>
      <c r="H19" s="105" t="str">
        <f t="shared" ca="1" si="7"/>
        <v/>
      </c>
      <c r="I19" s="105" t="str">
        <f t="shared" ca="1" si="8"/>
        <v/>
      </c>
      <c r="J19" s="127" t="str">
        <f t="shared" ca="1" si="9"/>
        <v/>
      </c>
      <c r="K19" s="125" t="str">
        <f t="shared" ca="1" si="10"/>
        <v/>
      </c>
      <c r="L19" s="126" t="str">
        <f t="shared" ca="1" si="11"/>
        <v/>
      </c>
      <c r="M19" s="105" t="str">
        <f t="shared" ca="1" si="12"/>
        <v/>
      </c>
      <c r="N19" s="124" t="str">
        <f t="shared" ca="1" si="0"/>
        <v/>
      </c>
    </row>
    <row r="20" spans="1:14" ht="187" customHeight="1" x14ac:dyDescent="0.2">
      <c r="A20" s="124" t="str">
        <f t="shared" ca="1" si="1"/>
        <v/>
      </c>
      <c r="B20" s="92"/>
      <c r="C20" s="92" t="str">
        <f t="shared" ca="1" si="2"/>
        <v/>
      </c>
      <c r="D20" s="92" t="str">
        <f t="shared" ca="1" si="3"/>
        <v/>
      </c>
      <c r="E20" s="125" t="str">
        <f t="shared" ca="1" si="4"/>
        <v/>
      </c>
      <c r="F20" s="125" t="str">
        <f t="shared" ca="1" si="5"/>
        <v/>
      </c>
      <c r="G20" s="126" t="str">
        <f t="shared" ca="1" si="6"/>
        <v/>
      </c>
      <c r="H20" s="105" t="str">
        <f t="shared" ca="1" si="7"/>
        <v/>
      </c>
      <c r="I20" s="105" t="str">
        <f t="shared" ca="1" si="8"/>
        <v/>
      </c>
      <c r="J20" s="127" t="str">
        <f t="shared" ca="1" si="9"/>
        <v/>
      </c>
      <c r="K20" s="125" t="str">
        <f t="shared" ca="1" si="10"/>
        <v/>
      </c>
      <c r="L20" s="126" t="str">
        <f t="shared" ca="1" si="11"/>
        <v/>
      </c>
      <c r="M20" s="105" t="str">
        <f t="shared" ca="1" si="12"/>
        <v/>
      </c>
      <c r="N20" s="124" t="str">
        <f t="shared" ca="1" si="0"/>
        <v/>
      </c>
    </row>
    <row r="21" spans="1:14" x14ac:dyDescent="0.2">
      <c r="A21" s="124"/>
      <c r="B21" s="92"/>
      <c r="C21" s="92"/>
      <c r="D21" s="92"/>
      <c r="E21" s="125"/>
      <c r="F21" s="125"/>
      <c r="G21" s="126"/>
      <c r="H21" s="105"/>
      <c r="I21" s="105"/>
      <c r="J21" s="127"/>
      <c r="K21" s="125"/>
      <c r="L21" s="126"/>
      <c r="M21" s="105"/>
      <c r="N21" s="124"/>
    </row>
    <row r="22" spans="1:14" x14ac:dyDescent="0.2">
      <c r="A22" s="124"/>
      <c r="B22" s="92"/>
      <c r="C22" s="92"/>
      <c r="D22" s="92"/>
      <c r="E22" s="125"/>
      <c r="F22" s="125"/>
      <c r="G22" s="126"/>
      <c r="H22" s="105"/>
      <c r="I22" s="105"/>
      <c r="J22" s="127"/>
      <c r="K22" s="125"/>
      <c r="L22" s="126"/>
      <c r="M22" s="105"/>
      <c r="N22" s="124"/>
    </row>
    <row r="23" spans="1:14" x14ac:dyDescent="0.2">
      <c r="A23" s="124"/>
      <c r="B23" s="92"/>
      <c r="C23" s="92"/>
      <c r="D23" s="92"/>
      <c r="E23" s="125"/>
      <c r="F23" s="125"/>
      <c r="G23" s="126"/>
      <c r="H23" s="105"/>
      <c r="I23" s="105"/>
      <c r="J23" s="127"/>
      <c r="K23" s="125"/>
      <c r="L23" s="126"/>
      <c r="M23" s="105"/>
      <c r="N23" s="124"/>
    </row>
    <row r="24" spans="1:14" x14ac:dyDescent="0.2">
      <c r="A24" s="124"/>
      <c r="B24" s="92"/>
      <c r="C24" s="92"/>
      <c r="D24" s="92"/>
      <c r="E24" s="125"/>
      <c r="F24" s="125"/>
      <c r="G24" s="126"/>
      <c r="H24" s="105"/>
      <c r="I24" s="105"/>
      <c r="J24" s="127"/>
      <c r="K24" s="125"/>
      <c r="L24" s="126"/>
      <c r="M24" s="105"/>
      <c r="N24" s="124"/>
    </row>
    <row r="25" spans="1:14" x14ac:dyDescent="0.2">
      <c r="A25" s="124"/>
      <c r="B25" s="92"/>
      <c r="C25" s="92"/>
      <c r="D25" s="92"/>
      <c r="E25" s="125"/>
      <c r="F25" s="125"/>
      <c r="G25" s="126"/>
      <c r="H25" s="105"/>
      <c r="I25" s="105"/>
      <c r="J25" s="127"/>
      <c r="K25" s="125"/>
      <c r="L25" s="126"/>
      <c r="M25" s="105"/>
      <c r="N25" s="124"/>
    </row>
    <row r="26" spans="1:14" x14ac:dyDescent="0.2">
      <c r="A26" s="124"/>
      <c r="B26" s="92"/>
      <c r="C26" s="92"/>
      <c r="D26" s="92"/>
      <c r="E26" s="125"/>
      <c r="F26" s="125"/>
      <c r="G26" s="126"/>
      <c r="H26" s="105"/>
      <c r="I26" s="105"/>
      <c r="J26" s="127"/>
      <c r="K26" s="125"/>
      <c r="L26" s="126"/>
      <c r="M26" s="105"/>
      <c r="N26" s="124"/>
    </row>
    <row r="27" spans="1:14" x14ac:dyDescent="0.2">
      <c r="A27" s="124"/>
      <c r="B27" s="92"/>
      <c r="C27" s="92"/>
      <c r="D27" s="92"/>
      <c r="E27" s="125"/>
      <c r="F27" s="125"/>
      <c r="G27" s="126"/>
      <c r="H27" s="105"/>
      <c r="I27" s="105"/>
      <c r="J27" s="127"/>
      <c r="K27" s="125"/>
      <c r="L27" s="126"/>
      <c r="M27" s="105"/>
      <c r="N27" s="124"/>
    </row>
    <row r="28" spans="1:14" x14ac:dyDescent="0.2">
      <c r="A28" s="124"/>
      <c r="B28" s="92"/>
      <c r="C28" s="92"/>
      <c r="D28" s="92"/>
      <c r="E28" s="125"/>
      <c r="F28" s="125"/>
      <c r="G28" s="126"/>
      <c r="H28" s="105"/>
      <c r="I28" s="105"/>
      <c r="J28" s="127"/>
      <c r="K28" s="125"/>
      <c r="L28" s="126"/>
      <c r="M28" s="105"/>
      <c r="N28" s="124"/>
    </row>
    <row r="29" spans="1:14" x14ac:dyDescent="0.2">
      <c r="A29" s="124"/>
      <c r="B29" s="92"/>
      <c r="C29" s="92"/>
      <c r="D29" s="92"/>
      <c r="E29" s="125"/>
      <c r="F29" s="125"/>
      <c r="G29" s="126"/>
      <c r="H29" s="105"/>
      <c r="I29" s="105"/>
      <c r="J29" s="127"/>
      <c r="K29" s="125"/>
      <c r="L29" s="126"/>
      <c r="M29" s="105"/>
      <c r="N29" s="124"/>
    </row>
    <row r="30" spans="1:14" x14ac:dyDescent="0.2">
      <c r="A30" s="124"/>
      <c r="B30" s="92"/>
      <c r="C30" s="92"/>
      <c r="D30" s="92"/>
      <c r="E30" s="125"/>
      <c r="F30" s="125"/>
      <c r="G30" s="126"/>
      <c r="H30" s="105"/>
      <c r="I30" s="105"/>
      <c r="J30" s="127"/>
      <c r="K30" s="125"/>
      <c r="L30" s="126"/>
      <c r="M30" s="105"/>
      <c r="N30" s="124"/>
    </row>
    <row r="31" spans="1:14" x14ac:dyDescent="0.2">
      <c r="A31" s="124"/>
      <c r="B31" s="92"/>
      <c r="C31" s="92"/>
      <c r="D31" s="92"/>
      <c r="E31" s="125"/>
      <c r="F31" s="125"/>
      <c r="G31" s="126"/>
      <c r="H31" s="105"/>
      <c r="I31" s="105"/>
      <c r="J31" s="127"/>
      <c r="K31" s="125"/>
      <c r="L31" s="126"/>
      <c r="M31" s="105"/>
      <c r="N31" s="124"/>
    </row>
    <row r="32" spans="1:14" x14ac:dyDescent="0.2">
      <c r="A32" s="124"/>
      <c r="B32" s="92"/>
      <c r="C32" s="92"/>
      <c r="D32" s="92"/>
      <c r="E32" s="125"/>
      <c r="F32" s="125"/>
      <c r="G32" s="126"/>
      <c r="H32" s="105"/>
      <c r="I32" s="105"/>
      <c r="J32" s="127"/>
      <c r="K32" s="125"/>
      <c r="L32" s="126"/>
      <c r="M32" s="105"/>
      <c r="N32" s="124"/>
    </row>
    <row r="33" spans="1:14" x14ac:dyDescent="0.2">
      <c r="A33" s="124"/>
      <c r="B33" s="92"/>
      <c r="C33" s="92"/>
      <c r="D33" s="92"/>
      <c r="E33" s="125"/>
      <c r="F33" s="125"/>
      <c r="G33" s="126"/>
      <c r="H33" s="105"/>
      <c r="I33" s="105"/>
      <c r="J33" s="127"/>
      <c r="K33" s="125"/>
      <c r="L33" s="126"/>
      <c r="M33" s="105"/>
      <c r="N33" s="124"/>
    </row>
    <row r="34" spans="1:14" x14ac:dyDescent="0.2">
      <c r="A34" s="124"/>
      <c r="B34" s="92"/>
      <c r="C34" s="92"/>
      <c r="D34" s="92"/>
      <c r="E34" s="125"/>
      <c r="F34" s="125"/>
      <c r="G34" s="126"/>
      <c r="H34" s="105"/>
      <c r="I34" s="105"/>
      <c r="J34" s="127"/>
      <c r="K34" s="125"/>
      <c r="L34" s="126"/>
      <c r="M34" s="105"/>
      <c r="N34" s="124"/>
    </row>
    <row r="35" spans="1:14" x14ac:dyDescent="0.2">
      <c r="A35" s="124"/>
      <c r="B35" s="92"/>
      <c r="C35" s="92"/>
      <c r="D35" s="92"/>
      <c r="E35" s="125"/>
      <c r="F35" s="125"/>
      <c r="G35" s="126"/>
      <c r="H35" s="105"/>
      <c r="I35" s="105"/>
      <c r="J35" s="127"/>
      <c r="K35" s="125"/>
      <c r="L35" s="126"/>
      <c r="M35" s="105"/>
      <c r="N35" s="124"/>
    </row>
    <row r="36" spans="1:14" x14ac:dyDescent="0.2">
      <c r="A36" s="124"/>
      <c r="B36" s="92"/>
      <c r="C36" s="92"/>
      <c r="D36" s="92"/>
      <c r="E36" s="125"/>
      <c r="F36" s="125"/>
      <c r="G36" s="126"/>
      <c r="H36" s="105"/>
      <c r="I36" s="105"/>
      <c r="J36" s="127"/>
      <c r="K36" s="125"/>
      <c r="L36" s="126"/>
      <c r="M36" s="105"/>
      <c r="N36" s="124"/>
    </row>
    <row r="37" spans="1:14" x14ac:dyDescent="0.2">
      <c r="A37" s="124"/>
      <c r="B37" s="92"/>
      <c r="C37" s="92"/>
      <c r="D37" s="92"/>
      <c r="E37" s="125"/>
      <c r="F37" s="125"/>
      <c r="G37" s="126"/>
      <c r="H37" s="105"/>
      <c r="I37" s="105"/>
      <c r="J37" s="127"/>
      <c r="K37" s="125"/>
      <c r="L37" s="126"/>
      <c r="M37" s="105"/>
      <c r="N37" s="124"/>
    </row>
    <row r="38" spans="1:14" x14ac:dyDescent="0.2">
      <c r="A38" s="124"/>
      <c r="B38" s="92"/>
      <c r="C38" s="92"/>
      <c r="D38" s="92"/>
      <c r="E38" s="125"/>
      <c r="F38" s="125"/>
      <c r="G38" s="126"/>
      <c r="H38" s="105"/>
      <c r="I38" s="105"/>
      <c r="J38" s="127"/>
      <c r="K38" s="125"/>
      <c r="L38" s="126"/>
      <c r="M38" s="105"/>
      <c r="N38" s="124"/>
    </row>
    <row r="39" spans="1:14" x14ac:dyDescent="0.2">
      <c r="A39" s="124"/>
      <c r="B39" s="92"/>
      <c r="C39" s="92"/>
      <c r="D39" s="92"/>
      <c r="E39" s="125"/>
      <c r="F39" s="125"/>
      <c r="G39" s="126"/>
      <c r="H39" s="105"/>
      <c r="I39" s="105"/>
      <c r="J39" s="127"/>
      <c r="K39" s="125"/>
      <c r="L39" s="126"/>
      <c r="M39" s="105"/>
      <c r="N39" s="124"/>
    </row>
    <row r="40" spans="1:14" x14ac:dyDescent="0.2">
      <c r="A40" s="124"/>
      <c r="B40" s="92"/>
      <c r="C40" s="92"/>
      <c r="D40" s="92"/>
      <c r="E40" s="125"/>
      <c r="F40" s="125"/>
      <c r="G40" s="126"/>
      <c r="H40" s="105"/>
      <c r="I40" s="105"/>
      <c r="J40" s="127"/>
      <c r="K40" s="125"/>
      <c r="L40" s="126"/>
      <c r="M40" s="105"/>
      <c r="N40" s="124"/>
    </row>
    <row r="41" spans="1:14" x14ac:dyDescent="0.2">
      <c r="A41" s="124"/>
      <c r="B41" s="92"/>
      <c r="C41" s="92"/>
      <c r="D41" s="92"/>
      <c r="E41" s="125"/>
      <c r="F41" s="125"/>
      <c r="G41" s="126"/>
      <c r="H41" s="105"/>
      <c r="I41" s="105"/>
      <c r="J41" s="127"/>
      <c r="K41" s="125"/>
      <c r="L41" s="126"/>
      <c r="M41" s="105"/>
      <c r="N41" s="124"/>
    </row>
    <row r="42" spans="1:14" x14ac:dyDescent="0.2">
      <c r="A42" s="124"/>
      <c r="B42" s="92"/>
      <c r="C42" s="92"/>
      <c r="D42" s="92"/>
      <c r="E42" s="125"/>
      <c r="F42" s="125"/>
      <c r="G42" s="126"/>
      <c r="H42" s="105"/>
      <c r="I42" s="105"/>
      <c r="J42" s="127"/>
      <c r="K42" s="125"/>
      <c r="L42" s="126"/>
      <c r="M42" s="105"/>
      <c r="N42" s="124"/>
    </row>
    <row r="43" spans="1:14" x14ac:dyDescent="0.2">
      <c r="A43" s="124"/>
      <c r="B43" s="92"/>
      <c r="C43" s="92"/>
      <c r="D43" s="92"/>
      <c r="E43" s="125"/>
      <c r="F43" s="125"/>
      <c r="G43" s="126"/>
      <c r="H43" s="105"/>
      <c r="I43" s="105"/>
      <c r="J43" s="127"/>
      <c r="K43" s="125"/>
      <c r="L43" s="126"/>
      <c r="M43" s="105"/>
      <c r="N43" s="124"/>
    </row>
    <row r="44" spans="1:14" x14ac:dyDescent="0.2">
      <c r="A44" s="124"/>
      <c r="B44" s="92"/>
      <c r="C44" s="92"/>
      <c r="D44" s="92"/>
      <c r="E44" s="125"/>
      <c r="F44" s="125"/>
      <c r="G44" s="126"/>
      <c r="H44" s="105"/>
      <c r="I44" s="105"/>
      <c r="J44" s="127"/>
      <c r="K44" s="125"/>
      <c r="L44" s="126"/>
      <c r="M44" s="105"/>
      <c r="N44" s="124"/>
    </row>
    <row r="45" spans="1:14" x14ac:dyDescent="0.2">
      <c r="A45" s="124"/>
      <c r="B45" s="92"/>
      <c r="C45" s="92"/>
      <c r="D45" s="92"/>
      <c r="E45" s="125"/>
      <c r="F45" s="125"/>
      <c r="G45" s="126"/>
      <c r="H45" s="105"/>
      <c r="I45" s="105"/>
      <c r="J45" s="127"/>
      <c r="K45" s="125"/>
      <c r="L45" s="126"/>
      <c r="M45" s="105"/>
      <c r="N45" s="124"/>
    </row>
    <row r="46" spans="1:14" x14ac:dyDescent="0.2">
      <c r="A46" s="124"/>
      <c r="B46" s="92"/>
      <c r="C46" s="92"/>
      <c r="D46" s="92"/>
      <c r="E46" s="125"/>
      <c r="F46" s="125"/>
      <c r="G46" s="126"/>
      <c r="H46" s="105"/>
      <c r="I46" s="105"/>
      <c r="J46" s="127"/>
      <c r="K46" s="125"/>
      <c r="L46" s="126"/>
      <c r="M46" s="105"/>
      <c r="N46" s="124"/>
    </row>
    <row r="47" spans="1:14" x14ac:dyDescent="0.2">
      <c r="A47" s="124"/>
      <c r="B47" s="92"/>
      <c r="C47" s="92"/>
      <c r="D47" s="92"/>
      <c r="E47" s="125"/>
      <c r="F47" s="125"/>
      <c r="G47" s="126"/>
      <c r="H47" s="105"/>
      <c r="I47" s="105"/>
      <c r="J47" s="127"/>
      <c r="K47" s="125"/>
      <c r="L47" s="126"/>
      <c r="M47" s="105"/>
      <c r="N47" s="124"/>
    </row>
    <row r="48" spans="1:14" x14ac:dyDescent="0.2">
      <c r="A48" s="124"/>
      <c r="B48" s="92"/>
      <c r="C48" s="92"/>
      <c r="D48" s="92"/>
      <c r="E48" s="125"/>
      <c r="F48" s="125"/>
      <c r="G48" s="126"/>
      <c r="H48" s="105"/>
      <c r="I48" s="105"/>
      <c r="J48" s="127"/>
      <c r="K48" s="125"/>
      <c r="L48" s="126"/>
      <c r="M48" s="105"/>
      <c r="N48" s="124"/>
    </row>
    <row r="49" spans="1:14" x14ac:dyDescent="0.2">
      <c r="A49" s="124"/>
      <c r="B49" s="92"/>
      <c r="C49" s="92"/>
      <c r="D49" s="92"/>
      <c r="E49" s="125"/>
      <c r="F49" s="125"/>
      <c r="G49" s="126"/>
      <c r="H49" s="105"/>
      <c r="I49" s="105"/>
      <c r="J49" s="127"/>
      <c r="K49" s="125"/>
      <c r="L49" s="126"/>
      <c r="M49" s="105"/>
      <c r="N49" s="124"/>
    </row>
    <row r="50" spans="1:14" x14ac:dyDescent="0.2">
      <c r="A50" s="124"/>
      <c r="B50" s="92"/>
      <c r="C50" s="92"/>
      <c r="D50" s="92"/>
      <c r="E50" s="125"/>
      <c r="F50" s="125"/>
      <c r="G50" s="126"/>
      <c r="H50" s="105"/>
      <c r="I50" s="105"/>
      <c r="J50" s="127"/>
      <c r="K50" s="125"/>
      <c r="L50" s="126"/>
      <c r="M50" s="105"/>
      <c r="N50" s="124"/>
    </row>
    <row r="51" spans="1:14" x14ac:dyDescent="0.2">
      <c r="A51" s="124"/>
      <c r="B51" s="92"/>
      <c r="C51" s="92"/>
      <c r="D51" s="92"/>
      <c r="E51" s="125"/>
      <c r="F51" s="125"/>
      <c r="G51" s="126"/>
      <c r="H51" s="105"/>
      <c r="I51" s="105"/>
      <c r="J51" s="127"/>
      <c r="K51" s="125"/>
      <c r="L51" s="126"/>
      <c r="M51" s="105"/>
      <c r="N51" s="124"/>
    </row>
    <row r="52" spans="1:14" x14ac:dyDescent="0.2">
      <c r="A52" s="124"/>
      <c r="B52" s="92"/>
      <c r="C52" s="92"/>
      <c r="D52" s="92"/>
      <c r="E52" s="125"/>
      <c r="F52" s="125"/>
      <c r="G52" s="126"/>
      <c r="H52" s="105"/>
      <c r="I52" s="105"/>
      <c r="J52" s="127"/>
      <c r="K52" s="125"/>
      <c r="L52" s="126"/>
      <c r="M52" s="105"/>
      <c r="N52" s="124"/>
    </row>
    <row r="53" spans="1:14" x14ac:dyDescent="0.2">
      <c r="A53" s="124"/>
      <c r="B53" s="92"/>
      <c r="C53" s="92"/>
      <c r="D53" s="92"/>
      <c r="E53" s="125"/>
      <c r="F53" s="125"/>
      <c r="G53" s="126"/>
      <c r="H53" s="105"/>
      <c r="I53" s="105"/>
      <c r="J53" s="127"/>
      <c r="K53" s="125"/>
      <c r="L53" s="126"/>
      <c r="M53" s="105"/>
      <c r="N53" s="124"/>
    </row>
    <row r="54" spans="1:14" x14ac:dyDescent="0.2">
      <c r="A54" s="124"/>
      <c r="B54" s="92"/>
      <c r="C54" s="92"/>
      <c r="D54" s="92"/>
      <c r="E54" s="125"/>
      <c r="F54" s="125"/>
      <c r="G54" s="126"/>
      <c r="H54" s="105"/>
      <c r="I54" s="105"/>
      <c r="J54" s="127"/>
      <c r="K54" s="125"/>
      <c r="L54" s="126"/>
      <c r="M54" s="105"/>
      <c r="N54" s="124"/>
    </row>
    <row r="55" spans="1:14" x14ac:dyDescent="0.2">
      <c r="A55" s="124"/>
      <c r="B55" s="92"/>
      <c r="C55" s="92"/>
      <c r="D55" s="92"/>
      <c r="E55" s="125"/>
      <c r="F55" s="125"/>
      <c r="G55" s="126"/>
      <c r="H55" s="105"/>
      <c r="I55" s="105"/>
      <c r="J55" s="127"/>
      <c r="K55" s="125"/>
      <c r="L55" s="126"/>
      <c r="M55" s="105"/>
      <c r="N55" s="124"/>
    </row>
    <row r="56" spans="1:14" x14ac:dyDescent="0.2">
      <c r="A56" s="124"/>
      <c r="B56" s="92"/>
      <c r="C56" s="92"/>
      <c r="D56" s="92"/>
      <c r="E56" s="125"/>
      <c r="F56" s="125"/>
      <c r="G56" s="126"/>
      <c r="H56" s="105"/>
      <c r="I56" s="105"/>
      <c r="J56" s="127"/>
      <c r="K56" s="125"/>
      <c r="L56" s="126"/>
      <c r="M56" s="105"/>
      <c r="N56" s="124"/>
    </row>
    <row r="57" spans="1:14" x14ac:dyDescent="0.2">
      <c r="A57" s="124"/>
      <c r="B57" s="92"/>
      <c r="C57" s="92"/>
      <c r="D57" s="92"/>
      <c r="E57" s="125"/>
      <c r="F57" s="125"/>
      <c r="G57" s="126"/>
      <c r="H57" s="105"/>
      <c r="I57" s="105"/>
      <c r="J57" s="127"/>
      <c r="K57" s="125"/>
      <c r="L57" s="126"/>
      <c r="M57" s="105"/>
      <c r="N57" s="124"/>
    </row>
    <row r="58" spans="1:14" x14ac:dyDescent="0.2">
      <c r="A58" s="124"/>
      <c r="B58" s="92"/>
      <c r="C58" s="92"/>
      <c r="D58" s="92"/>
      <c r="E58" s="125"/>
      <c r="F58" s="125"/>
      <c r="G58" s="126"/>
      <c r="H58" s="105"/>
      <c r="I58" s="105"/>
      <c r="J58" s="127"/>
      <c r="K58" s="125"/>
      <c r="L58" s="126"/>
      <c r="M58" s="105"/>
      <c r="N58" s="124"/>
    </row>
    <row r="59" spans="1:14" x14ac:dyDescent="0.2">
      <c r="A59" s="124"/>
      <c r="B59" s="92"/>
      <c r="C59" s="92"/>
      <c r="D59" s="92"/>
      <c r="E59" s="125"/>
      <c r="F59" s="125"/>
      <c r="G59" s="126"/>
      <c r="H59" s="105"/>
      <c r="I59" s="105"/>
      <c r="J59" s="127"/>
      <c r="K59" s="125"/>
      <c r="L59" s="126"/>
      <c r="M59" s="105"/>
      <c r="N59" s="124"/>
    </row>
    <row r="60" spans="1:14" x14ac:dyDescent="0.2">
      <c r="A60" s="124"/>
      <c r="B60" s="92"/>
      <c r="C60" s="92"/>
      <c r="D60" s="92"/>
      <c r="E60" s="125"/>
      <c r="F60" s="125"/>
      <c r="G60" s="126"/>
      <c r="H60" s="105"/>
      <c r="I60" s="105"/>
      <c r="J60" s="127"/>
      <c r="K60" s="125"/>
      <c r="L60" s="126"/>
      <c r="M60" s="105"/>
      <c r="N60" s="124"/>
    </row>
    <row r="61" spans="1:14" x14ac:dyDescent="0.2">
      <c r="A61" s="124"/>
      <c r="B61" s="92"/>
      <c r="C61" s="92"/>
      <c r="D61" s="92"/>
      <c r="E61" s="125"/>
      <c r="F61" s="125"/>
      <c r="G61" s="126"/>
      <c r="H61" s="105"/>
      <c r="I61" s="105"/>
      <c r="J61" s="127"/>
      <c r="K61" s="125"/>
      <c r="L61" s="126"/>
      <c r="M61" s="105"/>
      <c r="N61" s="124"/>
    </row>
    <row r="62" spans="1:14" x14ac:dyDescent="0.2">
      <c r="A62" s="124"/>
      <c r="B62" s="92"/>
      <c r="C62" s="92"/>
      <c r="D62" s="92"/>
      <c r="E62" s="125"/>
      <c r="F62" s="125"/>
      <c r="G62" s="126"/>
      <c r="H62" s="105"/>
      <c r="I62" s="105"/>
      <c r="J62" s="127"/>
      <c r="K62" s="125"/>
      <c r="L62" s="126"/>
      <c r="M62" s="105"/>
      <c r="N62" s="124"/>
    </row>
    <row r="63" spans="1:14" x14ac:dyDescent="0.2">
      <c r="A63" s="124"/>
      <c r="B63" s="92"/>
      <c r="C63" s="92"/>
      <c r="D63" s="92"/>
      <c r="E63" s="125"/>
      <c r="F63" s="125"/>
      <c r="G63" s="126"/>
      <c r="H63" s="105"/>
      <c r="I63" s="105"/>
      <c r="J63" s="127"/>
      <c r="K63" s="125"/>
      <c r="L63" s="126"/>
      <c r="M63" s="105"/>
      <c r="N63" s="124"/>
    </row>
    <row r="64" spans="1:14" x14ac:dyDescent="0.2">
      <c r="A64" s="124"/>
      <c r="B64" s="92"/>
      <c r="C64" s="92"/>
      <c r="D64" s="92"/>
      <c r="E64" s="125"/>
      <c r="F64" s="125"/>
      <c r="G64" s="126"/>
      <c r="H64" s="105"/>
      <c r="I64" s="105"/>
      <c r="J64" s="127"/>
      <c r="K64" s="125"/>
      <c r="L64" s="126"/>
      <c r="M64" s="105"/>
      <c r="N64" s="124"/>
    </row>
    <row r="65" spans="1:14" x14ac:dyDescent="0.2">
      <c r="A65" s="124"/>
      <c r="B65" s="92"/>
      <c r="C65" s="92"/>
      <c r="D65" s="92"/>
      <c r="E65" s="125"/>
      <c r="F65" s="125"/>
      <c r="G65" s="126"/>
      <c r="H65" s="105"/>
      <c r="I65" s="105"/>
      <c r="J65" s="127"/>
      <c r="K65" s="125"/>
      <c r="L65" s="126"/>
      <c r="M65" s="105"/>
      <c r="N65" s="124"/>
    </row>
    <row r="66" spans="1:14" x14ac:dyDescent="0.2">
      <c r="A66" s="124"/>
      <c r="B66" s="92"/>
      <c r="C66" s="92"/>
      <c r="D66" s="92"/>
      <c r="E66" s="125"/>
      <c r="F66" s="125"/>
      <c r="G66" s="126"/>
      <c r="H66" s="105"/>
      <c r="I66" s="105"/>
      <c r="J66" s="127"/>
      <c r="K66" s="125"/>
      <c r="L66" s="126"/>
      <c r="M66" s="105"/>
      <c r="N66" s="124"/>
    </row>
    <row r="67" spans="1:14" x14ac:dyDescent="0.2">
      <c r="A67" s="124"/>
      <c r="B67" s="92"/>
      <c r="C67" s="92"/>
      <c r="D67" s="92"/>
      <c r="E67" s="125"/>
      <c r="F67" s="125"/>
      <c r="G67" s="126"/>
      <c r="H67" s="105"/>
      <c r="I67" s="105"/>
      <c r="J67" s="127"/>
      <c r="K67" s="125"/>
      <c r="L67" s="126"/>
      <c r="M67" s="105"/>
      <c r="N67" s="124"/>
    </row>
    <row r="68" spans="1:14" x14ac:dyDescent="0.2">
      <c r="A68" s="124"/>
      <c r="B68" s="92"/>
      <c r="C68" s="92"/>
      <c r="D68" s="92"/>
      <c r="E68" s="125"/>
      <c r="F68" s="125"/>
      <c r="G68" s="126"/>
      <c r="H68" s="105"/>
      <c r="I68" s="105"/>
      <c r="J68" s="127"/>
      <c r="K68" s="125"/>
      <c r="L68" s="126"/>
      <c r="M68" s="105"/>
      <c r="N68" s="124"/>
    </row>
    <row r="69" spans="1:14" x14ac:dyDescent="0.2">
      <c r="A69" s="124"/>
      <c r="B69" s="92"/>
      <c r="C69" s="92"/>
      <c r="D69" s="92"/>
      <c r="E69" s="125"/>
      <c r="F69" s="125"/>
      <c r="G69" s="126"/>
      <c r="H69" s="105"/>
      <c r="I69" s="105"/>
      <c r="J69" s="127"/>
      <c r="K69" s="125"/>
      <c r="L69" s="126"/>
      <c r="M69" s="105"/>
      <c r="N69" s="124"/>
    </row>
    <row r="70" spans="1:14" x14ac:dyDescent="0.2">
      <c r="A70" s="124"/>
      <c r="B70" s="92"/>
      <c r="C70" s="92"/>
      <c r="D70" s="92"/>
      <c r="E70" s="125"/>
      <c r="F70" s="125"/>
      <c r="G70" s="126"/>
      <c r="H70" s="105"/>
      <c r="I70" s="105"/>
      <c r="J70" s="127"/>
      <c r="K70" s="125"/>
      <c r="L70" s="126"/>
      <c r="M70" s="105"/>
      <c r="N70" s="124"/>
    </row>
    <row r="71" spans="1:14" x14ac:dyDescent="0.2">
      <c r="A71" s="124"/>
      <c r="B71" s="92"/>
      <c r="C71" s="92"/>
      <c r="D71" s="92"/>
      <c r="E71" s="125"/>
      <c r="F71" s="125"/>
      <c r="G71" s="126"/>
      <c r="H71" s="105"/>
      <c r="I71" s="105"/>
      <c r="J71" s="127"/>
      <c r="K71" s="125"/>
      <c r="L71" s="126"/>
      <c r="M71" s="105"/>
      <c r="N71" s="124"/>
    </row>
    <row r="72" spans="1:14" x14ac:dyDescent="0.2">
      <c r="A72" s="124"/>
      <c r="B72" s="92"/>
      <c r="C72" s="92"/>
      <c r="D72" s="92"/>
      <c r="E72" s="125"/>
      <c r="F72" s="125"/>
      <c r="G72" s="126"/>
      <c r="H72" s="105"/>
      <c r="I72" s="105"/>
      <c r="J72" s="127"/>
      <c r="K72" s="125"/>
      <c r="L72" s="126"/>
      <c r="M72" s="105"/>
      <c r="N72" s="124"/>
    </row>
    <row r="73" spans="1:14" x14ac:dyDescent="0.2">
      <c r="A73" s="124"/>
      <c r="B73" s="92"/>
      <c r="C73" s="92"/>
      <c r="D73" s="92"/>
      <c r="E73" s="125"/>
      <c r="F73" s="125"/>
      <c r="G73" s="126"/>
      <c r="H73" s="105"/>
      <c r="I73" s="105"/>
      <c r="J73" s="127"/>
      <c r="K73" s="125"/>
      <c r="L73" s="126"/>
      <c r="M73" s="105"/>
      <c r="N73" s="124"/>
    </row>
    <row r="74" spans="1:14" x14ac:dyDescent="0.2">
      <c r="A74" s="124"/>
      <c r="B74" s="92"/>
      <c r="C74" s="92"/>
      <c r="D74" s="92"/>
      <c r="E74" s="125"/>
      <c r="F74" s="125"/>
      <c r="G74" s="126"/>
      <c r="H74" s="105"/>
      <c r="I74" s="105"/>
      <c r="J74" s="127"/>
      <c r="K74" s="125"/>
      <c r="L74" s="126"/>
      <c r="M74" s="105"/>
      <c r="N74" s="124"/>
    </row>
    <row r="75" spans="1:14" x14ac:dyDescent="0.2">
      <c r="A75" s="124"/>
      <c r="B75" s="92"/>
      <c r="C75" s="92"/>
      <c r="D75" s="92"/>
      <c r="E75" s="125"/>
      <c r="F75" s="125"/>
      <c r="G75" s="126"/>
      <c r="H75" s="105"/>
      <c r="I75" s="105"/>
      <c r="J75" s="127"/>
      <c r="K75" s="125"/>
      <c r="L75" s="126"/>
      <c r="M75" s="105"/>
      <c r="N75" s="124"/>
    </row>
    <row r="76" spans="1:14" x14ac:dyDescent="0.2">
      <c r="A76" s="124"/>
      <c r="B76" s="92"/>
      <c r="C76" s="92"/>
      <c r="D76" s="92"/>
      <c r="E76" s="125"/>
      <c r="F76" s="125"/>
      <c r="G76" s="126"/>
      <c r="H76" s="105"/>
      <c r="I76" s="105"/>
      <c r="J76" s="127"/>
      <c r="K76" s="125"/>
      <c r="L76" s="126"/>
      <c r="M76" s="105"/>
      <c r="N76" s="124"/>
    </row>
    <row r="77" spans="1:14" x14ac:dyDescent="0.2">
      <c r="A77" s="124"/>
      <c r="B77" s="92"/>
      <c r="C77" s="92"/>
      <c r="D77" s="92"/>
      <c r="E77" s="125"/>
      <c r="F77" s="125"/>
      <c r="G77" s="126"/>
      <c r="H77" s="105"/>
      <c r="I77" s="105"/>
      <c r="J77" s="127"/>
      <c r="K77" s="125"/>
      <c r="L77" s="126"/>
      <c r="M77" s="105"/>
      <c r="N77" s="124"/>
    </row>
    <row r="78" spans="1:14" x14ac:dyDescent="0.2">
      <c r="A78" s="124"/>
      <c r="B78" s="92"/>
      <c r="C78" s="92"/>
      <c r="D78" s="92"/>
      <c r="E78" s="125"/>
      <c r="F78" s="125"/>
      <c r="G78" s="126"/>
      <c r="H78" s="105"/>
      <c r="I78" s="105"/>
      <c r="J78" s="127"/>
      <c r="K78" s="125"/>
      <c r="L78" s="126"/>
      <c r="M78" s="105"/>
      <c r="N78" s="124"/>
    </row>
    <row r="79" spans="1:14" x14ac:dyDescent="0.2">
      <c r="A79" s="124"/>
      <c r="B79" s="92"/>
      <c r="C79" s="92"/>
      <c r="D79" s="92"/>
      <c r="E79" s="125"/>
      <c r="F79" s="125"/>
      <c r="G79" s="126"/>
      <c r="H79" s="105"/>
      <c r="I79" s="105"/>
      <c r="J79" s="127"/>
      <c r="K79" s="125"/>
      <c r="L79" s="126"/>
      <c r="M79" s="105"/>
      <c r="N79" s="124"/>
    </row>
    <row r="80" spans="1:14" x14ac:dyDescent="0.2">
      <c r="A80" s="124"/>
      <c r="B80" s="92"/>
      <c r="C80" s="92"/>
      <c r="D80" s="92"/>
      <c r="E80" s="125"/>
      <c r="F80" s="125"/>
      <c r="G80" s="126"/>
      <c r="H80" s="105"/>
      <c r="I80" s="105"/>
      <c r="J80" s="127"/>
      <c r="K80" s="125"/>
      <c r="L80" s="126"/>
      <c r="M80" s="105"/>
      <c r="N80" s="124"/>
    </row>
    <row r="81" spans="1:14" x14ac:dyDescent="0.2">
      <c r="A81" s="124"/>
      <c r="B81" s="92"/>
      <c r="C81" s="92"/>
      <c r="D81" s="92"/>
      <c r="E81" s="125"/>
      <c r="F81" s="125"/>
      <c r="G81" s="126"/>
      <c r="H81" s="105"/>
      <c r="I81" s="105"/>
      <c r="J81" s="127"/>
      <c r="K81" s="125"/>
      <c r="L81" s="126"/>
      <c r="M81" s="105"/>
      <c r="N81" s="124"/>
    </row>
    <row r="82" spans="1:14" x14ac:dyDescent="0.2">
      <c r="A82" s="124"/>
      <c r="B82" s="92"/>
      <c r="C82" s="92"/>
      <c r="D82" s="92"/>
      <c r="E82" s="125"/>
      <c r="F82" s="125"/>
      <c r="G82" s="126"/>
      <c r="H82" s="105"/>
      <c r="I82" s="105"/>
      <c r="J82" s="127"/>
      <c r="K82" s="125"/>
      <c r="L82" s="126"/>
      <c r="M82" s="105"/>
      <c r="N82" s="124"/>
    </row>
    <row r="83" spans="1:14" x14ac:dyDescent="0.2">
      <c r="A83" s="124"/>
      <c r="B83" s="92"/>
      <c r="C83" s="92"/>
      <c r="D83" s="92"/>
      <c r="E83" s="125"/>
      <c r="F83" s="125"/>
      <c r="G83" s="126"/>
      <c r="H83" s="105"/>
      <c r="I83" s="105"/>
      <c r="J83" s="127"/>
      <c r="K83" s="125"/>
      <c r="L83" s="126"/>
      <c r="M83" s="105"/>
      <c r="N83" s="124"/>
    </row>
    <row r="84" spans="1:14" x14ac:dyDescent="0.2">
      <c r="A84" s="124"/>
      <c r="B84" s="92"/>
      <c r="C84" s="92"/>
      <c r="D84" s="92"/>
      <c r="E84" s="125"/>
      <c r="F84" s="125"/>
      <c r="G84" s="126"/>
      <c r="H84" s="105"/>
      <c r="I84" s="105"/>
      <c r="J84" s="127"/>
      <c r="K84" s="125"/>
      <c r="L84" s="126"/>
      <c r="M84" s="105"/>
      <c r="N84" s="124"/>
    </row>
    <row r="85" spans="1:14" x14ac:dyDescent="0.2">
      <c r="A85" s="124"/>
      <c r="B85" s="92"/>
      <c r="C85" s="92"/>
      <c r="D85" s="92"/>
      <c r="E85" s="125"/>
      <c r="F85" s="125"/>
      <c r="G85" s="126"/>
      <c r="H85" s="105"/>
      <c r="I85" s="105"/>
      <c r="J85" s="127"/>
      <c r="K85" s="125"/>
      <c r="L85" s="126"/>
      <c r="M85" s="105"/>
      <c r="N85" s="124"/>
    </row>
    <row r="86" spans="1:14" x14ac:dyDescent="0.2">
      <c r="A86" s="124"/>
      <c r="B86" s="92"/>
      <c r="C86" s="92"/>
      <c r="D86" s="92"/>
      <c r="E86" s="125"/>
      <c r="F86" s="125"/>
      <c r="G86" s="126"/>
      <c r="H86" s="105"/>
      <c r="I86" s="105"/>
      <c r="J86" s="127"/>
      <c r="K86" s="125"/>
      <c r="L86" s="126"/>
      <c r="M86" s="105"/>
      <c r="N86" s="124"/>
    </row>
    <row r="87" spans="1:14" x14ac:dyDescent="0.2">
      <c r="A87" s="124"/>
      <c r="B87" s="92"/>
      <c r="C87" s="92"/>
      <c r="D87" s="92"/>
      <c r="E87" s="125"/>
      <c r="F87" s="125"/>
      <c r="G87" s="126"/>
      <c r="H87" s="105"/>
      <c r="I87" s="105"/>
      <c r="J87" s="127"/>
      <c r="K87" s="125"/>
      <c r="L87" s="126"/>
      <c r="M87" s="105"/>
      <c r="N87" s="124"/>
    </row>
    <row r="88" spans="1:14" x14ac:dyDescent="0.2">
      <c r="A88" s="124"/>
      <c r="B88" s="92"/>
      <c r="C88" s="92"/>
      <c r="D88" s="92"/>
      <c r="E88" s="125"/>
      <c r="F88" s="125"/>
      <c r="G88" s="126"/>
      <c r="H88" s="105"/>
      <c r="I88" s="105"/>
      <c r="J88" s="127"/>
      <c r="K88" s="125"/>
      <c r="L88" s="126"/>
      <c r="M88" s="105"/>
      <c r="N88" s="124"/>
    </row>
    <row r="89" spans="1:14" x14ac:dyDescent="0.2">
      <c r="A89" s="124"/>
      <c r="B89" s="92"/>
      <c r="C89" s="92"/>
      <c r="D89" s="92"/>
      <c r="E89" s="125"/>
      <c r="F89" s="125"/>
      <c r="G89" s="126"/>
      <c r="H89" s="105"/>
      <c r="I89" s="105"/>
      <c r="J89" s="127"/>
      <c r="K89" s="125"/>
      <c r="L89" s="126"/>
      <c r="M89" s="105"/>
      <c r="N89" s="124"/>
    </row>
    <row r="90" spans="1:14" x14ac:dyDescent="0.2">
      <c r="A90" s="124"/>
      <c r="B90" s="92"/>
      <c r="C90" s="92"/>
      <c r="D90" s="92"/>
      <c r="E90" s="125"/>
      <c r="F90" s="125"/>
      <c r="G90" s="126"/>
      <c r="H90" s="105"/>
      <c r="I90" s="105"/>
      <c r="J90" s="127"/>
      <c r="K90" s="125"/>
      <c r="L90" s="126"/>
      <c r="M90" s="105"/>
      <c r="N90" s="124"/>
    </row>
    <row r="91" spans="1:14" x14ac:dyDescent="0.2">
      <c r="A91" s="124"/>
      <c r="B91" s="92"/>
      <c r="C91" s="92"/>
      <c r="D91" s="92"/>
      <c r="E91" s="125"/>
      <c r="F91" s="125"/>
      <c r="G91" s="126"/>
      <c r="H91" s="105"/>
      <c r="I91" s="105"/>
      <c r="J91" s="127"/>
      <c r="K91" s="125"/>
      <c r="L91" s="126"/>
      <c r="M91" s="105"/>
      <c r="N91" s="124"/>
    </row>
    <row r="92" spans="1:14" x14ac:dyDescent="0.2">
      <c r="A92" s="124"/>
      <c r="B92" s="92"/>
      <c r="C92" s="92"/>
      <c r="D92" s="92"/>
      <c r="E92" s="125"/>
      <c r="F92" s="125"/>
      <c r="G92" s="126"/>
      <c r="H92" s="105"/>
      <c r="I92" s="105"/>
      <c r="J92" s="127"/>
      <c r="K92" s="125"/>
      <c r="L92" s="126"/>
      <c r="M92" s="105"/>
      <c r="N92" s="124"/>
    </row>
    <row r="93" spans="1:14" x14ac:dyDescent="0.2">
      <c r="A93" s="124"/>
      <c r="B93" s="92"/>
      <c r="C93" s="92"/>
      <c r="D93" s="92"/>
      <c r="E93" s="125"/>
      <c r="F93" s="125"/>
      <c r="G93" s="126"/>
      <c r="H93" s="105"/>
      <c r="I93" s="105"/>
      <c r="J93" s="127"/>
      <c r="K93" s="125"/>
      <c r="L93" s="126"/>
      <c r="M93" s="105"/>
      <c r="N93" s="124"/>
    </row>
    <row r="94" spans="1:14" x14ac:dyDescent="0.2">
      <c r="A94" s="124"/>
      <c r="B94" s="92"/>
      <c r="C94" s="92"/>
      <c r="D94" s="92"/>
      <c r="E94" s="125"/>
      <c r="F94" s="125"/>
      <c r="G94" s="126"/>
      <c r="H94" s="105"/>
      <c r="I94" s="105"/>
      <c r="J94" s="127"/>
      <c r="K94" s="125"/>
      <c r="L94" s="126"/>
      <c r="M94" s="105"/>
      <c r="N94" s="124"/>
    </row>
    <row r="95" spans="1:14" x14ac:dyDescent="0.2">
      <c r="A95" s="124"/>
      <c r="B95" s="92"/>
      <c r="C95" s="92"/>
      <c r="D95" s="92"/>
      <c r="E95" s="125"/>
      <c r="F95" s="125"/>
      <c r="G95" s="126"/>
      <c r="H95" s="105"/>
      <c r="I95" s="105"/>
      <c r="J95" s="127"/>
      <c r="K95" s="125"/>
      <c r="L95" s="126"/>
      <c r="M95" s="105"/>
      <c r="N95" s="124"/>
    </row>
    <row r="96" spans="1:14" x14ac:dyDescent="0.2">
      <c r="A96" s="124"/>
      <c r="B96" s="92"/>
      <c r="C96" s="92"/>
      <c r="D96" s="92"/>
      <c r="E96" s="125"/>
      <c r="F96" s="125"/>
      <c r="G96" s="126"/>
      <c r="H96" s="105"/>
      <c r="I96" s="105"/>
      <c r="J96" s="127"/>
      <c r="K96" s="125"/>
      <c r="L96" s="126"/>
      <c r="M96" s="105"/>
      <c r="N96" s="124"/>
    </row>
    <row r="97" spans="1:14" x14ac:dyDescent="0.2">
      <c r="A97" s="124"/>
      <c r="B97" s="92"/>
      <c r="C97" s="92"/>
      <c r="D97" s="92"/>
      <c r="E97" s="125"/>
      <c r="F97" s="125"/>
      <c r="G97" s="126"/>
      <c r="H97" s="105"/>
      <c r="I97" s="105"/>
      <c r="J97" s="127"/>
      <c r="K97" s="125"/>
      <c r="L97" s="126"/>
      <c r="M97" s="105"/>
      <c r="N97" s="124"/>
    </row>
    <row r="98" spans="1:14" x14ac:dyDescent="0.2">
      <c r="A98" s="124"/>
      <c r="B98" s="92"/>
      <c r="C98" s="92"/>
      <c r="D98" s="92"/>
      <c r="E98" s="125"/>
      <c r="F98" s="125"/>
      <c r="G98" s="126"/>
      <c r="H98" s="105"/>
      <c r="I98" s="105"/>
      <c r="J98" s="127"/>
      <c r="K98" s="125"/>
      <c r="L98" s="126"/>
      <c r="M98" s="105"/>
      <c r="N98" s="124"/>
    </row>
    <row r="99" spans="1:14" x14ac:dyDescent="0.2">
      <c r="A99" s="124"/>
      <c r="B99" s="92"/>
      <c r="C99" s="92"/>
      <c r="D99" s="92"/>
      <c r="E99" s="125"/>
      <c r="F99" s="125"/>
      <c r="G99" s="126"/>
      <c r="H99" s="105"/>
      <c r="I99" s="105"/>
      <c r="J99" s="127"/>
      <c r="K99" s="125"/>
      <c r="L99" s="126"/>
      <c r="M99" s="105"/>
      <c r="N99" s="124"/>
    </row>
    <row r="100" spans="1:14" x14ac:dyDescent="0.2">
      <c r="A100" s="124"/>
      <c r="B100" s="92"/>
      <c r="C100" s="92"/>
      <c r="D100" s="92"/>
      <c r="E100" s="125"/>
      <c r="F100" s="125"/>
      <c r="G100" s="126"/>
      <c r="H100" s="105"/>
      <c r="I100" s="105"/>
      <c r="J100" s="127"/>
      <c r="K100" s="125"/>
      <c r="L100" s="126"/>
      <c r="M100" s="105"/>
      <c r="N100" s="124"/>
    </row>
    <row r="101" spans="1:14" x14ac:dyDescent="0.2">
      <c r="A101" s="124"/>
      <c r="B101" s="92"/>
      <c r="C101" s="92"/>
      <c r="D101" s="92"/>
      <c r="E101" s="125"/>
      <c r="F101" s="125"/>
      <c r="G101" s="126"/>
      <c r="H101" s="105"/>
      <c r="I101" s="105"/>
      <c r="J101" s="127"/>
      <c r="K101" s="125"/>
      <c r="L101" s="126"/>
      <c r="M101" s="105"/>
      <c r="N101" s="124"/>
    </row>
    <row r="102" spans="1:14" x14ac:dyDescent="0.2">
      <c r="A102" s="124"/>
      <c r="B102" s="92"/>
      <c r="C102" s="92"/>
      <c r="D102" s="92"/>
      <c r="E102" s="125"/>
      <c r="F102" s="125"/>
      <c r="G102" s="126"/>
      <c r="H102" s="105"/>
      <c r="I102" s="105"/>
      <c r="J102" s="127"/>
      <c r="K102" s="125"/>
      <c r="L102" s="126"/>
      <c r="M102" s="105"/>
      <c r="N102" s="124"/>
    </row>
    <row r="103" spans="1:14" x14ac:dyDescent="0.2">
      <c r="A103" s="124"/>
      <c r="B103" s="92"/>
      <c r="C103" s="92"/>
      <c r="D103" s="92"/>
      <c r="E103" s="125"/>
      <c r="F103" s="125"/>
      <c r="G103" s="126"/>
      <c r="H103" s="105"/>
      <c r="I103" s="105"/>
      <c r="J103" s="127"/>
      <c r="K103" s="125"/>
      <c r="L103" s="126"/>
      <c r="M103" s="105"/>
      <c r="N103" s="124"/>
    </row>
    <row r="104" spans="1:14" x14ac:dyDescent="0.2">
      <c r="A104" s="124"/>
      <c r="B104" s="92"/>
      <c r="C104" s="92"/>
      <c r="D104" s="92"/>
      <c r="E104" s="125"/>
      <c r="F104" s="125"/>
      <c r="G104" s="126"/>
      <c r="H104" s="105"/>
      <c r="I104" s="105"/>
      <c r="J104" s="127"/>
      <c r="K104" s="125"/>
      <c r="L104" s="126"/>
      <c r="M104" s="105"/>
      <c r="N104" s="124"/>
    </row>
    <row r="105" spans="1:14" x14ac:dyDescent="0.2">
      <c r="A105" s="124"/>
      <c r="B105" s="92"/>
      <c r="C105" s="92"/>
      <c r="D105" s="92"/>
      <c r="E105" s="125"/>
      <c r="F105" s="125"/>
      <c r="G105" s="126"/>
      <c r="H105" s="105"/>
      <c r="I105" s="105"/>
      <c r="J105" s="127"/>
      <c r="K105" s="125"/>
      <c r="L105" s="126"/>
      <c r="M105" s="105"/>
      <c r="N105" s="124"/>
    </row>
    <row r="106" spans="1:14" x14ac:dyDescent="0.2">
      <c r="A106" s="124"/>
      <c r="B106" s="92"/>
      <c r="C106" s="92"/>
      <c r="D106" s="92"/>
      <c r="E106" s="125"/>
      <c r="F106" s="125"/>
      <c r="G106" s="126"/>
      <c r="H106" s="105"/>
      <c r="I106" s="105"/>
      <c r="J106" s="127"/>
      <c r="K106" s="125"/>
      <c r="L106" s="126"/>
      <c r="M106" s="105"/>
      <c r="N106" s="124"/>
    </row>
    <row r="107" spans="1:14" x14ac:dyDescent="0.2">
      <c r="A107" s="124"/>
      <c r="B107" s="92"/>
      <c r="C107" s="92"/>
      <c r="D107" s="92"/>
      <c r="E107" s="125"/>
      <c r="F107" s="125"/>
      <c r="G107" s="126"/>
      <c r="H107" s="105"/>
      <c r="I107" s="105"/>
      <c r="J107" s="127"/>
      <c r="K107" s="125"/>
      <c r="L107" s="126"/>
      <c r="M107" s="105"/>
      <c r="N107" s="124"/>
    </row>
    <row r="108" spans="1:14" x14ac:dyDescent="0.2">
      <c r="A108" s="124"/>
      <c r="B108" s="92"/>
      <c r="C108" s="92"/>
      <c r="D108" s="92"/>
      <c r="E108" s="125"/>
      <c r="F108" s="125"/>
      <c r="G108" s="126"/>
      <c r="H108" s="105"/>
      <c r="I108" s="105"/>
      <c r="J108" s="127"/>
      <c r="K108" s="125"/>
      <c r="L108" s="126"/>
      <c r="M108" s="105"/>
      <c r="N108" s="124"/>
    </row>
    <row r="109" spans="1:14" x14ac:dyDescent="0.2">
      <c r="A109" s="124"/>
      <c r="B109" s="92"/>
      <c r="C109" s="92"/>
      <c r="D109" s="92"/>
      <c r="E109" s="125"/>
      <c r="F109" s="125"/>
      <c r="G109" s="126"/>
      <c r="H109" s="105"/>
      <c r="I109" s="105"/>
      <c r="J109" s="127"/>
      <c r="K109" s="125"/>
      <c r="L109" s="126"/>
      <c r="M109" s="105"/>
      <c r="N109" s="124"/>
    </row>
    <row r="110" spans="1:14" x14ac:dyDescent="0.2">
      <c r="A110" s="124"/>
      <c r="B110" s="92"/>
      <c r="C110" s="92"/>
      <c r="D110" s="92"/>
      <c r="E110" s="125"/>
      <c r="F110" s="125"/>
      <c r="G110" s="126"/>
      <c r="H110" s="105"/>
      <c r="I110" s="105"/>
      <c r="J110" s="127"/>
      <c r="K110" s="125"/>
      <c r="L110" s="126"/>
      <c r="M110" s="105"/>
      <c r="N110" s="124"/>
    </row>
    <row r="111" spans="1:14" x14ac:dyDescent="0.2">
      <c r="A111" s="124"/>
      <c r="B111" s="92"/>
      <c r="C111" s="92"/>
      <c r="D111" s="92"/>
      <c r="E111" s="125"/>
      <c r="F111" s="125"/>
      <c r="G111" s="126"/>
      <c r="H111" s="105"/>
      <c r="I111" s="105"/>
      <c r="J111" s="127"/>
      <c r="K111" s="125"/>
      <c r="L111" s="126"/>
      <c r="M111" s="105"/>
      <c r="N111" s="124"/>
    </row>
    <row r="112" spans="1:14" x14ac:dyDescent="0.2">
      <c r="A112" s="124"/>
      <c r="B112" s="92"/>
      <c r="C112" s="92"/>
      <c r="D112" s="92"/>
      <c r="E112" s="125"/>
      <c r="F112" s="125"/>
      <c r="G112" s="126"/>
      <c r="H112" s="105"/>
      <c r="I112" s="105"/>
      <c r="J112" s="127"/>
      <c r="K112" s="125"/>
      <c r="L112" s="126"/>
      <c r="M112" s="105"/>
      <c r="N112" s="124"/>
    </row>
    <row r="113" spans="1:14" x14ac:dyDescent="0.2">
      <c r="A113" s="124"/>
      <c r="B113" s="92"/>
      <c r="C113" s="92"/>
      <c r="D113" s="92"/>
      <c r="E113" s="125"/>
      <c r="F113" s="125"/>
      <c r="G113" s="126"/>
      <c r="H113" s="105"/>
      <c r="I113" s="105"/>
      <c r="J113" s="127"/>
      <c r="K113" s="125"/>
      <c r="L113" s="126"/>
      <c r="M113" s="105"/>
      <c r="N113" s="124"/>
    </row>
    <row r="114" spans="1:14" x14ac:dyDescent="0.2">
      <c r="A114" s="124"/>
      <c r="B114" s="92"/>
      <c r="C114" s="92"/>
      <c r="D114" s="92"/>
      <c r="E114" s="125"/>
      <c r="F114" s="125"/>
      <c r="G114" s="126"/>
      <c r="H114" s="105"/>
      <c r="I114" s="105"/>
      <c r="J114" s="127"/>
      <c r="K114" s="125"/>
      <c r="L114" s="126"/>
      <c r="M114" s="105"/>
      <c r="N114" s="124"/>
    </row>
    <row r="115" spans="1:14" x14ac:dyDescent="0.2">
      <c r="A115" s="124"/>
      <c r="B115" s="92"/>
      <c r="C115" s="92"/>
      <c r="D115" s="92"/>
      <c r="E115" s="125"/>
      <c r="F115" s="125"/>
      <c r="G115" s="126"/>
      <c r="H115" s="105"/>
      <c r="I115" s="105"/>
      <c r="J115" s="127"/>
      <c r="K115" s="125"/>
      <c r="L115" s="126"/>
      <c r="M115" s="105"/>
      <c r="N115" s="124"/>
    </row>
    <row r="116" spans="1:14" x14ac:dyDescent="0.2">
      <c r="A116" s="124"/>
      <c r="B116" s="92"/>
      <c r="C116" s="92"/>
      <c r="D116" s="92"/>
      <c r="E116" s="125"/>
      <c r="F116" s="125"/>
      <c r="G116" s="126"/>
      <c r="H116" s="105"/>
      <c r="I116" s="105"/>
      <c r="J116" s="127"/>
      <c r="K116" s="125"/>
      <c r="L116" s="126"/>
      <c r="M116" s="105"/>
      <c r="N116" s="124"/>
    </row>
    <row r="117" spans="1:14" x14ac:dyDescent="0.2">
      <c r="A117" s="124"/>
      <c r="B117" s="92"/>
      <c r="C117" s="92"/>
      <c r="D117" s="92"/>
      <c r="E117" s="125"/>
      <c r="F117" s="125"/>
      <c r="G117" s="126"/>
      <c r="H117" s="105"/>
      <c r="I117" s="105"/>
      <c r="J117" s="127"/>
      <c r="K117" s="125"/>
      <c r="L117" s="126"/>
      <c r="M117" s="105"/>
      <c r="N117" s="124"/>
    </row>
    <row r="118" spans="1:14" x14ac:dyDescent="0.2">
      <c r="A118" s="124"/>
      <c r="B118" s="92"/>
      <c r="C118" s="92"/>
      <c r="D118" s="92"/>
      <c r="E118" s="125"/>
      <c r="F118" s="125"/>
      <c r="G118" s="126"/>
      <c r="H118" s="105"/>
      <c r="I118" s="105"/>
      <c r="J118" s="127"/>
      <c r="K118" s="125"/>
      <c r="L118" s="126"/>
      <c r="M118" s="105"/>
      <c r="N118" s="124"/>
    </row>
    <row r="119" spans="1:14" x14ac:dyDescent="0.2">
      <c r="A119" s="124"/>
      <c r="B119" s="92"/>
      <c r="C119" s="92"/>
      <c r="D119" s="92"/>
      <c r="E119" s="125"/>
      <c r="F119" s="125"/>
      <c r="G119" s="126"/>
      <c r="H119" s="105"/>
      <c r="I119" s="105"/>
      <c r="J119" s="127"/>
      <c r="K119" s="125"/>
      <c r="L119" s="126"/>
      <c r="M119" s="105"/>
      <c r="N119" s="124"/>
    </row>
    <row r="120" spans="1:14" x14ac:dyDescent="0.2">
      <c r="A120" s="124"/>
      <c r="B120" s="92"/>
      <c r="C120" s="92"/>
      <c r="D120" s="92"/>
      <c r="E120" s="125"/>
      <c r="F120" s="125"/>
      <c r="G120" s="126"/>
      <c r="H120" s="105"/>
      <c r="I120" s="105"/>
      <c r="J120" s="127"/>
      <c r="K120" s="125"/>
      <c r="L120" s="126"/>
      <c r="M120" s="105"/>
      <c r="N120" s="124"/>
    </row>
    <row r="121" spans="1:14" x14ac:dyDescent="0.2">
      <c r="A121" s="124"/>
      <c r="B121" s="92"/>
      <c r="C121" s="92"/>
      <c r="D121" s="92"/>
      <c r="E121" s="125"/>
      <c r="F121" s="125"/>
      <c r="G121" s="126"/>
      <c r="H121" s="105"/>
      <c r="I121" s="105"/>
      <c r="J121" s="127"/>
      <c r="K121" s="125"/>
      <c r="L121" s="126"/>
      <c r="M121" s="105"/>
      <c r="N121" s="124"/>
    </row>
    <row r="122" spans="1:14" x14ac:dyDescent="0.2">
      <c r="A122" s="124"/>
      <c r="B122" s="92"/>
      <c r="C122" s="92"/>
      <c r="D122" s="92"/>
      <c r="E122" s="125"/>
      <c r="F122" s="125"/>
      <c r="G122" s="126"/>
      <c r="H122" s="105"/>
      <c r="I122" s="105"/>
      <c r="J122" s="127"/>
      <c r="K122" s="125"/>
      <c r="L122" s="126"/>
      <c r="M122" s="105"/>
      <c r="N122" s="124"/>
    </row>
    <row r="123" spans="1:14" x14ac:dyDescent="0.2">
      <c r="A123" s="124"/>
      <c r="B123" s="92"/>
      <c r="C123" s="92"/>
      <c r="D123" s="92"/>
      <c r="E123" s="125"/>
      <c r="F123" s="125"/>
      <c r="G123" s="126"/>
      <c r="H123" s="105"/>
      <c r="I123" s="105"/>
      <c r="J123" s="127"/>
      <c r="K123" s="125"/>
      <c r="L123" s="126"/>
      <c r="M123" s="105"/>
      <c r="N123" s="124"/>
    </row>
    <row r="124" spans="1:14" x14ac:dyDescent="0.2">
      <c r="A124" s="124"/>
      <c r="B124" s="92"/>
      <c r="C124" s="92"/>
      <c r="D124" s="92"/>
      <c r="E124" s="125"/>
      <c r="F124" s="125"/>
      <c r="G124" s="126"/>
      <c r="H124" s="105"/>
      <c r="I124" s="105"/>
      <c r="J124" s="127"/>
      <c r="K124" s="125"/>
      <c r="L124" s="126"/>
      <c r="M124" s="105"/>
      <c r="N124" s="124"/>
    </row>
    <row r="125" spans="1:14" x14ac:dyDescent="0.2">
      <c r="A125" s="124"/>
      <c r="B125" s="92"/>
      <c r="C125" s="92"/>
      <c r="D125" s="92"/>
      <c r="E125" s="125"/>
      <c r="F125" s="125"/>
      <c r="G125" s="126"/>
      <c r="H125" s="105"/>
      <c r="I125" s="105"/>
      <c r="J125" s="127"/>
      <c r="K125" s="125"/>
      <c r="L125" s="126"/>
      <c r="M125" s="105"/>
      <c r="N125" s="124"/>
    </row>
    <row r="126" spans="1:14" x14ac:dyDescent="0.2">
      <c r="A126" s="124"/>
      <c r="B126" s="92"/>
      <c r="C126" s="92"/>
      <c r="D126" s="92"/>
      <c r="E126" s="125"/>
      <c r="F126" s="125"/>
      <c r="G126" s="126"/>
      <c r="H126" s="105"/>
      <c r="I126" s="105"/>
      <c r="J126" s="127"/>
      <c r="K126" s="125"/>
      <c r="L126" s="126"/>
      <c r="M126" s="105"/>
      <c r="N126" s="124"/>
    </row>
    <row r="127" spans="1:14" x14ac:dyDescent="0.2">
      <c r="A127" s="124"/>
      <c r="B127" s="92"/>
      <c r="C127" s="92"/>
      <c r="D127" s="92"/>
      <c r="E127" s="125"/>
      <c r="F127" s="125"/>
      <c r="G127" s="126"/>
      <c r="H127" s="105"/>
      <c r="I127" s="105"/>
      <c r="J127" s="127"/>
      <c r="K127" s="125"/>
      <c r="L127" s="126"/>
      <c r="M127" s="105"/>
      <c r="N127" s="124"/>
    </row>
    <row r="128" spans="1:14" x14ac:dyDescent="0.2">
      <c r="A128" s="124"/>
      <c r="B128" s="92"/>
      <c r="C128" s="92"/>
      <c r="D128" s="92"/>
      <c r="E128" s="125"/>
      <c r="F128" s="125"/>
      <c r="G128" s="126"/>
      <c r="H128" s="105"/>
      <c r="I128" s="105"/>
      <c r="J128" s="127"/>
      <c r="K128" s="125"/>
      <c r="L128" s="126"/>
      <c r="M128" s="105"/>
      <c r="N128" s="124"/>
    </row>
    <row r="129" spans="1:14" x14ac:dyDescent="0.2">
      <c r="A129" s="124"/>
      <c r="B129" s="92"/>
      <c r="C129" s="92"/>
      <c r="D129" s="92"/>
      <c r="E129" s="125"/>
      <c r="F129" s="125"/>
      <c r="G129" s="126"/>
      <c r="H129" s="105"/>
      <c r="I129" s="105"/>
      <c r="J129" s="127"/>
      <c r="K129" s="125"/>
      <c r="L129" s="126"/>
      <c r="M129" s="105"/>
      <c r="N129" s="124"/>
    </row>
    <row r="130" spans="1:14" x14ac:dyDescent="0.2">
      <c r="A130" s="124"/>
      <c r="B130" s="92"/>
      <c r="C130" s="92"/>
      <c r="D130" s="92"/>
      <c r="E130" s="125"/>
      <c r="F130" s="125"/>
      <c r="G130" s="126"/>
      <c r="H130" s="105"/>
      <c r="I130" s="105"/>
      <c r="J130" s="127"/>
      <c r="K130" s="125"/>
      <c r="L130" s="126"/>
      <c r="M130" s="105"/>
      <c r="N130" s="124"/>
    </row>
    <row r="131" spans="1:14" x14ac:dyDescent="0.2">
      <c r="A131" s="124"/>
      <c r="B131" s="92"/>
      <c r="C131" s="92"/>
      <c r="D131" s="92"/>
      <c r="E131" s="125"/>
      <c r="F131" s="125"/>
      <c r="G131" s="126"/>
      <c r="H131" s="105"/>
      <c r="I131" s="105"/>
      <c r="J131" s="127"/>
      <c r="K131" s="125"/>
      <c r="L131" s="126"/>
      <c r="M131" s="105"/>
      <c r="N131" s="124"/>
    </row>
    <row r="132" spans="1:14" x14ac:dyDescent="0.2">
      <c r="A132" s="124"/>
      <c r="B132" s="92"/>
      <c r="C132" s="92"/>
      <c r="D132" s="92"/>
      <c r="E132" s="125"/>
      <c r="F132" s="125"/>
      <c r="G132" s="126"/>
      <c r="H132" s="105"/>
      <c r="I132" s="105"/>
      <c r="J132" s="127"/>
      <c r="K132" s="125"/>
      <c r="L132" s="126"/>
      <c r="M132" s="105"/>
      <c r="N132" s="124"/>
    </row>
    <row r="133" spans="1:14" x14ac:dyDescent="0.2">
      <c r="A133" s="124"/>
      <c r="B133" s="92"/>
      <c r="C133" s="92"/>
      <c r="D133" s="92"/>
      <c r="E133" s="125"/>
      <c r="F133" s="125"/>
      <c r="G133" s="126"/>
      <c r="H133" s="105"/>
      <c r="I133" s="105"/>
      <c r="J133" s="127"/>
      <c r="K133" s="125"/>
      <c r="L133" s="126"/>
      <c r="M133" s="105"/>
      <c r="N133" s="124"/>
    </row>
    <row r="134" spans="1:14" x14ac:dyDescent="0.2">
      <c r="A134" s="124"/>
      <c r="B134" s="92"/>
      <c r="C134" s="92"/>
      <c r="D134" s="92"/>
      <c r="E134" s="125"/>
      <c r="F134" s="125"/>
      <c r="G134" s="126"/>
      <c r="H134" s="105"/>
      <c r="I134" s="105"/>
      <c r="J134" s="127"/>
      <c r="K134" s="125"/>
      <c r="L134" s="126"/>
      <c r="M134" s="105"/>
      <c r="N134" s="124"/>
    </row>
    <row r="135" spans="1:14" x14ac:dyDescent="0.2">
      <c r="A135" s="124"/>
      <c r="B135" s="92"/>
      <c r="C135" s="92"/>
      <c r="D135" s="92"/>
      <c r="E135" s="125"/>
      <c r="F135" s="125"/>
      <c r="G135" s="126"/>
      <c r="H135" s="105"/>
      <c r="I135" s="105"/>
      <c r="J135" s="127"/>
      <c r="K135" s="125"/>
      <c r="L135" s="126"/>
      <c r="M135" s="105"/>
      <c r="N135" s="124"/>
    </row>
    <row r="136" spans="1:14" x14ac:dyDescent="0.2">
      <c r="A136" s="124"/>
      <c r="B136" s="92"/>
      <c r="C136" s="92"/>
      <c r="D136" s="92"/>
      <c r="E136" s="125"/>
      <c r="F136" s="125"/>
      <c r="G136" s="126"/>
      <c r="H136" s="105"/>
      <c r="I136" s="105"/>
      <c r="J136" s="127"/>
      <c r="K136" s="125"/>
      <c r="L136" s="126"/>
      <c r="M136" s="105"/>
      <c r="N136" s="124"/>
    </row>
    <row r="137" spans="1:14" x14ac:dyDescent="0.2">
      <c r="A137" s="124"/>
      <c r="B137" s="92"/>
      <c r="C137" s="92"/>
      <c r="D137" s="92"/>
      <c r="E137" s="125"/>
      <c r="F137" s="125"/>
      <c r="G137" s="126"/>
      <c r="H137" s="105"/>
      <c r="I137" s="105"/>
      <c r="J137" s="127"/>
      <c r="K137" s="125"/>
      <c r="L137" s="126"/>
      <c r="M137" s="105"/>
      <c r="N137" s="124"/>
    </row>
    <row r="138" spans="1:14" x14ac:dyDescent="0.2">
      <c r="A138" s="124"/>
      <c r="B138" s="92"/>
      <c r="C138" s="92"/>
      <c r="D138" s="92"/>
      <c r="E138" s="125"/>
      <c r="F138" s="125"/>
      <c r="G138" s="126"/>
      <c r="H138" s="105"/>
      <c r="I138" s="105"/>
      <c r="J138" s="127"/>
      <c r="K138" s="125"/>
      <c r="L138" s="126"/>
      <c r="M138" s="105"/>
      <c r="N138" s="124"/>
    </row>
    <row r="139" spans="1:14" x14ac:dyDescent="0.2">
      <c r="A139" s="124"/>
      <c r="B139" s="92"/>
      <c r="C139" s="92"/>
      <c r="D139" s="92"/>
      <c r="E139" s="125"/>
      <c r="F139" s="125"/>
      <c r="G139" s="126"/>
      <c r="H139" s="105"/>
      <c r="I139" s="105"/>
      <c r="J139" s="127"/>
      <c r="K139" s="125"/>
      <c r="L139" s="126"/>
      <c r="M139" s="105"/>
      <c r="N139" s="124"/>
    </row>
    <row r="140" spans="1:14" x14ac:dyDescent="0.2">
      <c r="A140" s="124"/>
      <c r="B140" s="92"/>
      <c r="C140" s="92"/>
      <c r="D140" s="92"/>
      <c r="E140" s="125"/>
      <c r="F140" s="125"/>
      <c r="G140" s="126"/>
      <c r="H140" s="105"/>
      <c r="I140" s="105"/>
      <c r="J140" s="127"/>
      <c r="K140" s="125"/>
      <c r="L140" s="126"/>
      <c r="M140" s="105"/>
      <c r="N140" s="124"/>
    </row>
    <row r="141" spans="1:14" x14ac:dyDescent="0.2">
      <c r="A141" s="124"/>
      <c r="B141" s="92"/>
      <c r="C141" s="92"/>
      <c r="D141" s="92"/>
      <c r="E141" s="125"/>
      <c r="F141" s="125"/>
      <c r="G141" s="126"/>
      <c r="H141" s="105"/>
      <c r="I141" s="105"/>
      <c r="J141" s="127"/>
      <c r="K141" s="125"/>
      <c r="L141" s="126"/>
      <c r="M141" s="105"/>
      <c r="N141" s="124"/>
    </row>
    <row r="142" spans="1:14" x14ac:dyDescent="0.2">
      <c r="A142" s="124"/>
      <c r="B142" s="92"/>
      <c r="C142" s="92"/>
      <c r="D142" s="92"/>
      <c r="E142" s="125"/>
      <c r="F142" s="125"/>
      <c r="G142" s="126"/>
      <c r="H142" s="105"/>
      <c r="I142" s="105"/>
      <c r="J142" s="127"/>
      <c r="K142" s="125"/>
      <c r="L142" s="126"/>
      <c r="M142" s="105"/>
      <c r="N142" s="124"/>
    </row>
    <row r="143" spans="1:14" x14ac:dyDescent="0.2">
      <c r="A143" s="124"/>
      <c r="B143" s="92"/>
      <c r="C143" s="92"/>
      <c r="D143" s="92"/>
      <c r="E143" s="125"/>
      <c r="F143" s="125"/>
      <c r="G143" s="126"/>
      <c r="H143" s="105"/>
      <c r="I143" s="105"/>
      <c r="J143" s="127"/>
      <c r="K143" s="125"/>
      <c r="L143" s="126"/>
      <c r="M143" s="105"/>
      <c r="N143" s="124"/>
    </row>
    <row r="144" spans="1:14" x14ac:dyDescent="0.2">
      <c r="A144" s="124"/>
      <c r="B144" s="92"/>
      <c r="C144" s="92"/>
      <c r="D144" s="92"/>
      <c r="E144" s="125"/>
      <c r="F144" s="125"/>
      <c r="G144" s="126"/>
      <c r="H144" s="105"/>
      <c r="I144" s="105"/>
      <c r="J144" s="127"/>
      <c r="K144" s="125"/>
      <c r="L144" s="126"/>
      <c r="M144" s="105"/>
      <c r="N144" s="124"/>
    </row>
    <row r="145" spans="1:14" x14ac:dyDescent="0.2">
      <c r="A145" s="124"/>
      <c r="B145" s="92"/>
      <c r="C145" s="92"/>
      <c r="D145" s="92"/>
      <c r="E145" s="125"/>
      <c r="F145" s="125"/>
      <c r="G145" s="126"/>
      <c r="H145" s="105"/>
      <c r="I145" s="105"/>
      <c r="J145" s="127"/>
      <c r="K145" s="125"/>
      <c r="L145" s="126"/>
      <c r="M145" s="105"/>
      <c r="N145" s="124"/>
    </row>
    <row r="146" spans="1:14" x14ac:dyDescent="0.2">
      <c r="A146" s="124"/>
      <c r="B146" s="92"/>
      <c r="C146" s="92"/>
      <c r="D146" s="92"/>
      <c r="E146" s="125"/>
      <c r="F146" s="125"/>
      <c r="G146" s="126"/>
      <c r="H146" s="105"/>
      <c r="I146" s="105"/>
      <c r="J146" s="127"/>
      <c r="K146" s="125"/>
      <c r="L146" s="126"/>
      <c r="M146" s="105"/>
      <c r="N146" s="124"/>
    </row>
    <row r="147" spans="1:14" x14ac:dyDescent="0.2">
      <c r="A147" s="124"/>
      <c r="B147" s="92"/>
      <c r="C147" s="92"/>
      <c r="D147" s="92"/>
      <c r="E147" s="125"/>
      <c r="F147" s="125"/>
      <c r="G147" s="126"/>
      <c r="H147" s="105"/>
      <c r="I147" s="105"/>
      <c r="J147" s="127"/>
      <c r="K147" s="125"/>
      <c r="L147" s="126"/>
      <c r="M147" s="105"/>
      <c r="N147" s="124"/>
    </row>
    <row r="148" spans="1:14" x14ac:dyDescent="0.2">
      <c r="A148" s="124"/>
      <c r="B148" s="92"/>
      <c r="C148" s="92"/>
      <c r="D148" s="92"/>
      <c r="E148" s="125"/>
      <c r="F148" s="125"/>
      <c r="G148" s="126"/>
      <c r="H148" s="105"/>
      <c r="I148" s="105"/>
      <c r="J148" s="127"/>
      <c r="K148" s="125"/>
      <c r="L148" s="126"/>
      <c r="M148" s="105"/>
      <c r="N148" s="124"/>
    </row>
    <row r="149" spans="1:14" x14ac:dyDescent="0.2">
      <c r="A149" s="124"/>
      <c r="B149" s="92"/>
      <c r="C149" s="92"/>
      <c r="D149" s="92"/>
      <c r="E149" s="125"/>
      <c r="F149" s="125"/>
      <c r="G149" s="126"/>
      <c r="H149" s="105"/>
      <c r="I149" s="105"/>
      <c r="J149" s="127"/>
      <c r="K149" s="125"/>
      <c r="L149" s="126"/>
      <c r="M149" s="105"/>
      <c r="N149" s="124"/>
    </row>
    <row r="150" spans="1:14" x14ac:dyDescent="0.2">
      <c r="A150" s="124"/>
      <c r="B150" s="92"/>
      <c r="C150" s="92"/>
      <c r="D150" s="92"/>
      <c r="E150" s="125"/>
      <c r="F150" s="125"/>
      <c r="G150" s="126"/>
      <c r="H150" s="105"/>
      <c r="I150" s="105"/>
      <c r="J150" s="127"/>
      <c r="K150" s="125"/>
      <c r="L150" s="126"/>
      <c r="M150" s="105"/>
      <c r="N150" s="124"/>
    </row>
    <row r="151" spans="1:14" x14ac:dyDescent="0.2">
      <c r="A151" s="124"/>
      <c r="B151" s="92"/>
      <c r="C151" s="92"/>
      <c r="D151" s="92"/>
      <c r="E151" s="125"/>
      <c r="F151" s="125"/>
      <c r="G151" s="126"/>
      <c r="H151" s="105"/>
      <c r="I151" s="105"/>
      <c r="J151" s="127"/>
      <c r="K151" s="125"/>
      <c r="L151" s="126"/>
      <c r="M151" s="105"/>
      <c r="N151" s="124"/>
    </row>
    <row r="152" spans="1:14" x14ac:dyDescent="0.2">
      <c r="A152" s="124"/>
      <c r="B152" s="92"/>
      <c r="C152" s="92"/>
      <c r="D152" s="92"/>
      <c r="E152" s="125"/>
      <c r="F152" s="125"/>
      <c r="G152" s="126"/>
      <c r="H152" s="105"/>
      <c r="I152" s="105"/>
      <c r="J152" s="127"/>
      <c r="K152" s="125"/>
      <c r="L152" s="126"/>
      <c r="M152" s="105"/>
      <c r="N152" s="124"/>
    </row>
    <row r="153" spans="1:14" x14ac:dyDescent="0.2">
      <c r="A153" s="124"/>
      <c r="B153" s="92"/>
      <c r="C153" s="92"/>
      <c r="D153" s="92"/>
      <c r="E153" s="125"/>
      <c r="F153" s="125"/>
      <c r="G153" s="126"/>
      <c r="H153" s="105"/>
      <c r="I153" s="105"/>
      <c r="J153" s="127"/>
      <c r="K153" s="125"/>
      <c r="L153" s="126"/>
      <c r="M153" s="105"/>
      <c r="N153" s="124"/>
    </row>
    <row r="154" spans="1:14" x14ac:dyDescent="0.2">
      <c r="A154" s="124"/>
      <c r="B154" s="92"/>
      <c r="C154" s="92"/>
      <c r="D154" s="92"/>
      <c r="E154" s="125"/>
      <c r="F154" s="125"/>
      <c r="G154" s="126"/>
      <c r="H154" s="105"/>
      <c r="I154" s="105"/>
      <c r="J154" s="127"/>
      <c r="K154" s="125"/>
      <c r="L154" s="126"/>
      <c r="M154" s="105"/>
      <c r="N154" s="124"/>
    </row>
    <row r="155" spans="1:14" x14ac:dyDescent="0.2">
      <c r="A155" s="124"/>
      <c r="B155" s="92"/>
      <c r="C155" s="92"/>
      <c r="D155" s="92"/>
      <c r="E155" s="125"/>
      <c r="F155" s="125"/>
      <c r="G155" s="126"/>
      <c r="H155" s="105"/>
      <c r="I155" s="105"/>
      <c r="J155" s="127"/>
      <c r="K155" s="125"/>
      <c r="L155" s="126"/>
      <c r="M155" s="105"/>
      <c r="N155" s="124"/>
    </row>
    <row r="156" spans="1:14" x14ac:dyDescent="0.2">
      <c r="A156" s="124"/>
      <c r="B156" s="92"/>
      <c r="C156" s="92"/>
      <c r="D156" s="92"/>
      <c r="E156" s="125"/>
      <c r="F156" s="125"/>
      <c r="G156" s="126"/>
      <c r="H156" s="105"/>
      <c r="I156" s="105"/>
      <c r="J156" s="127"/>
      <c r="K156" s="125"/>
      <c r="L156" s="126"/>
      <c r="M156" s="105"/>
      <c r="N156" s="124"/>
    </row>
    <row r="157" spans="1:14" x14ac:dyDescent="0.2">
      <c r="A157" s="124"/>
      <c r="B157" s="92"/>
      <c r="C157" s="92"/>
      <c r="D157" s="92"/>
      <c r="E157" s="125"/>
      <c r="F157" s="125"/>
      <c r="G157" s="126"/>
      <c r="H157" s="105"/>
      <c r="I157" s="105"/>
      <c r="J157" s="127"/>
      <c r="K157" s="125"/>
      <c r="L157" s="126"/>
      <c r="M157" s="105"/>
      <c r="N157" s="124"/>
    </row>
    <row r="158" spans="1:14" x14ac:dyDescent="0.2">
      <c r="A158" s="124"/>
      <c r="B158" s="92"/>
      <c r="C158" s="92"/>
      <c r="D158" s="92"/>
      <c r="E158" s="125"/>
      <c r="F158" s="125"/>
      <c r="G158" s="126"/>
      <c r="H158" s="105"/>
      <c r="I158" s="105"/>
      <c r="J158" s="127"/>
      <c r="K158" s="125"/>
      <c r="L158" s="126"/>
      <c r="M158" s="105"/>
      <c r="N158" s="124"/>
    </row>
    <row r="159" spans="1:14" x14ac:dyDescent="0.2">
      <c r="A159" s="124"/>
      <c r="B159" s="92"/>
      <c r="C159" s="92"/>
      <c r="D159" s="92"/>
      <c r="E159" s="125"/>
      <c r="F159" s="125"/>
      <c r="G159" s="126"/>
      <c r="H159" s="105"/>
      <c r="I159" s="105"/>
      <c r="J159" s="127"/>
      <c r="K159" s="125"/>
      <c r="L159" s="126"/>
      <c r="M159" s="105"/>
      <c r="N159" s="124"/>
    </row>
    <row r="160" spans="1:14" x14ac:dyDescent="0.2">
      <c r="A160" s="124"/>
      <c r="B160" s="92"/>
      <c r="C160" s="92"/>
      <c r="D160" s="92"/>
      <c r="E160" s="125"/>
      <c r="F160" s="125"/>
      <c r="G160" s="126"/>
      <c r="H160" s="105"/>
      <c r="I160" s="105"/>
      <c r="J160" s="127"/>
      <c r="K160" s="125"/>
      <c r="L160" s="126"/>
      <c r="M160" s="105"/>
      <c r="N160" s="124"/>
    </row>
    <row r="161" spans="1:14" x14ac:dyDescent="0.2">
      <c r="A161" s="124"/>
      <c r="B161" s="92"/>
      <c r="C161" s="92"/>
      <c r="D161" s="92"/>
      <c r="E161" s="125"/>
      <c r="F161" s="125"/>
      <c r="G161" s="126"/>
      <c r="H161" s="105"/>
      <c r="I161" s="105"/>
      <c r="J161" s="127"/>
      <c r="K161" s="125"/>
      <c r="L161" s="126"/>
      <c r="M161" s="105"/>
      <c r="N161" s="124"/>
    </row>
    <row r="162" spans="1:14" x14ac:dyDescent="0.2">
      <c r="A162" s="124"/>
      <c r="B162" s="92"/>
      <c r="C162" s="92"/>
      <c r="D162" s="92"/>
      <c r="E162" s="125"/>
      <c r="F162" s="125"/>
      <c r="G162" s="126"/>
      <c r="H162" s="105"/>
      <c r="I162" s="105"/>
      <c r="J162" s="127"/>
      <c r="K162" s="125"/>
      <c r="L162" s="126"/>
      <c r="M162" s="105"/>
      <c r="N162" s="124"/>
    </row>
    <row r="163" spans="1:14" x14ac:dyDescent="0.2">
      <c r="A163" s="124"/>
      <c r="B163" s="92"/>
      <c r="C163" s="92"/>
      <c r="D163" s="92"/>
      <c r="E163" s="125"/>
      <c r="F163" s="125"/>
      <c r="G163" s="126"/>
      <c r="H163" s="105"/>
      <c r="I163" s="105"/>
      <c r="J163" s="127"/>
      <c r="K163" s="125"/>
      <c r="L163" s="126"/>
      <c r="M163" s="105"/>
      <c r="N163" s="124"/>
    </row>
    <row r="164" spans="1:14" x14ac:dyDescent="0.2">
      <c r="A164" s="124"/>
      <c r="B164" s="92"/>
      <c r="C164" s="92"/>
      <c r="D164" s="92"/>
      <c r="E164" s="125"/>
      <c r="F164" s="125"/>
      <c r="G164" s="126"/>
      <c r="H164" s="105"/>
      <c r="I164" s="105"/>
      <c r="J164" s="127"/>
      <c r="K164" s="125"/>
      <c r="L164" s="126"/>
      <c r="M164" s="105"/>
      <c r="N164" s="124"/>
    </row>
    <row r="165" spans="1:14" x14ac:dyDescent="0.2">
      <c r="A165" s="124"/>
      <c r="B165" s="92"/>
      <c r="C165" s="92"/>
      <c r="D165" s="92"/>
      <c r="E165" s="125"/>
      <c r="F165" s="125"/>
      <c r="G165" s="126"/>
      <c r="H165" s="105"/>
      <c r="I165" s="105"/>
      <c r="J165" s="127"/>
      <c r="K165" s="125"/>
      <c r="L165" s="126"/>
      <c r="M165" s="105"/>
      <c r="N165" s="124"/>
    </row>
    <row r="166" spans="1:14" x14ac:dyDescent="0.2">
      <c r="A166" s="124"/>
      <c r="B166" s="92"/>
      <c r="C166" s="92"/>
      <c r="D166" s="92"/>
      <c r="E166" s="125"/>
      <c r="F166" s="125"/>
      <c r="G166" s="126"/>
      <c r="H166" s="105"/>
      <c r="I166" s="105"/>
      <c r="J166" s="127"/>
      <c r="K166" s="125"/>
      <c r="L166" s="126"/>
      <c r="M166" s="105"/>
      <c r="N166" s="124"/>
    </row>
    <row r="167" spans="1:14" x14ac:dyDescent="0.2">
      <c r="A167" s="124"/>
      <c r="B167" s="92"/>
      <c r="C167" s="92"/>
      <c r="D167" s="92"/>
      <c r="E167" s="125"/>
      <c r="F167" s="125"/>
      <c r="G167" s="126"/>
      <c r="H167" s="105"/>
      <c r="I167" s="105"/>
      <c r="J167" s="127"/>
      <c r="K167" s="125"/>
      <c r="L167" s="126"/>
      <c r="M167" s="105"/>
      <c r="N167" s="124"/>
    </row>
    <row r="168" spans="1:14" x14ac:dyDescent="0.2">
      <c r="A168" s="124"/>
      <c r="B168" s="92"/>
      <c r="C168" s="92"/>
      <c r="D168" s="92"/>
      <c r="E168" s="125"/>
      <c r="F168" s="125"/>
      <c r="G168" s="126"/>
      <c r="H168" s="105"/>
      <c r="I168" s="105"/>
      <c r="J168" s="127"/>
      <c r="K168" s="125"/>
      <c r="L168" s="126"/>
      <c r="M168" s="105"/>
      <c r="N168" s="124"/>
    </row>
    <row r="169" spans="1:14" x14ac:dyDescent="0.2">
      <c r="A169" s="124"/>
      <c r="B169" s="92"/>
      <c r="C169" s="92"/>
      <c r="D169" s="92"/>
      <c r="E169" s="125"/>
      <c r="F169" s="125"/>
      <c r="G169" s="126"/>
      <c r="H169" s="105"/>
      <c r="I169" s="105"/>
      <c r="J169" s="127"/>
      <c r="K169" s="125"/>
      <c r="L169" s="126"/>
      <c r="M169" s="105"/>
      <c r="N169" s="124"/>
    </row>
    <row r="170" spans="1:14" x14ac:dyDescent="0.2">
      <c r="A170" s="124"/>
      <c r="B170" s="92"/>
      <c r="C170" s="92"/>
      <c r="D170" s="92"/>
      <c r="E170" s="125"/>
      <c r="F170" s="125"/>
      <c r="G170" s="126"/>
      <c r="H170" s="105"/>
      <c r="I170" s="105"/>
      <c r="J170" s="127"/>
      <c r="K170" s="125"/>
      <c r="L170" s="126"/>
      <c r="M170" s="105"/>
      <c r="N170" s="124"/>
    </row>
    <row r="171" spans="1:14" x14ac:dyDescent="0.2">
      <c r="A171" s="124"/>
      <c r="B171" s="92"/>
      <c r="C171" s="92"/>
      <c r="D171" s="92"/>
      <c r="E171" s="125"/>
      <c r="F171" s="125"/>
      <c r="G171" s="126"/>
      <c r="H171" s="105"/>
      <c r="I171" s="105"/>
      <c r="J171" s="127"/>
      <c r="K171" s="125"/>
      <c r="L171" s="126"/>
      <c r="M171" s="105"/>
      <c r="N171" s="124"/>
    </row>
    <row r="172" spans="1:14" x14ac:dyDescent="0.2">
      <c r="A172" s="124"/>
      <c r="B172" s="92"/>
      <c r="C172" s="92"/>
      <c r="D172" s="92"/>
      <c r="E172" s="125"/>
      <c r="F172" s="125"/>
      <c r="G172" s="126"/>
      <c r="H172" s="105"/>
      <c r="I172" s="105"/>
      <c r="J172" s="127"/>
      <c r="K172" s="125"/>
      <c r="L172" s="126"/>
      <c r="M172" s="105"/>
      <c r="N172" s="124"/>
    </row>
    <row r="173" spans="1:14" x14ac:dyDescent="0.2">
      <c r="A173" s="124"/>
      <c r="B173" s="92"/>
      <c r="C173" s="92"/>
      <c r="D173" s="92"/>
      <c r="E173" s="125"/>
      <c r="F173" s="125"/>
      <c r="G173" s="126"/>
      <c r="H173" s="105"/>
      <c r="I173" s="105"/>
      <c r="J173" s="127"/>
      <c r="K173" s="125"/>
      <c r="L173" s="126"/>
      <c r="M173" s="105"/>
      <c r="N173" s="124"/>
    </row>
    <row r="174" spans="1:14" x14ac:dyDescent="0.2">
      <c r="A174" s="124"/>
      <c r="B174" s="92"/>
      <c r="C174" s="92"/>
      <c r="D174" s="92"/>
      <c r="E174" s="125"/>
      <c r="F174" s="125"/>
      <c r="G174" s="126"/>
      <c r="H174" s="105"/>
      <c r="I174" s="105"/>
      <c r="J174" s="127"/>
      <c r="K174" s="125"/>
      <c r="L174" s="126"/>
      <c r="M174" s="105"/>
      <c r="N174" s="124"/>
    </row>
    <row r="175" spans="1:14" x14ac:dyDescent="0.2">
      <c r="A175" s="124"/>
      <c r="B175" s="92"/>
      <c r="C175" s="92"/>
      <c r="D175" s="92"/>
      <c r="E175" s="125"/>
      <c r="F175" s="125"/>
      <c r="G175" s="126"/>
      <c r="H175" s="105"/>
      <c r="I175" s="105"/>
      <c r="J175" s="127"/>
      <c r="K175" s="125"/>
      <c r="L175" s="126"/>
      <c r="M175" s="105"/>
      <c r="N175" s="124"/>
    </row>
    <row r="176" spans="1:14" x14ac:dyDescent="0.2">
      <c r="A176" s="124"/>
      <c r="B176" s="92"/>
      <c r="C176" s="92"/>
      <c r="D176" s="92"/>
      <c r="E176" s="125"/>
      <c r="F176" s="125"/>
      <c r="G176" s="126"/>
      <c r="H176" s="105"/>
      <c r="I176" s="105"/>
      <c r="J176" s="127"/>
      <c r="K176" s="125"/>
      <c r="L176" s="126"/>
      <c r="M176" s="105"/>
      <c r="N176" s="124"/>
    </row>
    <row r="177" spans="1:14" x14ac:dyDescent="0.2">
      <c r="A177" s="124"/>
      <c r="B177" s="92"/>
      <c r="C177" s="92"/>
      <c r="D177" s="92"/>
      <c r="E177" s="125"/>
      <c r="F177" s="125"/>
      <c r="G177" s="126"/>
      <c r="H177" s="105"/>
      <c r="I177" s="105"/>
      <c r="J177" s="127"/>
      <c r="K177" s="125"/>
      <c r="L177" s="126"/>
      <c r="M177" s="105"/>
      <c r="N177" s="124"/>
    </row>
    <row r="178" spans="1:14" x14ac:dyDescent="0.2">
      <c r="A178" s="124"/>
      <c r="B178" s="92"/>
      <c r="C178" s="92"/>
      <c r="D178" s="92"/>
      <c r="E178" s="125"/>
      <c r="F178" s="125"/>
      <c r="G178" s="126"/>
      <c r="H178" s="105"/>
      <c r="I178" s="105"/>
      <c r="J178" s="127"/>
      <c r="K178" s="125"/>
      <c r="L178" s="126"/>
      <c r="M178" s="105"/>
      <c r="N178" s="124"/>
    </row>
    <row r="179" spans="1:14" x14ac:dyDescent="0.2">
      <c r="A179" s="124"/>
      <c r="B179" s="92"/>
      <c r="C179" s="92"/>
      <c r="D179" s="92"/>
      <c r="E179" s="125"/>
      <c r="F179" s="125"/>
      <c r="G179" s="126"/>
      <c r="H179" s="105"/>
      <c r="I179" s="105"/>
      <c r="J179" s="127"/>
      <c r="K179" s="125"/>
      <c r="L179" s="126"/>
      <c r="M179" s="105"/>
      <c r="N179" s="124"/>
    </row>
    <row r="180" spans="1:14" x14ac:dyDescent="0.2">
      <c r="A180" s="124"/>
      <c r="B180" s="92"/>
      <c r="C180" s="92"/>
      <c r="D180" s="92"/>
      <c r="E180" s="125"/>
      <c r="F180" s="125"/>
      <c r="G180" s="126"/>
      <c r="H180" s="105"/>
      <c r="I180" s="105"/>
      <c r="J180" s="127"/>
      <c r="K180" s="125"/>
      <c r="L180" s="126"/>
      <c r="M180" s="105"/>
      <c r="N180" s="124"/>
    </row>
    <row r="181" spans="1:14" x14ac:dyDescent="0.2">
      <c r="A181" s="124"/>
      <c r="B181" s="92"/>
      <c r="C181" s="92"/>
      <c r="D181" s="92"/>
      <c r="E181" s="125"/>
      <c r="F181" s="125"/>
      <c r="G181" s="126"/>
      <c r="H181" s="105"/>
      <c r="I181" s="105"/>
      <c r="J181" s="127"/>
      <c r="K181" s="125"/>
      <c r="L181" s="126"/>
      <c r="M181" s="105"/>
      <c r="N181" s="124"/>
    </row>
    <row r="182" spans="1:14" x14ac:dyDescent="0.2">
      <c r="A182" s="124"/>
      <c r="B182" s="92"/>
      <c r="C182" s="92"/>
      <c r="D182" s="92"/>
      <c r="E182" s="125"/>
      <c r="F182" s="125"/>
      <c r="G182" s="126"/>
      <c r="H182" s="105"/>
      <c r="I182" s="105"/>
      <c r="J182" s="127"/>
      <c r="K182" s="125"/>
      <c r="L182" s="126"/>
      <c r="M182" s="105"/>
      <c r="N182" s="124"/>
    </row>
    <row r="183" spans="1:14" x14ac:dyDescent="0.2">
      <c r="A183" s="124"/>
      <c r="B183" s="92"/>
      <c r="C183" s="92"/>
      <c r="D183" s="92"/>
      <c r="E183" s="125"/>
      <c r="F183" s="125"/>
      <c r="G183" s="126"/>
      <c r="H183" s="105"/>
      <c r="I183" s="105"/>
      <c r="J183" s="127"/>
      <c r="K183" s="125"/>
      <c r="L183" s="126"/>
      <c r="M183" s="105"/>
      <c r="N183" s="124"/>
    </row>
    <row r="184" spans="1:14" x14ac:dyDescent="0.2">
      <c r="A184" s="124"/>
      <c r="B184" s="92"/>
      <c r="C184" s="92"/>
      <c r="D184" s="92"/>
      <c r="E184" s="125"/>
      <c r="F184" s="125"/>
      <c r="G184" s="126"/>
      <c r="H184" s="105"/>
      <c r="I184" s="105"/>
      <c r="J184" s="127"/>
      <c r="K184" s="125"/>
      <c r="L184" s="126"/>
      <c r="M184" s="105"/>
      <c r="N184" s="124"/>
    </row>
    <row r="185" spans="1:14" x14ac:dyDescent="0.2">
      <c r="A185" s="124"/>
      <c r="B185" s="92"/>
      <c r="C185" s="92"/>
      <c r="D185" s="92"/>
      <c r="E185" s="125"/>
      <c r="F185" s="125"/>
      <c r="G185" s="126"/>
      <c r="H185" s="105"/>
      <c r="I185" s="105"/>
      <c r="J185" s="127"/>
      <c r="K185" s="125"/>
      <c r="L185" s="126"/>
      <c r="M185" s="105"/>
      <c r="N185" s="124"/>
    </row>
    <row r="186" spans="1:14" x14ac:dyDescent="0.2">
      <c r="A186" s="124"/>
      <c r="B186" s="92"/>
      <c r="C186" s="92"/>
      <c r="D186" s="92"/>
      <c r="E186" s="125"/>
      <c r="F186" s="125"/>
      <c r="G186" s="126"/>
      <c r="H186" s="105"/>
      <c r="I186" s="105"/>
      <c r="J186" s="127"/>
      <c r="K186" s="125"/>
      <c r="L186" s="126"/>
      <c r="M186" s="105"/>
      <c r="N186" s="124"/>
    </row>
    <row r="187" spans="1:14" x14ac:dyDescent="0.2">
      <c r="A187" s="124"/>
      <c r="B187" s="92"/>
      <c r="C187" s="92"/>
      <c r="D187" s="92"/>
      <c r="E187" s="125"/>
      <c r="F187" s="125"/>
      <c r="G187" s="126"/>
      <c r="H187" s="105"/>
      <c r="I187" s="105"/>
      <c r="J187" s="127"/>
      <c r="K187" s="125"/>
      <c r="L187" s="126"/>
      <c r="M187" s="105"/>
      <c r="N187" s="124"/>
    </row>
    <row r="188" spans="1:14" x14ac:dyDescent="0.2">
      <c r="A188" s="124"/>
      <c r="B188" s="92"/>
      <c r="C188" s="92"/>
      <c r="D188" s="92"/>
      <c r="E188" s="125"/>
      <c r="F188" s="125"/>
      <c r="G188" s="126"/>
      <c r="H188" s="105"/>
      <c r="I188" s="105"/>
      <c r="J188" s="127"/>
      <c r="K188" s="125"/>
      <c r="L188" s="126"/>
      <c r="M188" s="105"/>
      <c r="N188" s="124"/>
    </row>
    <row r="189" spans="1:14" x14ac:dyDescent="0.2">
      <c r="A189" s="124"/>
      <c r="B189" s="92"/>
      <c r="C189" s="92"/>
      <c r="D189" s="92"/>
      <c r="E189" s="125"/>
      <c r="F189" s="125"/>
      <c r="G189" s="126"/>
      <c r="H189" s="105"/>
      <c r="I189" s="105"/>
      <c r="J189" s="127"/>
      <c r="K189" s="125"/>
      <c r="L189" s="126"/>
      <c r="M189" s="105"/>
      <c r="N189" s="124"/>
    </row>
    <row r="190" spans="1:14" x14ac:dyDescent="0.2">
      <c r="A190" s="124"/>
      <c r="B190" s="92"/>
      <c r="C190" s="92"/>
      <c r="D190" s="92"/>
      <c r="E190" s="125"/>
      <c r="F190" s="125"/>
      <c r="G190" s="126"/>
      <c r="H190" s="105"/>
      <c r="I190" s="105"/>
      <c r="J190" s="127"/>
      <c r="K190" s="125"/>
      <c r="L190" s="126"/>
      <c r="M190" s="105"/>
      <c r="N190" s="124"/>
    </row>
    <row r="191" spans="1:14" x14ac:dyDescent="0.2">
      <c r="A191" s="124"/>
      <c r="B191" s="92"/>
      <c r="C191" s="92"/>
      <c r="D191" s="92"/>
      <c r="E191" s="125"/>
      <c r="F191" s="125"/>
      <c r="G191" s="126"/>
      <c r="H191" s="105"/>
      <c r="I191" s="105"/>
      <c r="J191" s="127"/>
      <c r="K191" s="125"/>
      <c r="L191" s="126"/>
      <c r="M191" s="105"/>
      <c r="N191" s="124"/>
    </row>
    <row r="192" spans="1:14" x14ac:dyDescent="0.2">
      <c r="A192" s="124"/>
      <c r="B192" s="92"/>
      <c r="C192" s="92"/>
      <c r="D192" s="92"/>
      <c r="E192" s="125"/>
      <c r="F192" s="125"/>
      <c r="G192" s="126"/>
      <c r="H192" s="105"/>
      <c r="I192" s="105"/>
      <c r="J192" s="127"/>
      <c r="K192" s="125"/>
      <c r="L192" s="126"/>
      <c r="M192" s="105"/>
      <c r="N192" s="124"/>
    </row>
    <row r="193" spans="1:14" x14ac:dyDescent="0.2">
      <c r="A193" s="124"/>
      <c r="B193" s="92"/>
      <c r="C193" s="92"/>
      <c r="D193" s="92"/>
      <c r="E193" s="125"/>
      <c r="F193" s="125"/>
      <c r="G193" s="126"/>
      <c r="H193" s="105"/>
      <c r="I193" s="105"/>
      <c r="J193" s="127"/>
      <c r="K193" s="125"/>
      <c r="L193" s="126"/>
      <c r="M193" s="105"/>
      <c r="N193" s="124"/>
    </row>
    <row r="194" spans="1:14" x14ac:dyDescent="0.2">
      <c r="A194" s="124"/>
      <c r="B194" s="92"/>
      <c r="C194" s="92"/>
      <c r="D194" s="92"/>
      <c r="E194" s="125"/>
      <c r="F194" s="125"/>
      <c r="G194" s="126"/>
      <c r="H194" s="105"/>
      <c r="I194" s="105"/>
      <c r="J194" s="127"/>
      <c r="K194" s="125"/>
      <c r="L194" s="126"/>
      <c r="M194" s="105"/>
      <c r="N194" s="124"/>
    </row>
    <row r="195" spans="1:14" x14ac:dyDescent="0.2">
      <c r="A195" s="124"/>
      <c r="B195" s="92"/>
      <c r="C195" s="92"/>
      <c r="D195" s="92"/>
      <c r="E195" s="125"/>
      <c r="F195" s="125"/>
      <c r="G195" s="126"/>
      <c r="H195" s="105"/>
      <c r="I195" s="105"/>
      <c r="J195" s="127"/>
      <c r="K195" s="125"/>
      <c r="L195" s="126"/>
      <c r="M195" s="105"/>
      <c r="N195" s="124"/>
    </row>
    <row r="196" spans="1:14" x14ac:dyDescent="0.2">
      <c r="A196" s="124"/>
      <c r="B196" s="92"/>
      <c r="C196" s="92"/>
      <c r="D196" s="92"/>
      <c r="E196" s="125"/>
      <c r="F196" s="125"/>
      <c r="G196" s="126"/>
      <c r="H196" s="105"/>
      <c r="I196" s="105"/>
      <c r="J196" s="127"/>
      <c r="K196" s="125"/>
      <c r="L196" s="126"/>
      <c r="M196" s="105"/>
      <c r="N196" s="124"/>
    </row>
    <row r="197" spans="1:14" x14ac:dyDescent="0.2">
      <c r="A197" s="124"/>
      <c r="B197" s="92"/>
      <c r="C197" s="92"/>
      <c r="D197" s="92"/>
      <c r="E197" s="125"/>
      <c r="F197" s="125"/>
      <c r="G197" s="126"/>
      <c r="H197" s="105"/>
      <c r="I197" s="105"/>
      <c r="J197" s="127"/>
      <c r="K197" s="125"/>
      <c r="L197" s="126"/>
      <c r="M197" s="105"/>
      <c r="N197" s="124"/>
    </row>
    <row r="198" spans="1:14" x14ac:dyDescent="0.2">
      <c r="A198" s="124"/>
      <c r="B198" s="92"/>
      <c r="C198" s="92"/>
      <c r="D198" s="92"/>
      <c r="E198" s="125"/>
      <c r="F198" s="125"/>
      <c r="G198" s="126"/>
      <c r="H198" s="105"/>
      <c r="I198" s="105"/>
      <c r="J198" s="127"/>
      <c r="K198" s="125"/>
      <c r="L198" s="126"/>
      <c r="M198" s="105"/>
      <c r="N198" s="124"/>
    </row>
    <row r="199" spans="1:14" x14ac:dyDescent="0.2">
      <c r="A199" s="124"/>
      <c r="B199" s="92"/>
      <c r="C199" s="92"/>
      <c r="D199" s="92"/>
      <c r="E199" s="125"/>
      <c r="F199" s="125"/>
      <c r="G199" s="126"/>
      <c r="H199" s="105"/>
      <c r="I199" s="105"/>
      <c r="J199" s="127"/>
      <c r="K199" s="125"/>
      <c r="L199" s="126"/>
      <c r="M199" s="105"/>
      <c r="N199" s="124"/>
    </row>
    <row r="200" spans="1:14" x14ac:dyDescent="0.2">
      <c r="A200" s="124"/>
      <c r="B200" s="92"/>
      <c r="C200" s="92"/>
      <c r="D200" s="92"/>
      <c r="E200" s="125"/>
      <c r="F200" s="125"/>
      <c r="G200" s="126"/>
      <c r="H200" s="105"/>
      <c r="I200" s="105"/>
      <c r="J200" s="127"/>
      <c r="K200" s="125"/>
      <c r="L200" s="126"/>
      <c r="M200" s="105"/>
      <c r="N200" s="124"/>
    </row>
    <row r="201" spans="1:14" x14ac:dyDescent="0.2">
      <c r="A201" s="124"/>
      <c r="B201" s="92"/>
      <c r="C201" s="92"/>
      <c r="D201" s="92"/>
      <c r="E201" s="125"/>
      <c r="F201" s="125"/>
      <c r="G201" s="126"/>
      <c r="H201" s="105"/>
      <c r="I201" s="105"/>
      <c r="J201" s="127"/>
      <c r="K201" s="125"/>
      <c r="L201" s="126"/>
      <c r="M201" s="105"/>
      <c r="N201" s="124"/>
    </row>
    <row r="202" spans="1:14" x14ac:dyDescent="0.2">
      <c r="A202" s="124"/>
      <c r="B202" s="92"/>
      <c r="C202" s="92"/>
      <c r="D202" s="92"/>
      <c r="E202" s="125"/>
      <c r="F202" s="125"/>
      <c r="G202" s="126"/>
      <c r="H202" s="105"/>
      <c r="I202" s="105"/>
      <c r="J202" s="127"/>
      <c r="K202" s="125"/>
      <c r="L202" s="126"/>
      <c r="M202" s="105"/>
      <c r="N202" s="124"/>
    </row>
    <row r="203" spans="1:14" x14ac:dyDescent="0.2">
      <c r="A203" s="124"/>
      <c r="B203" s="92"/>
      <c r="C203" s="92"/>
      <c r="D203" s="92"/>
      <c r="E203" s="125"/>
      <c r="F203" s="125"/>
      <c r="G203" s="126"/>
      <c r="H203" s="105"/>
      <c r="I203" s="105"/>
      <c r="J203" s="127"/>
      <c r="K203" s="125"/>
      <c r="L203" s="126"/>
      <c r="M203" s="105"/>
      <c r="N203" s="124"/>
    </row>
    <row r="204" spans="1:14" x14ac:dyDescent="0.2">
      <c r="A204" s="124"/>
      <c r="B204" s="92"/>
      <c r="C204" s="92"/>
      <c r="D204" s="92"/>
      <c r="E204" s="125"/>
      <c r="F204" s="125"/>
      <c r="G204" s="126"/>
      <c r="H204" s="105"/>
      <c r="I204" s="105"/>
      <c r="J204" s="127"/>
      <c r="K204" s="125"/>
      <c r="L204" s="126"/>
      <c r="M204" s="105"/>
      <c r="N204" s="124"/>
    </row>
    <row r="205" spans="1:14" x14ac:dyDescent="0.2">
      <c r="A205" s="124"/>
      <c r="B205" s="92"/>
      <c r="C205" s="92"/>
      <c r="D205" s="92"/>
      <c r="E205" s="125"/>
      <c r="F205" s="125"/>
      <c r="G205" s="126"/>
      <c r="H205" s="105"/>
      <c r="I205" s="105"/>
      <c r="J205" s="127"/>
      <c r="K205" s="125"/>
      <c r="L205" s="126"/>
      <c r="M205" s="105"/>
      <c r="N205" s="124"/>
    </row>
  </sheetData>
  <mergeCells count="1">
    <mergeCell ref="A1:N1"/>
  </mergeCells>
  <phoneticPr fontId="3"/>
  <conditionalFormatting sqref="A6:B20 D6:N20">
    <cfRule type="expression" dxfId="3" priority="3">
      <formula>$A6=$A$5</formula>
    </cfRule>
    <cfRule type="expression" dxfId="2" priority="4">
      <formula>OR($A6:$N6&lt;&gt;"")</formula>
    </cfRule>
  </conditionalFormatting>
  <conditionalFormatting sqref="C6:C20">
    <cfRule type="expression" dxfId="1" priority="1">
      <formula>$A6=$A$5</formula>
    </cfRule>
    <cfRule type="expression" dxfId="0" priority="2">
      <formula>OR($A6:$N6&lt;&gt;"")</formula>
    </cfRule>
  </conditionalFormatting>
  <printOptions horizontalCentered="1"/>
  <pageMargins left="0.59055118110236227" right="0.59055118110236227" top="0.59055118110236227" bottom="0.59055118110236227" header="0.31496062992125984" footer="0.31496062992125984"/>
  <pageSetup paperSize="9" scale="49" fitToHeight="0" orientation="landscape" r:id="rId1"/>
  <rowBreaks count="1" manualBreakCount="1">
    <brk id="5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BP833"/>
  <sheetViews>
    <sheetView topLeftCell="B1" workbookViewId="0"/>
  </sheetViews>
  <sheetFormatPr defaultColWidth="9" defaultRowHeight="13" x14ac:dyDescent="0.2"/>
  <cols>
    <col min="1" max="1" width="9" style="140"/>
    <col min="2" max="3" width="26.90625" style="140" customWidth="1"/>
    <col min="4" max="11" width="9" style="140"/>
    <col min="12" max="13" width="26.90625" style="140" customWidth="1"/>
    <col min="14" max="16" width="9" style="140"/>
    <col min="17" max="18" width="26.90625" style="140" customWidth="1"/>
    <col min="19" max="26" width="9" style="140"/>
    <col min="27" max="28" width="26.90625" style="140" customWidth="1"/>
    <col min="29" max="37" width="9" style="140"/>
    <col min="38" max="39" width="26.90625" style="140" customWidth="1"/>
    <col min="40" max="55" width="9" style="140"/>
    <col min="56" max="57" width="26.90625" style="140" customWidth="1"/>
    <col min="58" max="16384" width="9" style="140"/>
  </cols>
  <sheetData>
    <row r="2" spans="2:68" ht="14.5" x14ac:dyDescent="0.35">
      <c r="B2" s="148" t="s">
        <v>171</v>
      </c>
      <c r="C2" s="148"/>
      <c r="D2" s="148"/>
      <c r="E2" s="148"/>
      <c r="F2" s="148"/>
      <c r="G2" s="148"/>
      <c r="H2" s="148"/>
      <c r="I2" s="148"/>
      <c r="J2" s="148"/>
      <c r="K2" s="148"/>
      <c r="L2" s="148" t="s">
        <v>198</v>
      </c>
      <c r="M2" s="148"/>
      <c r="N2" s="148"/>
      <c r="O2" s="148"/>
      <c r="P2" s="148"/>
      <c r="Q2" s="148" t="s">
        <v>199</v>
      </c>
      <c r="R2" s="148"/>
      <c r="S2" s="148"/>
      <c r="T2" s="148"/>
      <c r="U2" s="148"/>
      <c r="V2" s="148"/>
      <c r="W2" s="148"/>
      <c r="X2" s="148"/>
      <c r="Y2" s="148"/>
      <c r="Z2" s="148"/>
      <c r="AA2" s="148" t="s">
        <v>207</v>
      </c>
      <c r="AB2" s="148"/>
      <c r="AC2" s="148"/>
      <c r="AD2" s="148"/>
      <c r="AE2" s="148"/>
      <c r="AF2" s="148"/>
      <c r="AG2" s="148"/>
      <c r="AH2" s="148"/>
      <c r="AI2" s="148"/>
      <c r="AJ2" s="148"/>
      <c r="AK2" s="148"/>
      <c r="AL2" s="148" t="s">
        <v>208</v>
      </c>
      <c r="AM2" s="148"/>
      <c r="AN2" s="148"/>
      <c r="AO2" s="148"/>
      <c r="AP2" s="148"/>
      <c r="AQ2" s="148"/>
      <c r="AR2" s="148"/>
      <c r="AS2" s="148"/>
      <c r="AT2" s="148"/>
      <c r="AU2" s="148"/>
      <c r="AV2" s="148"/>
      <c r="AW2" s="148"/>
      <c r="AX2" s="148"/>
      <c r="AY2" s="148"/>
      <c r="AZ2" s="148"/>
      <c r="BA2" s="148"/>
      <c r="BB2" s="148"/>
      <c r="BC2" s="148"/>
      <c r="BD2" s="148" t="s">
        <v>209</v>
      </c>
      <c r="BE2" s="148"/>
      <c r="BF2" s="148"/>
      <c r="BG2" s="148"/>
      <c r="BH2" s="148"/>
      <c r="BI2" s="148"/>
      <c r="BJ2" s="148"/>
      <c r="BK2" s="148"/>
      <c r="BL2" s="148"/>
      <c r="BM2" s="148"/>
      <c r="BN2" s="148"/>
      <c r="BO2" s="148"/>
      <c r="BP2" s="148"/>
    </row>
    <row r="3" spans="2:68" ht="14.5" x14ac:dyDescent="0.35">
      <c r="B3" s="149" t="s">
        <v>1</v>
      </c>
      <c r="C3" s="149" t="s">
        <v>2</v>
      </c>
      <c r="D3" s="149" t="s">
        <v>3</v>
      </c>
      <c r="E3" s="149" t="s">
        <v>197</v>
      </c>
      <c r="F3" s="149" t="s">
        <v>168</v>
      </c>
      <c r="G3" s="149" t="s">
        <v>217</v>
      </c>
      <c r="H3" s="149" t="s">
        <v>170</v>
      </c>
      <c r="I3" s="149" t="s">
        <v>169</v>
      </c>
      <c r="J3" s="149" t="s">
        <v>216</v>
      </c>
      <c r="K3" s="148"/>
      <c r="L3" s="149" t="s">
        <v>6</v>
      </c>
      <c r="M3" s="149" t="s">
        <v>46</v>
      </c>
      <c r="N3" s="149" t="s">
        <v>47</v>
      </c>
      <c r="O3" s="149" t="s">
        <v>48</v>
      </c>
      <c r="P3" s="148"/>
      <c r="Q3" s="149" t="s">
        <v>7</v>
      </c>
      <c r="R3" s="149" t="s">
        <v>2</v>
      </c>
      <c r="S3" s="149" t="s">
        <v>3</v>
      </c>
      <c r="T3" s="149" t="s">
        <v>197</v>
      </c>
      <c r="U3" s="149" t="s">
        <v>168</v>
      </c>
      <c r="V3" s="149" t="s">
        <v>217</v>
      </c>
      <c r="W3" s="149" t="s">
        <v>170</v>
      </c>
      <c r="X3" s="149" t="s">
        <v>169</v>
      </c>
      <c r="Y3" s="149" t="s">
        <v>216</v>
      </c>
      <c r="Z3" s="148"/>
      <c r="AA3" s="149" t="s">
        <v>7</v>
      </c>
      <c r="AB3" s="149" t="s">
        <v>8</v>
      </c>
      <c r="AC3" s="149" t="s">
        <v>2</v>
      </c>
      <c r="AD3" s="149" t="s">
        <v>3</v>
      </c>
      <c r="AE3" s="149" t="s">
        <v>197</v>
      </c>
      <c r="AF3" s="149" t="s">
        <v>168</v>
      </c>
      <c r="AG3" s="149" t="s">
        <v>217</v>
      </c>
      <c r="AH3" s="149" t="s">
        <v>170</v>
      </c>
      <c r="AI3" s="149" t="s">
        <v>169</v>
      </c>
      <c r="AJ3" s="149" t="s">
        <v>216</v>
      </c>
      <c r="AK3" s="148"/>
      <c r="AL3" s="149" t="s">
        <v>7</v>
      </c>
      <c r="AM3" s="149" t="s">
        <v>8</v>
      </c>
      <c r="AN3" s="149" t="s">
        <v>9</v>
      </c>
      <c r="AO3" s="149" t="s">
        <v>10</v>
      </c>
      <c r="AP3" s="149" t="s">
        <v>11</v>
      </c>
      <c r="AQ3" s="149" t="s">
        <v>12</v>
      </c>
      <c r="AR3" s="149" t="s">
        <v>13</v>
      </c>
      <c r="AS3" s="149" t="s">
        <v>136</v>
      </c>
      <c r="AT3" s="149" t="s">
        <v>137</v>
      </c>
      <c r="AU3" s="149" t="s">
        <v>2</v>
      </c>
      <c r="AV3" s="149" t="s">
        <v>3</v>
      </c>
      <c r="AW3" s="149" t="s">
        <v>197</v>
      </c>
      <c r="AX3" s="149" t="s">
        <v>168</v>
      </c>
      <c r="AY3" s="149" t="s">
        <v>217</v>
      </c>
      <c r="AZ3" s="149" t="s">
        <v>170</v>
      </c>
      <c r="BA3" s="149" t="s">
        <v>169</v>
      </c>
      <c r="BB3" s="149" t="s">
        <v>216</v>
      </c>
      <c r="BC3" s="148"/>
      <c r="BD3" s="149" t="s">
        <v>7</v>
      </c>
      <c r="BE3" s="149" t="s">
        <v>8</v>
      </c>
      <c r="BF3" s="149" t="s">
        <v>15</v>
      </c>
      <c r="BG3" s="149" t="s">
        <v>16</v>
      </c>
      <c r="BH3" s="149" t="s">
        <v>135</v>
      </c>
      <c r="BI3" s="149" t="s">
        <v>2</v>
      </c>
      <c r="BJ3" s="149" t="s">
        <v>3</v>
      </c>
      <c r="BK3" s="149" t="s">
        <v>197</v>
      </c>
      <c r="BL3" s="149" t="s">
        <v>168</v>
      </c>
      <c r="BM3" s="149" t="s">
        <v>217</v>
      </c>
      <c r="BN3" s="149" t="s">
        <v>170</v>
      </c>
      <c r="BO3" s="149" t="s">
        <v>169</v>
      </c>
      <c r="BP3" s="149" t="s">
        <v>216</v>
      </c>
    </row>
    <row r="4" spans="2:68" ht="14.5" x14ac:dyDescent="0.35">
      <c r="B4" s="148" t="s">
        <v>179</v>
      </c>
      <c r="C4" s="148"/>
      <c r="D4" s="148"/>
      <c r="E4" s="148"/>
      <c r="F4" s="148"/>
      <c r="G4" s="148"/>
      <c r="H4" s="148"/>
      <c r="I4" s="148"/>
      <c r="J4" s="148"/>
      <c r="K4" s="148"/>
      <c r="L4" s="148" t="s">
        <v>205</v>
      </c>
      <c r="M4" s="148"/>
      <c r="N4" s="148"/>
      <c r="O4" s="148"/>
      <c r="P4" s="148"/>
      <c r="Q4" s="148" t="s">
        <v>191</v>
      </c>
      <c r="R4" s="148"/>
      <c r="S4" s="148"/>
      <c r="T4" s="148"/>
      <c r="U4" s="148"/>
      <c r="V4" s="148"/>
      <c r="W4" s="148"/>
      <c r="X4" s="148"/>
      <c r="Y4" s="148"/>
      <c r="Z4" s="148"/>
      <c r="AA4" s="148" t="s">
        <v>192</v>
      </c>
      <c r="AB4" s="148"/>
      <c r="AC4" s="148"/>
      <c r="AD4" s="148"/>
      <c r="AE4" s="148"/>
      <c r="AF4" s="148"/>
      <c r="AG4" s="148"/>
      <c r="AH4" s="148"/>
      <c r="AI4" s="148"/>
      <c r="AJ4" s="148"/>
      <c r="AK4" s="148"/>
      <c r="AL4" s="148" t="s">
        <v>184</v>
      </c>
      <c r="AM4" s="148"/>
      <c r="AN4" s="148"/>
      <c r="AO4" s="148"/>
      <c r="AP4" s="148"/>
      <c r="AQ4" s="148"/>
      <c r="AR4" s="148"/>
      <c r="AS4" s="148"/>
      <c r="AT4" s="148"/>
      <c r="AU4" s="148"/>
      <c r="AV4" s="148"/>
      <c r="AW4" s="148"/>
      <c r="AX4" s="148"/>
      <c r="AY4" s="148"/>
      <c r="AZ4" s="148"/>
      <c r="BA4" s="148"/>
      <c r="BB4" s="148"/>
      <c r="BC4" s="148"/>
      <c r="BD4" s="148" t="s">
        <v>185</v>
      </c>
      <c r="BE4" s="148"/>
      <c r="BF4" s="148"/>
      <c r="BG4" s="148"/>
      <c r="BH4" s="148"/>
      <c r="BI4" s="148"/>
      <c r="BJ4" s="148"/>
      <c r="BK4" s="148"/>
      <c r="BL4" s="148"/>
      <c r="BM4" s="148"/>
      <c r="BN4" s="148"/>
      <c r="BO4" s="148"/>
      <c r="BP4" s="148"/>
    </row>
    <row r="5" spans="2:68" x14ac:dyDescent="0.2">
      <c r="B5" s="151"/>
      <c r="E5" s="152"/>
      <c r="F5" s="152"/>
      <c r="G5" s="153"/>
      <c r="J5" s="152"/>
      <c r="T5" s="152"/>
      <c r="U5" s="152"/>
      <c r="V5" s="153"/>
      <c r="Y5" s="152"/>
      <c r="AE5" s="152"/>
      <c r="AF5" s="152"/>
      <c r="AG5" s="153"/>
      <c r="AJ5" s="152"/>
      <c r="AW5" s="152"/>
      <c r="AX5" s="152"/>
      <c r="AY5" s="153"/>
      <c r="BB5" s="152"/>
      <c r="BK5" s="152"/>
      <c r="BL5" s="152"/>
      <c r="BM5" s="153"/>
      <c r="BP5" s="152"/>
    </row>
    <row r="6" spans="2:68" ht="14.5" x14ac:dyDescent="0.35">
      <c r="B6" s="148" t="s">
        <v>174</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row>
    <row r="7" spans="2:68" ht="14.5" x14ac:dyDescent="0.35">
      <c r="B7" s="149" t="s">
        <v>6</v>
      </c>
      <c r="C7" s="149" t="s">
        <v>2</v>
      </c>
      <c r="D7" s="149" t="s">
        <v>3</v>
      </c>
      <c r="E7" s="149" t="s">
        <v>197</v>
      </c>
      <c r="F7" s="149" t="s">
        <v>168</v>
      </c>
      <c r="G7" s="149" t="s">
        <v>217</v>
      </c>
      <c r="H7" s="149" t="s">
        <v>170</v>
      </c>
      <c r="I7" s="149" t="s">
        <v>169</v>
      </c>
      <c r="J7" s="149" t="s">
        <v>216</v>
      </c>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row>
    <row r="8" spans="2:68" ht="14.5" x14ac:dyDescent="0.35">
      <c r="B8" s="148" t="s">
        <v>180</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row>
    <row r="9" spans="2:68" x14ac:dyDescent="0.2">
      <c r="B9" s="151"/>
      <c r="E9" s="152"/>
      <c r="F9" s="152"/>
      <c r="G9" s="153"/>
      <c r="J9" s="152"/>
      <c r="T9" s="152"/>
      <c r="U9" s="152"/>
      <c r="V9" s="153"/>
      <c r="Y9" s="152"/>
      <c r="AE9" s="152"/>
      <c r="AF9" s="152"/>
      <c r="AG9" s="153"/>
      <c r="AJ9" s="152"/>
      <c r="AW9" s="152"/>
      <c r="AX9" s="152"/>
      <c r="AY9" s="153"/>
      <c r="BB9" s="152"/>
      <c r="BK9" s="152"/>
      <c r="BL9" s="152"/>
      <c r="BM9" s="153"/>
      <c r="BP9" s="152"/>
    </row>
    <row r="10" spans="2:68" ht="14.5" x14ac:dyDescent="0.35">
      <c r="B10" s="148" t="s">
        <v>175</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row>
    <row r="11" spans="2:68" ht="14.5" x14ac:dyDescent="0.35">
      <c r="B11" s="149" t="s">
        <v>14</v>
      </c>
      <c r="C11" s="149" t="s">
        <v>2</v>
      </c>
      <c r="D11" s="149" t="s">
        <v>3</v>
      </c>
      <c r="E11" s="149" t="s">
        <v>197</v>
      </c>
      <c r="F11" s="149" t="s">
        <v>168</v>
      </c>
      <c r="G11" s="149" t="s">
        <v>217</v>
      </c>
      <c r="H11" s="149" t="s">
        <v>170</v>
      </c>
      <c r="I11" s="149" t="s">
        <v>169</v>
      </c>
      <c r="J11" s="149" t="s">
        <v>216</v>
      </c>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row>
    <row r="12" spans="2:68" ht="14.5" x14ac:dyDescent="0.35">
      <c r="B12" s="148" t="s">
        <v>181</v>
      </c>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row>
    <row r="13" spans="2:68" x14ac:dyDescent="0.2">
      <c r="B13" s="151"/>
      <c r="E13" s="152"/>
      <c r="F13" s="152"/>
      <c r="G13" s="153"/>
      <c r="J13" s="152"/>
      <c r="AE13" s="152"/>
      <c r="AF13" s="152"/>
      <c r="AG13" s="153"/>
      <c r="AJ13" s="152"/>
      <c r="AW13" s="152"/>
      <c r="AX13" s="152"/>
      <c r="AY13" s="153"/>
      <c r="BB13" s="152"/>
      <c r="BK13" s="152"/>
      <c r="BL13" s="152"/>
      <c r="BM13" s="153"/>
      <c r="BP13" s="152"/>
    </row>
    <row r="14" spans="2:68" x14ac:dyDescent="0.2">
      <c r="B14" s="151"/>
      <c r="E14" s="152"/>
      <c r="F14" s="152"/>
      <c r="G14" s="153"/>
      <c r="J14" s="152"/>
      <c r="AE14" s="152"/>
      <c r="AF14" s="152"/>
      <c r="AG14" s="153"/>
      <c r="AJ14" s="152"/>
      <c r="AW14" s="152"/>
      <c r="AX14" s="152"/>
      <c r="AY14" s="153"/>
      <c r="BB14" s="152"/>
      <c r="BK14" s="152"/>
      <c r="BL14" s="152"/>
      <c r="BM14" s="153"/>
      <c r="BP14" s="152"/>
    </row>
    <row r="15" spans="2:68" x14ac:dyDescent="0.2">
      <c r="B15" s="151"/>
      <c r="E15" s="152"/>
      <c r="F15" s="152"/>
      <c r="G15" s="153"/>
      <c r="J15" s="152"/>
      <c r="AE15" s="152"/>
      <c r="AF15" s="152"/>
      <c r="AG15" s="153"/>
      <c r="AJ15" s="152"/>
      <c r="AW15" s="152"/>
      <c r="AX15" s="152"/>
      <c r="AY15" s="153"/>
      <c r="BB15" s="152"/>
      <c r="BK15" s="152"/>
      <c r="BL15" s="152"/>
      <c r="BM15" s="153"/>
      <c r="BP15" s="152"/>
    </row>
    <row r="16" spans="2:68" x14ac:dyDescent="0.2">
      <c r="B16" s="151"/>
      <c r="E16" s="152"/>
      <c r="F16" s="152"/>
      <c r="G16" s="153"/>
      <c r="J16" s="152"/>
      <c r="AE16" s="152"/>
      <c r="AF16" s="152"/>
      <c r="AG16" s="153"/>
      <c r="AJ16" s="152"/>
      <c r="AW16" s="152"/>
      <c r="AX16" s="152"/>
      <c r="AY16" s="153"/>
      <c r="BB16" s="152"/>
      <c r="BK16" s="152"/>
      <c r="BL16" s="152"/>
      <c r="BM16" s="153"/>
      <c r="BP16" s="152"/>
    </row>
    <row r="17" spans="2:68" x14ac:dyDescent="0.2">
      <c r="B17" s="151"/>
      <c r="E17" s="152"/>
      <c r="F17" s="152"/>
      <c r="G17" s="153"/>
      <c r="J17" s="152"/>
      <c r="AE17" s="152"/>
      <c r="AF17" s="152"/>
      <c r="AG17" s="153"/>
      <c r="AJ17" s="152"/>
      <c r="AW17" s="152"/>
      <c r="AX17" s="152"/>
      <c r="AY17" s="153"/>
      <c r="BB17" s="152"/>
      <c r="BK17" s="152"/>
      <c r="BL17" s="152"/>
      <c r="BM17" s="153"/>
      <c r="BP17" s="152"/>
    </row>
    <row r="18" spans="2:68" x14ac:dyDescent="0.2">
      <c r="B18" s="151"/>
      <c r="E18" s="152"/>
      <c r="F18" s="152"/>
      <c r="G18" s="153"/>
      <c r="J18" s="152"/>
      <c r="AE18" s="152"/>
      <c r="AF18" s="152"/>
      <c r="AG18" s="153"/>
      <c r="AJ18" s="152"/>
      <c r="AW18" s="152"/>
      <c r="AX18" s="152"/>
      <c r="AY18" s="153"/>
      <c r="BB18" s="152"/>
      <c r="BK18" s="152"/>
      <c r="BL18" s="152"/>
      <c r="BM18" s="153"/>
      <c r="BP18" s="152"/>
    </row>
    <row r="19" spans="2:68" x14ac:dyDescent="0.2">
      <c r="B19" s="151"/>
      <c r="E19" s="152"/>
      <c r="F19" s="152"/>
      <c r="G19" s="153"/>
      <c r="J19" s="152"/>
      <c r="AE19" s="152"/>
      <c r="AF19" s="152"/>
      <c r="AG19" s="153"/>
      <c r="AJ19" s="152"/>
      <c r="AW19" s="152"/>
      <c r="AX19" s="152"/>
      <c r="AY19" s="153"/>
      <c r="BB19" s="152"/>
      <c r="BK19" s="152"/>
      <c r="BL19" s="152"/>
      <c r="BM19" s="153"/>
      <c r="BP19" s="152"/>
    </row>
    <row r="20" spans="2:68" x14ac:dyDescent="0.2">
      <c r="B20" s="151"/>
      <c r="E20" s="152"/>
      <c r="F20" s="152"/>
      <c r="G20" s="153"/>
      <c r="J20" s="152"/>
      <c r="AE20" s="152"/>
      <c r="AF20" s="152"/>
      <c r="AG20" s="153"/>
      <c r="AJ20" s="152"/>
      <c r="AW20" s="152"/>
      <c r="AX20" s="152"/>
      <c r="AY20" s="153"/>
      <c r="BB20" s="152"/>
      <c r="BK20" s="152"/>
      <c r="BL20" s="152"/>
      <c r="BM20" s="153"/>
      <c r="BP20" s="152"/>
    </row>
    <row r="21" spans="2:68" x14ac:dyDescent="0.2">
      <c r="B21" s="151"/>
      <c r="E21" s="152"/>
      <c r="F21" s="152"/>
      <c r="G21" s="153"/>
      <c r="J21" s="152"/>
      <c r="AE21" s="152"/>
      <c r="AF21" s="152"/>
      <c r="AG21" s="153"/>
      <c r="AJ21" s="152"/>
      <c r="AW21" s="152"/>
      <c r="AX21" s="152"/>
      <c r="AY21" s="153"/>
      <c r="BB21" s="152"/>
      <c r="BK21" s="152"/>
      <c r="BL21" s="152"/>
      <c r="BM21" s="153"/>
      <c r="BP21" s="152"/>
    </row>
    <row r="22" spans="2:68" x14ac:dyDescent="0.2">
      <c r="B22" s="151"/>
      <c r="E22" s="152"/>
      <c r="F22" s="152"/>
      <c r="G22" s="153"/>
      <c r="J22" s="152"/>
      <c r="AE22" s="152"/>
      <c r="AF22" s="152"/>
      <c r="AG22" s="153"/>
      <c r="AJ22" s="152"/>
      <c r="AW22" s="152"/>
      <c r="AX22" s="152"/>
      <c r="AY22" s="153"/>
      <c r="BB22" s="152"/>
      <c r="BK22" s="152"/>
      <c r="BL22" s="152"/>
      <c r="BM22" s="153"/>
      <c r="BP22" s="152"/>
    </row>
    <row r="23" spans="2:68" x14ac:dyDescent="0.2">
      <c r="B23" s="151"/>
      <c r="E23" s="152"/>
      <c r="F23" s="152"/>
      <c r="G23" s="153"/>
      <c r="J23" s="152"/>
      <c r="AE23" s="152"/>
      <c r="AF23" s="152"/>
      <c r="AG23" s="153"/>
      <c r="AJ23" s="152"/>
      <c r="AW23" s="152"/>
      <c r="AX23" s="152"/>
      <c r="AY23" s="153"/>
      <c r="BB23" s="152"/>
      <c r="BK23" s="152"/>
      <c r="BL23" s="152"/>
      <c r="BM23" s="153"/>
      <c r="BP23" s="152"/>
    </row>
    <row r="24" spans="2:68" x14ac:dyDescent="0.2">
      <c r="B24" s="151"/>
      <c r="E24" s="152"/>
      <c r="F24" s="152"/>
      <c r="G24" s="153"/>
      <c r="J24" s="152"/>
      <c r="AE24" s="152"/>
      <c r="AF24" s="152"/>
      <c r="AG24" s="153"/>
      <c r="AJ24" s="152"/>
      <c r="AW24" s="152"/>
      <c r="AX24" s="152"/>
      <c r="AY24" s="153"/>
      <c r="BB24" s="152"/>
      <c r="BK24" s="152"/>
      <c r="BL24" s="152"/>
      <c r="BM24" s="153"/>
      <c r="BP24" s="152"/>
    </row>
    <row r="25" spans="2:68" x14ac:dyDescent="0.2">
      <c r="B25" s="151"/>
      <c r="E25" s="152"/>
      <c r="F25" s="152"/>
      <c r="G25" s="153"/>
      <c r="J25" s="152"/>
      <c r="AE25" s="152"/>
      <c r="AF25" s="152"/>
      <c r="AG25" s="153"/>
      <c r="AJ25" s="152"/>
      <c r="AW25" s="152"/>
      <c r="AX25" s="152"/>
      <c r="AY25" s="153"/>
      <c r="BB25" s="152"/>
      <c r="BK25" s="152"/>
      <c r="BL25" s="152"/>
      <c r="BM25" s="153"/>
      <c r="BP25" s="152"/>
    </row>
    <row r="26" spans="2:68" x14ac:dyDescent="0.2">
      <c r="B26" s="151"/>
      <c r="E26" s="152"/>
      <c r="F26" s="152"/>
      <c r="G26" s="153"/>
      <c r="J26" s="152"/>
      <c r="AW26" s="152"/>
      <c r="AX26" s="152"/>
      <c r="AY26" s="153"/>
      <c r="BB26" s="152"/>
      <c r="BK26" s="152"/>
      <c r="BL26" s="152"/>
      <c r="BM26" s="153"/>
      <c r="BP26" s="152"/>
    </row>
    <row r="27" spans="2:68" x14ac:dyDescent="0.2">
      <c r="B27" s="151"/>
      <c r="E27" s="152"/>
      <c r="F27" s="152"/>
      <c r="G27" s="153"/>
      <c r="J27" s="152"/>
      <c r="AW27" s="152"/>
      <c r="AX27" s="152"/>
      <c r="AY27" s="153"/>
      <c r="BB27" s="152"/>
      <c r="BK27" s="152"/>
      <c r="BL27" s="152"/>
      <c r="BM27" s="153"/>
      <c r="BP27" s="152"/>
    </row>
    <row r="28" spans="2:68" x14ac:dyDescent="0.2">
      <c r="B28" s="151"/>
      <c r="E28" s="152"/>
      <c r="F28" s="152"/>
      <c r="G28" s="153"/>
      <c r="J28" s="152"/>
      <c r="AW28" s="152"/>
      <c r="AX28" s="152"/>
      <c r="AY28" s="153"/>
      <c r="BB28" s="152"/>
      <c r="BK28" s="152"/>
      <c r="BL28" s="152"/>
      <c r="BM28" s="153"/>
      <c r="BP28" s="152"/>
    </row>
    <row r="29" spans="2:68" x14ac:dyDescent="0.2">
      <c r="B29" s="151"/>
      <c r="E29" s="152"/>
      <c r="F29" s="152"/>
      <c r="G29" s="153"/>
      <c r="J29" s="152"/>
      <c r="AW29" s="152"/>
      <c r="AX29" s="152"/>
      <c r="AY29" s="153"/>
      <c r="BB29" s="152"/>
      <c r="BK29" s="152"/>
      <c r="BL29" s="152"/>
      <c r="BM29" s="153"/>
      <c r="BP29" s="152"/>
    </row>
    <row r="30" spans="2:68" x14ac:dyDescent="0.2">
      <c r="B30" s="151"/>
      <c r="E30" s="152"/>
      <c r="F30" s="152"/>
      <c r="G30" s="153"/>
      <c r="J30" s="152"/>
      <c r="AW30" s="152"/>
      <c r="AX30" s="152"/>
      <c r="AY30" s="153"/>
      <c r="BB30" s="152"/>
      <c r="BK30" s="152"/>
      <c r="BL30" s="152"/>
      <c r="BM30" s="153"/>
      <c r="BP30" s="152"/>
    </row>
    <row r="31" spans="2:68" x14ac:dyDescent="0.2">
      <c r="B31" s="151"/>
      <c r="E31" s="152"/>
      <c r="F31" s="152"/>
      <c r="G31" s="153"/>
      <c r="J31" s="152"/>
      <c r="AW31" s="152"/>
      <c r="AX31" s="152"/>
      <c r="AY31" s="153"/>
      <c r="BB31" s="152"/>
      <c r="BK31" s="152"/>
      <c r="BL31" s="152"/>
      <c r="BM31" s="153"/>
      <c r="BP31" s="152"/>
    </row>
    <row r="32" spans="2:68" x14ac:dyDescent="0.2">
      <c r="B32" s="151"/>
      <c r="E32" s="152"/>
      <c r="F32" s="152"/>
      <c r="G32" s="153"/>
      <c r="J32" s="152"/>
      <c r="AW32" s="152"/>
      <c r="AX32" s="152"/>
      <c r="AY32" s="153"/>
      <c r="BB32" s="152"/>
      <c r="BK32" s="152"/>
      <c r="BL32" s="152"/>
      <c r="BM32" s="153"/>
      <c r="BP32" s="152"/>
    </row>
    <row r="33" spans="2:68" x14ac:dyDescent="0.2">
      <c r="B33" s="151"/>
      <c r="E33" s="152"/>
      <c r="F33" s="152"/>
      <c r="G33" s="153"/>
      <c r="J33" s="152"/>
      <c r="AW33" s="152"/>
      <c r="AX33" s="152"/>
      <c r="AY33" s="153"/>
      <c r="BB33" s="152"/>
      <c r="BK33" s="152"/>
      <c r="BL33" s="152"/>
      <c r="BM33" s="153"/>
      <c r="BP33" s="152"/>
    </row>
    <row r="34" spans="2:68" x14ac:dyDescent="0.2">
      <c r="AW34" s="152"/>
      <c r="AX34" s="152"/>
      <c r="AY34" s="153"/>
      <c r="BB34" s="152"/>
      <c r="BK34" s="152"/>
      <c r="BL34" s="152"/>
      <c r="BM34" s="153"/>
      <c r="BP34" s="152"/>
    </row>
    <row r="35" spans="2:68" x14ac:dyDescent="0.2">
      <c r="AW35" s="152"/>
      <c r="AX35" s="152"/>
      <c r="AY35" s="153"/>
      <c r="BB35" s="152"/>
      <c r="BK35" s="152"/>
      <c r="BL35" s="152"/>
      <c r="BM35" s="153"/>
      <c r="BP35" s="152"/>
    </row>
    <row r="36" spans="2:68" x14ac:dyDescent="0.2">
      <c r="AW36" s="152"/>
      <c r="AX36" s="152"/>
      <c r="AY36" s="153"/>
      <c r="BB36" s="152"/>
      <c r="BK36" s="152"/>
      <c r="BL36" s="152"/>
      <c r="BM36" s="153"/>
      <c r="BP36" s="152"/>
    </row>
    <row r="37" spans="2:68" x14ac:dyDescent="0.2">
      <c r="AW37" s="152"/>
      <c r="AX37" s="152"/>
      <c r="AY37" s="153"/>
      <c r="BB37" s="152"/>
      <c r="BK37" s="152"/>
      <c r="BL37" s="152"/>
      <c r="BM37" s="153"/>
      <c r="BP37" s="152"/>
    </row>
    <row r="38" spans="2:68" x14ac:dyDescent="0.2">
      <c r="AW38" s="152"/>
      <c r="AX38" s="152"/>
      <c r="AY38" s="153"/>
      <c r="BB38" s="152"/>
      <c r="BK38" s="152"/>
      <c r="BL38" s="152"/>
      <c r="BM38" s="153"/>
      <c r="BP38" s="152"/>
    </row>
    <row r="39" spans="2:68" x14ac:dyDescent="0.2">
      <c r="AW39" s="152"/>
      <c r="AX39" s="152"/>
      <c r="AY39" s="153"/>
      <c r="BB39" s="152"/>
      <c r="BK39" s="152"/>
      <c r="BL39" s="152"/>
      <c r="BM39" s="153"/>
      <c r="BP39" s="152"/>
    </row>
    <row r="40" spans="2:68" x14ac:dyDescent="0.2">
      <c r="AW40" s="152"/>
      <c r="AX40" s="152"/>
      <c r="AY40" s="153"/>
      <c r="BB40" s="152"/>
      <c r="BK40" s="152"/>
      <c r="BL40" s="152"/>
      <c r="BM40" s="153"/>
      <c r="BP40" s="152"/>
    </row>
    <row r="41" spans="2:68" x14ac:dyDescent="0.2">
      <c r="AW41" s="152"/>
      <c r="AX41" s="152"/>
      <c r="AY41" s="153"/>
      <c r="BB41" s="152"/>
      <c r="BK41" s="152"/>
      <c r="BL41" s="152"/>
      <c r="BM41" s="153"/>
      <c r="BP41" s="152"/>
    </row>
    <row r="42" spans="2:68" x14ac:dyDescent="0.2">
      <c r="AW42" s="152"/>
      <c r="AX42" s="152"/>
      <c r="AY42" s="153"/>
      <c r="BB42" s="152"/>
      <c r="BK42" s="152"/>
      <c r="BL42" s="152"/>
      <c r="BM42" s="153"/>
      <c r="BP42" s="152"/>
    </row>
    <row r="43" spans="2:68" x14ac:dyDescent="0.2">
      <c r="AW43" s="152"/>
      <c r="AX43" s="152"/>
      <c r="AY43" s="153"/>
      <c r="BB43" s="152"/>
      <c r="BK43" s="152"/>
      <c r="BL43" s="152"/>
      <c r="BM43" s="153"/>
      <c r="BP43" s="152"/>
    </row>
    <row r="44" spans="2:68" x14ac:dyDescent="0.2">
      <c r="BK44" s="152"/>
      <c r="BL44" s="152"/>
      <c r="BM44" s="153"/>
      <c r="BP44" s="152"/>
    </row>
    <row r="45" spans="2:68" x14ac:dyDescent="0.2">
      <c r="BK45" s="152"/>
      <c r="BL45" s="152"/>
      <c r="BM45" s="153"/>
      <c r="BP45" s="152"/>
    </row>
    <row r="46" spans="2:68" x14ac:dyDescent="0.2">
      <c r="BK46" s="152"/>
      <c r="BL46" s="152"/>
      <c r="BM46" s="153"/>
      <c r="BP46" s="152"/>
    </row>
    <row r="47" spans="2:68" x14ac:dyDescent="0.2">
      <c r="BK47" s="152"/>
      <c r="BL47" s="152"/>
      <c r="BM47" s="153"/>
      <c r="BP47" s="152"/>
    </row>
    <row r="48" spans="2:68" x14ac:dyDescent="0.2">
      <c r="BK48" s="152"/>
      <c r="BL48" s="152"/>
      <c r="BM48" s="153"/>
      <c r="BP48" s="152"/>
    </row>
    <row r="49" spans="63:68" x14ac:dyDescent="0.2">
      <c r="BK49" s="152"/>
      <c r="BL49" s="152"/>
      <c r="BM49" s="153"/>
      <c r="BP49" s="152"/>
    </row>
    <row r="50" spans="63:68" x14ac:dyDescent="0.2">
      <c r="BK50" s="152"/>
      <c r="BL50" s="152"/>
      <c r="BM50" s="153"/>
      <c r="BP50" s="152"/>
    </row>
    <row r="51" spans="63:68" x14ac:dyDescent="0.2">
      <c r="BK51" s="152"/>
      <c r="BL51" s="152"/>
      <c r="BM51" s="153"/>
      <c r="BP51" s="152"/>
    </row>
    <row r="52" spans="63:68" x14ac:dyDescent="0.2">
      <c r="BK52" s="152"/>
      <c r="BL52" s="152"/>
      <c r="BM52" s="153"/>
      <c r="BP52" s="152"/>
    </row>
    <row r="53" spans="63:68" x14ac:dyDescent="0.2">
      <c r="BK53" s="152"/>
      <c r="BL53" s="152"/>
      <c r="BM53" s="153"/>
      <c r="BP53" s="152"/>
    </row>
    <row r="54" spans="63:68" x14ac:dyDescent="0.2">
      <c r="BK54" s="152"/>
      <c r="BL54" s="152"/>
      <c r="BM54" s="153"/>
      <c r="BP54" s="152"/>
    </row>
    <row r="55" spans="63:68" x14ac:dyDescent="0.2">
      <c r="BK55" s="152"/>
      <c r="BL55" s="152"/>
      <c r="BM55" s="153"/>
      <c r="BP55" s="152"/>
    </row>
    <row r="56" spans="63:68" x14ac:dyDescent="0.2">
      <c r="BK56" s="152"/>
      <c r="BL56" s="152"/>
      <c r="BM56" s="153"/>
      <c r="BP56" s="152"/>
    </row>
    <row r="57" spans="63:68" x14ac:dyDescent="0.2">
      <c r="BK57" s="152"/>
      <c r="BL57" s="152"/>
      <c r="BM57" s="153"/>
      <c r="BP57" s="152"/>
    </row>
    <row r="58" spans="63:68" x14ac:dyDescent="0.2">
      <c r="BK58" s="152"/>
      <c r="BL58" s="152"/>
      <c r="BM58" s="153"/>
      <c r="BP58" s="152"/>
    </row>
    <row r="59" spans="63:68" x14ac:dyDescent="0.2">
      <c r="BK59" s="152"/>
      <c r="BL59" s="152"/>
      <c r="BM59" s="153"/>
      <c r="BP59" s="152"/>
    </row>
    <row r="60" spans="63:68" x14ac:dyDescent="0.2">
      <c r="BK60" s="152"/>
      <c r="BL60" s="152"/>
      <c r="BM60" s="153"/>
      <c r="BP60" s="152"/>
    </row>
    <row r="61" spans="63:68" x14ac:dyDescent="0.2">
      <c r="BK61" s="152"/>
      <c r="BL61" s="152"/>
      <c r="BM61" s="153"/>
      <c r="BP61" s="152"/>
    </row>
    <row r="62" spans="63:68" x14ac:dyDescent="0.2">
      <c r="BK62" s="152"/>
      <c r="BL62" s="152"/>
      <c r="BM62" s="153"/>
      <c r="BP62" s="152"/>
    </row>
    <row r="63" spans="63:68" x14ac:dyDescent="0.2">
      <c r="BK63" s="152"/>
      <c r="BL63" s="152"/>
      <c r="BM63" s="153"/>
      <c r="BP63" s="152"/>
    </row>
    <row r="64" spans="63:68" x14ac:dyDescent="0.2">
      <c r="BK64" s="152"/>
      <c r="BL64" s="152"/>
      <c r="BM64" s="153"/>
      <c r="BP64" s="152"/>
    </row>
    <row r="65" spans="63:68" x14ac:dyDescent="0.2">
      <c r="BK65" s="152"/>
      <c r="BL65" s="152"/>
      <c r="BM65" s="153"/>
      <c r="BP65" s="152"/>
    </row>
    <row r="66" spans="63:68" x14ac:dyDescent="0.2">
      <c r="BK66" s="152"/>
      <c r="BL66" s="152"/>
      <c r="BM66" s="153"/>
      <c r="BP66" s="152"/>
    </row>
    <row r="67" spans="63:68" x14ac:dyDescent="0.2">
      <c r="BK67" s="152"/>
      <c r="BL67" s="152"/>
      <c r="BM67" s="153"/>
      <c r="BP67" s="152"/>
    </row>
    <row r="68" spans="63:68" x14ac:dyDescent="0.2">
      <c r="BK68" s="152"/>
      <c r="BL68" s="152"/>
      <c r="BM68" s="153"/>
      <c r="BP68" s="152"/>
    </row>
    <row r="69" spans="63:68" x14ac:dyDescent="0.2">
      <c r="BK69" s="152"/>
      <c r="BL69" s="152"/>
      <c r="BM69" s="153"/>
      <c r="BP69" s="152"/>
    </row>
    <row r="70" spans="63:68" x14ac:dyDescent="0.2">
      <c r="BK70" s="152"/>
      <c r="BL70" s="152"/>
      <c r="BM70" s="153"/>
      <c r="BP70" s="152"/>
    </row>
    <row r="71" spans="63:68" x14ac:dyDescent="0.2">
      <c r="BK71" s="152"/>
      <c r="BL71" s="152"/>
      <c r="BM71" s="153"/>
      <c r="BP71" s="152"/>
    </row>
    <row r="72" spans="63:68" x14ac:dyDescent="0.2">
      <c r="BK72" s="152"/>
      <c r="BL72" s="152"/>
      <c r="BM72" s="153"/>
      <c r="BP72" s="152"/>
    </row>
    <row r="73" spans="63:68" x14ac:dyDescent="0.2">
      <c r="BK73" s="152"/>
      <c r="BL73" s="152"/>
      <c r="BM73" s="153"/>
      <c r="BP73" s="152"/>
    </row>
    <row r="74" spans="63:68" x14ac:dyDescent="0.2">
      <c r="BK74" s="152"/>
      <c r="BL74" s="152"/>
      <c r="BM74" s="153"/>
      <c r="BP74" s="152"/>
    </row>
    <row r="75" spans="63:68" x14ac:dyDescent="0.2">
      <c r="BK75" s="152"/>
      <c r="BL75" s="152"/>
      <c r="BM75" s="153"/>
      <c r="BP75" s="152"/>
    </row>
    <row r="76" spans="63:68" x14ac:dyDescent="0.2">
      <c r="BK76" s="152"/>
      <c r="BL76" s="152"/>
      <c r="BM76" s="153"/>
      <c r="BP76" s="152"/>
    </row>
    <row r="77" spans="63:68" x14ac:dyDescent="0.2">
      <c r="BK77" s="152"/>
      <c r="BL77" s="152"/>
      <c r="BM77" s="153"/>
      <c r="BP77" s="152"/>
    </row>
    <row r="78" spans="63:68" x14ac:dyDescent="0.2">
      <c r="BK78" s="152"/>
      <c r="BL78" s="152"/>
      <c r="BM78" s="153"/>
      <c r="BP78" s="152"/>
    </row>
    <row r="79" spans="63:68" x14ac:dyDescent="0.2">
      <c r="BK79" s="152"/>
      <c r="BL79" s="152"/>
      <c r="BM79" s="153"/>
      <c r="BP79" s="152"/>
    </row>
    <row r="80" spans="63:68" x14ac:dyDescent="0.2">
      <c r="BK80" s="152"/>
      <c r="BL80" s="152"/>
      <c r="BM80" s="153"/>
      <c r="BP80" s="152"/>
    </row>
    <row r="81" spans="63:68" x14ac:dyDescent="0.2">
      <c r="BK81" s="152"/>
      <c r="BL81" s="152"/>
      <c r="BM81" s="153"/>
      <c r="BP81" s="152"/>
    </row>
    <row r="82" spans="63:68" x14ac:dyDescent="0.2">
      <c r="BK82" s="152"/>
      <c r="BL82" s="152"/>
      <c r="BM82" s="153"/>
      <c r="BP82" s="152"/>
    </row>
    <row r="83" spans="63:68" x14ac:dyDescent="0.2">
      <c r="BK83" s="152"/>
      <c r="BL83" s="152"/>
      <c r="BM83" s="153"/>
      <c r="BP83" s="152"/>
    </row>
    <row r="84" spans="63:68" x14ac:dyDescent="0.2">
      <c r="BK84" s="152"/>
      <c r="BL84" s="152"/>
      <c r="BM84" s="153"/>
      <c r="BP84" s="152"/>
    </row>
    <row r="85" spans="63:68" x14ac:dyDescent="0.2">
      <c r="BK85" s="152"/>
      <c r="BL85" s="152"/>
      <c r="BM85" s="153"/>
      <c r="BP85" s="152"/>
    </row>
    <row r="86" spans="63:68" x14ac:dyDescent="0.2">
      <c r="BK86" s="152"/>
      <c r="BL86" s="152"/>
      <c r="BM86" s="153"/>
      <c r="BP86" s="152"/>
    </row>
    <row r="87" spans="63:68" x14ac:dyDescent="0.2">
      <c r="BK87" s="152"/>
      <c r="BL87" s="152"/>
      <c r="BM87" s="153"/>
      <c r="BP87" s="152"/>
    </row>
    <row r="88" spans="63:68" x14ac:dyDescent="0.2">
      <c r="BK88" s="152"/>
      <c r="BL88" s="152"/>
      <c r="BM88" s="153"/>
      <c r="BP88" s="152"/>
    </row>
    <row r="89" spans="63:68" x14ac:dyDescent="0.2">
      <c r="BK89" s="152"/>
      <c r="BL89" s="152"/>
      <c r="BM89" s="153"/>
      <c r="BP89" s="152"/>
    </row>
    <row r="90" spans="63:68" x14ac:dyDescent="0.2">
      <c r="BK90" s="152"/>
      <c r="BL90" s="152"/>
      <c r="BM90" s="153"/>
      <c r="BP90" s="152"/>
    </row>
    <row r="91" spans="63:68" x14ac:dyDescent="0.2">
      <c r="BK91" s="152"/>
      <c r="BL91" s="152"/>
      <c r="BM91" s="153"/>
      <c r="BP91" s="152"/>
    </row>
    <row r="92" spans="63:68" x14ac:dyDescent="0.2">
      <c r="BK92" s="152"/>
      <c r="BL92" s="152"/>
      <c r="BM92" s="153"/>
      <c r="BP92" s="152"/>
    </row>
    <row r="93" spans="63:68" x14ac:dyDescent="0.2">
      <c r="BK93" s="152"/>
      <c r="BL93" s="152"/>
      <c r="BM93" s="153"/>
      <c r="BP93" s="152"/>
    </row>
    <row r="94" spans="63:68" x14ac:dyDescent="0.2">
      <c r="BK94" s="152"/>
      <c r="BL94" s="152"/>
      <c r="BM94" s="153"/>
      <c r="BP94" s="152"/>
    </row>
    <row r="95" spans="63:68" x14ac:dyDescent="0.2">
      <c r="BK95" s="152"/>
      <c r="BL95" s="152"/>
      <c r="BM95" s="153"/>
      <c r="BP95" s="152"/>
    </row>
    <row r="96" spans="63:68" x14ac:dyDescent="0.2">
      <c r="BK96" s="152"/>
      <c r="BL96" s="152"/>
      <c r="BM96" s="153"/>
      <c r="BP96" s="152"/>
    </row>
    <row r="97" spans="63:68" x14ac:dyDescent="0.2">
      <c r="BK97" s="152"/>
      <c r="BL97" s="152"/>
      <c r="BM97" s="153"/>
      <c r="BP97" s="152"/>
    </row>
    <row r="98" spans="63:68" x14ac:dyDescent="0.2">
      <c r="BK98" s="152"/>
      <c r="BL98" s="152"/>
      <c r="BM98" s="153"/>
      <c r="BP98" s="152"/>
    </row>
    <row r="99" spans="63:68" x14ac:dyDescent="0.2">
      <c r="BK99" s="152"/>
      <c r="BL99" s="152"/>
      <c r="BM99" s="153"/>
      <c r="BP99" s="152"/>
    </row>
    <row r="100" spans="63:68" x14ac:dyDescent="0.2">
      <c r="BK100" s="152"/>
      <c r="BL100" s="152"/>
      <c r="BM100" s="153"/>
      <c r="BP100" s="152"/>
    </row>
    <row r="101" spans="63:68" x14ac:dyDescent="0.2">
      <c r="BK101" s="152"/>
      <c r="BL101" s="152"/>
      <c r="BM101" s="153"/>
      <c r="BP101" s="152"/>
    </row>
    <row r="102" spans="63:68" x14ac:dyDescent="0.2">
      <c r="BK102" s="152"/>
      <c r="BL102" s="152"/>
      <c r="BM102" s="153"/>
      <c r="BP102" s="152"/>
    </row>
    <row r="103" spans="63:68" x14ac:dyDescent="0.2">
      <c r="BK103" s="152"/>
      <c r="BL103" s="152"/>
      <c r="BM103" s="153"/>
      <c r="BP103" s="152"/>
    </row>
    <row r="104" spans="63:68" x14ac:dyDescent="0.2">
      <c r="BK104" s="152"/>
      <c r="BL104" s="152"/>
      <c r="BM104" s="153"/>
      <c r="BP104" s="152"/>
    </row>
    <row r="105" spans="63:68" x14ac:dyDescent="0.2">
      <c r="BK105" s="152"/>
      <c r="BL105" s="152"/>
      <c r="BM105" s="153"/>
      <c r="BP105" s="152"/>
    </row>
    <row r="106" spans="63:68" x14ac:dyDescent="0.2">
      <c r="BK106" s="152"/>
      <c r="BL106" s="152"/>
      <c r="BM106" s="153"/>
      <c r="BP106" s="152"/>
    </row>
    <row r="107" spans="63:68" x14ac:dyDescent="0.2">
      <c r="BK107" s="152"/>
      <c r="BL107" s="152"/>
      <c r="BM107" s="153"/>
      <c r="BP107" s="152"/>
    </row>
    <row r="108" spans="63:68" x14ac:dyDescent="0.2">
      <c r="BK108" s="152"/>
      <c r="BL108" s="152"/>
      <c r="BM108" s="153"/>
      <c r="BP108" s="152"/>
    </row>
    <row r="109" spans="63:68" x14ac:dyDescent="0.2">
      <c r="BK109" s="152"/>
      <c r="BL109" s="152"/>
      <c r="BM109" s="153"/>
      <c r="BP109" s="152"/>
    </row>
    <row r="110" spans="63:68" x14ac:dyDescent="0.2">
      <c r="BK110" s="152"/>
      <c r="BL110" s="152"/>
      <c r="BM110" s="153"/>
      <c r="BP110" s="152"/>
    </row>
    <row r="111" spans="63:68" x14ac:dyDescent="0.2">
      <c r="BK111" s="152"/>
      <c r="BL111" s="152"/>
      <c r="BM111" s="153"/>
      <c r="BP111" s="152"/>
    </row>
    <row r="112" spans="63:68" x14ac:dyDescent="0.2">
      <c r="BK112" s="152"/>
      <c r="BL112" s="152"/>
      <c r="BM112" s="153"/>
      <c r="BP112" s="152"/>
    </row>
    <row r="113" spans="63:68" x14ac:dyDescent="0.2">
      <c r="BK113" s="152"/>
      <c r="BL113" s="152"/>
      <c r="BM113" s="153"/>
      <c r="BP113" s="152"/>
    </row>
    <row r="114" spans="63:68" x14ac:dyDescent="0.2">
      <c r="BK114" s="152"/>
      <c r="BL114" s="152"/>
      <c r="BM114" s="153"/>
      <c r="BP114" s="152"/>
    </row>
    <row r="115" spans="63:68" x14ac:dyDescent="0.2">
      <c r="BK115" s="152"/>
      <c r="BL115" s="152"/>
      <c r="BM115" s="153"/>
      <c r="BP115" s="152"/>
    </row>
    <row r="116" spans="63:68" x14ac:dyDescent="0.2">
      <c r="BK116" s="152"/>
      <c r="BL116" s="152"/>
      <c r="BM116" s="153"/>
      <c r="BP116" s="152"/>
    </row>
    <row r="117" spans="63:68" x14ac:dyDescent="0.2">
      <c r="BK117" s="152"/>
      <c r="BL117" s="152"/>
      <c r="BM117" s="153"/>
      <c r="BP117" s="152"/>
    </row>
    <row r="118" spans="63:68" x14ac:dyDescent="0.2">
      <c r="BK118" s="152"/>
      <c r="BL118" s="152"/>
      <c r="BM118" s="153"/>
      <c r="BP118" s="152"/>
    </row>
    <row r="119" spans="63:68" x14ac:dyDescent="0.2">
      <c r="BK119" s="152"/>
      <c r="BL119" s="152"/>
      <c r="BM119" s="153"/>
      <c r="BP119" s="152"/>
    </row>
    <row r="120" spans="63:68" x14ac:dyDescent="0.2">
      <c r="BK120" s="152"/>
      <c r="BL120" s="152"/>
      <c r="BM120" s="153"/>
      <c r="BP120" s="152"/>
    </row>
    <row r="121" spans="63:68" x14ac:dyDescent="0.2">
      <c r="BK121" s="152"/>
      <c r="BL121" s="152"/>
      <c r="BM121" s="153"/>
      <c r="BP121" s="152"/>
    </row>
    <row r="122" spans="63:68" x14ac:dyDescent="0.2">
      <c r="BK122" s="152"/>
      <c r="BL122" s="152"/>
      <c r="BM122" s="153"/>
      <c r="BP122" s="152"/>
    </row>
    <row r="123" spans="63:68" x14ac:dyDescent="0.2">
      <c r="BK123" s="152"/>
      <c r="BL123" s="152"/>
      <c r="BM123" s="153"/>
      <c r="BP123" s="152"/>
    </row>
    <row r="124" spans="63:68" x14ac:dyDescent="0.2">
      <c r="BK124" s="152"/>
      <c r="BL124" s="152"/>
      <c r="BM124" s="153"/>
      <c r="BP124" s="152"/>
    </row>
    <row r="125" spans="63:68" x14ac:dyDescent="0.2">
      <c r="BK125" s="152"/>
      <c r="BL125" s="152"/>
      <c r="BM125" s="153"/>
      <c r="BP125" s="152"/>
    </row>
    <row r="126" spans="63:68" x14ac:dyDescent="0.2">
      <c r="BK126" s="152"/>
      <c r="BL126" s="152"/>
      <c r="BM126" s="153"/>
      <c r="BP126" s="152"/>
    </row>
    <row r="127" spans="63:68" x14ac:dyDescent="0.2">
      <c r="BK127" s="152"/>
      <c r="BL127" s="152"/>
      <c r="BM127" s="153"/>
      <c r="BP127" s="152"/>
    </row>
    <row r="128" spans="63:68" x14ac:dyDescent="0.2">
      <c r="BK128" s="152"/>
      <c r="BL128" s="152"/>
      <c r="BM128" s="153"/>
      <c r="BP128" s="152"/>
    </row>
    <row r="129" spans="63:68" x14ac:dyDescent="0.2">
      <c r="BK129" s="152"/>
      <c r="BL129" s="152"/>
      <c r="BM129" s="153"/>
      <c r="BP129" s="152"/>
    </row>
    <row r="130" spans="63:68" x14ac:dyDescent="0.2">
      <c r="BK130" s="152"/>
      <c r="BL130" s="152"/>
      <c r="BM130" s="153"/>
      <c r="BP130" s="152"/>
    </row>
    <row r="131" spans="63:68" x14ac:dyDescent="0.2">
      <c r="BK131" s="152"/>
      <c r="BL131" s="152"/>
      <c r="BM131" s="153"/>
      <c r="BP131" s="152"/>
    </row>
    <row r="132" spans="63:68" x14ac:dyDescent="0.2">
      <c r="BK132" s="152"/>
      <c r="BL132" s="152"/>
      <c r="BM132" s="153"/>
      <c r="BP132" s="152"/>
    </row>
    <row r="133" spans="63:68" x14ac:dyDescent="0.2">
      <c r="BK133" s="152"/>
      <c r="BL133" s="152"/>
      <c r="BM133" s="153"/>
      <c r="BP133" s="152"/>
    </row>
    <row r="134" spans="63:68" x14ac:dyDescent="0.2">
      <c r="BK134" s="152"/>
      <c r="BL134" s="152"/>
      <c r="BM134" s="153"/>
      <c r="BP134" s="152"/>
    </row>
    <row r="135" spans="63:68" x14ac:dyDescent="0.2">
      <c r="BK135" s="152"/>
      <c r="BL135" s="152"/>
      <c r="BM135" s="153"/>
      <c r="BP135" s="152"/>
    </row>
    <row r="136" spans="63:68" x14ac:dyDescent="0.2">
      <c r="BK136" s="152"/>
      <c r="BL136" s="152"/>
      <c r="BM136" s="153"/>
      <c r="BP136" s="152"/>
    </row>
    <row r="137" spans="63:68" x14ac:dyDescent="0.2">
      <c r="BK137" s="152"/>
      <c r="BL137" s="152"/>
      <c r="BM137" s="153"/>
      <c r="BP137" s="152"/>
    </row>
    <row r="138" spans="63:68" x14ac:dyDescent="0.2">
      <c r="BK138" s="152"/>
      <c r="BL138" s="152"/>
      <c r="BM138" s="153"/>
      <c r="BP138" s="152"/>
    </row>
    <row r="139" spans="63:68" x14ac:dyDescent="0.2">
      <c r="BK139" s="152"/>
      <c r="BL139" s="152"/>
      <c r="BM139" s="153"/>
      <c r="BP139" s="152"/>
    </row>
    <row r="140" spans="63:68" x14ac:dyDescent="0.2">
      <c r="BK140" s="152"/>
      <c r="BL140" s="152"/>
      <c r="BM140" s="153"/>
      <c r="BP140" s="152"/>
    </row>
    <row r="141" spans="63:68" x14ac:dyDescent="0.2">
      <c r="BK141" s="152"/>
      <c r="BL141" s="152"/>
      <c r="BM141" s="153"/>
      <c r="BP141" s="152"/>
    </row>
    <row r="142" spans="63:68" x14ac:dyDescent="0.2">
      <c r="BK142" s="152"/>
      <c r="BL142" s="152"/>
      <c r="BM142" s="153"/>
      <c r="BP142" s="152"/>
    </row>
    <row r="143" spans="63:68" x14ac:dyDescent="0.2">
      <c r="BK143" s="152"/>
      <c r="BL143" s="152"/>
      <c r="BM143" s="153"/>
      <c r="BP143" s="152"/>
    </row>
    <row r="144" spans="63:68" x14ac:dyDescent="0.2">
      <c r="BK144" s="152"/>
      <c r="BL144" s="152"/>
      <c r="BM144" s="153"/>
      <c r="BP144" s="152"/>
    </row>
    <row r="145" spans="63:68" x14ac:dyDescent="0.2">
      <c r="BK145" s="152"/>
      <c r="BL145" s="152"/>
      <c r="BM145" s="153"/>
      <c r="BP145" s="152"/>
    </row>
    <row r="146" spans="63:68" x14ac:dyDescent="0.2">
      <c r="BK146" s="152"/>
      <c r="BL146" s="152"/>
      <c r="BM146" s="153"/>
      <c r="BP146" s="152"/>
    </row>
    <row r="147" spans="63:68" x14ac:dyDescent="0.2">
      <c r="BK147" s="152"/>
      <c r="BL147" s="152"/>
      <c r="BM147" s="153"/>
      <c r="BP147" s="152"/>
    </row>
    <row r="148" spans="63:68" x14ac:dyDescent="0.2">
      <c r="BK148" s="152"/>
      <c r="BL148" s="152"/>
      <c r="BM148" s="153"/>
      <c r="BP148" s="152"/>
    </row>
    <row r="149" spans="63:68" x14ac:dyDescent="0.2">
      <c r="BK149" s="152"/>
      <c r="BL149" s="152"/>
      <c r="BM149" s="153"/>
      <c r="BP149" s="152"/>
    </row>
    <row r="150" spans="63:68" x14ac:dyDescent="0.2">
      <c r="BK150" s="152"/>
      <c r="BL150" s="152"/>
      <c r="BM150" s="153"/>
      <c r="BP150" s="152"/>
    </row>
    <row r="151" spans="63:68" x14ac:dyDescent="0.2">
      <c r="BK151" s="152"/>
      <c r="BL151" s="152"/>
      <c r="BM151" s="153"/>
      <c r="BP151" s="152"/>
    </row>
    <row r="152" spans="63:68" x14ac:dyDescent="0.2">
      <c r="BK152" s="152"/>
      <c r="BL152" s="152"/>
      <c r="BM152" s="153"/>
      <c r="BP152" s="152"/>
    </row>
    <row r="153" spans="63:68" x14ac:dyDescent="0.2">
      <c r="BK153" s="152"/>
      <c r="BL153" s="152"/>
      <c r="BM153" s="153"/>
      <c r="BP153" s="152"/>
    </row>
    <row r="154" spans="63:68" x14ac:dyDescent="0.2">
      <c r="BK154" s="152"/>
      <c r="BL154" s="152"/>
      <c r="BM154" s="153"/>
      <c r="BP154" s="152"/>
    </row>
    <row r="155" spans="63:68" x14ac:dyDescent="0.2">
      <c r="BK155" s="152"/>
      <c r="BL155" s="152"/>
      <c r="BM155" s="153"/>
      <c r="BP155" s="152"/>
    </row>
    <row r="156" spans="63:68" x14ac:dyDescent="0.2">
      <c r="BK156" s="152"/>
      <c r="BL156" s="152"/>
      <c r="BM156" s="153"/>
      <c r="BP156" s="152"/>
    </row>
    <row r="157" spans="63:68" x14ac:dyDescent="0.2">
      <c r="BK157" s="152"/>
      <c r="BL157" s="152"/>
      <c r="BM157" s="153"/>
      <c r="BP157" s="152"/>
    </row>
    <row r="158" spans="63:68" x14ac:dyDescent="0.2">
      <c r="BK158" s="152"/>
      <c r="BL158" s="152"/>
      <c r="BM158" s="153"/>
      <c r="BP158" s="152"/>
    </row>
    <row r="159" spans="63:68" x14ac:dyDescent="0.2">
      <c r="BK159" s="152"/>
      <c r="BL159" s="152"/>
      <c r="BM159" s="153"/>
      <c r="BP159" s="152"/>
    </row>
    <row r="160" spans="63:68" x14ac:dyDescent="0.2">
      <c r="BK160" s="152"/>
      <c r="BL160" s="152"/>
      <c r="BM160" s="153"/>
      <c r="BP160" s="152"/>
    </row>
    <row r="161" spans="63:68" x14ac:dyDescent="0.2">
      <c r="BK161" s="152"/>
      <c r="BL161" s="152"/>
      <c r="BM161" s="153"/>
      <c r="BP161" s="152"/>
    </row>
    <row r="162" spans="63:68" x14ac:dyDescent="0.2">
      <c r="BK162" s="152"/>
      <c r="BL162" s="152"/>
      <c r="BM162" s="153"/>
      <c r="BP162" s="152"/>
    </row>
    <row r="163" spans="63:68" x14ac:dyDescent="0.2">
      <c r="BK163" s="152"/>
      <c r="BL163" s="152"/>
      <c r="BM163" s="153"/>
      <c r="BP163" s="152"/>
    </row>
    <row r="164" spans="63:68" x14ac:dyDescent="0.2">
      <c r="BK164" s="152"/>
      <c r="BL164" s="152"/>
      <c r="BM164" s="153"/>
      <c r="BP164" s="152"/>
    </row>
    <row r="165" spans="63:68" x14ac:dyDescent="0.2">
      <c r="BK165" s="152"/>
      <c r="BL165" s="152"/>
      <c r="BM165" s="153"/>
      <c r="BP165" s="152"/>
    </row>
    <row r="166" spans="63:68" x14ac:dyDescent="0.2">
      <c r="BK166" s="152"/>
      <c r="BL166" s="152"/>
      <c r="BM166" s="153"/>
      <c r="BP166" s="152"/>
    </row>
    <row r="167" spans="63:68" x14ac:dyDescent="0.2">
      <c r="BK167" s="152"/>
      <c r="BL167" s="152"/>
      <c r="BM167" s="153"/>
      <c r="BP167" s="152"/>
    </row>
    <row r="168" spans="63:68" x14ac:dyDescent="0.2">
      <c r="BK168" s="152"/>
      <c r="BL168" s="152"/>
      <c r="BM168" s="153"/>
      <c r="BP168" s="152"/>
    </row>
    <row r="169" spans="63:68" x14ac:dyDescent="0.2">
      <c r="BK169" s="152"/>
      <c r="BL169" s="152"/>
      <c r="BM169" s="153"/>
      <c r="BP169" s="152"/>
    </row>
    <row r="170" spans="63:68" x14ac:dyDescent="0.2">
      <c r="BK170" s="152"/>
      <c r="BL170" s="152"/>
      <c r="BM170" s="153"/>
      <c r="BP170" s="152"/>
    </row>
    <row r="171" spans="63:68" x14ac:dyDescent="0.2">
      <c r="BK171" s="152"/>
      <c r="BL171" s="152"/>
      <c r="BM171" s="153"/>
      <c r="BP171" s="152"/>
    </row>
    <row r="172" spans="63:68" x14ac:dyDescent="0.2">
      <c r="BK172" s="152"/>
      <c r="BL172" s="152"/>
      <c r="BM172" s="153"/>
      <c r="BP172" s="152"/>
    </row>
    <row r="173" spans="63:68" x14ac:dyDescent="0.2">
      <c r="BK173" s="152"/>
      <c r="BL173" s="152"/>
      <c r="BM173" s="153"/>
      <c r="BP173" s="152"/>
    </row>
    <row r="174" spans="63:68" x14ac:dyDescent="0.2">
      <c r="BK174" s="152"/>
      <c r="BL174" s="152"/>
      <c r="BM174" s="153"/>
      <c r="BP174" s="152"/>
    </row>
    <row r="175" spans="63:68" x14ac:dyDescent="0.2">
      <c r="BK175" s="152"/>
      <c r="BL175" s="152"/>
      <c r="BM175" s="153"/>
      <c r="BP175" s="152"/>
    </row>
    <row r="176" spans="63:68" x14ac:dyDescent="0.2">
      <c r="BK176" s="152"/>
      <c r="BL176" s="152"/>
      <c r="BM176" s="153"/>
      <c r="BP176" s="152"/>
    </row>
    <row r="177" spans="63:68" x14ac:dyDescent="0.2">
      <c r="BK177" s="152"/>
      <c r="BL177" s="152"/>
      <c r="BM177" s="153"/>
      <c r="BP177" s="152"/>
    </row>
    <row r="178" spans="63:68" x14ac:dyDescent="0.2">
      <c r="BK178" s="152"/>
      <c r="BL178" s="152"/>
      <c r="BM178" s="153"/>
      <c r="BP178" s="152"/>
    </row>
    <row r="179" spans="63:68" x14ac:dyDescent="0.2">
      <c r="BK179" s="152"/>
      <c r="BL179" s="152"/>
      <c r="BM179" s="153"/>
      <c r="BP179" s="152"/>
    </row>
    <row r="180" spans="63:68" x14ac:dyDescent="0.2">
      <c r="BK180" s="152"/>
      <c r="BL180" s="152"/>
      <c r="BM180" s="153"/>
      <c r="BP180" s="152"/>
    </row>
    <row r="181" spans="63:68" x14ac:dyDescent="0.2">
      <c r="BK181" s="152"/>
      <c r="BL181" s="152"/>
      <c r="BM181" s="153"/>
      <c r="BP181" s="152"/>
    </row>
    <row r="182" spans="63:68" x14ac:dyDescent="0.2">
      <c r="BK182" s="152"/>
      <c r="BL182" s="152"/>
      <c r="BM182" s="153"/>
      <c r="BP182" s="152"/>
    </row>
    <row r="183" spans="63:68" x14ac:dyDescent="0.2">
      <c r="BK183" s="152"/>
      <c r="BL183" s="152"/>
      <c r="BM183" s="153"/>
      <c r="BP183" s="152"/>
    </row>
    <row r="184" spans="63:68" x14ac:dyDescent="0.2">
      <c r="BK184" s="152"/>
      <c r="BL184" s="152"/>
      <c r="BM184" s="153"/>
      <c r="BP184" s="152"/>
    </row>
    <row r="185" spans="63:68" x14ac:dyDescent="0.2">
      <c r="BK185" s="152"/>
      <c r="BL185" s="152"/>
      <c r="BM185" s="153"/>
      <c r="BP185" s="152"/>
    </row>
    <row r="186" spans="63:68" x14ac:dyDescent="0.2">
      <c r="BK186" s="152"/>
      <c r="BL186" s="152"/>
      <c r="BM186" s="153"/>
      <c r="BP186" s="152"/>
    </row>
    <row r="187" spans="63:68" x14ac:dyDescent="0.2">
      <c r="BK187" s="152"/>
      <c r="BL187" s="152"/>
      <c r="BM187" s="153"/>
      <c r="BP187" s="152"/>
    </row>
    <row r="188" spans="63:68" x14ac:dyDescent="0.2">
      <c r="BK188" s="152"/>
      <c r="BL188" s="152"/>
      <c r="BM188" s="153"/>
      <c r="BP188" s="152"/>
    </row>
    <row r="189" spans="63:68" x14ac:dyDescent="0.2">
      <c r="BK189" s="152"/>
      <c r="BL189" s="152"/>
      <c r="BM189" s="153"/>
      <c r="BP189" s="152"/>
    </row>
    <row r="190" spans="63:68" x14ac:dyDescent="0.2">
      <c r="BK190" s="152"/>
      <c r="BL190" s="152"/>
      <c r="BM190" s="153"/>
      <c r="BP190" s="152"/>
    </row>
    <row r="191" spans="63:68" x14ac:dyDescent="0.2">
      <c r="BK191" s="152"/>
      <c r="BL191" s="152"/>
      <c r="BM191" s="153"/>
      <c r="BP191" s="152"/>
    </row>
    <row r="192" spans="63:68" x14ac:dyDescent="0.2">
      <c r="BK192" s="152"/>
      <c r="BL192" s="152"/>
      <c r="BM192" s="153"/>
      <c r="BP192" s="152"/>
    </row>
    <row r="193" spans="63:68" x14ac:dyDescent="0.2">
      <c r="BK193" s="152"/>
      <c r="BL193" s="152"/>
      <c r="BM193" s="153"/>
      <c r="BP193" s="152"/>
    </row>
    <row r="194" spans="63:68" x14ac:dyDescent="0.2">
      <c r="BK194" s="152"/>
      <c r="BL194" s="152"/>
      <c r="BM194" s="153"/>
      <c r="BP194" s="152"/>
    </row>
    <row r="195" spans="63:68" x14ac:dyDescent="0.2">
      <c r="BK195" s="152"/>
      <c r="BL195" s="152"/>
      <c r="BM195" s="153"/>
      <c r="BP195" s="152"/>
    </row>
    <row r="196" spans="63:68" x14ac:dyDescent="0.2">
      <c r="BK196" s="152"/>
      <c r="BL196" s="152"/>
      <c r="BM196" s="153"/>
      <c r="BP196" s="152"/>
    </row>
    <row r="197" spans="63:68" x14ac:dyDescent="0.2">
      <c r="BK197" s="152"/>
      <c r="BL197" s="152"/>
      <c r="BM197" s="153"/>
      <c r="BP197" s="152"/>
    </row>
    <row r="198" spans="63:68" x14ac:dyDescent="0.2">
      <c r="BK198" s="152"/>
      <c r="BL198" s="152"/>
      <c r="BM198" s="153"/>
      <c r="BP198" s="152"/>
    </row>
    <row r="199" spans="63:68" x14ac:dyDescent="0.2">
      <c r="BK199" s="152"/>
      <c r="BL199" s="152"/>
      <c r="BM199" s="153"/>
      <c r="BP199" s="152"/>
    </row>
    <row r="200" spans="63:68" x14ac:dyDescent="0.2">
      <c r="BK200" s="152"/>
      <c r="BL200" s="152"/>
      <c r="BM200" s="153"/>
      <c r="BP200" s="152"/>
    </row>
    <row r="201" spans="63:68" x14ac:dyDescent="0.2">
      <c r="BK201" s="152"/>
      <c r="BL201" s="152"/>
      <c r="BM201" s="153"/>
      <c r="BP201" s="152"/>
    </row>
    <row r="202" spans="63:68" x14ac:dyDescent="0.2">
      <c r="BK202" s="152"/>
      <c r="BL202" s="152"/>
      <c r="BM202" s="153"/>
      <c r="BP202" s="152"/>
    </row>
    <row r="203" spans="63:68" x14ac:dyDescent="0.2">
      <c r="BK203" s="152"/>
      <c r="BL203" s="152"/>
      <c r="BM203" s="153"/>
      <c r="BP203" s="152"/>
    </row>
    <row r="204" spans="63:68" x14ac:dyDescent="0.2">
      <c r="BK204" s="152"/>
      <c r="BL204" s="152"/>
      <c r="BM204" s="153"/>
      <c r="BP204" s="152"/>
    </row>
    <row r="205" spans="63:68" x14ac:dyDescent="0.2">
      <c r="BK205" s="152"/>
      <c r="BL205" s="152"/>
      <c r="BM205" s="153"/>
      <c r="BP205" s="152"/>
    </row>
    <row r="206" spans="63:68" x14ac:dyDescent="0.2">
      <c r="BK206" s="152"/>
      <c r="BL206" s="152"/>
      <c r="BM206" s="153"/>
      <c r="BP206" s="152"/>
    </row>
    <row r="207" spans="63:68" x14ac:dyDescent="0.2">
      <c r="BK207" s="152"/>
      <c r="BL207" s="152"/>
      <c r="BM207" s="153"/>
      <c r="BP207" s="152"/>
    </row>
    <row r="208" spans="63:68" x14ac:dyDescent="0.2">
      <c r="BK208" s="152"/>
      <c r="BL208" s="152"/>
      <c r="BM208" s="153"/>
      <c r="BP208" s="152"/>
    </row>
    <row r="209" spans="63:68" x14ac:dyDescent="0.2">
      <c r="BK209" s="152"/>
      <c r="BL209" s="152"/>
      <c r="BM209" s="153"/>
      <c r="BP209" s="152"/>
    </row>
    <row r="210" spans="63:68" x14ac:dyDescent="0.2">
      <c r="BK210" s="152"/>
      <c r="BL210" s="152"/>
      <c r="BM210" s="153"/>
      <c r="BP210" s="152"/>
    </row>
    <row r="211" spans="63:68" x14ac:dyDescent="0.2">
      <c r="BK211" s="152"/>
      <c r="BL211" s="152"/>
      <c r="BM211" s="153"/>
      <c r="BP211" s="152"/>
    </row>
    <row r="212" spans="63:68" x14ac:dyDescent="0.2">
      <c r="BK212" s="152"/>
      <c r="BL212" s="152"/>
      <c r="BM212" s="153"/>
      <c r="BP212" s="152"/>
    </row>
    <row r="213" spans="63:68" x14ac:dyDescent="0.2">
      <c r="BK213" s="152"/>
      <c r="BL213" s="152"/>
      <c r="BM213" s="153"/>
      <c r="BP213" s="152"/>
    </row>
    <row r="214" spans="63:68" x14ac:dyDescent="0.2">
      <c r="BK214" s="152"/>
      <c r="BL214" s="152"/>
      <c r="BM214" s="153"/>
      <c r="BP214" s="152"/>
    </row>
    <row r="215" spans="63:68" x14ac:dyDescent="0.2">
      <c r="BK215" s="152"/>
      <c r="BL215" s="152"/>
      <c r="BM215" s="153"/>
      <c r="BP215" s="152"/>
    </row>
    <row r="216" spans="63:68" x14ac:dyDescent="0.2">
      <c r="BK216" s="152"/>
      <c r="BL216" s="152"/>
      <c r="BM216" s="153"/>
      <c r="BP216" s="152"/>
    </row>
    <row r="217" spans="63:68" x14ac:dyDescent="0.2">
      <c r="BK217" s="152"/>
      <c r="BL217" s="152"/>
      <c r="BM217" s="153"/>
      <c r="BP217" s="152"/>
    </row>
    <row r="218" spans="63:68" x14ac:dyDescent="0.2">
      <c r="BK218" s="152"/>
      <c r="BL218" s="152"/>
      <c r="BM218" s="153"/>
      <c r="BP218" s="152"/>
    </row>
    <row r="219" spans="63:68" x14ac:dyDescent="0.2">
      <c r="BK219" s="152"/>
      <c r="BL219" s="152"/>
      <c r="BM219" s="153"/>
      <c r="BP219" s="152"/>
    </row>
    <row r="220" spans="63:68" x14ac:dyDescent="0.2">
      <c r="BK220" s="152"/>
      <c r="BL220" s="152"/>
      <c r="BM220" s="153"/>
      <c r="BP220" s="152"/>
    </row>
    <row r="221" spans="63:68" x14ac:dyDescent="0.2">
      <c r="BK221" s="152"/>
      <c r="BL221" s="152"/>
      <c r="BM221" s="153"/>
      <c r="BP221" s="152"/>
    </row>
    <row r="222" spans="63:68" x14ac:dyDescent="0.2">
      <c r="BK222" s="152"/>
      <c r="BL222" s="152"/>
      <c r="BM222" s="153"/>
      <c r="BP222" s="152"/>
    </row>
    <row r="223" spans="63:68" x14ac:dyDescent="0.2">
      <c r="BK223" s="152"/>
      <c r="BL223" s="152"/>
      <c r="BM223" s="153"/>
      <c r="BP223" s="152"/>
    </row>
    <row r="224" spans="63:68" x14ac:dyDescent="0.2">
      <c r="BK224" s="152"/>
      <c r="BL224" s="152"/>
      <c r="BM224" s="153"/>
      <c r="BP224" s="152"/>
    </row>
    <row r="225" spans="63:68" x14ac:dyDescent="0.2">
      <c r="BK225" s="152"/>
      <c r="BL225" s="152"/>
      <c r="BM225" s="153"/>
      <c r="BP225" s="152"/>
    </row>
    <row r="226" spans="63:68" x14ac:dyDescent="0.2">
      <c r="BK226" s="152"/>
      <c r="BL226" s="152"/>
      <c r="BM226" s="153"/>
      <c r="BP226" s="152"/>
    </row>
    <row r="227" spans="63:68" x14ac:dyDescent="0.2">
      <c r="BK227" s="152"/>
      <c r="BL227" s="152"/>
      <c r="BM227" s="153"/>
      <c r="BP227" s="152"/>
    </row>
    <row r="228" spans="63:68" x14ac:dyDescent="0.2">
      <c r="BK228" s="152"/>
      <c r="BL228" s="152"/>
      <c r="BM228" s="153"/>
      <c r="BP228" s="152"/>
    </row>
    <row r="229" spans="63:68" x14ac:dyDescent="0.2">
      <c r="BK229" s="152"/>
      <c r="BL229" s="152"/>
      <c r="BM229" s="153"/>
      <c r="BP229" s="152"/>
    </row>
    <row r="230" spans="63:68" x14ac:dyDescent="0.2">
      <c r="BK230" s="152"/>
      <c r="BL230" s="152"/>
      <c r="BM230" s="153"/>
      <c r="BP230" s="152"/>
    </row>
    <row r="231" spans="63:68" x14ac:dyDescent="0.2">
      <c r="BK231" s="152"/>
      <c r="BL231" s="152"/>
      <c r="BM231" s="153"/>
      <c r="BP231" s="152"/>
    </row>
    <row r="232" spans="63:68" x14ac:dyDescent="0.2">
      <c r="BK232" s="152"/>
      <c r="BL232" s="152"/>
      <c r="BM232" s="153"/>
      <c r="BP232" s="152"/>
    </row>
    <row r="233" spans="63:68" x14ac:dyDescent="0.2">
      <c r="BK233" s="152"/>
      <c r="BL233" s="152"/>
      <c r="BM233" s="153"/>
      <c r="BP233" s="152"/>
    </row>
    <row r="234" spans="63:68" x14ac:dyDescent="0.2">
      <c r="BK234" s="152"/>
      <c r="BL234" s="152"/>
      <c r="BM234" s="153"/>
      <c r="BP234" s="152"/>
    </row>
    <row r="235" spans="63:68" x14ac:dyDescent="0.2">
      <c r="BK235" s="152"/>
      <c r="BL235" s="152"/>
      <c r="BM235" s="153"/>
      <c r="BP235" s="152"/>
    </row>
    <row r="236" spans="63:68" x14ac:dyDescent="0.2">
      <c r="BK236" s="152"/>
      <c r="BL236" s="152"/>
      <c r="BM236" s="153"/>
      <c r="BP236" s="152"/>
    </row>
    <row r="237" spans="63:68" x14ac:dyDescent="0.2">
      <c r="BK237" s="152"/>
      <c r="BL237" s="152"/>
      <c r="BM237" s="153"/>
      <c r="BP237" s="152"/>
    </row>
    <row r="238" spans="63:68" x14ac:dyDescent="0.2">
      <c r="BK238" s="152"/>
      <c r="BL238" s="152"/>
      <c r="BM238" s="153"/>
      <c r="BP238" s="152"/>
    </row>
    <row r="239" spans="63:68" x14ac:dyDescent="0.2">
      <c r="BK239" s="152"/>
      <c r="BL239" s="152"/>
      <c r="BM239" s="153"/>
      <c r="BP239" s="152"/>
    </row>
    <row r="240" spans="63:68" x14ac:dyDescent="0.2">
      <c r="BK240" s="152"/>
      <c r="BL240" s="152"/>
      <c r="BM240" s="153"/>
      <c r="BP240" s="152"/>
    </row>
    <row r="241" spans="63:68" x14ac:dyDescent="0.2">
      <c r="BK241" s="152"/>
      <c r="BL241" s="152"/>
      <c r="BM241" s="153"/>
      <c r="BP241" s="152"/>
    </row>
    <row r="242" spans="63:68" x14ac:dyDescent="0.2">
      <c r="BK242" s="152"/>
      <c r="BL242" s="152"/>
      <c r="BM242" s="153"/>
      <c r="BP242" s="152"/>
    </row>
    <row r="243" spans="63:68" x14ac:dyDescent="0.2">
      <c r="BK243" s="152"/>
      <c r="BL243" s="152"/>
      <c r="BM243" s="153"/>
      <c r="BP243" s="152"/>
    </row>
    <row r="244" spans="63:68" x14ac:dyDescent="0.2">
      <c r="BK244" s="152"/>
      <c r="BL244" s="152"/>
      <c r="BM244" s="153"/>
      <c r="BP244" s="152"/>
    </row>
    <row r="245" spans="63:68" x14ac:dyDescent="0.2">
      <c r="BK245" s="152"/>
      <c r="BL245" s="152"/>
      <c r="BM245" s="153"/>
      <c r="BP245" s="152"/>
    </row>
    <row r="246" spans="63:68" x14ac:dyDescent="0.2">
      <c r="BK246" s="152"/>
      <c r="BL246" s="152"/>
      <c r="BM246" s="153"/>
      <c r="BP246" s="152"/>
    </row>
    <row r="247" spans="63:68" x14ac:dyDescent="0.2">
      <c r="BK247" s="152"/>
      <c r="BL247" s="152"/>
      <c r="BM247" s="153"/>
      <c r="BP247" s="152"/>
    </row>
    <row r="248" spans="63:68" x14ac:dyDescent="0.2">
      <c r="BK248" s="152"/>
      <c r="BL248" s="152"/>
      <c r="BM248" s="153"/>
      <c r="BP248" s="152"/>
    </row>
    <row r="249" spans="63:68" x14ac:dyDescent="0.2">
      <c r="BK249" s="152"/>
      <c r="BL249" s="152"/>
      <c r="BM249" s="153"/>
      <c r="BP249" s="152"/>
    </row>
    <row r="250" spans="63:68" x14ac:dyDescent="0.2">
      <c r="BK250" s="152"/>
      <c r="BL250" s="152"/>
      <c r="BM250" s="153"/>
      <c r="BP250" s="152"/>
    </row>
    <row r="251" spans="63:68" x14ac:dyDescent="0.2">
      <c r="BK251" s="152"/>
      <c r="BL251" s="152"/>
      <c r="BM251" s="153"/>
      <c r="BP251" s="152"/>
    </row>
    <row r="252" spans="63:68" x14ac:dyDescent="0.2">
      <c r="BK252" s="152"/>
      <c r="BL252" s="152"/>
      <c r="BM252" s="153"/>
      <c r="BP252" s="152"/>
    </row>
    <row r="253" spans="63:68" x14ac:dyDescent="0.2">
      <c r="BK253" s="152"/>
      <c r="BL253" s="152"/>
      <c r="BM253" s="153"/>
      <c r="BP253" s="152"/>
    </row>
    <row r="254" spans="63:68" x14ac:dyDescent="0.2">
      <c r="BK254" s="152"/>
      <c r="BL254" s="152"/>
      <c r="BM254" s="153"/>
      <c r="BP254" s="152"/>
    </row>
    <row r="255" spans="63:68" x14ac:dyDescent="0.2">
      <c r="BK255" s="152"/>
      <c r="BL255" s="152"/>
      <c r="BM255" s="153"/>
      <c r="BP255" s="152"/>
    </row>
    <row r="256" spans="63:68" x14ac:dyDescent="0.2">
      <c r="BK256" s="152"/>
      <c r="BL256" s="152"/>
      <c r="BM256" s="153"/>
      <c r="BP256" s="152"/>
    </row>
    <row r="257" spans="63:68" x14ac:dyDescent="0.2">
      <c r="BK257" s="152"/>
      <c r="BL257" s="152"/>
      <c r="BM257" s="153"/>
      <c r="BP257" s="152"/>
    </row>
    <row r="258" spans="63:68" x14ac:dyDescent="0.2">
      <c r="BK258" s="152"/>
      <c r="BL258" s="152"/>
      <c r="BM258" s="153"/>
      <c r="BP258" s="152"/>
    </row>
    <row r="259" spans="63:68" x14ac:dyDescent="0.2">
      <c r="BK259" s="152"/>
      <c r="BL259" s="152"/>
      <c r="BM259" s="153"/>
      <c r="BP259" s="152"/>
    </row>
    <row r="260" spans="63:68" x14ac:dyDescent="0.2">
      <c r="BK260" s="152"/>
      <c r="BL260" s="152"/>
      <c r="BM260" s="153"/>
      <c r="BP260" s="152"/>
    </row>
    <row r="261" spans="63:68" x14ac:dyDescent="0.2">
      <c r="BK261" s="152"/>
      <c r="BL261" s="152"/>
      <c r="BM261" s="153"/>
      <c r="BP261" s="152"/>
    </row>
    <row r="262" spans="63:68" x14ac:dyDescent="0.2">
      <c r="BK262" s="152"/>
      <c r="BL262" s="152"/>
      <c r="BM262" s="153"/>
      <c r="BP262" s="152"/>
    </row>
    <row r="263" spans="63:68" x14ac:dyDescent="0.2">
      <c r="BK263" s="152"/>
      <c r="BL263" s="152"/>
      <c r="BM263" s="153"/>
      <c r="BP263" s="152"/>
    </row>
    <row r="264" spans="63:68" x14ac:dyDescent="0.2">
      <c r="BK264" s="152"/>
      <c r="BL264" s="152"/>
      <c r="BM264" s="153"/>
      <c r="BP264" s="152"/>
    </row>
    <row r="265" spans="63:68" x14ac:dyDescent="0.2">
      <c r="BK265" s="152"/>
      <c r="BL265" s="152"/>
      <c r="BM265" s="153"/>
      <c r="BP265" s="152"/>
    </row>
    <row r="266" spans="63:68" x14ac:dyDescent="0.2">
      <c r="BK266" s="152"/>
      <c r="BL266" s="152"/>
      <c r="BM266" s="153"/>
      <c r="BP266" s="152"/>
    </row>
    <row r="267" spans="63:68" x14ac:dyDescent="0.2">
      <c r="BK267" s="152"/>
      <c r="BL267" s="152"/>
      <c r="BM267" s="153"/>
      <c r="BP267" s="152"/>
    </row>
    <row r="268" spans="63:68" x14ac:dyDescent="0.2">
      <c r="BK268" s="152"/>
      <c r="BL268" s="152"/>
      <c r="BM268" s="153"/>
      <c r="BP268" s="152"/>
    </row>
    <row r="269" spans="63:68" x14ac:dyDescent="0.2">
      <c r="BK269" s="152"/>
      <c r="BL269" s="152"/>
      <c r="BM269" s="153"/>
      <c r="BP269" s="152"/>
    </row>
    <row r="270" spans="63:68" x14ac:dyDescent="0.2">
      <c r="BK270" s="152"/>
      <c r="BL270" s="152"/>
      <c r="BM270" s="153"/>
      <c r="BP270" s="152"/>
    </row>
    <row r="271" spans="63:68" x14ac:dyDescent="0.2">
      <c r="BK271" s="152"/>
      <c r="BL271" s="152"/>
      <c r="BM271" s="153"/>
      <c r="BP271" s="152"/>
    </row>
    <row r="272" spans="63:68" x14ac:dyDescent="0.2">
      <c r="BK272" s="152"/>
      <c r="BL272" s="152"/>
      <c r="BM272" s="153"/>
      <c r="BP272" s="152"/>
    </row>
    <row r="273" spans="63:68" x14ac:dyDescent="0.2">
      <c r="BK273" s="152"/>
      <c r="BL273" s="152"/>
      <c r="BM273" s="153"/>
      <c r="BP273" s="152"/>
    </row>
    <row r="274" spans="63:68" x14ac:dyDescent="0.2">
      <c r="BK274" s="152"/>
      <c r="BL274" s="152"/>
      <c r="BM274" s="153"/>
      <c r="BP274" s="152"/>
    </row>
    <row r="275" spans="63:68" x14ac:dyDescent="0.2">
      <c r="BK275" s="152"/>
      <c r="BL275" s="152"/>
      <c r="BM275" s="153"/>
      <c r="BP275" s="152"/>
    </row>
    <row r="276" spans="63:68" x14ac:dyDescent="0.2">
      <c r="BK276" s="152"/>
      <c r="BL276" s="152"/>
      <c r="BM276" s="153"/>
      <c r="BP276" s="152"/>
    </row>
    <row r="277" spans="63:68" x14ac:dyDescent="0.2">
      <c r="BK277" s="152"/>
      <c r="BL277" s="152"/>
      <c r="BM277" s="153"/>
      <c r="BP277" s="152"/>
    </row>
    <row r="278" spans="63:68" x14ac:dyDescent="0.2">
      <c r="BK278" s="152"/>
      <c r="BL278" s="152"/>
      <c r="BM278" s="153"/>
      <c r="BP278" s="152"/>
    </row>
    <row r="279" spans="63:68" x14ac:dyDescent="0.2">
      <c r="BK279" s="152"/>
      <c r="BL279" s="152"/>
      <c r="BM279" s="153"/>
      <c r="BP279" s="152"/>
    </row>
    <row r="280" spans="63:68" x14ac:dyDescent="0.2">
      <c r="BK280" s="152"/>
      <c r="BL280" s="152"/>
      <c r="BM280" s="153"/>
      <c r="BP280" s="152"/>
    </row>
    <row r="281" spans="63:68" x14ac:dyDescent="0.2">
      <c r="BK281" s="152"/>
      <c r="BL281" s="152"/>
      <c r="BM281" s="153"/>
      <c r="BP281" s="152"/>
    </row>
    <row r="282" spans="63:68" x14ac:dyDescent="0.2">
      <c r="BK282" s="152"/>
      <c r="BL282" s="152"/>
      <c r="BM282" s="153"/>
      <c r="BP282" s="152"/>
    </row>
    <row r="283" spans="63:68" x14ac:dyDescent="0.2">
      <c r="BK283" s="152"/>
      <c r="BL283" s="152"/>
      <c r="BM283" s="153"/>
      <c r="BP283" s="152"/>
    </row>
    <row r="284" spans="63:68" x14ac:dyDescent="0.2">
      <c r="BK284" s="152"/>
      <c r="BL284" s="152"/>
      <c r="BM284" s="153"/>
      <c r="BP284" s="152"/>
    </row>
    <row r="285" spans="63:68" x14ac:dyDescent="0.2">
      <c r="BK285" s="152"/>
      <c r="BL285" s="152"/>
      <c r="BM285" s="153"/>
      <c r="BP285" s="152"/>
    </row>
    <row r="286" spans="63:68" x14ac:dyDescent="0.2">
      <c r="BK286" s="152"/>
      <c r="BL286" s="152"/>
      <c r="BM286" s="153"/>
      <c r="BP286" s="152"/>
    </row>
    <row r="287" spans="63:68" x14ac:dyDescent="0.2">
      <c r="BK287" s="152"/>
      <c r="BL287" s="152"/>
      <c r="BM287" s="153"/>
      <c r="BP287" s="152"/>
    </row>
    <row r="288" spans="63:68" x14ac:dyDescent="0.2">
      <c r="BK288" s="152"/>
      <c r="BL288" s="152"/>
      <c r="BM288" s="153"/>
      <c r="BP288" s="152"/>
    </row>
    <row r="289" spans="63:68" x14ac:dyDescent="0.2">
      <c r="BK289" s="152"/>
      <c r="BL289" s="152"/>
      <c r="BM289" s="153"/>
      <c r="BP289" s="152"/>
    </row>
    <row r="290" spans="63:68" x14ac:dyDescent="0.2">
      <c r="BK290" s="152"/>
      <c r="BL290" s="152"/>
      <c r="BM290" s="153"/>
      <c r="BP290" s="152"/>
    </row>
    <row r="291" spans="63:68" x14ac:dyDescent="0.2">
      <c r="BK291" s="152"/>
      <c r="BL291" s="152"/>
      <c r="BM291" s="153"/>
      <c r="BP291" s="152"/>
    </row>
    <row r="292" spans="63:68" x14ac:dyDescent="0.2">
      <c r="BK292" s="152"/>
      <c r="BL292" s="152"/>
      <c r="BM292" s="153"/>
      <c r="BP292" s="152"/>
    </row>
    <row r="293" spans="63:68" x14ac:dyDescent="0.2">
      <c r="BK293" s="152"/>
      <c r="BL293" s="152"/>
      <c r="BM293" s="153"/>
      <c r="BP293" s="152"/>
    </row>
    <row r="294" spans="63:68" x14ac:dyDescent="0.2">
      <c r="BK294" s="152"/>
      <c r="BL294" s="152"/>
      <c r="BM294" s="153"/>
      <c r="BP294" s="152"/>
    </row>
    <row r="295" spans="63:68" x14ac:dyDescent="0.2">
      <c r="BK295" s="152"/>
      <c r="BL295" s="152"/>
      <c r="BM295" s="153"/>
      <c r="BP295" s="152"/>
    </row>
    <row r="296" spans="63:68" x14ac:dyDescent="0.2">
      <c r="BK296" s="152"/>
      <c r="BL296" s="152"/>
      <c r="BM296" s="153"/>
      <c r="BP296" s="152"/>
    </row>
    <row r="297" spans="63:68" x14ac:dyDescent="0.2">
      <c r="BK297" s="152"/>
      <c r="BL297" s="152"/>
      <c r="BM297" s="153"/>
      <c r="BP297" s="152"/>
    </row>
    <row r="298" spans="63:68" x14ac:dyDescent="0.2">
      <c r="BK298" s="152"/>
      <c r="BL298" s="152"/>
      <c r="BM298" s="153"/>
      <c r="BP298" s="152"/>
    </row>
    <row r="299" spans="63:68" x14ac:dyDescent="0.2">
      <c r="BK299" s="152"/>
      <c r="BL299" s="152"/>
      <c r="BM299" s="153"/>
      <c r="BP299" s="152"/>
    </row>
    <row r="300" spans="63:68" x14ac:dyDescent="0.2">
      <c r="BK300" s="152"/>
      <c r="BL300" s="152"/>
      <c r="BM300" s="153"/>
      <c r="BP300" s="152"/>
    </row>
    <row r="301" spans="63:68" x14ac:dyDescent="0.2">
      <c r="BK301" s="152"/>
      <c r="BL301" s="152"/>
      <c r="BM301" s="153"/>
      <c r="BP301" s="152"/>
    </row>
    <row r="302" spans="63:68" x14ac:dyDescent="0.2">
      <c r="BK302" s="152"/>
      <c r="BL302" s="152"/>
      <c r="BM302" s="153"/>
      <c r="BP302" s="152"/>
    </row>
    <row r="303" spans="63:68" x14ac:dyDescent="0.2">
      <c r="BK303" s="152"/>
      <c r="BL303" s="152"/>
      <c r="BM303" s="153"/>
      <c r="BP303" s="152"/>
    </row>
    <row r="304" spans="63:68" x14ac:dyDescent="0.2">
      <c r="BK304" s="152"/>
      <c r="BL304" s="152"/>
      <c r="BM304" s="153"/>
      <c r="BP304" s="152"/>
    </row>
    <row r="305" spans="63:68" x14ac:dyDescent="0.2">
      <c r="BK305" s="152"/>
      <c r="BL305" s="152"/>
      <c r="BM305" s="153"/>
      <c r="BP305" s="152"/>
    </row>
    <row r="306" spans="63:68" x14ac:dyDescent="0.2">
      <c r="BK306" s="152"/>
      <c r="BL306" s="152"/>
      <c r="BM306" s="153"/>
      <c r="BP306" s="152"/>
    </row>
    <row r="307" spans="63:68" x14ac:dyDescent="0.2">
      <c r="BK307" s="152"/>
      <c r="BL307" s="152"/>
      <c r="BM307" s="153"/>
      <c r="BP307" s="152"/>
    </row>
    <row r="308" spans="63:68" x14ac:dyDescent="0.2">
      <c r="BK308" s="152"/>
      <c r="BL308" s="152"/>
      <c r="BM308" s="153"/>
      <c r="BP308" s="152"/>
    </row>
    <row r="309" spans="63:68" x14ac:dyDescent="0.2">
      <c r="BK309" s="152"/>
      <c r="BL309" s="152"/>
      <c r="BM309" s="153"/>
      <c r="BP309" s="152"/>
    </row>
    <row r="310" spans="63:68" x14ac:dyDescent="0.2">
      <c r="BK310" s="152"/>
      <c r="BL310" s="152"/>
      <c r="BM310" s="153"/>
      <c r="BP310" s="152"/>
    </row>
    <row r="311" spans="63:68" x14ac:dyDescent="0.2">
      <c r="BK311" s="152"/>
      <c r="BL311" s="152"/>
      <c r="BM311" s="153"/>
      <c r="BP311" s="152"/>
    </row>
    <row r="312" spans="63:68" x14ac:dyDescent="0.2">
      <c r="BK312" s="152"/>
      <c r="BL312" s="152"/>
      <c r="BM312" s="153"/>
      <c r="BP312" s="152"/>
    </row>
    <row r="313" spans="63:68" x14ac:dyDescent="0.2">
      <c r="BK313" s="152"/>
      <c r="BL313" s="152"/>
      <c r="BM313" s="153"/>
      <c r="BP313" s="152"/>
    </row>
    <row r="314" spans="63:68" x14ac:dyDescent="0.2">
      <c r="BK314" s="152"/>
      <c r="BL314" s="152"/>
      <c r="BM314" s="153"/>
      <c r="BP314" s="152"/>
    </row>
    <row r="315" spans="63:68" x14ac:dyDescent="0.2">
      <c r="BK315" s="152"/>
      <c r="BL315" s="152"/>
      <c r="BM315" s="153"/>
      <c r="BP315" s="152"/>
    </row>
    <row r="316" spans="63:68" x14ac:dyDescent="0.2">
      <c r="BK316" s="152"/>
      <c r="BL316" s="152"/>
      <c r="BM316" s="153"/>
      <c r="BP316" s="152"/>
    </row>
    <row r="317" spans="63:68" x14ac:dyDescent="0.2">
      <c r="BK317" s="152"/>
      <c r="BL317" s="152"/>
      <c r="BM317" s="153"/>
      <c r="BP317" s="152"/>
    </row>
    <row r="318" spans="63:68" x14ac:dyDescent="0.2">
      <c r="BK318" s="152"/>
      <c r="BL318" s="152"/>
      <c r="BM318" s="153"/>
      <c r="BP318" s="152"/>
    </row>
    <row r="319" spans="63:68" x14ac:dyDescent="0.2">
      <c r="BK319" s="152"/>
      <c r="BL319" s="152"/>
      <c r="BM319" s="153"/>
      <c r="BP319" s="152"/>
    </row>
    <row r="320" spans="63:68" x14ac:dyDescent="0.2">
      <c r="BK320" s="152"/>
      <c r="BL320" s="152"/>
      <c r="BM320" s="153"/>
      <c r="BP320" s="152"/>
    </row>
    <row r="321" spans="63:68" x14ac:dyDescent="0.2">
      <c r="BK321" s="152"/>
      <c r="BL321" s="152"/>
      <c r="BM321" s="153"/>
      <c r="BP321" s="152"/>
    </row>
    <row r="322" spans="63:68" x14ac:dyDescent="0.2">
      <c r="BK322" s="152"/>
      <c r="BL322" s="152"/>
      <c r="BM322" s="153"/>
      <c r="BP322" s="152"/>
    </row>
    <row r="323" spans="63:68" x14ac:dyDescent="0.2">
      <c r="BK323" s="152"/>
      <c r="BL323" s="152"/>
      <c r="BM323" s="153"/>
      <c r="BP323" s="152"/>
    </row>
    <row r="324" spans="63:68" x14ac:dyDescent="0.2">
      <c r="BK324" s="152"/>
      <c r="BL324" s="152"/>
      <c r="BM324" s="153"/>
      <c r="BP324" s="152"/>
    </row>
    <row r="325" spans="63:68" x14ac:dyDescent="0.2">
      <c r="BK325" s="152"/>
      <c r="BL325" s="152"/>
      <c r="BM325" s="153"/>
      <c r="BP325" s="152"/>
    </row>
    <row r="326" spans="63:68" x14ac:dyDescent="0.2">
      <c r="BK326" s="152"/>
      <c r="BL326" s="152"/>
      <c r="BM326" s="153"/>
      <c r="BP326" s="152"/>
    </row>
    <row r="327" spans="63:68" x14ac:dyDescent="0.2">
      <c r="BK327" s="152"/>
      <c r="BL327" s="152"/>
      <c r="BM327" s="153"/>
      <c r="BP327" s="152"/>
    </row>
    <row r="328" spans="63:68" x14ac:dyDescent="0.2">
      <c r="BK328" s="152"/>
      <c r="BL328" s="152"/>
      <c r="BM328" s="153"/>
      <c r="BP328" s="152"/>
    </row>
    <row r="329" spans="63:68" x14ac:dyDescent="0.2">
      <c r="BK329" s="152"/>
      <c r="BL329" s="152"/>
      <c r="BM329" s="153"/>
      <c r="BP329" s="152"/>
    </row>
    <row r="330" spans="63:68" x14ac:dyDescent="0.2">
      <c r="BK330" s="152"/>
      <c r="BL330" s="152"/>
      <c r="BM330" s="153"/>
      <c r="BP330" s="152"/>
    </row>
    <row r="331" spans="63:68" x14ac:dyDescent="0.2">
      <c r="BK331" s="152"/>
      <c r="BL331" s="152"/>
      <c r="BM331" s="153"/>
      <c r="BP331" s="152"/>
    </row>
    <row r="332" spans="63:68" x14ac:dyDescent="0.2">
      <c r="BK332" s="152"/>
      <c r="BL332" s="152"/>
      <c r="BM332" s="153"/>
      <c r="BP332" s="152"/>
    </row>
    <row r="333" spans="63:68" x14ac:dyDescent="0.2">
      <c r="BK333" s="152"/>
      <c r="BL333" s="152"/>
      <c r="BM333" s="153"/>
      <c r="BP333" s="152"/>
    </row>
    <row r="334" spans="63:68" x14ac:dyDescent="0.2">
      <c r="BK334" s="152"/>
      <c r="BL334" s="152"/>
      <c r="BM334" s="153"/>
      <c r="BP334" s="152"/>
    </row>
    <row r="335" spans="63:68" x14ac:dyDescent="0.2">
      <c r="BK335" s="152"/>
      <c r="BL335" s="152"/>
      <c r="BM335" s="153"/>
      <c r="BP335" s="152"/>
    </row>
    <row r="336" spans="63:68" x14ac:dyDescent="0.2">
      <c r="BK336" s="152"/>
      <c r="BL336" s="152"/>
      <c r="BM336" s="153"/>
      <c r="BP336" s="152"/>
    </row>
    <row r="337" spans="63:68" x14ac:dyDescent="0.2">
      <c r="BK337" s="152"/>
      <c r="BL337" s="152"/>
      <c r="BM337" s="153"/>
      <c r="BP337" s="152"/>
    </row>
    <row r="338" spans="63:68" x14ac:dyDescent="0.2">
      <c r="BK338" s="152"/>
      <c r="BL338" s="152"/>
      <c r="BM338" s="153"/>
      <c r="BP338" s="152"/>
    </row>
    <row r="339" spans="63:68" x14ac:dyDescent="0.2">
      <c r="BK339" s="152"/>
      <c r="BL339" s="152"/>
      <c r="BM339" s="153"/>
      <c r="BP339" s="152"/>
    </row>
    <row r="340" spans="63:68" x14ac:dyDescent="0.2">
      <c r="BK340" s="152"/>
      <c r="BL340" s="152"/>
      <c r="BM340" s="153"/>
      <c r="BP340" s="152"/>
    </row>
    <row r="341" spans="63:68" x14ac:dyDescent="0.2">
      <c r="BK341" s="152"/>
      <c r="BL341" s="152"/>
      <c r="BM341" s="153"/>
      <c r="BP341" s="152"/>
    </row>
    <row r="342" spans="63:68" x14ac:dyDescent="0.2">
      <c r="BK342" s="152"/>
      <c r="BL342" s="152"/>
      <c r="BM342" s="153"/>
      <c r="BP342" s="152"/>
    </row>
    <row r="343" spans="63:68" x14ac:dyDescent="0.2">
      <c r="BK343" s="152"/>
      <c r="BL343" s="152"/>
      <c r="BM343" s="153"/>
      <c r="BP343" s="152"/>
    </row>
    <row r="344" spans="63:68" x14ac:dyDescent="0.2">
      <c r="BK344" s="152"/>
      <c r="BL344" s="152"/>
      <c r="BM344" s="153"/>
      <c r="BP344" s="152"/>
    </row>
    <row r="345" spans="63:68" x14ac:dyDescent="0.2">
      <c r="BK345" s="152"/>
      <c r="BL345" s="152"/>
      <c r="BM345" s="153"/>
      <c r="BP345" s="152"/>
    </row>
    <row r="346" spans="63:68" x14ac:dyDescent="0.2">
      <c r="BK346" s="152"/>
      <c r="BL346" s="152"/>
      <c r="BM346" s="153"/>
      <c r="BP346" s="152"/>
    </row>
    <row r="347" spans="63:68" x14ac:dyDescent="0.2">
      <c r="BK347" s="152"/>
      <c r="BL347" s="152"/>
      <c r="BM347" s="153"/>
      <c r="BP347" s="152"/>
    </row>
    <row r="348" spans="63:68" x14ac:dyDescent="0.2">
      <c r="BK348" s="152"/>
      <c r="BL348" s="152"/>
      <c r="BM348" s="153"/>
      <c r="BP348" s="152"/>
    </row>
    <row r="349" spans="63:68" x14ac:dyDescent="0.2">
      <c r="BK349" s="152"/>
      <c r="BL349" s="152"/>
      <c r="BM349" s="153"/>
      <c r="BP349" s="152"/>
    </row>
    <row r="350" spans="63:68" x14ac:dyDescent="0.2">
      <c r="BK350" s="152"/>
      <c r="BL350" s="152"/>
      <c r="BM350" s="153"/>
      <c r="BP350" s="152"/>
    </row>
    <row r="351" spans="63:68" x14ac:dyDescent="0.2">
      <c r="BK351" s="152"/>
      <c r="BL351" s="152"/>
      <c r="BM351" s="153"/>
      <c r="BP351" s="152"/>
    </row>
    <row r="352" spans="63:68" x14ac:dyDescent="0.2">
      <c r="BK352" s="152"/>
      <c r="BL352" s="152"/>
      <c r="BM352" s="153"/>
      <c r="BP352" s="152"/>
    </row>
    <row r="353" spans="63:68" x14ac:dyDescent="0.2">
      <c r="BK353" s="152"/>
      <c r="BL353" s="152"/>
      <c r="BM353" s="153"/>
      <c r="BP353" s="152"/>
    </row>
    <row r="354" spans="63:68" x14ac:dyDescent="0.2">
      <c r="BK354" s="152"/>
      <c r="BL354" s="152"/>
      <c r="BM354" s="153"/>
      <c r="BP354" s="152"/>
    </row>
    <row r="355" spans="63:68" x14ac:dyDescent="0.2">
      <c r="BK355" s="152"/>
      <c r="BL355" s="152"/>
      <c r="BM355" s="153"/>
      <c r="BP355" s="152"/>
    </row>
    <row r="356" spans="63:68" x14ac:dyDescent="0.2">
      <c r="BK356" s="152"/>
      <c r="BL356" s="152"/>
      <c r="BM356" s="153"/>
      <c r="BP356" s="152"/>
    </row>
    <row r="357" spans="63:68" x14ac:dyDescent="0.2">
      <c r="BK357" s="152"/>
      <c r="BL357" s="152"/>
      <c r="BM357" s="153"/>
      <c r="BP357" s="152"/>
    </row>
    <row r="358" spans="63:68" x14ac:dyDescent="0.2">
      <c r="BK358" s="152"/>
      <c r="BL358" s="152"/>
      <c r="BM358" s="153"/>
      <c r="BP358" s="152"/>
    </row>
    <row r="359" spans="63:68" x14ac:dyDescent="0.2">
      <c r="BK359" s="152"/>
      <c r="BL359" s="152"/>
      <c r="BM359" s="153"/>
      <c r="BP359" s="152"/>
    </row>
    <row r="360" spans="63:68" x14ac:dyDescent="0.2">
      <c r="BK360" s="152"/>
      <c r="BL360" s="152"/>
      <c r="BM360" s="153"/>
      <c r="BP360" s="152"/>
    </row>
    <row r="361" spans="63:68" x14ac:dyDescent="0.2">
      <c r="BK361" s="152"/>
      <c r="BL361" s="152"/>
      <c r="BM361" s="153"/>
      <c r="BP361" s="152"/>
    </row>
    <row r="362" spans="63:68" x14ac:dyDescent="0.2">
      <c r="BK362" s="152"/>
      <c r="BL362" s="152"/>
      <c r="BM362" s="153"/>
      <c r="BP362" s="152"/>
    </row>
    <row r="363" spans="63:68" x14ac:dyDescent="0.2">
      <c r="BK363" s="152"/>
      <c r="BL363" s="152"/>
      <c r="BM363" s="153"/>
      <c r="BP363" s="152"/>
    </row>
    <row r="364" spans="63:68" x14ac:dyDescent="0.2">
      <c r="BK364" s="152"/>
      <c r="BL364" s="152"/>
      <c r="BM364" s="153"/>
      <c r="BP364" s="152"/>
    </row>
    <row r="365" spans="63:68" x14ac:dyDescent="0.2">
      <c r="BK365" s="152"/>
      <c r="BL365" s="152"/>
      <c r="BM365" s="153"/>
      <c r="BP365" s="152"/>
    </row>
    <row r="366" spans="63:68" x14ac:dyDescent="0.2">
      <c r="BK366" s="152"/>
      <c r="BL366" s="152"/>
      <c r="BM366" s="153"/>
      <c r="BP366" s="152"/>
    </row>
    <row r="367" spans="63:68" x14ac:dyDescent="0.2">
      <c r="BK367" s="152"/>
      <c r="BL367" s="152"/>
      <c r="BM367" s="153"/>
      <c r="BP367" s="152"/>
    </row>
    <row r="368" spans="63:68" x14ac:dyDescent="0.2">
      <c r="BK368" s="152"/>
      <c r="BL368" s="152"/>
      <c r="BM368" s="153"/>
      <c r="BP368" s="152"/>
    </row>
    <row r="369" spans="63:68" x14ac:dyDescent="0.2">
      <c r="BK369" s="152"/>
      <c r="BL369" s="152"/>
      <c r="BM369" s="153"/>
      <c r="BP369" s="152"/>
    </row>
    <row r="370" spans="63:68" x14ac:dyDescent="0.2">
      <c r="BK370" s="152"/>
      <c r="BL370" s="152"/>
      <c r="BM370" s="153"/>
      <c r="BP370" s="152"/>
    </row>
    <row r="371" spans="63:68" x14ac:dyDescent="0.2">
      <c r="BK371" s="152"/>
      <c r="BL371" s="152"/>
      <c r="BM371" s="153"/>
      <c r="BP371" s="152"/>
    </row>
    <row r="372" spans="63:68" x14ac:dyDescent="0.2">
      <c r="BK372" s="152"/>
      <c r="BL372" s="152"/>
      <c r="BM372" s="153"/>
      <c r="BP372" s="152"/>
    </row>
    <row r="373" spans="63:68" x14ac:dyDescent="0.2">
      <c r="BK373" s="152"/>
      <c r="BL373" s="152"/>
      <c r="BM373" s="153"/>
      <c r="BP373" s="152"/>
    </row>
    <row r="374" spans="63:68" x14ac:dyDescent="0.2">
      <c r="BK374" s="152"/>
      <c r="BL374" s="152"/>
      <c r="BM374" s="153"/>
      <c r="BP374" s="152"/>
    </row>
    <row r="375" spans="63:68" x14ac:dyDescent="0.2">
      <c r="BK375" s="152"/>
      <c r="BL375" s="152"/>
      <c r="BM375" s="153"/>
      <c r="BP375" s="152"/>
    </row>
    <row r="376" spans="63:68" x14ac:dyDescent="0.2">
      <c r="BK376" s="152"/>
      <c r="BL376" s="152"/>
      <c r="BM376" s="153"/>
      <c r="BP376" s="152"/>
    </row>
    <row r="377" spans="63:68" x14ac:dyDescent="0.2">
      <c r="BK377" s="152"/>
      <c r="BL377" s="152"/>
      <c r="BM377" s="153"/>
      <c r="BP377" s="152"/>
    </row>
    <row r="378" spans="63:68" x14ac:dyDescent="0.2">
      <c r="BK378" s="152"/>
      <c r="BL378" s="152"/>
      <c r="BM378" s="153"/>
      <c r="BP378" s="152"/>
    </row>
    <row r="379" spans="63:68" x14ac:dyDescent="0.2">
      <c r="BK379" s="152"/>
      <c r="BL379" s="152"/>
      <c r="BM379" s="153"/>
      <c r="BP379" s="152"/>
    </row>
    <row r="380" spans="63:68" x14ac:dyDescent="0.2">
      <c r="BK380" s="152"/>
      <c r="BL380" s="152"/>
      <c r="BM380" s="153"/>
      <c r="BP380" s="152"/>
    </row>
    <row r="381" spans="63:68" x14ac:dyDescent="0.2">
      <c r="BK381" s="152"/>
      <c r="BL381" s="152"/>
      <c r="BM381" s="153"/>
      <c r="BP381" s="152"/>
    </row>
    <row r="382" spans="63:68" x14ac:dyDescent="0.2">
      <c r="BK382" s="152"/>
      <c r="BL382" s="152"/>
      <c r="BM382" s="153"/>
      <c r="BP382" s="152"/>
    </row>
    <row r="383" spans="63:68" x14ac:dyDescent="0.2">
      <c r="BK383" s="152"/>
      <c r="BL383" s="152"/>
      <c r="BM383" s="153"/>
      <c r="BP383" s="152"/>
    </row>
    <row r="384" spans="63:68" x14ac:dyDescent="0.2">
      <c r="BK384" s="152"/>
      <c r="BL384" s="152"/>
      <c r="BM384" s="153"/>
      <c r="BP384" s="152"/>
    </row>
    <row r="385" spans="63:68" x14ac:dyDescent="0.2">
      <c r="BK385" s="152"/>
      <c r="BL385" s="152"/>
      <c r="BM385" s="153"/>
      <c r="BP385" s="152"/>
    </row>
    <row r="386" spans="63:68" x14ac:dyDescent="0.2">
      <c r="BK386" s="152"/>
      <c r="BL386" s="152"/>
      <c r="BM386" s="153"/>
      <c r="BP386" s="152"/>
    </row>
    <row r="387" spans="63:68" x14ac:dyDescent="0.2">
      <c r="BK387" s="152"/>
      <c r="BL387" s="152"/>
      <c r="BM387" s="153"/>
      <c r="BP387" s="152"/>
    </row>
    <row r="388" spans="63:68" x14ac:dyDescent="0.2">
      <c r="BK388" s="152"/>
      <c r="BL388" s="152"/>
      <c r="BM388" s="153"/>
      <c r="BP388" s="152"/>
    </row>
    <row r="389" spans="63:68" x14ac:dyDescent="0.2">
      <c r="BK389" s="152"/>
      <c r="BL389" s="152"/>
      <c r="BM389" s="153"/>
      <c r="BP389" s="152"/>
    </row>
    <row r="390" spans="63:68" x14ac:dyDescent="0.2">
      <c r="BK390" s="152"/>
      <c r="BL390" s="152"/>
      <c r="BM390" s="153"/>
      <c r="BP390" s="152"/>
    </row>
    <row r="391" spans="63:68" x14ac:dyDescent="0.2">
      <c r="BK391" s="152"/>
      <c r="BL391" s="152"/>
      <c r="BM391" s="153"/>
      <c r="BP391" s="152"/>
    </row>
    <row r="392" spans="63:68" x14ac:dyDescent="0.2">
      <c r="BK392" s="152"/>
      <c r="BL392" s="152"/>
      <c r="BM392" s="153"/>
      <c r="BP392" s="152"/>
    </row>
    <row r="393" spans="63:68" x14ac:dyDescent="0.2">
      <c r="BK393" s="152"/>
      <c r="BL393" s="152"/>
      <c r="BM393" s="153"/>
      <c r="BP393" s="152"/>
    </row>
    <row r="394" spans="63:68" x14ac:dyDescent="0.2">
      <c r="BK394" s="152"/>
      <c r="BL394" s="152"/>
      <c r="BM394" s="153"/>
      <c r="BP394" s="152"/>
    </row>
    <row r="395" spans="63:68" x14ac:dyDescent="0.2">
      <c r="BK395" s="152"/>
      <c r="BL395" s="152"/>
      <c r="BM395" s="153"/>
      <c r="BP395" s="152"/>
    </row>
    <row r="396" spans="63:68" x14ac:dyDescent="0.2">
      <c r="BK396" s="152"/>
      <c r="BL396" s="152"/>
      <c r="BM396" s="153"/>
      <c r="BP396" s="152"/>
    </row>
    <row r="397" spans="63:68" x14ac:dyDescent="0.2">
      <c r="BK397" s="152"/>
      <c r="BL397" s="152"/>
      <c r="BM397" s="153"/>
      <c r="BP397" s="152"/>
    </row>
    <row r="398" spans="63:68" x14ac:dyDescent="0.2">
      <c r="BK398" s="152"/>
      <c r="BL398" s="152"/>
      <c r="BM398" s="153"/>
      <c r="BP398" s="152"/>
    </row>
    <row r="399" spans="63:68" x14ac:dyDescent="0.2">
      <c r="BK399" s="152"/>
      <c r="BL399" s="152"/>
      <c r="BM399" s="153"/>
      <c r="BP399" s="152"/>
    </row>
    <row r="400" spans="63:68" x14ac:dyDescent="0.2">
      <c r="BK400" s="152"/>
      <c r="BL400" s="152"/>
      <c r="BM400" s="153"/>
      <c r="BP400" s="152"/>
    </row>
    <row r="401" spans="63:68" x14ac:dyDescent="0.2">
      <c r="BK401" s="152"/>
      <c r="BL401" s="152"/>
      <c r="BM401" s="153"/>
      <c r="BP401" s="152"/>
    </row>
    <row r="402" spans="63:68" x14ac:dyDescent="0.2">
      <c r="BK402" s="152"/>
      <c r="BL402" s="152"/>
      <c r="BM402" s="153"/>
      <c r="BP402" s="152"/>
    </row>
    <row r="403" spans="63:68" x14ac:dyDescent="0.2">
      <c r="BK403" s="152"/>
      <c r="BL403" s="152"/>
      <c r="BM403" s="153"/>
      <c r="BP403" s="152"/>
    </row>
    <row r="404" spans="63:68" x14ac:dyDescent="0.2">
      <c r="BK404" s="152"/>
      <c r="BL404" s="152"/>
      <c r="BM404" s="153"/>
      <c r="BP404" s="152"/>
    </row>
    <row r="405" spans="63:68" x14ac:dyDescent="0.2">
      <c r="BK405" s="152"/>
      <c r="BL405" s="152"/>
      <c r="BM405" s="153"/>
      <c r="BP405" s="152"/>
    </row>
    <row r="406" spans="63:68" x14ac:dyDescent="0.2">
      <c r="BK406" s="152"/>
      <c r="BL406" s="152"/>
      <c r="BM406" s="153"/>
      <c r="BP406" s="152"/>
    </row>
    <row r="407" spans="63:68" x14ac:dyDescent="0.2">
      <c r="BK407" s="152"/>
      <c r="BL407" s="152"/>
      <c r="BM407" s="153"/>
      <c r="BP407" s="152"/>
    </row>
    <row r="408" spans="63:68" x14ac:dyDescent="0.2">
      <c r="BK408" s="152"/>
      <c r="BL408" s="152"/>
      <c r="BM408" s="153"/>
      <c r="BP408" s="152"/>
    </row>
    <row r="409" spans="63:68" x14ac:dyDescent="0.2">
      <c r="BK409" s="152"/>
      <c r="BL409" s="152"/>
      <c r="BM409" s="153"/>
      <c r="BP409" s="152"/>
    </row>
    <row r="410" spans="63:68" x14ac:dyDescent="0.2">
      <c r="BK410" s="152"/>
      <c r="BL410" s="152"/>
      <c r="BM410" s="153"/>
      <c r="BP410" s="152"/>
    </row>
    <row r="411" spans="63:68" x14ac:dyDescent="0.2">
      <c r="BK411" s="152"/>
      <c r="BL411" s="152"/>
      <c r="BM411" s="153"/>
      <c r="BP411" s="152"/>
    </row>
    <row r="412" spans="63:68" x14ac:dyDescent="0.2">
      <c r="BK412" s="152"/>
      <c r="BL412" s="152"/>
      <c r="BM412" s="153"/>
      <c r="BP412" s="152"/>
    </row>
    <row r="413" spans="63:68" x14ac:dyDescent="0.2">
      <c r="BK413" s="152"/>
      <c r="BL413" s="152"/>
      <c r="BM413" s="153"/>
      <c r="BP413" s="152"/>
    </row>
    <row r="414" spans="63:68" x14ac:dyDescent="0.2">
      <c r="BK414" s="152"/>
      <c r="BL414" s="152"/>
      <c r="BM414" s="153"/>
      <c r="BP414" s="152"/>
    </row>
    <row r="415" spans="63:68" x14ac:dyDescent="0.2">
      <c r="BK415" s="152"/>
      <c r="BL415" s="152"/>
      <c r="BM415" s="153"/>
      <c r="BP415" s="152"/>
    </row>
    <row r="416" spans="63:68" x14ac:dyDescent="0.2">
      <c r="BK416" s="152"/>
      <c r="BL416" s="152"/>
      <c r="BM416" s="153"/>
      <c r="BP416" s="152"/>
    </row>
    <row r="417" spans="63:68" x14ac:dyDescent="0.2">
      <c r="BK417" s="152"/>
      <c r="BL417" s="152"/>
      <c r="BM417" s="153"/>
      <c r="BP417" s="152"/>
    </row>
    <row r="418" spans="63:68" x14ac:dyDescent="0.2">
      <c r="BK418" s="152"/>
      <c r="BL418" s="152"/>
      <c r="BM418" s="153"/>
      <c r="BP418" s="152"/>
    </row>
    <row r="419" spans="63:68" x14ac:dyDescent="0.2">
      <c r="BK419" s="152"/>
      <c r="BL419" s="152"/>
      <c r="BM419" s="153"/>
      <c r="BP419" s="152"/>
    </row>
    <row r="420" spans="63:68" x14ac:dyDescent="0.2">
      <c r="BK420" s="152"/>
      <c r="BL420" s="152"/>
      <c r="BM420" s="153"/>
      <c r="BP420" s="152"/>
    </row>
    <row r="421" spans="63:68" x14ac:dyDescent="0.2">
      <c r="BK421" s="152"/>
      <c r="BL421" s="152"/>
      <c r="BM421" s="153"/>
      <c r="BP421" s="152"/>
    </row>
    <row r="422" spans="63:68" x14ac:dyDescent="0.2">
      <c r="BK422" s="152"/>
      <c r="BL422" s="152"/>
      <c r="BM422" s="153"/>
      <c r="BP422" s="152"/>
    </row>
    <row r="423" spans="63:68" x14ac:dyDescent="0.2">
      <c r="BK423" s="152"/>
      <c r="BL423" s="152"/>
      <c r="BM423" s="153"/>
      <c r="BP423" s="152"/>
    </row>
    <row r="424" spans="63:68" x14ac:dyDescent="0.2">
      <c r="BK424" s="152"/>
      <c r="BL424" s="152"/>
      <c r="BM424" s="153"/>
      <c r="BP424" s="152"/>
    </row>
    <row r="425" spans="63:68" x14ac:dyDescent="0.2">
      <c r="BK425" s="152"/>
      <c r="BL425" s="152"/>
      <c r="BM425" s="153"/>
      <c r="BP425" s="152"/>
    </row>
    <row r="426" spans="63:68" x14ac:dyDescent="0.2">
      <c r="BK426" s="152"/>
      <c r="BL426" s="152"/>
      <c r="BM426" s="153"/>
      <c r="BP426" s="152"/>
    </row>
    <row r="427" spans="63:68" x14ac:dyDescent="0.2">
      <c r="BK427" s="152"/>
      <c r="BL427" s="152"/>
      <c r="BM427" s="153"/>
      <c r="BP427" s="152"/>
    </row>
    <row r="428" spans="63:68" x14ac:dyDescent="0.2">
      <c r="BK428" s="152"/>
      <c r="BL428" s="152"/>
      <c r="BM428" s="153"/>
      <c r="BP428" s="152"/>
    </row>
    <row r="429" spans="63:68" x14ac:dyDescent="0.2">
      <c r="BK429" s="152"/>
      <c r="BL429" s="152"/>
      <c r="BM429" s="153"/>
      <c r="BP429" s="152"/>
    </row>
    <row r="430" spans="63:68" x14ac:dyDescent="0.2">
      <c r="BK430" s="152"/>
      <c r="BL430" s="152"/>
      <c r="BM430" s="153"/>
      <c r="BP430" s="152"/>
    </row>
    <row r="431" spans="63:68" x14ac:dyDescent="0.2">
      <c r="BK431" s="152"/>
      <c r="BL431" s="152"/>
      <c r="BM431" s="153"/>
      <c r="BP431" s="152"/>
    </row>
    <row r="432" spans="63:68" x14ac:dyDescent="0.2">
      <c r="BK432" s="152"/>
      <c r="BL432" s="152"/>
      <c r="BM432" s="153"/>
      <c r="BP432" s="152"/>
    </row>
    <row r="433" spans="63:68" x14ac:dyDescent="0.2">
      <c r="BK433" s="152"/>
      <c r="BL433" s="152"/>
      <c r="BM433" s="153"/>
      <c r="BP433" s="152"/>
    </row>
    <row r="434" spans="63:68" x14ac:dyDescent="0.2">
      <c r="BK434" s="152"/>
      <c r="BL434" s="152"/>
      <c r="BM434" s="153"/>
      <c r="BP434" s="152"/>
    </row>
    <row r="435" spans="63:68" x14ac:dyDescent="0.2">
      <c r="BK435" s="152"/>
      <c r="BL435" s="152"/>
      <c r="BM435" s="153"/>
      <c r="BP435" s="152"/>
    </row>
    <row r="436" spans="63:68" x14ac:dyDescent="0.2">
      <c r="BK436" s="152"/>
      <c r="BL436" s="152"/>
      <c r="BM436" s="153"/>
      <c r="BP436" s="152"/>
    </row>
    <row r="437" spans="63:68" x14ac:dyDescent="0.2">
      <c r="BK437" s="152"/>
      <c r="BL437" s="152"/>
      <c r="BM437" s="153"/>
      <c r="BP437" s="152"/>
    </row>
    <row r="438" spans="63:68" x14ac:dyDescent="0.2">
      <c r="BK438" s="152"/>
      <c r="BL438" s="152"/>
      <c r="BM438" s="153"/>
      <c r="BP438" s="152"/>
    </row>
    <row r="439" spans="63:68" x14ac:dyDescent="0.2">
      <c r="BK439" s="152"/>
      <c r="BL439" s="152"/>
      <c r="BM439" s="153"/>
      <c r="BP439" s="152"/>
    </row>
    <row r="440" spans="63:68" x14ac:dyDescent="0.2">
      <c r="BK440" s="152"/>
      <c r="BL440" s="152"/>
      <c r="BM440" s="153"/>
      <c r="BP440" s="152"/>
    </row>
    <row r="441" spans="63:68" x14ac:dyDescent="0.2">
      <c r="BK441" s="152"/>
      <c r="BL441" s="152"/>
      <c r="BM441" s="153"/>
      <c r="BP441" s="152"/>
    </row>
    <row r="442" spans="63:68" x14ac:dyDescent="0.2">
      <c r="BK442" s="152"/>
      <c r="BL442" s="152"/>
      <c r="BM442" s="153"/>
      <c r="BP442" s="152"/>
    </row>
    <row r="443" spans="63:68" x14ac:dyDescent="0.2">
      <c r="BK443" s="152"/>
      <c r="BL443" s="152"/>
      <c r="BM443" s="153"/>
      <c r="BP443" s="152"/>
    </row>
    <row r="444" spans="63:68" x14ac:dyDescent="0.2">
      <c r="BK444" s="152"/>
      <c r="BL444" s="152"/>
      <c r="BM444" s="153"/>
      <c r="BP444" s="152"/>
    </row>
    <row r="445" spans="63:68" x14ac:dyDescent="0.2">
      <c r="BK445" s="152"/>
      <c r="BL445" s="152"/>
      <c r="BM445" s="153"/>
      <c r="BP445" s="152"/>
    </row>
    <row r="446" spans="63:68" x14ac:dyDescent="0.2">
      <c r="BK446" s="152"/>
      <c r="BL446" s="152"/>
      <c r="BM446" s="153"/>
      <c r="BP446" s="152"/>
    </row>
    <row r="447" spans="63:68" x14ac:dyDescent="0.2">
      <c r="BK447" s="152"/>
      <c r="BL447" s="152"/>
      <c r="BM447" s="153"/>
      <c r="BP447" s="152"/>
    </row>
    <row r="448" spans="63:68" x14ac:dyDescent="0.2">
      <c r="BK448" s="152"/>
      <c r="BL448" s="152"/>
      <c r="BM448" s="153"/>
      <c r="BP448" s="152"/>
    </row>
    <row r="449" spans="2:68" x14ac:dyDescent="0.2">
      <c r="BK449" s="152"/>
      <c r="BL449" s="152"/>
      <c r="BM449" s="153"/>
      <c r="BP449" s="152"/>
    </row>
    <row r="450" spans="2:68" x14ac:dyDescent="0.2">
      <c r="BK450" s="152"/>
      <c r="BL450" s="152"/>
      <c r="BM450" s="153"/>
      <c r="BP450" s="152"/>
    </row>
    <row r="451" spans="2:68" x14ac:dyDescent="0.2">
      <c r="BK451" s="152"/>
      <c r="BL451" s="152"/>
      <c r="BM451" s="153"/>
      <c r="BP451" s="152"/>
    </row>
    <row r="452" spans="2:68" x14ac:dyDescent="0.2">
      <c r="BK452" s="152"/>
      <c r="BL452" s="152"/>
      <c r="BM452" s="153"/>
      <c r="BP452" s="152"/>
    </row>
    <row r="453" spans="2:68" x14ac:dyDescent="0.2">
      <c r="BK453" s="152"/>
      <c r="BL453" s="152"/>
      <c r="BM453" s="153"/>
      <c r="BP453" s="152"/>
    </row>
    <row r="454" spans="2:68" x14ac:dyDescent="0.2">
      <c r="BK454" s="152"/>
      <c r="BL454" s="152"/>
      <c r="BM454" s="153"/>
      <c r="BP454" s="152"/>
    </row>
    <row r="455" spans="2:68" x14ac:dyDescent="0.2">
      <c r="BK455" s="152"/>
      <c r="BL455" s="152"/>
      <c r="BM455" s="153"/>
      <c r="BP455" s="152"/>
    </row>
    <row r="456" spans="2:68" x14ac:dyDescent="0.2">
      <c r="BK456" s="152"/>
      <c r="BL456" s="152"/>
      <c r="BM456" s="153"/>
      <c r="BP456" s="152"/>
    </row>
    <row r="460" spans="2:68" x14ac:dyDescent="0.2">
      <c r="B460" s="151"/>
      <c r="E460" s="152"/>
      <c r="F460" s="152"/>
      <c r="G460" s="153"/>
      <c r="J460" s="152"/>
    </row>
    <row r="461" spans="2:68" x14ac:dyDescent="0.2">
      <c r="B461" s="151"/>
      <c r="E461" s="152"/>
      <c r="F461" s="152"/>
      <c r="G461" s="153"/>
      <c r="J461" s="152"/>
    </row>
    <row r="462" spans="2:68" x14ac:dyDescent="0.2">
      <c r="B462" s="151"/>
      <c r="E462" s="152"/>
      <c r="F462" s="152"/>
      <c r="G462" s="153"/>
      <c r="J462" s="152"/>
    </row>
    <row r="463" spans="2:68" x14ac:dyDescent="0.2">
      <c r="B463" s="151"/>
      <c r="E463" s="152"/>
      <c r="F463" s="152"/>
      <c r="G463" s="153"/>
      <c r="J463" s="152"/>
    </row>
    <row r="464" spans="2:68" x14ac:dyDescent="0.2">
      <c r="B464" s="151"/>
      <c r="E464" s="152"/>
      <c r="F464" s="152"/>
      <c r="G464" s="153"/>
      <c r="J464" s="152"/>
    </row>
    <row r="465" spans="2:10" x14ac:dyDescent="0.2">
      <c r="B465" s="151"/>
      <c r="E465" s="152"/>
      <c r="F465" s="152"/>
      <c r="G465" s="153"/>
      <c r="J465" s="152"/>
    </row>
    <row r="466" spans="2:10" x14ac:dyDescent="0.2">
      <c r="B466" s="151"/>
      <c r="E466" s="152"/>
      <c r="F466" s="152"/>
      <c r="G466" s="153"/>
      <c r="J466" s="152"/>
    </row>
    <row r="467" spans="2:10" x14ac:dyDescent="0.2">
      <c r="B467" s="151"/>
      <c r="E467" s="152"/>
      <c r="F467" s="152"/>
      <c r="G467" s="153"/>
      <c r="J467" s="152"/>
    </row>
    <row r="468" spans="2:10" x14ac:dyDescent="0.2">
      <c r="B468" s="151"/>
      <c r="E468" s="152"/>
      <c r="F468" s="152"/>
      <c r="G468" s="153"/>
      <c r="J468" s="152"/>
    </row>
    <row r="469" spans="2:10" x14ac:dyDescent="0.2">
      <c r="B469" s="151"/>
      <c r="E469" s="152"/>
      <c r="F469" s="152"/>
      <c r="G469" s="153"/>
      <c r="J469" s="152"/>
    </row>
    <row r="470" spans="2:10" x14ac:dyDescent="0.2">
      <c r="B470" s="151"/>
      <c r="E470" s="152"/>
      <c r="F470" s="152"/>
      <c r="G470" s="153"/>
      <c r="J470" s="152"/>
    </row>
    <row r="471" spans="2:10" x14ac:dyDescent="0.2">
      <c r="B471" s="151"/>
      <c r="E471" s="152"/>
      <c r="F471" s="152"/>
      <c r="G471" s="153"/>
      <c r="J471" s="152"/>
    </row>
    <row r="472" spans="2:10" x14ac:dyDescent="0.2">
      <c r="B472" s="151"/>
      <c r="E472" s="152"/>
      <c r="F472" s="152"/>
      <c r="G472" s="153"/>
      <c r="J472" s="152"/>
    </row>
    <row r="473" spans="2:10" x14ac:dyDescent="0.2">
      <c r="B473" s="151"/>
      <c r="E473" s="152"/>
      <c r="F473" s="152"/>
      <c r="G473" s="153"/>
      <c r="J473" s="152"/>
    </row>
    <row r="474" spans="2:10" x14ac:dyDescent="0.2">
      <c r="B474" s="151"/>
      <c r="E474" s="152"/>
      <c r="F474" s="152"/>
      <c r="G474" s="153"/>
      <c r="J474" s="152"/>
    </row>
    <row r="475" spans="2:10" x14ac:dyDescent="0.2">
      <c r="B475" s="151"/>
      <c r="E475" s="152"/>
      <c r="F475" s="152"/>
      <c r="G475" s="153"/>
      <c r="J475" s="152"/>
    </row>
    <row r="476" spans="2:10" x14ac:dyDescent="0.2">
      <c r="B476" s="151"/>
      <c r="E476" s="152"/>
      <c r="F476" s="152"/>
      <c r="G476" s="153"/>
      <c r="J476" s="152"/>
    </row>
    <row r="477" spans="2:10" x14ac:dyDescent="0.2">
      <c r="B477" s="151"/>
      <c r="E477" s="152"/>
      <c r="F477" s="152"/>
      <c r="G477" s="153"/>
      <c r="J477" s="152"/>
    </row>
    <row r="478" spans="2:10" x14ac:dyDescent="0.2">
      <c r="B478" s="151"/>
      <c r="E478" s="152"/>
      <c r="F478" s="152"/>
      <c r="G478" s="153"/>
      <c r="J478" s="152"/>
    </row>
    <row r="479" spans="2:10" x14ac:dyDescent="0.2">
      <c r="B479" s="151"/>
      <c r="E479" s="152"/>
      <c r="F479" s="152"/>
      <c r="G479" s="153"/>
      <c r="J479" s="152"/>
    </row>
    <row r="480" spans="2:10" x14ac:dyDescent="0.2">
      <c r="B480" s="151"/>
      <c r="E480" s="152"/>
      <c r="F480" s="152"/>
      <c r="G480" s="153"/>
      <c r="J480" s="152"/>
    </row>
    <row r="481" spans="2:10" x14ac:dyDescent="0.2">
      <c r="B481" s="151"/>
      <c r="E481" s="152"/>
      <c r="F481" s="152"/>
      <c r="G481" s="153"/>
      <c r="J481" s="152"/>
    </row>
    <row r="482" spans="2:10" x14ac:dyDescent="0.2">
      <c r="B482" s="151"/>
      <c r="E482" s="152"/>
      <c r="F482" s="152"/>
      <c r="G482" s="153"/>
      <c r="J482" s="152"/>
    </row>
    <row r="483" spans="2:10" x14ac:dyDescent="0.2">
      <c r="B483" s="151"/>
      <c r="E483" s="152"/>
      <c r="F483" s="152"/>
      <c r="G483" s="153"/>
      <c r="J483" s="152"/>
    </row>
    <row r="484" spans="2:10" x14ac:dyDescent="0.2">
      <c r="B484" s="151"/>
      <c r="E484" s="152"/>
      <c r="F484" s="152"/>
      <c r="G484" s="153"/>
      <c r="J484" s="152"/>
    </row>
    <row r="485" spans="2:10" x14ac:dyDescent="0.2">
      <c r="B485" s="151"/>
      <c r="E485" s="152"/>
      <c r="F485" s="152"/>
      <c r="G485" s="153"/>
      <c r="J485" s="152"/>
    </row>
    <row r="486" spans="2:10" x14ac:dyDescent="0.2">
      <c r="B486" s="151"/>
      <c r="E486" s="152"/>
      <c r="F486" s="152"/>
      <c r="G486" s="153"/>
      <c r="J486" s="152"/>
    </row>
    <row r="487" spans="2:10" x14ac:dyDescent="0.2">
      <c r="B487" s="151"/>
      <c r="E487" s="152"/>
      <c r="F487" s="152"/>
      <c r="G487" s="153"/>
      <c r="J487" s="152"/>
    </row>
    <row r="488" spans="2:10" x14ac:dyDescent="0.2">
      <c r="B488" s="151"/>
      <c r="E488" s="152"/>
      <c r="F488" s="152"/>
      <c r="G488" s="153"/>
      <c r="J488" s="152"/>
    </row>
    <row r="489" spans="2:10" x14ac:dyDescent="0.2">
      <c r="B489" s="151"/>
      <c r="E489" s="152"/>
      <c r="F489" s="152"/>
      <c r="G489" s="153"/>
      <c r="J489" s="152"/>
    </row>
    <row r="490" spans="2:10" x14ac:dyDescent="0.2">
      <c r="B490" s="151"/>
      <c r="E490" s="152"/>
      <c r="F490" s="152"/>
      <c r="G490" s="153"/>
      <c r="J490" s="152"/>
    </row>
    <row r="491" spans="2:10" x14ac:dyDescent="0.2">
      <c r="B491" s="151"/>
      <c r="E491" s="152"/>
      <c r="F491" s="152"/>
      <c r="G491" s="153"/>
      <c r="J491" s="152"/>
    </row>
    <row r="492" spans="2:10" x14ac:dyDescent="0.2">
      <c r="B492" s="151"/>
      <c r="E492" s="152"/>
      <c r="F492" s="152"/>
      <c r="G492" s="153"/>
      <c r="J492" s="152"/>
    </row>
    <row r="493" spans="2:10" x14ac:dyDescent="0.2">
      <c r="B493" s="151"/>
      <c r="E493" s="152"/>
      <c r="F493" s="152"/>
      <c r="G493" s="153"/>
      <c r="J493" s="152"/>
    </row>
    <row r="494" spans="2:10" x14ac:dyDescent="0.2">
      <c r="B494" s="151"/>
      <c r="E494" s="152"/>
      <c r="F494" s="152"/>
      <c r="G494" s="153"/>
      <c r="J494" s="152"/>
    </row>
    <row r="495" spans="2:10" x14ac:dyDescent="0.2">
      <c r="B495" s="151"/>
      <c r="E495" s="152"/>
      <c r="F495" s="152"/>
      <c r="G495" s="153"/>
      <c r="J495" s="152"/>
    </row>
    <row r="496" spans="2:10" x14ac:dyDescent="0.2">
      <c r="B496" s="151"/>
      <c r="E496" s="152"/>
      <c r="F496" s="152"/>
      <c r="G496" s="153"/>
      <c r="J496" s="152"/>
    </row>
    <row r="497" spans="2:10" x14ac:dyDescent="0.2">
      <c r="B497" s="151"/>
      <c r="E497" s="152"/>
      <c r="F497" s="152"/>
      <c r="G497" s="153"/>
      <c r="J497" s="152"/>
    </row>
    <row r="498" spans="2:10" x14ac:dyDescent="0.2">
      <c r="B498" s="151"/>
      <c r="E498" s="152"/>
      <c r="F498" s="152"/>
      <c r="G498" s="153"/>
      <c r="J498" s="152"/>
    </row>
    <row r="499" spans="2:10" x14ac:dyDescent="0.2">
      <c r="B499" s="151"/>
      <c r="E499" s="152"/>
      <c r="F499" s="152"/>
      <c r="G499" s="153"/>
      <c r="J499" s="152"/>
    </row>
    <row r="500" spans="2:10" x14ac:dyDescent="0.2">
      <c r="B500" s="151"/>
      <c r="E500" s="152"/>
      <c r="F500" s="152"/>
      <c r="G500" s="153"/>
      <c r="J500" s="152"/>
    </row>
    <row r="501" spans="2:10" x14ac:dyDescent="0.2">
      <c r="B501" s="151"/>
      <c r="E501" s="152"/>
      <c r="F501" s="152"/>
      <c r="G501" s="153"/>
      <c r="J501" s="152"/>
    </row>
    <row r="502" spans="2:10" x14ac:dyDescent="0.2">
      <c r="B502" s="151"/>
      <c r="E502" s="152"/>
      <c r="F502" s="152"/>
      <c r="G502" s="153"/>
      <c r="J502" s="152"/>
    </row>
    <row r="503" spans="2:10" x14ac:dyDescent="0.2">
      <c r="B503" s="151"/>
      <c r="E503" s="152"/>
      <c r="F503" s="152"/>
      <c r="G503" s="153"/>
      <c r="J503" s="152"/>
    </row>
    <row r="504" spans="2:10" x14ac:dyDescent="0.2">
      <c r="B504" s="151"/>
      <c r="E504" s="152"/>
      <c r="F504" s="152"/>
      <c r="G504" s="153"/>
      <c r="J504" s="152"/>
    </row>
    <row r="505" spans="2:10" x14ac:dyDescent="0.2">
      <c r="B505" s="151"/>
      <c r="E505" s="152"/>
      <c r="F505" s="152"/>
      <c r="G505" s="153"/>
      <c r="J505" s="152"/>
    </row>
    <row r="506" spans="2:10" x14ac:dyDescent="0.2">
      <c r="B506" s="151"/>
      <c r="E506" s="152"/>
      <c r="F506" s="152"/>
      <c r="G506" s="153"/>
      <c r="J506" s="152"/>
    </row>
    <row r="507" spans="2:10" x14ac:dyDescent="0.2">
      <c r="B507" s="151"/>
      <c r="E507" s="152"/>
      <c r="F507" s="152"/>
      <c r="G507" s="153"/>
      <c r="J507" s="152"/>
    </row>
    <row r="508" spans="2:10" x14ac:dyDescent="0.2">
      <c r="B508" s="151"/>
      <c r="E508" s="152"/>
      <c r="F508" s="152"/>
      <c r="G508" s="153"/>
      <c r="J508" s="152"/>
    </row>
    <row r="509" spans="2:10" x14ac:dyDescent="0.2">
      <c r="B509" s="151"/>
      <c r="E509" s="152"/>
      <c r="F509" s="152"/>
      <c r="G509" s="153"/>
      <c r="J509" s="152"/>
    </row>
    <row r="510" spans="2:10" x14ac:dyDescent="0.2">
      <c r="B510" s="151"/>
      <c r="E510" s="152"/>
      <c r="F510" s="152"/>
      <c r="G510" s="153"/>
      <c r="J510" s="152"/>
    </row>
    <row r="511" spans="2:10" x14ac:dyDescent="0.2">
      <c r="B511" s="151"/>
      <c r="E511" s="152"/>
      <c r="F511" s="152"/>
      <c r="G511" s="153"/>
      <c r="J511" s="152"/>
    </row>
    <row r="512" spans="2:10" x14ac:dyDescent="0.2">
      <c r="B512" s="151"/>
      <c r="E512" s="152"/>
      <c r="F512" s="152"/>
      <c r="G512" s="153"/>
      <c r="J512" s="152"/>
    </row>
    <row r="513" spans="2:10" x14ac:dyDescent="0.2">
      <c r="B513" s="151"/>
      <c r="E513" s="152"/>
      <c r="F513" s="152"/>
      <c r="G513" s="153"/>
      <c r="J513" s="152"/>
    </row>
    <row r="514" spans="2:10" x14ac:dyDescent="0.2">
      <c r="B514" s="151"/>
      <c r="E514" s="152"/>
      <c r="F514" s="152"/>
      <c r="G514" s="153"/>
      <c r="J514" s="152"/>
    </row>
    <row r="515" spans="2:10" x14ac:dyDescent="0.2">
      <c r="B515" s="151"/>
      <c r="E515" s="152"/>
      <c r="F515" s="152"/>
      <c r="G515" s="153"/>
      <c r="J515" s="152"/>
    </row>
    <row r="516" spans="2:10" x14ac:dyDescent="0.2">
      <c r="B516" s="151"/>
      <c r="E516" s="152"/>
      <c r="F516" s="152"/>
      <c r="G516" s="153"/>
      <c r="J516" s="152"/>
    </row>
    <row r="517" spans="2:10" x14ac:dyDescent="0.2">
      <c r="B517" s="151"/>
      <c r="E517" s="152"/>
      <c r="F517" s="152"/>
      <c r="G517" s="153"/>
      <c r="J517" s="152"/>
    </row>
    <row r="518" spans="2:10" x14ac:dyDescent="0.2">
      <c r="B518" s="151"/>
      <c r="E518" s="152"/>
      <c r="F518" s="152"/>
      <c r="G518" s="153"/>
      <c r="J518" s="152"/>
    </row>
    <row r="519" spans="2:10" x14ac:dyDescent="0.2">
      <c r="B519" s="151"/>
      <c r="E519" s="152"/>
      <c r="F519" s="152"/>
      <c r="G519" s="153"/>
      <c r="J519" s="152"/>
    </row>
    <row r="520" spans="2:10" x14ac:dyDescent="0.2">
      <c r="B520" s="151"/>
      <c r="E520" s="152"/>
      <c r="F520" s="152"/>
      <c r="G520" s="153"/>
      <c r="J520" s="152"/>
    </row>
    <row r="521" spans="2:10" x14ac:dyDescent="0.2">
      <c r="B521" s="151"/>
      <c r="E521" s="152"/>
      <c r="F521" s="152"/>
      <c r="G521" s="153"/>
      <c r="J521" s="152"/>
    </row>
    <row r="522" spans="2:10" x14ac:dyDescent="0.2">
      <c r="B522" s="151"/>
      <c r="E522" s="152"/>
      <c r="F522" s="152"/>
      <c r="G522" s="153"/>
      <c r="J522" s="152"/>
    </row>
    <row r="523" spans="2:10" x14ac:dyDescent="0.2">
      <c r="B523" s="151"/>
      <c r="E523" s="152"/>
      <c r="F523" s="152"/>
      <c r="G523" s="153"/>
      <c r="J523" s="152"/>
    </row>
    <row r="524" spans="2:10" x14ac:dyDescent="0.2">
      <c r="B524" s="151"/>
      <c r="E524" s="152"/>
      <c r="F524" s="152"/>
      <c r="G524" s="153"/>
      <c r="J524" s="152"/>
    </row>
    <row r="525" spans="2:10" x14ac:dyDescent="0.2">
      <c r="B525" s="151"/>
      <c r="E525" s="152"/>
      <c r="F525" s="152"/>
      <c r="G525" s="153"/>
      <c r="J525" s="152"/>
    </row>
    <row r="526" spans="2:10" x14ac:dyDescent="0.2">
      <c r="B526" s="151"/>
      <c r="E526" s="152"/>
      <c r="F526" s="152"/>
      <c r="G526" s="153"/>
      <c r="J526" s="152"/>
    </row>
    <row r="527" spans="2:10" x14ac:dyDescent="0.2">
      <c r="B527" s="151"/>
      <c r="E527" s="152"/>
      <c r="F527" s="152"/>
      <c r="G527" s="153"/>
      <c r="J527" s="152"/>
    </row>
    <row r="528" spans="2:10" x14ac:dyDescent="0.2">
      <c r="B528" s="151"/>
      <c r="E528" s="152"/>
      <c r="F528" s="152"/>
      <c r="G528" s="153"/>
      <c r="J528" s="152"/>
    </row>
    <row r="529" spans="2:10" x14ac:dyDescent="0.2">
      <c r="B529" s="151"/>
      <c r="E529" s="152"/>
      <c r="F529" s="152"/>
      <c r="G529" s="153"/>
      <c r="J529" s="152"/>
    </row>
    <row r="530" spans="2:10" x14ac:dyDescent="0.2">
      <c r="B530" s="151"/>
      <c r="E530" s="152"/>
      <c r="F530" s="152"/>
      <c r="G530" s="153"/>
      <c r="J530" s="152"/>
    </row>
    <row r="531" spans="2:10" x14ac:dyDescent="0.2">
      <c r="B531" s="151"/>
      <c r="E531" s="152"/>
      <c r="F531" s="152"/>
      <c r="G531" s="153"/>
      <c r="J531" s="152"/>
    </row>
    <row r="532" spans="2:10" x14ac:dyDescent="0.2">
      <c r="B532" s="151"/>
      <c r="E532" s="152"/>
      <c r="F532" s="152"/>
      <c r="G532" s="153"/>
      <c r="J532" s="152"/>
    </row>
    <row r="533" spans="2:10" x14ac:dyDescent="0.2">
      <c r="B533" s="151"/>
      <c r="E533" s="152"/>
      <c r="F533" s="152"/>
      <c r="G533" s="153"/>
      <c r="J533" s="152"/>
    </row>
    <row r="534" spans="2:10" x14ac:dyDescent="0.2">
      <c r="B534" s="151"/>
      <c r="E534" s="152"/>
      <c r="F534" s="152"/>
      <c r="G534" s="153"/>
      <c r="J534" s="152"/>
    </row>
    <row r="535" spans="2:10" x14ac:dyDescent="0.2">
      <c r="B535" s="151"/>
      <c r="E535" s="152"/>
      <c r="F535" s="152"/>
      <c r="G535" s="153"/>
      <c r="J535" s="152"/>
    </row>
    <row r="536" spans="2:10" x14ac:dyDescent="0.2">
      <c r="B536" s="151"/>
      <c r="E536" s="152"/>
      <c r="F536" s="152"/>
      <c r="G536" s="153"/>
      <c r="J536" s="152"/>
    </row>
    <row r="537" spans="2:10" x14ac:dyDescent="0.2">
      <c r="B537" s="151"/>
      <c r="E537" s="152"/>
      <c r="F537" s="152"/>
      <c r="G537" s="153"/>
      <c r="J537" s="152"/>
    </row>
    <row r="538" spans="2:10" x14ac:dyDescent="0.2">
      <c r="B538" s="151"/>
      <c r="E538" s="152"/>
      <c r="F538" s="152"/>
      <c r="G538" s="153"/>
      <c r="J538" s="152"/>
    </row>
    <row r="539" spans="2:10" x14ac:dyDescent="0.2">
      <c r="B539" s="151"/>
      <c r="E539" s="152"/>
      <c r="F539" s="152"/>
      <c r="G539" s="153"/>
      <c r="J539" s="152"/>
    </row>
    <row r="540" spans="2:10" x14ac:dyDescent="0.2">
      <c r="B540" s="151"/>
      <c r="E540" s="152"/>
      <c r="F540" s="152"/>
      <c r="G540" s="153"/>
      <c r="J540" s="152"/>
    </row>
    <row r="541" spans="2:10" x14ac:dyDescent="0.2">
      <c r="B541" s="151"/>
      <c r="E541" s="152"/>
      <c r="F541" s="152"/>
      <c r="G541" s="153"/>
      <c r="J541" s="152"/>
    </row>
    <row r="542" spans="2:10" x14ac:dyDescent="0.2">
      <c r="B542" s="151"/>
      <c r="E542" s="152"/>
      <c r="F542" s="152"/>
      <c r="G542" s="153"/>
      <c r="J542" s="152"/>
    </row>
    <row r="543" spans="2:10" x14ac:dyDescent="0.2">
      <c r="B543" s="151"/>
      <c r="E543" s="152"/>
      <c r="F543" s="152"/>
      <c r="G543" s="153"/>
      <c r="J543" s="152"/>
    </row>
    <row r="544" spans="2:10" x14ac:dyDescent="0.2">
      <c r="B544" s="151"/>
      <c r="E544" s="152"/>
      <c r="F544" s="152"/>
      <c r="G544" s="153"/>
      <c r="J544" s="152"/>
    </row>
    <row r="545" spans="2:10" x14ac:dyDescent="0.2">
      <c r="B545" s="151"/>
      <c r="E545" s="152"/>
      <c r="F545" s="152"/>
      <c r="G545" s="153"/>
      <c r="J545" s="152"/>
    </row>
    <row r="546" spans="2:10" x14ac:dyDescent="0.2">
      <c r="B546" s="151"/>
      <c r="E546" s="152"/>
      <c r="F546" s="152"/>
      <c r="G546" s="153"/>
      <c r="J546" s="152"/>
    </row>
    <row r="547" spans="2:10" x14ac:dyDescent="0.2">
      <c r="B547" s="151"/>
      <c r="E547" s="152"/>
      <c r="F547" s="152"/>
      <c r="G547" s="153"/>
      <c r="J547" s="152"/>
    </row>
    <row r="548" spans="2:10" x14ac:dyDescent="0.2">
      <c r="B548" s="151"/>
      <c r="E548" s="152"/>
      <c r="F548" s="152"/>
      <c r="G548" s="153"/>
      <c r="J548" s="152"/>
    </row>
    <row r="549" spans="2:10" x14ac:dyDescent="0.2">
      <c r="B549" s="151"/>
      <c r="E549" s="152"/>
      <c r="F549" s="152"/>
      <c r="G549" s="153"/>
      <c r="J549" s="152"/>
    </row>
    <row r="550" spans="2:10" x14ac:dyDescent="0.2">
      <c r="B550" s="151"/>
      <c r="E550" s="152"/>
      <c r="F550" s="152"/>
      <c r="G550" s="153"/>
      <c r="J550" s="152"/>
    </row>
    <row r="551" spans="2:10" x14ac:dyDescent="0.2">
      <c r="B551" s="151"/>
      <c r="E551" s="152"/>
      <c r="F551" s="152"/>
      <c r="G551" s="153"/>
      <c r="J551" s="152"/>
    </row>
    <row r="552" spans="2:10" x14ac:dyDescent="0.2">
      <c r="B552" s="151"/>
      <c r="E552" s="152"/>
      <c r="F552" s="152"/>
      <c r="G552" s="153"/>
      <c r="J552" s="152"/>
    </row>
    <row r="553" spans="2:10" x14ac:dyDescent="0.2">
      <c r="B553" s="151"/>
      <c r="E553" s="152"/>
      <c r="F553" s="152"/>
      <c r="G553" s="153"/>
      <c r="J553" s="152"/>
    </row>
    <row r="554" spans="2:10" x14ac:dyDescent="0.2">
      <c r="B554" s="151"/>
      <c r="E554" s="152"/>
      <c r="F554" s="152"/>
      <c r="G554" s="153"/>
      <c r="J554" s="152"/>
    </row>
    <row r="555" spans="2:10" x14ac:dyDescent="0.2">
      <c r="B555" s="151"/>
      <c r="E555" s="152"/>
      <c r="F555" s="152"/>
      <c r="G555" s="153"/>
      <c r="J555" s="152"/>
    </row>
    <row r="556" spans="2:10" x14ac:dyDescent="0.2">
      <c r="B556" s="151"/>
      <c r="E556" s="152"/>
      <c r="F556" s="152"/>
      <c r="G556" s="153"/>
      <c r="J556" s="152"/>
    </row>
    <row r="557" spans="2:10" x14ac:dyDescent="0.2">
      <c r="B557" s="151"/>
      <c r="E557" s="152"/>
      <c r="F557" s="152"/>
      <c r="G557" s="153"/>
      <c r="J557" s="152"/>
    </row>
    <row r="558" spans="2:10" x14ac:dyDescent="0.2">
      <c r="B558" s="151"/>
      <c r="E558" s="152"/>
      <c r="F558" s="152"/>
      <c r="G558" s="153"/>
      <c r="J558" s="152"/>
    </row>
    <row r="559" spans="2:10" x14ac:dyDescent="0.2">
      <c r="B559" s="151"/>
      <c r="E559" s="152"/>
      <c r="F559" s="152"/>
      <c r="G559" s="153"/>
      <c r="J559" s="152"/>
    </row>
    <row r="560" spans="2:10" x14ac:dyDescent="0.2">
      <c r="B560" s="151"/>
      <c r="E560" s="152"/>
      <c r="F560" s="152"/>
      <c r="G560" s="153"/>
      <c r="J560" s="152"/>
    </row>
    <row r="561" spans="2:10" x14ac:dyDescent="0.2">
      <c r="B561" s="151"/>
      <c r="E561" s="152"/>
      <c r="F561" s="152"/>
      <c r="G561" s="153"/>
      <c r="J561" s="152"/>
    </row>
    <row r="562" spans="2:10" x14ac:dyDescent="0.2">
      <c r="B562" s="151"/>
      <c r="E562" s="152"/>
      <c r="F562" s="152"/>
      <c r="G562" s="153"/>
      <c r="J562" s="152"/>
    </row>
    <row r="563" spans="2:10" x14ac:dyDescent="0.2">
      <c r="B563" s="151"/>
      <c r="E563" s="152"/>
      <c r="F563" s="152"/>
      <c r="G563" s="153"/>
      <c r="J563" s="152"/>
    </row>
    <row r="564" spans="2:10" x14ac:dyDescent="0.2">
      <c r="B564" s="151"/>
      <c r="E564" s="152"/>
      <c r="F564" s="152"/>
      <c r="G564" s="153"/>
      <c r="J564" s="152"/>
    </row>
    <row r="565" spans="2:10" x14ac:dyDescent="0.2">
      <c r="B565" s="151"/>
      <c r="E565" s="152"/>
      <c r="F565" s="152"/>
      <c r="G565" s="153"/>
      <c r="J565" s="152"/>
    </row>
    <row r="566" spans="2:10" x14ac:dyDescent="0.2">
      <c r="B566" s="151"/>
      <c r="E566" s="152"/>
      <c r="F566" s="152"/>
      <c r="G566" s="153"/>
      <c r="J566" s="152"/>
    </row>
    <row r="567" spans="2:10" x14ac:dyDescent="0.2">
      <c r="B567" s="151"/>
      <c r="E567" s="152"/>
      <c r="F567" s="152"/>
      <c r="G567" s="153"/>
      <c r="J567" s="152"/>
    </row>
    <row r="568" spans="2:10" x14ac:dyDescent="0.2">
      <c r="B568" s="151"/>
      <c r="E568" s="152"/>
      <c r="F568" s="152"/>
      <c r="G568" s="153"/>
      <c r="J568" s="152"/>
    </row>
    <row r="569" spans="2:10" x14ac:dyDescent="0.2">
      <c r="B569" s="151"/>
      <c r="E569" s="152"/>
      <c r="F569" s="152"/>
      <c r="G569" s="153"/>
      <c r="J569" s="152"/>
    </row>
    <row r="570" spans="2:10" x14ac:dyDescent="0.2">
      <c r="B570" s="151"/>
      <c r="E570" s="152"/>
      <c r="F570" s="152"/>
      <c r="G570" s="153"/>
      <c r="J570" s="152"/>
    </row>
    <row r="571" spans="2:10" x14ac:dyDescent="0.2">
      <c r="B571" s="151"/>
      <c r="E571" s="152"/>
      <c r="F571" s="152"/>
      <c r="G571" s="153"/>
      <c r="J571" s="152"/>
    </row>
    <row r="572" spans="2:10" x14ac:dyDescent="0.2">
      <c r="B572" s="151"/>
      <c r="E572" s="152"/>
      <c r="F572" s="152"/>
      <c r="G572" s="153"/>
      <c r="J572" s="152"/>
    </row>
    <row r="573" spans="2:10" x14ac:dyDescent="0.2">
      <c r="B573" s="151"/>
      <c r="E573" s="152"/>
      <c r="F573" s="152"/>
      <c r="G573" s="153"/>
      <c r="J573" s="152"/>
    </row>
    <row r="574" spans="2:10" x14ac:dyDescent="0.2">
      <c r="B574" s="151"/>
      <c r="E574" s="152"/>
      <c r="F574" s="152"/>
      <c r="G574" s="153"/>
      <c r="J574" s="152"/>
    </row>
    <row r="575" spans="2:10" x14ac:dyDescent="0.2">
      <c r="B575" s="151"/>
      <c r="E575" s="152"/>
      <c r="F575" s="152"/>
      <c r="G575" s="153"/>
      <c r="J575" s="152"/>
    </row>
    <row r="576" spans="2:10" x14ac:dyDescent="0.2">
      <c r="B576" s="151"/>
      <c r="E576" s="152"/>
      <c r="F576" s="152"/>
      <c r="G576" s="153"/>
      <c r="J576" s="152"/>
    </row>
    <row r="577" spans="2:10" x14ac:dyDescent="0.2">
      <c r="B577" s="151"/>
      <c r="E577" s="152"/>
      <c r="F577" s="152"/>
      <c r="G577" s="153"/>
      <c r="J577" s="152"/>
    </row>
    <row r="578" spans="2:10" x14ac:dyDescent="0.2">
      <c r="B578" s="151"/>
      <c r="E578" s="152"/>
      <c r="F578" s="152"/>
      <c r="G578" s="153"/>
      <c r="J578" s="152"/>
    </row>
    <row r="579" spans="2:10" x14ac:dyDescent="0.2">
      <c r="B579" s="151"/>
      <c r="E579" s="152"/>
      <c r="F579" s="152"/>
      <c r="G579" s="153"/>
      <c r="J579" s="152"/>
    </row>
    <row r="580" spans="2:10" x14ac:dyDescent="0.2">
      <c r="B580" s="151"/>
      <c r="E580" s="152"/>
      <c r="F580" s="152"/>
      <c r="G580" s="153"/>
      <c r="J580" s="152"/>
    </row>
    <row r="581" spans="2:10" x14ac:dyDescent="0.2">
      <c r="B581" s="151"/>
      <c r="E581" s="152"/>
      <c r="F581" s="152"/>
      <c r="G581" s="153"/>
      <c r="J581" s="152"/>
    </row>
    <row r="582" spans="2:10" x14ac:dyDescent="0.2">
      <c r="B582" s="151"/>
      <c r="E582" s="152"/>
      <c r="F582" s="152"/>
      <c r="G582" s="153"/>
      <c r="J582" s="152"/>
    </row>
    <row r="583" spans="2:10" x14ac:dyDescent="0.2">
      <c r="B583" s="151"/>
      <c r="E583" s="152"/>
      <c r="F583" s="152"/>
      <c r="G583" s="153"/>
      <c r="J583" s="152"/>
    </row>
    <row r="584" spans="2:10" x14ac:dyDescent="0.2">
      <c r="B584" s="151"/>
      <c r="E584" s="152"/>
      <c r="F584" s="152"/>
      <c r="G584" s="153"/>
      <c r="J584" s="152"/>
    </row>
    <row r="585" spans="2:10" x14ac:dyDescent="0.2">
      <c r="B585" s="151"/>
      <c r="E585" s="152"/>
      <c r="F585" s="152"/>
      <c r="G585" s="153"/>
      <c r="J585" s="152"/>
    </row>
    <row r="586" spans="2:10" x14ac:dyDescent="0.2">
      <c r="B586" s="151"/>
      <c r="E586" s="152"/>
      <c r="F586" s="152"/>
      <c r="G586" s="153"/>
      <c r="J586" s="152"/>
    </row>
    <row r="587" spans="2:10" x14ac:dyDescent="0.2">
      <c r="B587" s="151"/>
      <c r="E587" s="152"/>
      <c r="F587" s="152"/>
      <c r="G587" s="153"/>
      <c r="J587" s="152"/>
    </row>
    <row r="588" spans="2:10" x14ac:dyDescent="0.2">
      <c r="B588" s="151"/>
      <c r="E588" s="152"/>
      <c r="F588" s="152"/>
      <c r="G588" s="153"/>
      <c r="J588" s="152"/>
    </row>
    <row r="589" spans="2:10" x14ac:dyDescent="0.2">
      <c r="B589" s="151"/>
      <c r="E589" s="152"/>
      <c r="F589" s="152"/>
      <c r="G589" s="153"/>
      <c r="J589" s="152"/>
    </row>
    <row r="590" spans="2:10" x14ac:dyDescent="0.2">
      <c r="B590" s="151"/>
      <c r="E590" s="152"/>
      <c r="F590" s="152"/>
      <c r="G590" s="153"/>
      <c r="J590" s="152"/>
    </row>
    <row r="591" spans="2:10" x14ac:dyDescent="0.2">
      <c r="B591" s="151"/>
      <c r="E591" s="152"/>
      <c r="F591" s="152"/>
      <c r="G591" s="153"/>
      <c r="J591" s="152"/>
    </row>
    <row r="592" spans="2:10" x14ac:dyDescent="0.2">
      <c r="B592" s="151"/>
      <c r="E592" s="152"/>
      <c r="F592" s="152"/>
      <c r="G592" s="153"/>
      <c r="J592" s="152"/>
    </row>
    <row r="593" spans="2:10" x14ac:dyDescent="0.2">
      <c r="B593" s="151"/>
      <c r="E593" s="152"/>
      <c r="F593" s="152"/>
      <c r="G593" s="153"/>
      <c r="J593" s="152"/>
    </row>
    <row r="594" spans="2:10" x14ac:dyDescent="0.2">
      <c r="B594" s="151"/>
      <c r="E594" s="152"/>
      <c r="F594" s="152"/>
      <c r="G594" s="153"/>
      <c r="J594" s="152"/>
    </row>
    <row r="595" spans="2:10" x14ac:dyDescent="0.2">
      <c r="B595" s="151"/>
      <c r="E595" s="152"/>
      <c r="F595" s="152"/>
      <c r="G595" s="153"/>
      <c r="J595" s="152"/>
    </row>
    <row r="596" spans="2:10" x14ac:dyDescent="0.2">
      <c r="B596" s="151"/>
      <c r="E596" s="152"/>
      <c r="F596" s="152"/>
      <c r="G596" s="153"/>
      <c r="J596" s="152"/>
    </row>
    <row r="597" spans="2:10" x14ac:dyDescent="0.2">
      <c r="B597" s="151"/>
      <c r="E597" s="152"/>
      <c r="F597" s="152"/>
      <c r="G597" s="153"/>
      <c r="J597" s="152"/>
    </row>
    <row r="598" spans="2:10" x14ac:dyDescent="0.2">
      <c r="B598" s="151"/>
      <c r="E598" s="152"/>
      <c r="F598" s="152"/>
      <c r="G598" s="153"/>
      <c r="J598" s="152"/>
    </row>
    <row r="599" spans="2:10" x14ac:dyDescent="0.2">
      <c r="B599" s="151"/>
      <c r="E599" s="152"/>
      <c r="F599" s="152"/>
      <c r="G599" s="153"/>
      <c r="J599" s="152"/>
    </row>
    <row r="600" spans="2:10" x14ac:dyDescent="0.2">
      <c r="B600" s="151"/>
      <c r="E600" s="152"/>
      <c r="F600" s="152"/>
      <c r="G600" s="153"/>
      <c r="J600" s="152"/>
    </row>
    <row r="601" spans="2:10" x14ac:dyDescent="0.2">
      <c r="B601" s="151"/>
      <c r="E601" s="152"/>
      <c r="F601" s="152"/>
      <c r="G601" s="153"/>
      <c r="J601" s="152"/>
    </row>
    <row r="602" spans="2:10" x14ac:dyDescent="0.2">
      <c r="B602" s="151"/>
      <c r="E602" s="152"/>
      <c r="F602" s="152"/>
      <c r="G602" s="153"/>
      <c r="J602" s="152"/>
    </row>
    <row r="603" spans="2:10" x14ac:dyDescent="0.2">
      <c r="B603" s="151"/>
      <c r="E603" s="152"/>
      <c r="F603" s="152"/>
      <c r="G603" s="153"/>
      <c r="J603" s="152"/>
    </row>
    <row r="604" spans="2:10" x14ac:dyDescent="0.2">
      <c r="B604" s="151"/>
      <c r="E604" s="152"/>
      <c r="F604" s="152"/>
      <c r="G604" s="153"/>
      <c r="J604" s="152"/>
    </row>
    <row r="605" spans="2:10" x14ac:dyDescent="0.2">
      <c r="B605" s="151"/>
      <c r="E605" s="152"/>
      <c r="F605" s="152"/>
      <c r="G605" s="153"/>
      <c r="J605" s="152"/>
    </row>
    <row r="606" spans="2:10" x14ac:dyDescent="0.2">
      <c r="B606" s="151"/>
      <c r="E606" s="152"/>
      <c r="F606" s="152"/>
      <c r="G606" s="153"/>
      <c r="J606" s="152"/>
    </row>
    <row r="607" spans="2:10" x14ac:dyDescent="0.2">
      <c r="B607" s="151"/>
      <c r="E607" s="152"/>
      <c r="F607" s="152"/>
      <c r="G607" s="153"/>
      <c r="J607" s="152"/>
    </row>
    <row r="608" spans="2:10" x14ac:dyDescent="0.2">
      <c r="B608" s="151"/>
      <c r="E608" s="152"/>
      <c r="F608" s="152"/>
      <c r="G608" s="153"/>
      <c r="J608" s="152"/>
    </row>
    <row r="609" spans="2:10" x14ac:dyDescent="0.2">
      <c r="B609" s="151"/>
      <c r="E609" s="152"/>
      <c r="F609" s="152"/>
      <c r="G609" s="153"/>
      <c r="J609" s="152"/>
    </row>
    <row r="610" spans="2:10" x14ac:dyDescent="0.2">
      <c r="B610" s="151"/>
      <c r="E610" s="152"/>
      <c r="F610" s="152"/>
      <c r="G610" s="153"/>
      <c r="J610" s="152"/>
    </row>
    <row r="611" spans="2:10" x14ac:dyDescent="0.2">
      <c r="B611" s="151"/>
      <c r="E611" s="152"/>
      <c r="F611" s="152"/>
      <c r="G611" s="153"/>
      <c r="J611" s="152"/>
    </row>
    <row r="612" spans="2:10" x14ac:dyDescent="0.2">
      <c r="B612" s="151"/>
      <c r="E612" s="152"/>
      <c r="F612" s="152"/>
      <c r="G612" s="153"/>
      <c r="J612" s="152"/>
    </row>
    <row r="613" spans="2:10" x14ac:dyDescent="0.2">
      <c r="B613" s="151"/>
      <c r="E613" s="152"/>
      <c r="F613" s="152"/>
      <c r="G613" s="153"/>
      <c r="J613" s="152"/>
    </row>
    <row r="614" spans="2:10" x14ac:dyDescent="0.2">
      <c r="B614" s="151"/>
      <c r="E614" s="152"/>
      <c r="F614" s="152"/>
      <c r="G614" s="153"/>
      <c r="J614" s="152"/>
    </row>
    <row r="615" spans="2:10" x14ac:dyDescent="0.2">
      <c r="B615" s="151"/>
      <c r="E615" s="152"/>
      <c r="F615" s="152"/>
      <c r="G615" s="153"/>
      <c r="J615" s="152"/>
    </row>
    <row r="616" spans="2:10" x14ac:dyDescent="0.2">
      <c r="B616" s="151"/>
      <c r="E616" s="152"/>
      <c r="F616" s="152"/>
      <c r="G616" s="153"/>
      <c r="J616" s="152"/>
    </row>
    <row r="617" spans="2:10" x14ac:dyDescent="0.2">
      <c r="B617" s="151"/>
      <c r="E617" s="152"/>
      <c r="F617" s="152"/>
      <c r="G617" s="153"/>
      <c r="J617" s="152"/>
    </row>
    <row r="618" spans="2:10" x14ac:dyDescent="0.2">
      <c r="B618" s="151"/>
      <c r="E618" s="152"/>
      <c r="F618" s="152"/>
      <c r="G618" s="153"/>
      <c r="J618" s="152"/>
    </row>
    <row r="619" spans="2:10" x14ac:dyDescent="0.2">
      <c r="B619" s="151"/>
      <c r="E619" s="152"/>
      <c r="F619" s="152"/>
      <c r="G619" s="153"/>
      <c r="J619" s="152"/>
    </row>
    <row r="620" spans="2:10" x14ac:dyDescent="0.2">
      <c r="B620" s="151"/>
      <c r="E620" s="152"/>
      <c r="F620" s="152"/>
      <c r="G620" s="153"/>
      <c r="J620" s="152"/>
    </row>
    <row r="621" spans="2:10" x14ac:dyDescent="0.2">
      <c r="B621" s="151"/>
      <c r="E621" s="152"/>
      <c r="F621" s="152"/>
      <c r="G621" s="153"/>
      <c r="J621" s="152"/>
    </row>
    <row r="622" spans="2:10" x14ac:dyDescent="0.2">
      <c r="B622" s="151"/>
      <c r="E622" s="152"/>
      <c r="F622" s="152"/>
      <c r="G622" s="153"/>
      <c r="J622" s="152"/>
    </row>
    <row r="623" spans="2:10" x14ac:dyDescent="0.2">
      <c r="B623" s="151"/>
      <c r="E623" s="152"/>
      <c r="F623" s="152"/>
      <c r="G623" s="153"/>
      <c r="J623" s="152"/>
    </row>
    <row r="624" spans="2:10" x14ac:dyDescent="0.2">
      <c r="B624" s="151"/>
      <c r="E624" s="152"/>
      <c r="F624" s="152"/>
      <c r="G624" s="153"/>
      <c r="J624" s="152"/>
    </row>
    <row r="625" spans="2:10" x14ac:dyDescent="0.2">
      <c r="B625" s="151"/>
      <c r="E625" s="152"/>
      <c r="F625" s="152"/>
      <c r="G625" s="153"/>
      <c r="J625" s="152"/>
    </row>
    <row r="626" spans="2:10" x14ac:dyDescent="0.2">
      <c r="B626" s="151"/>
      <c r="E626" s="152"/>
      <c r="F626" s="152"/>
      <c r="G626" s="153"/>
      <c r="J626" s="152"/>
    </row>
    <row r="627" spans="2:10" x14ac:dyDescent="0.2">
      <c r="B627" s="151"/>
      <c r="E627" s="152"/>
      <c r="F627" s="152"/>
      <c r="G627" s="153"/>
      <c r="J627" s="152"/>
    </row>
    <row r="628" spans="2:10" x14ac:dyDescent="0.2">
      <c r="B628" s="151"/>
      <c r="E628" s="152"/>
      <c r="F628" s="152"/>
      <c r="G628" s="153"/>
      <c r="J628" s="152"/>
    </row>
    <row r="629" spans="2:10" x14ac:dyDescent="0.2">
      <c r="B629" s="151"/>
      <c r="E629" s="152"/>
      <c r="F629" s="152"/>
      <c r="G629" s="153"/>
      <c r="J629" s="152"/>
    </row>
    <row r="630" spans="2:10" x14ac:dyDescent="0.2">
      <c r="B630" s="151"/>
      <c r="E630" s="152"/>
      <c r="F630" s="152"/>
      <c r="G630" s="153"/>
      <c r="J630" s="152"/>
    </row>
    <row r="631" spans="2:10" x14ac:dyDescent="0.2">
      <c r="B631" s="151"/>
      <c r="E631" s="152"/>
      <c r="F631" s="152"/>
      <c r="G631" s="153"/>
      <c r="J631" s="152"/>
    </row>
    <row r="632" spans="2:10" x14ac:dyDescent="0.2">
      <c r="B632" s="151"/>
      <c r="E632" s="152"/>
      <c r="F632" s="152"/>
      <c r="G632" s="153"/>
      <c r="J632" s="152"/>
    </row>
    <row r="633" spans="2:10" x14ac:dyDescent="0.2">
      <c r="B633" s="151"/>
      <c r="E633" s="152"/>
      <c r="F633" s="152"/>
      <c r="G633" s="153"/>
      <c r="J633" s="152"/>
    </row>
    <row r="634" spans="2:10" x14ac:dyDescent="0.2">
      <c r="B634" s="151"/>
      <c r="E634" s="152"/>
      <c r="F634" s="152"/>
      <c r="G634" s="153"/>
      <c r="J634" s="152"/>
    </row>
    <row r="635" spans="2:10" x14ac:dyDescent="0.2">
      <c r="B635" s="151"/>
      <c r="E635" s="152"/>
      <c r="F635" s="152"/>
      <c r="G635" s="153"/>
      <c r="J635" s="152"/>
    </row>
    <row r="636" spans="2:10" x14ac:dyDescent="0.2">
      <c r="B636" s="151"/>
      <c r="E636" s="152"/>
      <c r="F636" s="152"/>
      <c r="G636" s="153"/>
      <c r="J636" s="152"/>
    </row>
    <row r="637" spans="2:10" x14ac:dyDescent="0.2">
      <c r="B637" s="151"/>
      <c r="E637" s="152"/>
      <c r="F637" s="152"/>
      <c r="G637" s="153"/>
      <c r="J637" s="152"/>
    </row>
    <row r="638" spans="2:10" x14ac:dyDescent="0.2">
      <c r="B638" s="151"/>
      <c r="E638" s="152"/>
      <c r="F638" s="152"/>
      <c r="G638" s="153"/>
      <c r="J638" s="152"/>
    </row>
    <row r="639" spans="2:10" x14ac:dyDescent="0.2">
      <c r="B639" s="151"/>
      <c r="E639" s="152"/>
      <c r="F639" s="152"/>
      <c r="G639" s="153"/>
      <c r="J639" s="152"/>
    </row>
    <row r="640" spans="2:10" x14ac:dyDescent="0.2">
      <c r="B640" s="151"/>
      <c r="E640" s="152"/>
      <c r="F640" s="152"/>
      <c r="G640" s="153"/>
      <c r="J640" s="152"/>
    </row>
    <row r="641" spans="2:10" x14ac:dyDescent="0.2">
      <c r="B641" s="151"/>
      <c r="E641" s="152"/>
      <c r="F641" s="152"/>
      <c r="G641" s="153"/>
      <c r="J641" s="152"/>
    </row>
    <row r="642" spans="2:10" x14ac:dyDescent="0.2">
      <c r="B642" s="151"/>
      <c r="E642" s="152"/>
      <c r="F642" s="152"/>
      <c r="G642" s="153"/>
      <c r="J642" s="152"/>
    </row>
    <row r="643" spans="2:10" x14ac:dyDescent="0.2">
      <c r="B643" s="151"/>
      <c r="E643" s="152"/>
      <c r="F643" s="152"/>
      <c r="G643" s="153"/>
      <c r="J643" s="152"/>
    </row>
    <row r="644" spans="2:10" x14ac:dyDescent="0.2">
      <c r="B644" s="151"/>
      <c r="E644" s="152"/>
      <c r="F644" s="152"/>
      <c r="G644" s="153"/>
      <c r="J644" s="152"/>
    </row>
    <row r="645" spans="2:10" x14ac:dyDescent="0.2">
      <c r="B645" s="151"/>
      <c r="E645" s="152"/>
      <c r="F645" s="152"/>
      <c r="G645" s="153"/>
      <c r="J645" s="152"/>
    </row>
    <row r="646" spans="2:10" x14ac:dyDescent="0.2">
      <c r="B646" s="151"/>
      <c r="E646" s="152"/>
      <c r="F646" s="152"/>
      <c r="G646" s="153"/>
      <c r="J646" s="152"/>
    </row>
    <row r="647" spans="2:10" x14ac:dyDescent="0.2">
      <c r="B647" s="151"/>
      <c r="E647" s="152"/>
      <c r="F647" s="152"/>
      <c r="G647" s="153"/>
      <c r="J647" s="152"/>
    </row>
    <row r="648" spans="2:10" x14ac:dyDescent="0.2">
      <c r="B648" s="151"/>
      <c r="E648" s="152"/>
      <c r="F648" s="152"/>
      <c r="G648" s="153"/>
      <c r="J648" s="152"/>
    </row>
    <row r="649" spans="2:10" x14ac:dyDescent="0.2">
      <c r="B649" s="151"/>
      <c r="E649" s="152"/>
      <c r="F649" s="152"/>
      <c r="G649" s="153"/>
      <c r="J649" s="152"/>
    </row>
    <row r="650" spans="2:10" x14ac:dyDescent="0.2">
      <c r="B650" s="151"/>
      <c r="E650" s="152"/>
      <c r="F650" s="152"/>
      <c r="G650" s="153"/>
      <c r="J650" s="152"/>
    </row>
    <row r="651" spans="2:10" x14ac:dyDescent="0.2">
      <c r="B651" s="151"/>
      <c r="E651" s="152"/>
      <c r="F651" s="152"/>
      <c r="G651" s="153"/>
      <c r="J651" s="152"/>
    </row>
    <row r="652" spans="2:10" x14ac:dyDescent="0.2">
      <c r="B652" s="151"/>
      <c r="E652" s="152"/>
      <c r="F652" s="152"/>
      <c r="G652" s="153"/>
      <c r="J652" s="152"/>
    </row>
    <row r="653" spans="2:10" x14ac:dyDescent="0.2">
      <c r="B653" s="151"/>
      <c r="E653" s="152"/>
      <c r="F653" s="152"/>
      <c r="G653" s="153"/>
      <c r="J653" s="152"/>
    </row>
    <row r="654" spans="2:10" x14ac:dyDescent="0.2">
      <c r="B654" s="151"/>
      <c r="E654" s="152"/>
      <c r="F654" s="152"/>
      <c r="G654" s="153"/>
      <c r="J654" s="152"/>
    </row>
    <row r="655" spans="2:10" x14ac:dyDescent="0.2">
      <c r="B655" s="151"/>
      <c r="E655" s="152"/>
      <c r="F655" s="152"/>
      <c r="G655" s="153"/>
      <c r="J655" s="152"/>
    </row>
    <row r="656" spans="2:10" x14ac:dyDescent="0.2">
      <c r="B656" s="151"/>
      <c r="E656" s="152"/>
      <c r="F656" s="152"/>
      <c r="G656" s="153"/>
      <c r="J656" s="152"/>
    </row>
    <row r="657" spans="2:10" x14ac:dyDescent="0.2">
      <c r="B657" s="151"/>
      <c r="E657" s="152"/>
      <c r="F657" s="152"/>
      <c r="G657" s="153"/>
      <c r="J657" s="152"/>
    </row>
    <row r="658" spans="2:10" x14ac:dyDescent="0.2">
      <c r="B658" s="151"/>
      <c r="E658" s="152"/>
      <c r="F658" s="152"/>
      <c r="G658" s="153"/>
      <c r="J658" s="152"/>
    </row>
    <row r="659" spans="2:10" x14ac:dyDescent="0.2">
      <c r="B659" s="151"/>
      <c r="E659" s="152"/>
      <c r="F659" s="152"/>
      <c r="G659" s="153"/>
      <c r="J659" s="152"/>
    </row>
    <row r="660" spans="2:10" x14ac:dyDescent="0.2">
      <c r="B660" s="151"/>
      <c r="E660" s="152"/>
      <c r="F660" s="152"/>
      <c r="G660" s="153"/>
      <c r="J660" s="152"/>
    </row>
    <row r="661" spans="2:10" x14ac:dyDescent="0.2">
      <c r="B661" s="151"/>
      <c r="E661" s="152"/>
      <c r="F661" s="152"/>
      <c r="G661" s="153"/>
      <c r="J661" s="152"/>
    </row>
    <row r="662" spans="2:10" x14ac:dyDescent="0.2">
      <c r="B662" s="151"/>
      <c r="E662" s="152"/>
      <c r="F662" s="152"/>
      <c r="G662" s="153"/>
      <c r="J662" s="152"/>
    </row>
    <row r="663" spans="2:10" x14ac:dyDescent="0.2">
      <c r="B663" s="151"/>
      <c r="E663" s="152"/>
      <c r="F663" s="152"/>
      <c r="G663" s="153"/>
      <c r="J663" s="152"/>
    </row>
    <row r="664" spans="2:10" x14ac:dyDescent="0.2">
      <c r="B664" s="151"/>
      <c r="E664" s="152"/>
      <c r="F664" s="152"/>
      <c r="G664" s="153"/>
      <c r="J664" s="152"/>
    </row>
    <row r="665" spans="2:10" x14ac:dyDescent="0.2">
      <c r="B665" s="151"/>
      <c r="E665" s="152"/>
      <c r="F665" s="152"/>
      <c r="G665" s="153"/>
      <c r="J665" s="152"/>
    </row>
    <row r="666" spans="2:10" x14ac:dyDescent="0.2">
      <c r="B666" s="151"/>
      <c r="E666" s="152"/>
      <c r="F666" s="152"/>
      <c r="G666" s="153"/>
      <c r="J666" s="152"/>
    </row>
    <row r="667" spans="2:10" x14ac:dyDescent="0.2">
      <c r="B667" s="151"/>
      <c r="E667" s="152"/>
      <c r="F667" s="152"/>
      <c r="G667" s="153"/>
      <c r="J667" s="152"/>
    </row>
    <row r="668" spans="2:10" x14ac:dyDescent="0.2">
      <c r="B668" s="151"/>
      <c r="E668" s="152"/>
      <c r="F668" s="152"/>
      <c r="G668" s="153"/>
      <c r="J668" s="152"/>
    </row>
    <row r="669" spans="2:10" x14ac:dyDescent="0.2">
      <c r="B669" s="151"/>
      <c r="E669" s="152"/>
      <c r="F669" s="152"/>
      <c r="G669" s="153"/>
      <c r="J669" s="152"/>
    </row>
    <row r="670" spans="2:10" x14ac:dyDescent="0.2">
      <c r="B670" s="151"/>
      <c r="E670" s="152"/>
      <c r="F670" s="152"/>
      <c r="G670" s="153"/>
      <c r="J670" s="152"/>
    </row>
    <row r="671" spans="2:10" x14ac:dyDescent="0.2">
      <c r="B671" s="151"/>
      <c r="E671" s="152"/>
      <c r="F671" s="152"/>
      <c r="G671" s="153"/>
      <c r="J671" s="152"/>
    </row>
    <row r="672" spans="2:10" x14ac:dyDescent="0.2">
      <c r="B672" s="151"/>
      <c r="E672" s="152"/>
      <c r="F672" s="152"/>
      <c r="G672" s="153"/>
      <c r="J672" s="152"/>
    </row>
    <row r="673" spans="2:10" x14ac:dyDescent="0.2">
      <c r="B673" s="151"/>
      <c r="E673" s="152"/>
      <c r="F673" s="152"/>
      <c r="G673" s="153"/>
      <c r="J673" s="152"/>
    </row>
    <row r="674" spans="2:10" x14ac:dyDescent="0.2">
      <c r="B674" s="151"/>
      <c r="E674" s="152"/>
      <c r="F674" s="152"/>
      <c r="G674" s="153"/>
      <c r="J674" s="152"/>
    </row>
    <row r="675" spans="2:10" x14ac:dyDescent="0.2">
      <c r="B675" s="151"/>
      <c r="E675" s="152"/>
      <c r="F675" s="152"/>
      <c r="G675" s="153"/>
      <c r="J675" s="152"/>
    </row>
    <row r="676" spans="2:10" x14ac:dyDescent="0.2">
      <c r="B676" s="151"/>
      <c r="E676" s="152"/>
      <c r="F676" s="152"/>
      <c r="G676" s="153"/>
      <c r="J676" s="152"/>
    </row>
    <row r="677" spans="2:10" x14ac:dyDescent="0.2">
      <c r="B677" s="151"/>
      <c r="E677" s="152"/>
      <c r="F677" s="152"/>
      <c r="G677" s="153"/>
      <c r="J677" s="152"/>
    </row>
    <row r="678" spans="2:10" x14ac:dyDescent="0.2">
      <c r="B678" s="151"/>
      <c r="E678" s="152"/>
      <c r="F678" s="152"/>
      <c r="G678" s="153"/>
      <c r="J678" s="152"/>
    </row>
    <row r="679" spans="2:10" x14ac:dyDescent="0.2">
      <c r="B679" s="151"/>
      <c r="E679" s="152"/>
      <c r="F679" s="152"/>
      <c r="G679" s="153"/>
      <c r="J679" s="152"/>
    </row>
    <row r="680" spans="2:10" x14ac:dyDescent="0.2">
      <c r="B680" s="151"/>
      <c r="E680" s="152"/>
      <c r="F680" s="152"/>
      <c r="G680" s="153"/>
      <c r="J680" s="152"/>
    </row>
    <row r="681" spans="2:10" x14ac:dyDescent="0.2">
      <c r="B681" s="151"/>
      <c r="E681" s="152"/>
      <c r="F681" s="152"/>
      <c r="G681" s="153"/>
      <c r="J681" s="152"/>
    </row>
    <row r="682" spans="2:10" x14ac:dyDescent="0.2">
      <c r="B682" s="151"/>
      <c r="E682" s="152"/>
      <c r="F682" s="152"/>
      <c r="G682" s="153"/>
      <c r="J682" s="152"/>
    </row>
    <row r="683" spans="2:10" x14ac:dyDescent="0.2">
      <c r="B683" s="151"/>
      <c r="E683" s="152"/>
      <c r="F683" s="152"/>
      <c r="G683" s="153"/>
      <c r="J683" s="152"/>
    </row>
    <row r="684" spans="2:10" x14ac:dyDescent="0.2">
      <c r="B684" s="151"/>
      <c r="E684" s="152"/>
      <c r="F684" s="152"/>
      <c r="G684" s="153"/>
      <c r="J684" s="152"/>
    </row>
    <row r="685" spans="2:10" x14ac:dyDescent="0.2">
      <c r="B685" s="151"/>
      <c r="E685" s="152"/>
      <c r="F685" s="152"/>
      <c r="G685" s="153"/>
      <c r="J685" s="152"/>
    </row>
    <row r="686" spans="2:10" x14ac:dyDescent="0.2">
      <c r="B686" s="151"/>
      <c r="E686" s="152"/>
      <c r="F686" s="152"/>
      <c r="G686" s="153"/>
      <c r="J686" s="152"/>
    </row>
    <row r="687" spans="2:10" x14ac:dyDescent="0.2">
      <c r="B687" s="151"/>
      <c r="E687" s="152"/>
      <c r="F687" s="152"/>
      <c r="G687" s="153"/>
      <c r="J687" s="152"/>
    </row>
    <row r="688" spans="2:10" x14ac:dyDescent="0.2">
      <c r="B688" s="151"/>
      <c r="E688" s="152"/>
      <c r="F688" s="152"/>
      <c r="G688" s="153"/>
      <c r="J688" s="152"/>
    </row>
    <row r="689" spans="2:10" x14ac:dyDescent="0.2">
      <c r="B689" s="151"/>
      <c r="E689" s="152"/>
      <c r="F689" s="152"/>
      <c r="G689" s="153"/>
      <c r="J689" s="152"/>
    </row>
    <row r="690" spans="2:10" x14ac:dyDescent="0.2">
      <c r="B690" s="151"/>
      <c r="E690" s="152"/>
      <c r="F690" s="152"/>
      <c r="G690" s="153"/>
      <c r="J690" s="152"/>
    </row>
    <row r="691" spans="2:10" x14ac:dyDescent="0.2">
      <c r="B691" s="151"/>
      <c r="E691" s="152"/>
      <c r="F691" s="152"/>
      <c r="G691" s="153"/>
      <c r="J691" s="152"/>
    </row>
    <row r="692" spans="2:10" x14ac:dyDescent="0.2">
      <c r="B692" s="151"/>
      <c r="E692" s="152"/>
      <c r="F692" s="152"/>
      <c r="G692" s="153"/>
      <c r="J692" s="152"/>
    </row>
    <row r="693" spans="2:10" x14ac:dyDescent="0.2">
      <c r="B693" s="151"/>
      <c r="E693" s="152"/>
      <c r="F693" s="152"/>
      <c r="G693" s="153"/>
      <c r="J693" s="152"/>
    </row>
    <row r="694" spans="2:10" x14ac:dyDescent="0.2">
      <c r="B694" s="151"/>
      <c r="E694" s="152"/>
      <c r="F694" s="152"/>
      <c r="G694" s="153"/>
      <c r="J694" s="152"/>
    </row>
    <row r="695" spans="2:10" x14ac:dyDescent="0.2">
      <c r="B695" s="151"/>
      <c r="E695" s="152"/>
      <c r="F695" s="152"/>
      <c r="G695" s="153"/>
      <c r="J695" s="152"/>
    </row>
    <row r="696" spans="2:10" x14ac:dyDescent="0.2">
      <c r="B696" s="151"/>
      <c r="E696" s="152"/>
      <c r="F696" s="152"/>
      <c r="G696" s="153"/>
      <c r="J696" s="152"/>
    </row>
    <row r="697" spans="2:10" x14ac:dyDescent="0.2">
      <c r="B697" s="151"/>
      <c r="E697" s="152"/>
      <c r="F697" s="152"/>
      <c r="G697" s="153"/>
      <c r="J697" s="152"/>
    </row>
    <row r="698" spans="2:10" x14ac:dyDescent="0.2">
      <c r="B698" s="151"/>
      <c r="E698" s="152"/>
      <c r="F698" s="152"/>
      <c r="G698" s="153"/>
      <c r="J698" s="152"/>
    </row>
    <row r="699" spans="2:10" x14ac:dyDescent="0.2">
      <c r="B699" s="151"/>
      <c r="E699" s="152"/>
      <c r="F699" s="152"/>
      <c r="G699" s="153"/>
      <c r="J699" s="152"/>
    </row>
    <row r="700" spans="2:10" x14ac:dyDescent="0.2">
      <c r="B700" s="151"/>
      <c r="E700" s="152"/>
      <c r="F700" s="152"/>
      <c r="G700" s="153"/>
      <c r="J700" s="152"/>
    </row>
    <row r="701" spans="2:10" x14ac:dyDescent="0.2">
      <c r="B701" s="151"/>
      <c r="E701" s="152"/>
      <c r="F701" s="152"/>
      <c r="G701" s="153"/>
      <c r="J701" s="152"/>
    </row>
    <row r="702" spans="2:10" x14ac:dyDescent="0.2">
      <c r="B702" s="151"/>
      <c r="E702" s="152"/>
      <c r="F702" s="152"/>
      <c r="G702" s="153"/>
      <c r="J702" s="152"/>
    </row>
    <row r="703" spans="2:10" x14ac:dyDescent="0.2">
      <c r="B703" s="151"/>
      <c r="E703" s="152"/>
      <c r="F703" s="152"/>
      <c r="G703" s="153"/>
      <c r="J703" s="152"/>
    </row>
    <row r="704" spans="2:10" x14ac:dyDescent="0.2">
      <c r="B704" s="151"/>
      <c r="E704" s="152"/>
      <c r="F704" s="152"/>
      <c r="G704" s="153"/>
      <c r="J704" s="152"/>
    </row>
    <row r="705" spans="2:10" x14ac:dyDescent="0.2">
      <c r="B705" s="151"/>
      <c r="E705" s="152"/>
      <c r="F705" s="152"/>
      <c r="G705" s="153"/>
      <c r="J705" s="152"/>
    </row>
    <row r="706" spans="2:10" x14ac:dyDescent="0.2">
      <c r="B706" s="151"/>
      <c r="E706" s="152"/>
      <c r="F706" s="152"/>
      <c r="G706" s="153"/>
      <c r="J706" s="152"/>
    </row>
    <row r="707" spans="2:10" x14ac:dyDescent="0.2">
      <c r="B707" s="151"/>
      <c r="E707" s="152"/>
      <c r="F707" s="152"/>
      <c r="G707" s="153"/>
      <c r="J707" s="152"/>
    </row>
    <row r="708" spans="2:10" x14ac:dyDescent="0.2">
      <c r="B708" s="151"/>
      <c r="E708" s="152"/>
      <c r="F708" s="152"/>
      <c r="G708" s="153"/>
      <c r="J708" s="152"/>
    </row>
    <row r="709" spans="2:10" x14ac:dyDescent="0.2">
      <c r="B709" s="151"/>
      <c r="E709" s="152"/>
      <c r="F709" s="152"/>
      <c r="G709" s="153"/>
      <c r="J709" s="152"/>
    </row>
    <row r="710" spans="2:10" x14ac:dyDescent="0.2">
      <c r="B710" s="151"/>
      <c r="E710" s="152"/>
      <c r="F710" s="152"/>
      <c r="G710" s="153"/>
      <c r="J710" s="152"/>
    </row>
    <row r="711" spans="2:10" x14ac:dyDescent="0.2">
      <c r="B711" s="151"/>
      <c r="E711" s="152"/>
      <c r="F711" s="152"/>
      <c r="G711" s="153"/>
      <c r="J711" s="152"/>
    </row>
    <row r="712" spans="2:10" x14ac:dyDescent="0.2">
      <c r="B712" s="151"/>
      <c r="E712" s="152"/>
      <c r="F712" s="152"/>
      <c r="G712" s="153"/>
      <c r="J712" s="152"/>
    </row>
    <row r="713" spans="2:10" x14ac:dyDescent="0.2">
      <c r="B713" s="151"/>
      <c r="E713" s="152"/>
      <c r="F713" s="152"/>
      <c r="G713" s="153"/>
      <c r="J713" s="152"/>
    </row>
    <row r="714" spans="2:10" x14ac:dyDescent="0.2">
      <c r="B714" s="151"/>
      <c r="E714" s="152"/>
      <c r="F714" s="152"/>
      <c r="G714" s="153"/>
      <c r="J714" s="152"/>
    </row>
    <row r="715" spans="2:10" x14ac:dyDescent="0.2">
      <c r="B715" s="151"/>
      <c r="E715" s="152"/>
      <c r="F715" s="152"/>
      <c r="G715" s="153"/>
      <c r="J715" s="152"/>
    </row>
    <row r="716" spans="2:10" x14ac:dyDescent="0.2">
      <c r="B716" s="151"/>
      <c r="E716" s="152"/>
      <c r="F716" s="152"/>
      <c r="G716" s="153"/>
      <c r="J716" s="152"/>
    </row>
    <row r="717" spans="2:10" x14ac:dyDescent="0.2">
      <c r="B717" s="151"/>
      <c r="E717" s="152"/>
      <c r="F717" s="152"/>
      <c r="G717" s="153"/>
      <c r="J717" s="152"/>
    </row>
    <row r="718" spans="2:10" x14ac:dyDescent="0.2">
      <c r="B718" s="151"/>
      <c r="E718" s="152"/>
      <c r="F718" s="152"/>
      <c r="G718" s="153"/>
      <c r="J718" s="152"/>
    </row>
    <row r="719" spans="2:10" x14ac:dyDescent="0.2">
      <c r="B719" s="151"/>
      <c r="E719" s="152"/>
      <c r="F719" s="152"/>
      <c r="G719" s="153"/>
      <c r="J719" s="152"/>
    </row>
    <row r="720" spans="2:10" x14ac:dyDescent="0.2">
      <c r="B720" s="151"/>
      <c r="E720" s="152"/>
      <c r="F720" s="152"/>
      <c r="G720" s="153"/>
      <c r="J720" s="152"/>
    </row>
    <row r="721" spans="2:10" x14ac:dyDescent="0.2">
      <c r="B721" s="151"/>
      <c r="E721" s="152"/>
      <c r="F721" s="152"/>
      <c r="G721" s="153"/>
      <c r="J721" s="152"/>
    </row>
    <row r="722" spans="2:10" x14ac:dyDescent="0.2">
      <c r="B722" s="151"/>
      <c r="E722" s="152"/>
      <c r="F722" s="152"/>
      <c r="G722" s="153"/>
      <c r="J722" s="152"/>
    </row>
    <row r="723" spans="2:10" x14ac:dyDescent="0.2">
      <c r="B723" s="151"/>
      <c r="E723" s="152"/>
      <c r="F723" s="152"/>
      <c r="G723" s="153"/>
      <c r="J723" s="152"/>
    </row>
    <row r="724" spans="2:10" x14ac:dyDescent="0.2">
      <c r="B724" s="151"/>
      <c r="E724" s="152"/>
      <c r="F724" s="152"/>
      <c r="G724" s="153"/>
      <c r="J724" s="152"/>
    </row>
    <row r="725" spans="2:10" x14ac:dyDescent="0.2">
      <c r="B725" s="151"/>
      <c r="E725" s="152"/>
      <c r="F725" s="152"/>
      <c r="G725" s="153"/>
      <c r="J725" s="152"/>
    </row>
    <row r="726" spans="2:10" x14ac:dyDescent="0.2">
      <c r="B726" s="151"/>
      <c r="E726" s="152"/>
      <c r="F726" s="152"/>
      <c r="G726" s="153"/>
      <c r="J726" s="152"/>
    </row>
    <row r="727" spans="2:10" x14ac:dyDescent="0.2">
      <c r="B727" s="151"/>
      <c r="E727" s="152"/>
      <c r="F727" s="152"/>
      <c r="G727" s="153"/>
      <c r="J727" s="152"/>
    </row>
    <row r="728" spans="2:10" x14ac:dyDescent="0.2">
      <c r="B728" s="151"/>
      <c r="E728" s="152"/>
      <c r="F728" s="152"/>
      <c r="G728" s="153"/>
      <c r="J728" s="152"/>
    </row>
    <row r="729" spans="2:10" x14ac:dyDescent="0.2">
      <c r="B729" s="151"/>
      <c r="E729" s="152"/>
      <c r="F729" s="152"/>
      <c r="G729" s="153"/>
      <c r="J729" s="152"/>
    </row>
    <row r="730" spans="2:10" x14ac:dyDescent="0.2">
      <c r="B730" s="151"/>
      <c r="E730" s="152"/>
      <c r="F730" s="152"/>
      <c r="G730" s="153"/>
      <c r="J730" s="152"/>
    </row>
    <row r="731" spans="2:10" x14ac:dyDescent="0.2">
      <c r="B731" s="151"/>
      <c r="E731" s="152"/>
      <c r="F731" s="152"/>
      <c r="G731" s="153"/>
      <c r="J731" s="152"/>
    </row>
    <row r="732" spans="2:10" x14ac:dyDescent="0.2">
      <c r="B732" s="151"/>
      <c r="E732" s="152"/>
      <c r="F732" s="152"/>
      <c r="G732" s="153"/>
      <c r="J732" s="152"/>
    </row>
    <row r="733" spans="2:10" x14ac:dyDescent="0.2">
      <c r="B733" s="151"/>
      <c r="E733" s="152"/>
      <c r="F733" s="152"/>
      <c r="G733" s="153"/>
      <c r="J733" s="152"/>
    </row>
    <row r="734" spans="2:10" x14ac:dyDescent="0.2">
      <c r="B734" s="151"/>
      <c r="E734" s="152"/>
      <c r="F734" s="152"/>
      <c r="G734" s="153"/>
      <c r="J734" s="152"/>
    </row>
    <row r="735" spans="2:10" x14ac:dyDescent="0.2">
      <c r="B735" s="151"/>
      <c r="E735" s="152"/>
      <c r="F735" s="152"/>
      <c r="G735" s="153"/>
      <c r="J735" s="152"/>
    </row>
    <row r="736" spans="2:10" x14ac:dyDescent="0.2">
      <c r="B736" s="151"/>
      <c r="E736" s="152"/>
      <c r="F736" s="152"/>
      <c r="G736" s="153"/>
      <c r="J736" s="152"/>
    </row>
    <row r="737" spans="2:10" x14ac:dyDescent="0.2">
      <c r="B737" s="151"/>
      <c r="E737" s="152"/>
      <c r="F737" s="152"/>
      <c r="G737" s="153"/>
      <c r="J737" s="152"/>
    </row>
    <row r="738" spans="2:10" x14ac:dyDescent="0.2">
      <c r="B738" s="151"/>
      <c r="E738" s="152"/>
      <c r="F738" s="152"/>
      <c r="G738" s="153"/>
      <c r="J738" s="152"/>
    </row>
    <row r="739" spans="2:10" x14ac:dyDescent="0.2">
      <c r="B739" s="151"/>
      <c r="E739" s="152"/>
      <c r="F739" s="152"/>
      <c r="G739" s="153"/>
      <c r="J739" s="152"/>
    </row>
    <row r="740" spans="2:10" x14ac:dyDescent="0.2">
      <c r="B740" s="151"/>
      <c r="E740" s="152"/>
      <c r="F740" s="152"/>
      <c r="G740" s="153"/>
      <c r="J740" s="152"/>
    </row>
    <row r="741" spans="2:10" x14ac:dyDescent="0.2">
      <c r="B741" s="151"/>
      <c r="E741" s="152"/>
      <c r="F741" s="152"/>
      <c r="G741" s="153"/>
      <c r="J741" s="152"/>
    </row>
    <row r="742" spans="2:10" x14ac:dyDescent="0.2">
      <c r="B742" s="151"/>
      <c r="E742" s="152"/>
      <c r="F742" s="152"/>
      <c r="G742" s="153"/>
      <c r="J742" s="152"/>
    </row>
    <row r="743" spans="2:10" x14ac:dyDescent="0.2">
      <c r="B743" s="151"/>
      <c r="E743" s="152"/>
      <c r="F743" s="152"/>
      <c r="G743" s="153"/>
      <c r="J743" s="152"/>
    </row>
    <row r="744" spans="2:10" x14ac:dyDescent="0.2">
      <c r="B744" s="151"/>
      <c r="E744" s="152"/>
      <c r="F744" s="152"/>
      <c r="G744" s="153"/>
      <c r="J744" s="152"/>
    </row>
    <row r="745" spans="2:10" x14ac:dyDescent="0.2">
      <c r="B745" s="151"/>
      <c r="E745" s="152"/>
      <c r="F745" s="152"/>
      <c r="G745" s="153"/>
      <c r="J745" s="152"/>
    </row>
    <row r="746" spans="2:10" x14ac:dyDescent="0.2">
      <c r="B746" s="151"/>
      <c r="E746" s="152"/>
      <c r="F746" s="152"/>
      <c r="G746" s="153"/>
      <c r="J746" s="152"/>
    </row>
    <row r="747" spans="2:10" x14ac:dyDescent="0.2">
      <c r="B747" s="151"/>
      <c r="E747" s="152"/>
      <c r="F747" s="152"/>
      <c r="G747" s="153"/>
      <c r="J747" s="152"/>
    </row>
    <row r="748" spans="2:10" x14ac:dyDescent="0.2">
      <c r="B748" s="151"/>
      <c r="E748" s="152"/>
      <c r="F748" s="152"/>
      <c r="G748" s="153"/>
      <c r="J748" s="152"/>
    </row>
    <row r="749" spans="2:10" x14ac:dyDescent="0.2">
      <c r="B749" s="151"/>
      <c r="E749" s="152"/>
      <c r="F749" s="152"/>
      <c r="G749" s="153"/>
      <c r="J749" s="152"/>
    </row>
    <row r="750" spans="2:10" x14ac:dyDescent="0.2">
      <c r="B750" s="151"/>
      <c r="E750" s="152"/>
      <c r="F750" s="152"/>
      <c r="G750" s="153"/>
      <c r="J750" s="152"/>
    </row>
    <row r="751" spans="2:10" x14ac:dyDescent="0.2">
      <c r="B751" s="151"/>
      <c r="E751" s="152"/>
      <c r="F751" s="152"/>
      <c r="G751" s="153"/>
      <c r="J751" s="152"/>
    </row>
    <row r="752" spans="2:10" x14ac:dyDescent="0.2">
      <c r="B752" s="151"/>
      <c r="E752" s="152"/>
      <c r="F752" s="152"/>
      <c r="G752" s="153"/>
      <c r="J752" s="152"/>
    </row>
    <row r="753" spans="2:10" x14ac:dyDescent="0.2">
      <c r="B753" s="151"/>
      <c r="E753" s="152"/>
      <c r="F753" s="152"/>
      <c r="G753" s="153"/>
      <c r="J753" s="152"/>
    </row>
    <row r="754" spans="2:10" x14ac:dyDescent="0.2">
      <c r="B754" s="151"/>
      <c r="E754" s="152"/>
      <c r="F754" s="152"/>
      <c r="G754" s="153"/>
      <c r="J754" s="152"/>
    </row>
    <row r="755" spans="2:10" x14ac:dyDescent="0.2">
      <c r="B755" s="151"/>
      <c r="E755" s="152"/>
      <c r="F755" s="152"/>
      <c r="G755" s="153"/>
      <c r="J755" s="152"/>
    </row>
    <row r="756" spans="2:10" x14ac:dyDescent="0.2">
      <c r="B756" s="151"/>
      <c r="E756" s="152"/>
      <c r="F756" s="152"/>
      <c r="G756" s="153"/>
      <c r="J756" s="152"/>
    </row>
    <row r="757" spans="2:10" x14ac:dyDescent="0.2">
      <c r="B757" s="151"/>
      <c r="E757" s="152"/>
      <c r="F757" s="152"/>
      <c r="G757" s="153"/>
      <c r="J757" s="152"/>
    </row>
    <row r="758" spans="2:10" x14ac:dyDescent="0.2">
      <c r="B758" s="151"/>
      <c r="E758" s="152"/>
      <c r="F758" s="152"/>
      <c r="G758" s="153"/>
      <c r="J758" s="152"/>
    </row>
    <row r="759" spans="2:10" x14ac:dyDescent="0.2">
      <c r="B759" s="151"/>
      <c r="E759" s="152"/>
      <c r="F759" s="152"/>
      <c r="G759" s="153"/>
      <c r="J759" s="152"/>
    </row>
    <row r="760" spans="2:10" x14ac:dyDescent="0.2">
      <c r="B760" s="151"/>
      <c r="E760" s="152"/>
      <c r="F760" s="152"/>
      <c r="G760" s="153"/>
      <c r="J760" s="152"/>
    </row>
    <row r="761" spans="2:10" x14ac:dyDescent="0.2">
      <c r="B761" s="151"/>
      <c r="E761" s="152"/>
      <c r="F761" s="152"/>
      <c r="G761" s="153"/>
      <c r="J761" s="152"/>
    </row>
    <row r="762" spans="2:10" x14ac:dyDescent="0.2">
      <c r="B762" s="151"/>
      <c r="E762" s="152"/>
      <c r="F762" s="152"/>
      <c r="G762" s="153"/>
      <c r="J762" s="152"/>
    </row>
    <row r="763" spans="2:10" x14ac:dyDescent="0.2">
      <c r="B763" s="151"/>
      <c r="E763" s="152"/>
      <c r="F763" s="152"/>
      <c r="G763" s="153"/>
      <c r="J763" s="152"/>
    </row>
    <row r="764" spans="2:10" x14ac:dyDescent="0.2">
      <c r="B764" s="151"/>
      <c r="E764" s="152"/>
      <c r="F764" s="152"/>
      <c r="G764" s="153"/>
      <c r="J764" s="152"/>
    </row>
    <row r="765" spans="2:10" x14ac:dyDescent="0.2">
      <c r="B765" s="151"/>
      <c r="E765" s="152"/>
      <c r="F765" s="152"/>
      <c r="G765" s="153"/>
      <c r="J765" s="152"/>
    </row>
    <row r="766" spans="2:10" x14ac:dyDescent="0.2">
      <c r="B766" s="151"/>
      <c r="E766" s="152"/>
      <c r="F766" s="152"/>
      <c r="G766" s="153"/>
      <c r="J766" s="152"/>
    </row>
    <row r="767" spans="2:10" x14ac:dyDescent="0.2">
      <c r="B767" s="151"/>
      <c r="E767" s="152"/>
      <c r="F767" s="152"/>
      <c r="G767" s="153"/>
      <c r="J767" s="152"/>
    </row>
    <row r="768" spans="2:10" x14ac:dyDescent="0.2">
      <c r="B768" s="151"/>
      <c r="E768" s="152"/>
      <c r="F768" s="152"/>
      <c r="G768" s="153"/>
      <c r="J768" s="152"/>
    </row>
    <row r="769" spans="2:10" x14ac:dyDescent="0.2">
      <c r="B769" s="151"/>
      <c r="E769" s="152"/>
      <c r="F769" s="152"/>
      <c r="G769" s="153"/>
      <c r="J769" s="152"/>
    </row>
    <row r="770" spans="2:10" x14ac:dyDescent="0.2">
      <c r="B770" s="151"/>
      <c r="E770" s="152"/>
      <c r="F770" s="152"/>
      <c r="G770" s="153"/>
      <c r="J770" s="152"/>
    </row>
    <row r="771" spans="2:10" x14ac:dyDescent="0.2">
      <c r="B771" s="151"/>
      <c r="E771" s="152"/>
      <c r="F771" s="152"/>
      <c r="G771" s="153"/>
      <c r="J771" s="152"/>
    </row>
    <row r="772" spans="2:10" x14ac:dyDescent="0.2">
      <c r="B772" s="151"/>
      <c r="E772" s="152"/>
      <c r="F772" s="152"/>
      <c r="G772" s="153"/>
      <c r="J772" s="152"/>
    </row>
    <row r="773" spans="2:10" x14ac:dyDescent="0.2">
      <c r="B773" s="151"/>
      <c r="E773" s="152"/>
      <c r="F773" s="152"/>
      <c r="G773" s="153"/>
      <c r="J773" s="152"/>
    </row>
    <row r="774" spans="2:10" x14ac:dyDescent="0.2">
      <c r="B774" s="151"/>
      <c r="E774" s="152"/>
      <c r="F774" s="152"/>
      <c r="G774" s="153"/>
      <c r="J774" s="152"/>
    </row>
    <row r="775" spans="2:10" x14ac:dyDescent="0.2">
      <c r="B775" s="151"/>
      <c r="E775" s="152"/>
      <c r="F775" s="152"/>
      <c r="G775" s="153"/>
      <c r="J775" s="152"/>
    </row>
    <row r="776" spans="2:10" x14ac:dyDescent="0.2">
      <c r="B776" s="151"/>
      <c r="E776" s="152"/>
      <c r="F776" s="152"/>
      <c r="G776" s="153"/>
      <c r="J776" s="152"/>
    </row>
    <row r="777" spans="2:10" x14ac:dyDescent="0.2">
      <c r="B777" s="151"/>
      <c r="E777" s="152"/>
      <c r="F777" s="152"/>
      <c r="G777" s="153"/>
      <c r="J777" s="152"/>
    </row>
    <row r="778" spans="2:10" x14ac:dyDescent="0.2">
      <c r="B778" s="151"/>
      <c r="E778" s="152"/>
      <c r="F778" s="152"/>
      <c r="G778" s="153"/>
      <c r="J778" s="152"/>
    </row>
    <row r="779" spans="2:10" x14ac:dyDescent="0.2">
      <c r="B779" s="151"/>
      <c r="E779" s="152"/>
      <c r="F779" s="152"/>
      <c r="G779" s="153"/>
      <c r="J779" s="152"/>
    </row>
    <row r="780" spans="2:10" x14ac:dyDescent="0.2">
      <c r="B780" s="151"/>
      <c r="E780" s="152"/>
      <c r="F780" s="152"/>
      <c r="G780" s="153"/>
      <c r="J780" s="152"/>
    </row>
    <row r="781" spans="2:10" x14ac:dyDescent="0.2">
      <c r="B781" s="151"/>
      <c r="E781" s="152"/>
      <c r="F781" s="152"/>
      <c r="G781" s="153"/>
      <c r="J781" s="152"/>
    </row>
    <row r="782" spans="2:10" x14ac:dyDescent="0.2">
      <c r="B782" s="151"/>
      <c r="E782" s="152"/>
      <c r="F782" s="152"/>
      <c r="G782" s="153"/>
      <c r="J782" s="152"/>
    </row>
    <row r="783" spans="2:10" x14ac:dyDescent="0.2">
      <c r="B783" s="151"/>
      <c r="E783" s="152"/>
      <c r="F783" s="152"/>
      <c r="G783" s="153"/>
      <c r="J783" s="152"/>
    </row>
    <row r="784" spans="2:10" x14ac:dyDescent="0.2">
      <c r="B784" s="151"/>
      <c r="E784" s="152"/>
      <c r="F784" s="152"/>
      <c r="G784" s="153"/>
      <c r="J784" s="152"/>
    </row>
    <row r="785" spans="2:10" x14ac:dyDescent="0.2">
      <c r="B785" s="151"/>
      <c r="E785" s="152"/>
      <c r="F785" s="152"/>
      <c r="G785" s="153"/>
      <c r="J785" s="152"/>
    </row>
    <row r="786" spans="2:10" x14ac:dyDescent="0.2">
      <c r="B786" s="151"/>
      <c r="E786" s="152"/>
      <c r="F786" s="152"/>
      <c r="G786" s="153"/>
      <c r="J786" s="152"/>
    </row>
    <row r="787" spans="2:10" x14ac:dyDescent="0.2">
      <c r="B787" s="151"/>
      <c r="E787" s="152"/>
      <c r="F787" s="152"/>
      <c r="G787" s="153"/>
      <c r="J787" s="152"/>
    </row>
    <row r="788" spans="2:10" x14ac:dyDescent="0.2">
      <c r="B788" s="151"/>
      <c r="E788" s="152"/>
      <c r="F788" s="152"/>
      <c r="G788" s="153"/>
      <c r="J788" s="152"/>
    </row>
    <row r="789" spans="2:10" x14ac:dyDescent="0.2">
      <c r="B789" s="151"/>
      <c r="E789" s="152"/>
      <c r="F789" s="152"/>
      <c r="G789" s="153"/>
      <c r="J789" s="152"/>
    </row>
    <row r="790" spans="2:10" x14ac:dyDescent="0.2">
      <c r="B790" s="151"/>
      <c r="E790" s="152"/>
      <c r="F790" s="152"/>
      <c r="G790" s="153"/>
      <c r="J790" s="152"/>
    </row>
    <row r="791" spans="2:10" x14ac:dyDescent="0.2">
      <c r="B791" s="151"/>
      <c r="E791" s="152"/>
      <c r="F791" s="152"/>
      <c r="G791" s="153"/>
      <c r="J791" s="152"/>
    </row>
    <row r="792" spans="2:10" x14ac:dyDescent="0.2">
      <c r="B792" s="151"/>
      <c r="E792" s="152"/>
      <c r="F792" s="152"/>
      <c r="G792" s="153"/>
      <c r="J792" s="152"/>
    </row>
    <row r="793" spans="2:10" x14ac:dyDescent="0.2">
      <c r="B793" s="151"/>
      <c r="E793" s="152"/>
      <c r="F793" s="152"/>
      <c r="G793" s="153"/>
      <c r="J793" s="152"/>
    </row>
    <row r="794" spans="2:10" x14ac:dyDescent="0.2">
      <c r="B794" s="151"/>
      <c r="E794" s="152"/>
      <c r="F794" s="152"/>
      <c r="G794" s="153"/>
      <c r="J794" s="152"/>
    </row>
    <row r="795" spans="2:10" x14ac:dyDescent="0.2">
      <c r="B795" s="151"/>
      <c r="E795" s="152"/>
      <c r="F795" s="152"/>
      <c r="G795" s="153"/>
      <c r="J795" s="152"/>
    </row>
    <row r="796" spans="2:10" x14ac:dyDescent="0.2">
      <c r="B796" s="151"/>
      <c r="E796" s="152"/>
      <c r="F796" s="152"/>
      <c r="G796" s="153"/>
      <c r="J796" s="152"/>
    </row>
    <row r="797" spans="2:10" x14ac:dyDescent="0.2">
      <c r="B797" s="151"/>
      <c r="E797" s="152"/>
      <c r="F797" s="152"/>
      <c r="G797" s="153"/>
      <c r="J797" s="152"/>
    </row>
    <row r="798" spans="2:10" x14ac:dyDescent="0.2">
      <c r="B798" s="151"/>
      <c r="E798" s="152"/>
      <c r="F798" s="152"/>
      <c r="G798" s="153"/>
      <c r="J798" s="152"/>
    </row>
    <row r="799" spans="2:10" x14ac:dyDescent="0.2">
      <c r="B799" s="151"/>
      <c r="E799" s="152"/>
      <c r="F799" s="152"/>
      <c r="G799" s="153"/>
      <c r="J799" s="152"/>
    </row>
    <row r="800" spans="2:10" x14ac:dyDescent="0.2">
      <c r="B800" s="151"/>
      <c r="E800" s="152"/>
      <c r="F800" s="152"/>
      <c r="G800" s="153"/>
      <c r="J800" s="152"/>
    </row>
    <row r="801" spans="2:10" x14ac:dyDescent="0.2">
      <c r="B801" s="151"/>
      <c r="E801" s="152"/>
      <c r="F801" s="152"/>
      <c r="G801" s="153"/>
      <c r="J801" s="152"/>
    </row>
    <row r="802" spans="2:10" x14ac:dyDescent="0.2">
      <c r="B802" s="151"/>
      <c r="E802" s="152"/>
      <c r="F802" s="152"/>
      <c r="G802" s="153"/>
      <c r="J802" s="152"/>
    </row>
    <row r="803" spans="2:10" x14ac:dyDescent="0.2">
      <c r="B803" s="151"/>
      <c r="E803" s="152"/>
      <c r="F803" s="152"/>
      <c r="G803" s="153"/>
      <c r="J803" s="152"/>
    </row>
    <row r="804" spans="2:10" x14ac:dyDescent="0.2">
      <c r="B804" s="151"/>
      <c r="E804" s="152"/>
      <c r="F804" s="152"/>
      <c r="G804" s="153"/>
      <c r="J804" s="152"/>
    </row>
    <row r="805" spans="2:10" x14ac:dyDescent="0.2">
      <c r="B805" s="151"/>
      <c r="E805" s="152"/>
      <c r="F805" s="152"/>
      <c r="G805" s="153"/>
      <c r="J805" s="152"/>
    </row>
    <row r="806" spans="2:10" x14ac:dyDescent="0.2">
      <c r="B806" s="151"/>
      <c r="E806" s="152"/>
      <c r="F806" s="152"/>
      <c r="G806" s="153"/>
      <c r="J806" s="152"/>
    </row>
    <row r="807" spans="2:10" x14ac:dyDescent="0.2">
      <c r="B807" s="151"/>
      <c r="E807" s="152"/>
      <c r="F807" s="152"/>
      <c r="G807" s="153"/>
      <c r="J807" s="152"/>
    </row>
    <row r="808" spans="2:10" x14ac:dyDescent="0.2">
      <c r="B808" s="151"/>
      <c r="E808" s="152"/>
      <c r="F808" s="152"/>
      <c r="G808" s="153"/>
      <c r="J808" s="152"/>
    </row>
    <row r="809" spans="2:10" x14ac:dyDescent="0.2">
      <c r="B809" s="151"/>
      <c r="E809" s="152"/>
      <c r="F809" s="152"/>
      <c r="G809" s="153"/>
      <c r="J809" s="152"/>
    </row>
    <row r="810" spans="2:10" x14ac:dyDescent="0.2">
      <c r="B810" s="151"/>
      <c r="E810" s="152"/>
      <c r="F810" s="152"/>
      <c r="G810" s="153"/>
      <c r="J810" s="152"/>
    </row>
    <row r="811" spans="2:10" x14ac:dyDescent="0.2">
      <c r="B811" s="151"/>
      <c r="E811" s="152"/>
      <c r="F811" s="152"/>
      <c r="G811" s="153"/>
      <c r="J811" s="152"/>
    </row>
    <row r="812" spans="2:10" x14ac:dyDescent="0.2">
      <c r="B812" s="151"/>
      <c r="E812" s="152"/>
      <c r="F812" s="152"/>
      <c r="G812" s="153"/>
      <c r="J812" s="152"/>
    </row>
    <row r="813" spans="2:10" x14ac:dyDescent="0.2">
      <c r="B813" s="151"/>
      <c r="E813" s="152"/>
      <c r="F813" s="152"/>
      <c r="G813" s="153"/>
      <c r="J813" s="152"/>
    </row>
    <row r="814" spans="2:10" x14ac:dyDescent="0.2">
      <c r="B814" s="151"/>
      <c r="E814" s="152"/>
      <c r="F814" s="152"/>
      <c r="G814" s="153"/>
      <c r="J814" s="152"/>
    </row>
    <row r="815" spans="2:10" x14ac:dyDescent="0.2">
      <c r="B815" s="151"/>
      <c r="E815" s="152"/>
      <c r="F815" s="152"/>
      <c r="G815" s="153"/>
      <c r="J815" s="152"/>
    </row>
    <row r="816" spans="2:10" x14ac:dyDescent="0.2">
      <c r="B816" s="151"/>
      <c r="E816" s="152"/>
      <c r="F816" s="152"/>
      <c r="G816" s="153"/>
      <c r="J816" s="152"/>
    </row>
    <row r="817" spans="2:10" x14ac:dyDescent="0.2">
      <c r="B817" s="151"/>
      <c r="E817" s="152"/>
      <c r="F817" s="152"/>
      <c r="G817" s="153"/>
      <c r="J817" s="152"/>
    </row>
    <row r="818" spans="2:10" x14ac:dyDescent="0.2">
      <c r="B818" s="151"/>
      <c r="E818" s="152"/>
      <c r="F818" s="152"/>
      <c r="G818" s="153"/>
      <c r="J818" s="152"/>
    </row>
    <row r="819" spans="2:10" x14ac:dyDescent="0.2">
      <c r="B819" s="151"/>
      <c r="E819" s="152"/>
      <c r="F819" s="152"/>
      <c r="G819" s="153"/>
      <c r="J819" s="152"/>
    </row>
    <row r="820" spans="2:10" x14ac:dyDescent="0.2">
      <c r="B820" s="151"/>
      <c r="E820" s="152"/>
      <c r="F820" s="152"/>
      <c r="G820" s="153"/>
      <c r="J820" s="152"/>
    </row>
    <row r="821" spans="2:10" x14ac:dyDescent="0.2">
      <c r="B821" s="151"/>
      <c r="E821" s="152"/>
      <c r="F821" s="152"/>
      <c r="G821" s="153"/>
      <c r="J821" s="152"/>
    </row>
    <row r="822" spans="2:10" x14ac:dyDescent="0.2">
      <c r="B822" s="151"/>
      <c r="E822" s="152"/>
      <c r="F822" s="152"/>
      <c r="G822" s="153"/>
      <c r="J822" s="152"/>
    </row>
    <row r="823" spans="2:10" x14ac:dyDescent="0.2">
      <c r="B823" s="151"/>
      <c r="E823" s="152"/>
      <c r="F823" s="152"/>
      <c r="G823" s="153"/>
      <c r="J823" s="152"/>
    </row>
    <row r="824" spans="2:10" x14ac:dyDescent="0.2">
      <c r="B824" s="151"/>
      <c r="E824" s="152"/>
      <c r="F824" s="152"/>
      <c r="G824" s="153"/>
      <c r="J824" s="152"/>
    </row>
    <row r="825" spans="2:10" x14ac:dyDescent="0.2">
      <c r="B825" s="151"/>
      <c r="E825" s="152"/>
      <c r="F825" s="152"/>
      <c r="G825" s="153"/>
      <c r="J825" s="152"/>
    </row>
    <row r="826" spans="2:10" x14ac:dyDescent="0.2">
      <c r="B826" s="151"/>
      <c r="E826" s="152"/>
      <c r="F826" s="152"/>
      <c r="G826" s="153"/>
      <c r="J826" s="152"/>
    </row>
    <row r="830" spans="2:10" x14ac:dyDescent="0.2">
      <c r="E830" s="152"/>
      <c r="F830" s="152"/>
      <c r="G830" s="153"/>
      <c r="J830" s="152"/>
    </row>
    <row r="831" spans="2:10" x14ac:dyDescent="0.2">
      <c r="E831" s="152"/>
      <c r="F831" s="152"/>
      <c r="G831" s="153"/>
      <c r="J831" s="152"/>
    </row>
    <row r="832" spans="2:10" x14ac:dyDescent="0.2">
      <c r="E832" s="152"/>
      <c r="F832" s="152"/>
      <c r="G832" s="153"/>
      <c r="J832" s="152"/>
    </row>
    <row r="833" spans="5:10" x14ac:dyDescent="0.2">
      <c r="E833" s="152"/>
      <c r="F833" s="152"/>
      <c r="G833" s="153"/>
      <c r="J833" s="152"/>
    </row>
  </sheetData>
  <phoneticPr fontId="3"/>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EN46"/>
  <sheetViews>
    <sheetView showGridLines="0" zoomScale="70" zoomScaleNormal="70" zoomScaleSheetLayoutView="80" zoomScalePageLayoutView="80" workbookViewId="0"/>
  </sheetViews>
  <sheetFormatPr defaultColWidth="1.453125" defaultRowHeight="17.5" x14ac:dyDescent="0.2"/>
  <cols>
    <col min="1" max="144" width="1.453125" style="45" customWidth="1"/>
    <col min="145" max="16384" width="1.453125" style="45"/>
  </cols>
  <sheetData>
    <row r="1" spans="1:144" ht="18.75" customHeight="1" thickBot="1" x14ac:dyDescent="0.25">
      <c r="A1" s="61"/>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row>
    <row r="2" spans="1:144" ht="37.5" customHeight="1" thickBot="1" x14ac:dyDescent="0.25">
      <c r="A2" s="61"/>
      <c r="B2" s="46"/>
      <c r="C2" s="47" t="s">
        <v>51</v>
      </c>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9"/>
      <c r="EN2" s="61"/>
    </row>
    <row r="3" spans="1:144" ht="18" thickBot="1" x14ac:dyDescent="0.25">
      <c r="A3" s="61"/>
      <c r="B3" s="61"/>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row>
    <row r="4" spans="1:144" x14ac:dyDescent="0.2">
      <c r="B4" s="99" t="s">
        <v>52</v>
      </c>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100"/>
      <c r="BO4" s="100"/>
      <c r="BP4" s="100"/>
      <c r="BQ4" s="100"/>
      <c r="BR4" s="100"/>
      <c r="BS4" s="100"/>
      <c r="BT4" s="100"/>
      <c r="BU4" s="100"/>
      <c r="BV4" s="100"/>
      <c r="BW4" s="100"/>
      <c r="BX4" s="100"/>
      <c r="BY4" s="100"/>
      <c r="BZ4" s="100"/>
      <c r="CA4" s="100"/>
      <c r="CB4" s="100"/>
      <c r="CC4" s="100"/>
      <c r="CD4" s="100"/>
      <c r="CE4" s="100"/>
      <c r="CF4" s="100"/>
      <c r="CG4" s="100"/>
      <c r="CH4" s="100"/>
      <c r="CI4" s="100"/>
      <c r="CJ4" s="100"/>
      <c r="CK4" s="100"/>
      <c r="CL4" s="100"/>
      <c r="CM4" s="100"/>
      <c r="CN4" s="100"/>
      <c r="CO4" s="100"/>
      <c r="CP4" s="100"/>
      <c r="CQ4" s="100"/>
      <c r="CR4" s="100"/>
      <c r="CS4" s="100"/>
      <c r="CT4" s="100"/>
      <c r="CU4" s="100"/>
      <c r="CV4" s="100"/>
      <c r="CW4" s="100"/>
      <c r="CX4" s="100"/>
      <c r="CY4" s="100"/>
      <c r="CZ4" s="100"/>
      <c r="DA4" s="100"/>
      <c r="DB4" s="100"/>
      <c r="DC4" s="100"/>
      <c r="DD4" s="100"/>
      <c r="DE4" s="100"/>
      <c r="DF4" s="100"/>
      <c r="DG4" s="100"/>
      <c r="DH4" s="100"/>
      <c r="DI4" s="100"/>
      <c r="DJ4" s="100"/>
      <c r="DK4" s="100"/>
      <c r="DL4" s="100"/>
      <c r="DM4" s="100"/>
      <c r="DN4" s="100"/>
      <c r="DO4" s="100"/>
      <c r="DP4" s="100"/>
      <c r="DQ4" s="100"/>
      <c r="DR4" s="100"/>
      <c r="DS4" s="100"/>
      <c r="DT4" s="100"/>
      <c r="DU4" s="100"/>
      <c r="DV4" s="100"/>
      <c r="DW4" s="100"/>
      <c r="DX4" s="100"/>
      <c r="DY4" s="100"/>
      <c r="DZ4" s="100"/>
      <c r="EA4" s="100"/>
      <c r="EB4" s="100"/>
      <c r="EC4" s="100"/>
      <c r="ED4" s="100"/>
      <c r="EE4" s="100"/>
      <c r="EF4" s="100"/>
      <c r="EG4" s="100"/>
      <c r="EH4" s="100"/>
      <c r="EI4" s="100"/>
      <c r="EJ4" s="100"/>
      <c r="EK4" s="100"/>
      <c r="EL4" s="100"/>
      <c r="EM4" s="100"/>
      <c r="EN4" s="85"/>
    </row>
    <row r="5" spans="1:144" x14ac:dyDescent="0.2">
      <c r="B5" s="287" t="s">
        <v>53</v>
      </c>
      <c r="C5" s="263"/>
      <c r="D5" s="263"/>
      <c r="E5" s="263"/>
      <c r="F5" s="263"/>
      <c r="G5" s="263"/>
      <c r="H5" s="263"/>
      <c r="I5" s="263"/>
      <c r="J5" s="263"/>
      <c r="K5" s="263"/>
      <c r="L5" s="263"/>
      <c r="M5" s="263"/>
      <c r="N5" s="263"/>
      <c r="O5" s="263"/>
      <c r="P5" s="263"/>
      <c r="Q5" s="263"/>
      <c r="R5" s="263"/>
      <c r="S5" s="263"/>
      <c r="T5" s="288"/>
      <c r="U5" s="263" t="s">
        <v>54</v>
      </c>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85"/>
    </row>
    <row r="6" spans="1:144" x14ac:dyDescent="0.2">
      <c r="B6" s="289"/>
      <c r="C6" s="290"/>
      <c r="D6" s="290"/>
      <c r="E6" s="290"/>
      <c r="F6" s="290"/>
      <c r="G6" s="290"/>
      <c r="H6" s="290"/>
      <c r="I6" s="290"/>
      <c r="J6" s="290"/>
      <c r="K6" s="290"/>
      <c r="L6" s="290"/>
      <c r="M6" s="290"/>
      <c r="N6" s="290"/>
      <c r="O6" s="290"/>
      <c r="P6" s="290"/>
      <c r="Q6" s="290"/>
      <c r="R6" s="290"/>
      <c r="S6" s="290"/>
      <c r="T6" s="291"/>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0"/>
      <c r="CB6" s="290"/>
      <c r="CC6" s="290"/>
      <c r="CD6" s="290"/>
      <c r="CE6" s="290"/>
      <c r="CF6" s="290"/>
      <c r="CG6" s="290"/>
      <c r="CH6" s="290"/>
      <c r="CI6" s="290"/>
      <c r="CJ6" s="290"/>
      <c r="CK6" s="290"/>
      <c r="CL6" s="290"/>
      <c r="CM6" s="290"/>
      <c r="CN6" s="290"/>
      <c r="CO6" s="290"/>
      <c r="CP6" s="290"/>
      <c r="CQ6" s="290"/>
      <c r="CR6" s="290"/>
      <c r="CS6" s="290"/>
      <c r="CT6" s="290"/>
      <c r="CU6" s="290"/>
      <c r="CV6" s="290"/>
      <c r="CW6" s="290"/>
      <c r="CX6" s="290"/>
      <c r="CY6" s="290"/>
      <c r="CZ6" s="290"/>
      <c r="DA6" s="290"/>
      <c r="DB6" s="290"/>
      <c r="DC6" s="290"/>
      <c r="DD6" s="290"/>
      <c r="DE6" s="290"/>
      <c r="DF6" s="290"/>
      <c r="DG6" s="290"/>
      <c r="DH6" s="290"/>
      <c r="DI6" s="290"/>
      <c r="DJ6" s="290"/>
      <c r="DK6" s="290"/>
      <c r="DL6" s="290"/>
      <c r="DM6" s="290"/>
      <c r="DN6" s="290"/>
      <c r="DO6" s="290"/>
      <c r="DP6" s="290"/>
      <c r="DQ6" s="290"/>
      <c r="DR6" s="290"/>
      <c r="DS6" s="290"/>
      <c r="DT6" s="290"/>
      <c r="DU6" s="290"/>
      <c r="DV6" s="290"/>
      <c r="DW6" s="290"/>
      <c r="DX6" s="290"/>
      <c r="DY6" s="290"/>
      <c r="DZ6" s="290"/>
      <c r="EA6" s="290"/>
      <c r="EB6" s="290"/>
      <c r="EC6" s="290"/>
      <c r="ED6" s="290"/>
      <c r="EE6" s="290"/>
      <c r="EF6" s="290"/>
      <c r="EG6" s="290"/>
      <c r="EH6" s="290"/>
      <c r="EI6" s="290"/>
      <c r="EJ6" s="290"/>
      <c r="EK6" s="290"/>
      <c r="EL6" s="290"/>
      <c r="EM6" s="290"/>
      <c r="EN6" s="85"/>
    </row>
    <row r="7" spans="1:144" ht="18.75" customHeight="1" x14ac:dyDescent="0.2">
      <c r="B7" s="287" t="s">
        <v>55</v>
      </c>
      <c r="C7" s="263"/>
      <c r="D7" s="263"/>
      <c r="E7" s="263"/>
      <c r="F7" s="263"/>
      <c r="G7" s="263"/>
      <c r="H7" s="263"/>
      <c r="I7" s="263"/>
      <c r="J7" s="263"/>
      <c r="K7" s="263"/>
      <c r="L7" s="263"/>
      <c r="M7" s="263"/>
      <c r="N7" s="263"/>
      <c r="O7" s="263"/>
      <c r="P7" s="263"/>
      <c r="Q7" s="263"/>
      <c r="R7" s="263"/>
      <c r="S7" s="263"/>
      <c r="T7" s="288"/>
      <c r="U7" s="263" t="s">
        <v>56</v>
      </c>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85"/>
    </row>
    <row r="8" spans="1:144" x14ac:dyDescent="0.2">
      <c r="B8" s="292"/>
      <c r="C8" s="293"/>
      <c r="D8" s="293"/>
      <c r="E8" s="293"/>
      <c r="F8" s="293"/>
      <c r="G8" s="293"/>
      <c r="H8" s="293"/>
      <c r="I8" s="293"/>
      <c r="J8" s="293"/>
      <c r="K8" s="293"/>
      <c r="L8" s="293"/>
      <c r="M8" s="293"/>
      <c r="N8" s="293"/>
      <c r="O8" s="293"/>
      <c r="P8" s="293"/>
      <c r="Q8" s="293"/>
      <c r="R8" s="293"/>
      <c r="S8" s="293"/>
      <c r="T8" s="294"/>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c r="DN8" s="293"/>
      <c r="DO8" s="293"/>
      <c r="DP8" s="293"/>
      <c r="DQ8" s="293"/>
      <c r="DR8" s="293"/>
      <c r="DS8" s="293"/>
      <c r="DT8" s="293"/>
      <c r="DU8" s="293"/>
      <c r="DV8" s="293"/>
      <c r="DW8" s="293"/>
      <c r="DX8" s="293"/>
      <c r="DY8" s="293"/>
      <c r="DZ8" s="293"/>
      <c r="EA8" s="293"/>
      <c r="EB8" s="293"/>
      <c r="EC8" s="293"/>
      <c r="ED8" s="293"/>
      <c r="EE8" s="293"/>
      <c r="EF8" s="293"/>
      <c r="EG8" s="293"/>
      <c r="EH8" s="293"/>
      <c r="EI8" s="293"/>
      <c r="EJ8" s="293"/>
      <c r="EK8" s="293"/>
      <c r="EL8" s="293"/>
      <c r="EM8" s="293"/>
      <c r="EN8" s="85"/>
    </row>
    <row r="9" spans="1:144" x14ac:dyDescent="0.2">
      <c r="B9" s="289"/>
      <c r="C9" s="290"/>
      <c r="D9" s="290"/>
      <c r="E9" s="290"/>
      <c r="F9" s="290"/>
      <c r="G9" s="290"/>
      <c r="H9" s="290"/>
      <c r="I9" s="290"/>
      <c r="J9" s="290"/>
      <c r="K9" s="290"/>
      <c r="L9" s="290"/>
      <c r="M9" s="290"/>
      <c r="N9" s="290"/>
      <c r="O9" s="290"/>
      <c r="P9" s="290"/>
      <c r="Q9" s="290"/>
      <c r="R9" s="290"/>
      <c r="S9" s="290"/>
      <c r="T9" s="291"/>
      <c r="U9" s="295" t="s">
        <v>57</v>
      </c>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295"/>
      <c r="CE9" s="295"/>
      <c r="CF9" s="295"/>
      <c r="CG9" s="295"/>
      <c r="CH9" s="295"/>
      <c r="CI9" s="295"/>
      <c r="CJ9" s="295"/>
      <c r="CK9" s="295"/>
      <c r="CL9" s="295"/>
      <c r="CM9" s="295"/>
      <c r="CN9" s="295"/>
      <c r="CO9" s="295"/>
      <c r="CP9" s="295"/>
      <c r="CQ9" s="295"/>
      <c r="CR9" s="295"/>
      <c r="CS9" s="295"/>
      <c r="CT9" s="295"/>
      <c r="CU9" s="295"/>
      <c r="CV9" s="295"/>
      <c r="CW9" s="295"/>
      <c r="CX9" s="295"/>
      <c r="CY9" s="295"/>
      <c r="CZ9" s="295"/>
      <c r="DA9" s="295"/>
      <c r="DB9" s="295"/>
      <c r="DC9" s="295"/>
      <c r="DD9" s="295"/>
      <c r="DE9" s="295"/>
      <c r="DF9" s="295"/>
      <c r="DG9" s="295"/>
      <c r="DH9" s="295"/>
      <c r="DI9" s="295"/>
      <c r="DJ9" s="295"/>
      <c r="DK9" s="295"/>
      <c r="DL9" s="295"/>
      <c r="DM9" s="295"/>
      <c r="DN9" s="295"/>
      <c r="DO9" s="295"/>
      <c r="DP9" s="295"/>
      <c r="DQ9" s="295"/>
      <c r="DR9" s="295"/>
      <c r="DS9" s="295"/>
      <c r="DT9" s="295"/>
      <c r="DU9" s="295"/>
      <c r="DV9" s="295"/>
      <c r="DW9" s="295"/>
      <c r="DX9" s="295"/>
      <c r="DY9" s="295"/>
      <c r="DZ9" s="295"/>
      <c r="EA9" s="295"/>
      <c r="EB9" s="295"/>
      <c r="EC9" s="295"/>
      <c r="ED9" s="295"/>
      <c r="EE9" s="295"/>
      <c r="EF9" s="295"/>
      <c r="EG9" s="295"/>
      <c r="EH9" s="295"/>
      <c r="EI9" s="295"/>
      <c r="EJ9" s="295"/>
      <c r="EK9" s="295"/>
      <c r="EL9" s="295"/>
      <c r="EM9" s="295"/>
      <c r="EN9" s="85"/>
    </row>
    <row r="10" spans="1:144" x14ac:dyDescent="0.2">
      <c r="B10" s="50" t="s">
        <v>58</v>
      </c>
      <c r="C10" s="51"/>
      <c r="D10" s="51"/>
      <c r="E10" s="51"/>
      <c r="F10" s="51"/>
      <c r="G10" s="51"/>
      <c r="H10" s="51"/>
      <c r="I10" s="51"/>
      <c r="J10" s="51"/>
      <c r="K10" s="51"/>
      <c r="L10" s="51"/>
      <c r="M10" s="51"/>
      <c r="N10" s="51"/>
      <c r="O10" s="51"/>
      <c r="P10" s="51"/>
      <c r="Q10" s="51"/>
      <c r="R10" s="51"/>
      <c r="S10" s="51"/>
      <c r="T10" s="52"/>
      <c r="U10" s="51" t="s">
        <v>59</v>
      </c>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1"/>
      <c r="EB10" s="51"/>
      <c r="EC10" s="51"/>
      <c r="ED10" s="51"/>
      <c r="EE10" s="51"/>
      <c r="EF10" s="51"/>
      <c r="EG10" s="51"/>
      <c r="EH10" s="51"/>
      <c r="EI10" s="51"/>
      <c r="EJ10" s="51"/>
      <c r="EK10" s="51"/>
      <c r="EL10" s="51"/>
      <c r="EM10" s="51"/>
      <c r="EN10" s="85"/>
    </row>
    <row r="11" spans="1:144" x14ac:dyDescent="0.2">
      <c r="B11" s="296" t="s">
        <v>60</v>
      </c>
      <c r="C11" s="297"/>
      <c r="D11" s="297"/>
      <c r="E11" s="297"/>
      <c r="F11" s="297"/>
      <c r="G11" s="297"/>
      <c r="H11" s="297"/>
      <c r="I11" s="297"/>
      <c r="J11" s="297"/>
      <c r="K11" s="297"/>
      <c r="L11" s="297"/>
      <c r="M11" s="297"/>
      <c r="N11" s="297"/>
      <c r="O11" s="297"/>
      <c r="P11" s="297"/>
      <c r="Q11" s="297"/>
      <c r="R11" s="297"/>
      <c r="S11" s="297"/>
      <c r="T11" s="298"/>
      <c r="U11" s="293" t="s">
        <v>61</v>
      </c>
      <c r="V11" s="293"/>
      <c r="W11" s="293"/>
      <c r="X11" s="293"/>
      <c r="Y11" s="293"/>
      <c r="Z11" s="293"/>
      <c r="AA11" s="293"/>
      <c r="AB11" s="293"/>
      <c r="AC11" s="293"/>
      <c r="AD11" s="293"/>
      <c r="AE11" s="293"/>
      <c r="AF11" s="293"/>
      <c r="AG11" s="293"/>
      <c r="AH11" s="293"/>
      <c r="AI11" s="293"/>
      <c r="AJ11" s="293"/>
      <c r="AK11" s="293"/>
      <c r="AL11" s="293"/>
      <c r="AM11" s="293"/>
      <c r="AN11" s="293"/>
      <c r="AO11" s="293"/>
      <c r="AP11" s="293"/>
      <c r="AQ11" s="293"/>
      <c r="AR11" s="293"/>
      <c r="AS11" s="293"/>
      <c r="AT11" s="293"/>
      <c r="AU11" s="293"/>
      <c r="AV11" s="293"/>
      <c r="AW11" s="293"/>
      <c r="AX11" s="293"/>
      <c r="AY11" s="293"/>
      <c r="AZ11" s="293"/>
      <c r="BA11" s="293"/>
      <c r="BB11" s="293"/>
      <c r="BC11" s="293"/>
      <c r="BD11" s="293"/>
      <c r="BE11" s="293"/>
      <c r="BF11" s="293"/>
      <c r="BG11" s="293"/>
      <c r="BH11" s="293"/>
      <c r="BI11" s="293"/>
      <c r="BJ11" s="293"/>
      <c r="BK11" s="293"/>
      <c r="BL11" s="293"/>
      <c r="BM11" s="293"/>
      <c r="BN11" s="293"/>
      <c r="BO11" s="293"/>
      <c r="BP11" s="293"/>
      <c r="BQ11" s="293"/>
      <c r="BR11" s="293"/>
      <c r="BS11" s="293"/>
      <c r="BT11" s="293"/>
      <c r="BU11" s="293"/>
      <c r="BV11" s="293"/>
      <c r="BW11" s="293"/>
      <c r="BX11" s="293"/>
      <c r="BY11" s="293"/>
      <c r="BZ11" s="293"/>
      <c r="CA11" s="293"/>
      <c r="CB11" s="293"/>
      <c r="CC11" s="293"/>
      <c r="CD11" s="293"/>
      <c r="CE11" s="293"/>
      <c r="CF11" s="293"/>
      <c r="CG11" s="293"/>
      <c r="CH11" s="293"/>
      <c r="CI11" s="293"/>
      <c r="CJ11" s="293"/>
      <c r="CK11" s="293"/>
      <c r="CL11" s="293"/>
      <c r="CM11" s="293"/>
      <c r="CN11" s="293"/>
      <c r="CO11" s="293"/>
      <c r="CP11" s="293"/>
      <c r="CQ11" s="293"/>
      <c r="CR11" s="293"/>
      <c r="CS11" s="293"/>
      <c r="CT11" s="293"/>
      <c r="CU11" s="293"/>
      <c r="CV11" s="293"/>
      <c r="CW11" s="293"/>
      <c r="CX11" s="293"/>
      <c r="CY11" s="293"/>
      <c r="CZ11" s="293"/>
      <c r="DA11" s="293"/>
      <c r="DB11" s="293"/>
      <c r="DC11" s="293"/>
      <c r="DD11" s="293"/>
      <c r="DE11" s="293"/>
      <c r="DF11" s="293"/>
      <c r="DG11" s="293"/>
      <c r="DH11" s="293"/>
      <c r="DI11" s="293"/>
      <c r="DJ11" s="293"/>
      <c r="DK11" s="293"/>
      <c r="DL11" s="293"/>
      <c r="DM11" s="293"/>
      <c r="DN11" s="293"/>
      <c r="DO11" s="293"/>
      <c r="DP11" s="293"/>
      <c r="DQ11" s="293"/>
      <c r="DR11" s="293"/>
      <c r="DS11" s="293"/>
      <c r="DT11" s="293"/>
      <c r="DU11" s="293"/>
      <c r="DV11" s="293"/>
      <c r="DW11" s="293"/>
      <c r="DX11" s="293"/>
      <c r="DY11" s="293"/>
      <c r="DZ11" s="293"/>
      <c r="EA11" s="293"/>
      <c r="EB11" s="293"/>
      <c r="EC11" s="293"/>
      <c r="ED11" s="293"/>
      <c r="EE11" s="293"/>
      <c r="EF11" s="293"/>
      <c r="EG11" s="293"/>
      <c r="EH11" s="293"/>
      <c r="EI11" s="293"/>
      <c r="EJ11" s="293"/>
      <c r="EK11" s="293"/>
      <c r="EL11" s="293"/>
      <c r="EM11" s="293"/>
      <c r="EN11" s="85"/>
    </row>
    <row r="12" spans="1:144" x14ac:dyDescent="0.2">
      <c r="B12" s="299"/>
      <c r="C12" s="300"/>
      <c r="D12" s="300"/>
      <c r="E12" s="300"/>
      <c r="F12" s="300"/>
      <c r="G12" s="300"/>
      <c r="H12" s="300"/>
      <c r="I12" s="300"/>
      <c r="J12" s="300"/>
      <c r="K12" s="300"/>
      <c r="L12" s="300"/>
      <c r="M12" s="300"/>
      <c r="N12" s="300"/>
      <c r="O12" s="300"/>
      <c r="P12" s="300"/>
      <c r="Q12" s="300"/>
      <c r="R12" s="300"/>
      <c r="S12" s="300"/>
      <c r="T12" s="301"/>
      <c r="U12" s="293"/>
      <c r="V12" s="293"/>
      <c r="W12" s="293"/>
      <c r="X12" s="293"/>
      <c r="Y12" s="293"/>
      <c r="Z12" s="293"/>
      <c r="AA12" s="293"/>
      <c r="AB12" s="293"/>
      <c r="AC12" s="293"/>
      <c r="AD12" s="293"/>
      <c r="AE12" s="293"/>
      <c r="AF12" s="293"/>
      <c r="AG12" s="293"/>
      <c r="AH12" s="293"/>
      <c r="AI12" s="293"/>
      <c r="AJ12" s="293"/>
      <c r="AK12" s="293"/>
      <c r="AL12" s="293"/>
      <c r="AM12" s="293"/>
      <c r="AN12" s="293"/>
      <c r="AO12" s="293"/>
      <c r="AP12" s="293"/>
      <c r="AQ12" s="293"/>
      <c r="AR12" s="293"/>
      <c r="AS12" s="293"/>
      <c r="AT12" s="293"/>
      <c r="AU12" s="293"/>
      <c r="AV12" s="293"/>
      <c r="AW12" s="293"/>
      <c r="AX12" s="293"/>
      <c r="AY12" s="293"/>
      <c r="AZ12" s="293"/>
      <c r="BA12" s="293"/>
      <c r="BB12" s="293"/>
      <c r="BC12" s="293"/>
      <c r="BD12" s="293"/>
      <c r="BE12" s="293"/>
      <c r="BF12" s="293"/>
      <c r="BG12" s="293"/>
      <c r="BH12" s="293"/>
      <c r="BI12" s="293"/>
      <c r="BJ12" s="293"/>
      <c r="BK12" s="293"/>
      <c r="BL12" s="293"/>
      <c r="BM12" s="293"/>
      <c r="BN12" s="293"/>
      <c r="BO12" s="293"/>
      <c r="BP12" s="293"/>
      <c r="BQ12" s="293"/>
      <c r="BR12" s="293"/>
      <c r="BS12" s="293"/>
      <c r="BT12" s="293"/>
      <c r="BU12" s="293"/>
      <c r="BV12" s="293"/>
      <c r="BW12" s="293"/>
      <c r="BX12" s="293"/>
      <c r="BY12" s="293"/>
      <c r="BZ12" s="293"/>
      <c r="CA12" s="293"/>
      <c r="CB12" s="293"/>
      <c r="CC12" s="293"/>
      <c r="CD12" s="293"/>
      <c r="CE12" s="293"/>
      <c r="CF12" s="293"/>
      <c r="CG12" s="293"/>
      <c r="CH12" s="293"/>
      <c r="CI12" s="293"/>
      <c r="CJ12" s="293"/>
      <c r="CK12" s="293"/>
      <c r="CL12" s="293"/>
      <c r="CM12" s="293"/>
      <c r="CN12" s="293"/>
      <c r="CO12" s="293"/>
      <c r="CP12" s="293"/>
      <c r="CQ12" s="293"/>
      <c r="CR12" s="293"/>
      <c r="CS12" s="293"/>
      <c r="CT12" s="293"/>
      <c r="CU12" s="293"/>
      <c r="CV12" s="293"/>
      <c r="CW12" s="293"/>
      <c r="CX12" s="293"/>
      <c r="CY12" s="293"/>
      <c r="CZ12" s="293"/>
      <c r="DA12" s="293"/>
      <c r="DB12" s="293"/>
      <c r="DC12" s="293"/>
      <c r="DD12" s="293"/>
      <c r="DE12" s="293"/>
      <c r="DF12" s="293"/>
      <c r="DG12" s="293"/>
      <c r="DH12" s="293"/>
      <c r="DI12" s="293"/>
      <c r="DJ12" s="293"/>
      <c r="DK12" s="293"/>
      <c r="DL12" s="293"/>
      <c r="DM12" s="293"/>
      <c r="DN12" s="293"/>
      <c r="DO12" s="293"/>
      <c r="DP12" s="293"/>
      <c r="DQ12" s="293"/>
      <c r="DR12" s="293"/>
      <c r="DS12" s="293"/>
      <c r="DT12" s="293"/>
      <c r="DU12" s="293"/>
      <c r="DV12" s="293"/>
      <c r="DW12" s="293"/>
      <c r="DX12" s="293"/>
      <c r="DY12" s="293"/>
      <c r="DZ12" s="293"/>
      <c r="EA12" s="293"/>
      <c r="EB12" s="293"/>
      <c r="EC12" s="293"/>
      <c r="ED12" s="293"/>
      <c r="EE12" s="293"/>
      <c r="EF12" s="293"/>
      <c r="EG12" s="293"/>
      <c r="EH12" s="293"/>
      <c r="EI12" s="293"/>
      <c r="EJ12" s="293"/>
      <c r="EK12" s="293"/>
      <c r="EL12" s="293"/>
      <c r="EM12" s="293"/>
      <c r="EN12" s="85"/>
    </row>
    <row r="13" spans="1:144" x14ac:dyDescent="0.2">
      <c r="B13" s="299"/>
      <c r="C13" s="300"/>
      <c r="D13" s="300"/>
      <c r="E13" s="300"/>
      <c r="F13" s="300"/>
      <c r="G13" s="300"/>
      <c r="H13" s="300"/>
      <c r="I13" s="300"/>
      <c r="J13" s="300"/>
      <c r="K13" s="300"/>
      <c r="L13" s="300"/>
      <c r="M13" s="300"/>
      <c r="N13" s="300"/>
      <c r="O13" s="300"/>
      <c r="P13" s="300"/>
      <c r="Q13" s="300"/>
      <c r="R13" s="300"/>
      <c r="S13" s="300"/>
      <c r="T13" s="301"/>
      <c r="U13" s="283" t="s">
        <v>62</v>
      </c>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c r="DJ13" s="283"/>
      <c r="DK13" s="283"/>
      <c r="DL13" s="283"/>
      <c r="DM13" s="283"/>
      <c r="DN13" s="283"/>
      <c r="DO13" s="283"/>
      <c r="DP13" s="283"/>
      <c r="DQ13" s="283"/>
      <c r="DR13" s="283"/>
      <c r="DS13" s="283"/>
      <c r="DT13" s="283"/>
      <c r="DU13" s="283"/>
      <c r="DV13" s="283"/>
      <c r="DW13" s="283"/>
      <c r="DX13" s="283"/>
      <c r="DY13" s="283"/>
      <c r="DZ13" s="283"/>
      <c r="EA13" s="283"/>
      <c r="EB13" s="283"/>
      <c r="EC13" s="283"/>
      <c r="ED13" s="283"/>
      <c r="EE13" s="283"/>
      <c r="EF13" s="283"/>
      <c r="EG13" s="283"/>
      <c r="EH13" s="283"/>
      <c r="EI13" s="283"/>
      <c r="EJ13" s="283"/>
      <c r="EK13" s="283"/>
      <c r="EL13" s="283"/>
      <c r="EM13" s="283"/>
      <c r="EN13" s="85"/>
    </row>
    <row r="14" spans="1:144" x14ac:dyDescent="0.2">
      <c r="B14" s="53" t="s">
        <v>63</v>
      </c>
      <c r="C14" s="54"/>
      <c r="D14" s="54"/>
      <c r="E14" s="54"/>
      <c r="F14" s="54"/>
      <c r="G14" s="54"/>
      <c r="H14" s="54"/>
      <c r="I14" s="54"/>
      <c r="J14" s="54"/>
      <c r="K14" s="54"/>
      <c r="L14" s="54"/>
      <c r="M14" s="54"/>
      <c r="N14" s="54"/>
      <c r="O14" s="54"/>
      <c r="P14" s="54"/>
      <c r="Q14" s="54"/>
      <c r="R14" s="54"/>
      <c r="S14" s="54"/>
      <c r="T14" s="55"/>
      <c r="U14" s="276" t="s">
        <v>64</v>
      </c>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7"/>
      <c r="BP14" s="56" t="s">
        <v>65</v>
      </c>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8"/>
      <c r="EK14" s="59"/>
      <c r="EL14" s="60"/>
      <c r="EM14" s="61"/>
      <c r="EN14" s="85"/>
    </row>
    <row r="15" spans="1:144" x14ac:dyDescent="0.2">
      <c r="B15" s="53" t="s">
        <v>66</v>
      </c>
      <c r="C15" s="54"/>
      <c r="D15" s="54"/>
      <c r="E15" s="54"/>
      <c r="F15" s="54"/>
      <c r="G15" s="54"/>
      <c r="H15" s="54"/>
      <c r="I15" s="54"/>
      <c r="J15" s="54"/>
      <c r="K15" s="54"/>
      <c r="L15" s="54"/>
      <c r="M15" s="54"/>
      <c r="N15" s="54"/>
      <c r="O15" s="54"/>
      <c r="P15" s="54"/>
      <c r="Q15" s="54"/>
      <c r="R15" s="54"/>
      <c r="S15" s="54"/>
      <c r="T15" s="55"/>
      <c r="U15" s="276" t="s">
        <v>67</v>
      </c>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6"/>
      <c r="AZ15" s="276"/>
      <c r="BA15" s="276"/>
      <c r="BB15" s="276"/>
      <c r="BC15" s="276"/>
      <c r="BD15" s="276"/>
      <c r="BE15" s="276"/>
      <c r="BF15" s="276"/>
      <c r="BG15" s="276"/>
      <c r="BH15" s="276"/>
      <c r="BI15" s="276"/>
      <c r="BJ15" s="276"/>
      <c r="BK15" s="276"/>
      <c r="BL15" s="276"/>
      <c r="BM15" s="276"/>
      <c r="BN15" s="276"/>
      <c r="BO15" s="277"/>
      <c r="BP15" s="60"/>
      <c r="BQ15" s="62" t="s">
        <v>68</v>
      </c>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7"/>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62" t="s">
        <v>69</v>
      </c>
      <c r="DN15" s="58"/>
      <c r="DO15" s="58"/>
      <c r="DP15" s="58"/>
      <c r="DQ15" s="58"/>
      <c r="DR15" s="58"/>
      <c r="DS15" s="58"/>
      <c r="DT15" s="58"/>
      <c r="DU15" s="58"/>
      <c r="DV15" s="58"/>
      <c r="DW15" s="58"/>
      <c r="DX15" s="58"/>
      <c r="DY15" s="58"/>
      <c r="DZ15" s="58"/>
      <c r="EA15" s="58"/>
      <c r="EB15" s="58"/>
      <c r="EC15" s="58"/>
      <c r="ED15" s="58"/>
      <c r="EE15" s="58"/>
      <c r="EF15" s="58"/>
      <c r="EG15" s="58"/>
      <c r="EH15" s="58"/>
      <c r="EI15" s="58"/>
      <c r="EJ15" s="59"/>
      <c r="EL15" s="60"/>
      <c r="EM15" s="61"/>
      <c r="EN15" s="85"/>
    </row>
    <row r="16" spans="1:144" x14ac:dyDescent="0.2">
      <c r="B16" s="53" t="s">
        <v>70</v>
      </c>
      <c r="C16" s="54"/>
      <c r="D16" s="54"/>
      <c r="E16" s="54"/>
      <c r="F16" s="54"/>
      <c r="G16" s="54"/>
      <c r="H16" s="54"/>
      <c r="I16" s="54"/>
      <c r="J16" s="54"/>
      <c r="K16" s="54"/>
      <c r="L16" s="54"/>
      <c r="M16" s="54"/>
      <c r="N16" s="54"/>
      <c r="O16" s="54"/>
      <c r="P16" s="54"/>
      <c r="Q16" s="54"/>
      <c r="R16" s="54"/>
      <c r="S16" s="54"/>
      <c r="T16" s="55"/>
      <c r="U16" s="276" t="s">
        <v>71</v>
      </c>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6"/>
      <c r="AW16" s="276"/>
      <c r="AX16" s="276"/>
      <c r="AY16" s="276"/>
      <c r="AZ16" s="276"/>
      <c r="BA16" s="276"/>
      <c r="BB16" s="276"/>
      <c r="BC16" s="276"/>
      <c r="BD16" s="276"/>
      <c r="BE16" s="276"/>
      <c r="BF16" s="276"/>
      <c r="BG16" s="276"/>
      <c r="BH16" s="276"/>
      <c r="BI16" s="276"/>
      <c r="BJ16" s="276"/>
      <c r="BK16" s="276"/>
      <c r="BL16" s="276"/>
      <c r="BM16" s="276"/>
      <c r="BN16" s="276"/>
      <c r="BO16" s="277"/>
      <c r="BP16" s="60"/>
      <c r="BQ16" s="63"/>
      <c r="BR16" s="62"/>
      <c r="BS16" s="64" t="s">
        <v>72</v>
      </c>
      <c r="BT16" s="64"/>
      <c r="BU16" s="64"/>
      <c r="BV16" s="64"/>
      <c r="BW16" s="64"/>
      <c r="BX16" s="64"/>
      <c r="BY16" s="64"/>
      <c r="BZ16" s="64"/>
      <c r="CA16" s="64"/>
      <c r="CB16" s="64"/>
      <c r="CC16" s="64"/>
      <c r="CD16" s="64"/>
      <c r="CE16" s="64"/>
      <c r="CF16" s="64"/>
      <c r="CG16" s="64"/>
      <c r="CH16" s="64"/>
      <c r="CI16" s="64"/>
      <c r="CJ16" s="64"/>
      <c r="CK16" s="64"/>
      <c r="CL16" s="64"/>
      <c r="CM16" s="65"/>
      <c r="CP16" s="62"/>
      <c r="CQ16" s="64" t="s">
        <v>73</v>
      </c>
      <c r="CR16" s="64"/>
      <c r="CS16" s="64"/>
      <c r="CT16" s="64"/>
      <c r="CU16" s="64"/>
      <c r="CV16" s="64"/>
      <c r="CW16" s="64"/>
      <c r="CX16" s="64"/>
      <c r="CY16" s="64"/>
      <c r="CZ16" s="64"/>
      <c r="DA16" s="64"/>
      <c r="DB16" s="64"/>
      <c r="DC16" s="64"/>
      <c r="DD16" s="64"/>
      <c r="DE16" s="64"/>
      <c r="DF16" s="64"/>
      <c r="DG16" s="64"/>
      <c r="DH16" s="64"/>
      <c r="DI16" s="64"/>
      <c r="DJ16" s="64"/>
      <c r="DK16" s="65"/>
      <c r="DM16" s="63"/>
      <c r="DN16" s="62"/>
      <c r="DO16" s="64" t="s">
        <v>74</v>
      </c>
      <c r="DP16" s="64"/>
      <c r="DQ16" s="64"/>
      <c r="DR16" s="64"/>
      <c r="DS16" s="64"/>
      <c r="DT16" s="64"/>
      <c r="DU16" s="64"/>
      <c r="DV16" s="64"/>
      <c r="DW16" s="64"/>
      <c r="DX16" s="64"/>
      <c r="DY16" s="64"/>
      <c r="DZ16" s="64"/>
      <c r="EA16" s="64"/>
      <c r="EB16" s="64"/>
      <c r="EC16" s="64"/>
      <c r="ED16" s="64"/>
      <c r="EE16" s="64"/>
      <c r="EF16" s="64"/>
      <c r="EG16" s="64"/>
      <c r="EH16" s="64"/>
      <c r="EI16" s="65"/>
      <c r="EJ16" s="66"/>
      <c r="EL16" s="60"/>
      <c r="EM16" s="61"/>
      <c r="EN16" s="85"/>
    </row>
    <row r="17" spans="1:144" s="68" customFormat="1" x14ac:dyDescent="0.2">
      <c r="A17" s="45"/>
      <c r="B17" s="53" t="s">
        <v>75</v>
      </c>
      <c r="C17" s="54"/>
      <c r="D17" s="54"/>
      <c r="E17" s="54"/>
      <c r="F17" s="54"/>
      <c r="G17" s="54"/>
      <c r="H17" s="54"/>
      <c r="I17" s="54"/>
      <c r="J17" s="54"/>
      <c r="K17" s="54"/>
      <c r="L17" s="54"/>
      <c r="M17" s="54"/>
      <c r="N17" s="54"/>
      <c r="O17" s="54"/>
      <c r="P17" s="54"/>
      <c r="Q17" s="54"/>
      <c r="R17" s="54"/>
      <c r="S17" s="54"/>
      <c r="T17" s="55"/>
      <c r="U17" s="276" t="s">
        <v>76</v>
      </c>
      <c r="V17" s="276"/>
      <c r="W17" s="276"/>
      <c r="X17" s="276"/>
      <c r="Y17" s="276"/>
      <c r="Z17" s="276"/>
      <c r="AA17" s="276"/>
      <c r="AB17" s="276"/>
      <c r="AC17" s="276"/>
      <c r="AD17" s="276"/>
      <c r="AE17" s="276"/>
      <c r="AF17" s="276"/>
      <c r="AG17" s="276"/>
      <c r="AH17" s="276"/>
      <c r="AI17" s="276"/>
      <c r="AJ17" s="276"/>
      <c r="AK17" s="276"/>
      <c r="AL17" s="276"/>
      <c r="AM17" s="276"/>
      <c r="AN17" s="276"/>
      <c r="AO17" s="276"/>
      <c r="AP17" s="276"/>
      <c r="AQ17" s="276"/>
      <c r="AR17" s="276"/>
      <c r="AS17" s="276"/>
      <c r="AT17" s="276"/>
      <c r="AU17" s="276"/>
      <c r="AV17" s="276"/>
      <c r="AW17" s="276"/>
      <c r="AX17" s="276"/>
      <c r="AY17" s="276"/>
      <c r="AZ17" s="276"/>
      <c r="BA17" s="276"/>
      <c r="BB17" s="276"/>
      <c r="BC17" s="276"/>
      <c r="BD17" s="276"/>
      <c r="BE17" s="276"/>
      <c r="BF17" s="276"/>
      <c r="BG17" s="276"/>
      <c r="BH17" s="276"/>
      <c r="BI17" s="276"/>
      <c r="BJ17" s="276"/>
      <c r="BK17" s="276"/>
      <c r="BL17" s="276"/>
      <c r="BM17" s="276"/>
      <c r="BN17" s="276"/>
      <c r="BO17" s="277"/>
      <c r="BP17" s="60"/>
      <c r="BQ17" s="63"/>
      <c r="BR17" s="63"/>
      <c r="BS17" s="63" t="s">
        <v>77</v>
      </c>
      <c r="BT17" s="61"/>
      <c r="BU17" s="61"/>
      <c r="BV17" s="61"/>
      <c r="BW17" s="61"/>
      <c r="BX17" s="61"/>
      <c r="BY17" s="61"/>
      <c r="BZ17" s="61"/>
      <c r="CA17" s="61"/>
      <c r="CB17" s="61"/>
      <c r="CC17" s="63" t="s">
        <v>78</v>
      </c>
      <c r="CD17" s="61"/>
      <c r="CE17" s="61"/>
      <c r="CF17" s="61"/>
      <c r="CG17" s="61"/>
      <c r="CH17" s="61"/>
      <c r="CI17" s="61"/>
      <c r="CJ17" s="61"/>
      <c r="CK17" s="61"/>
      <c r="CL17" s="67"/>
      <c r="CM17" s="66"/>
      <c r="CN17" s="45"/>
      <c r="CO17" s="45"/>
      <c r="CP17" s="63"/>
      <c r="CQ17" s="63" t="s">
        <v>77</v>
      </c>
      <c r="CR17" s="61"/>
      <c r="CS17" s="61"/>
      <c r="CT17" s="61"/>
      <c r="CU17" s="61"/>
      <c r="CV17" s="61"/>
      <c r="CW17" s="61"/>
      <c r="CX17" s="61"/>
      <c r="CY17" s="61"/>
      <c r="CZ17" s="61"/>
      <c r="DA17" s="63" t="s">
        <v>78</v>
      </c>
      <c r="DB17" s="61"/>
      <c r="DC17" s="61"/>
      <c r="DD17" s="61"/>
      <c r="DE17" s="61"/>
      <c r="DF17" s="61"/>
      <c r="DG17" s="61"/>
      <c r="DH17" s="61"/>
      <c r="DI17" s="61"/>
      <c r="DJ17" s="67"/>
      <c r="DK17" s="66"/>
      <c r="DL17" s="45"/>
      <c r="DM17" s="63"/>
      <c r="DN17" s="63"/>
      <c r="DO17" s="63" t="s">
        <v>77</v>
      </c>
      <c r="DP17" s="61"/>
      <c r="DQ17" s="61"/>
      <c r="DR17" s="61"/>
      <c r="DS17" s="61"/>
      <c r="DT17" s="61"/>
      <c r="DU17" s="61"/>
      <c r="DV17" s="61"/>
      <c r="DW17" s="61"/>
      <c r="DX17" s="61"/>
      <c r="DY17" s="63" t="s">
        <v>78</v>
      </c>
      <c r="DZ17" s="61"/>
      <c r="EA17" s="61"/>
      <c r="EB17" s="61"/>
      <c r="EC17" s="61"/>
      <c r="ED17" s="61"/>
      <c r="EE17" s="61"/>
      <c r="EF17" s="61"/>
      <c r="EG17" s="61"/>
      <c r="EH17" s="67"/>
      <c r="EI17" s="66"/>
      <c r="EJ17" s="66"/>
      <c r="EK17" s="45"/>
      <c r="EL17" s="60"/>
      <c r="EM17" s="61"/>
      <c r="EN17" s="85"/>
    </row>
    <row r="18" spans="1:144" s="68" customFormat="1" x14ac:dyDescent="0.2">
      <c r="A18" s="45"/>
      <c r="B18" s="53" t="s">
        <v>79</v>
      </c>
      <c r="C18" s="54"/>
      <c r="D18" s="54"/>
      <c r="E18" s="54"/>
      <c r="F18" s="54"/>
      <c r="G18" s="54"/>
      <c r="H18" s="54"/>
      <c r="I18" s="54"/>
      <c r="J18" s="54"/>
      <c r="K18" s="54"/>
      <c r="L18" s="54"/>
      <c r="M18" s="54"/>
      <c r="N18" s="54"/>
      <c r="O18" s="54"/>
      <c r="P18" s="54"/>
      <c r="Q18" s="54"/>
      <c r="R18" s="54"/>
      <c r="S18" s="54"/>
      <c r="T18" s="55"/>
      <c r="U18" s="276" t="s">
        <v>80</v>
      </c>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7"/>
      <c r="BP18" s="60"/>
      <c r="BQ18" s="63"/>
      <c r="BR18" s="63"/>
      <c r="BS18" s="63" t="s">
        <v>81</v>
      </c>
      <c r="BT18" s="61"/>
      <c r="BU18" s="61"/>
      <c r="BV18" s="61"/>
      <c r="BW18" s="61"/>
      <c r="BX18" s="61"/>
      <c r="BY18" s="61"/>
      <c r="BZ18" s="61"/>
      <c r="CA18" s="61"/>
      <c r="CB18" s="61"/>
      <c r="CC18" s="63" t="s">
        <v>82</v>
      </c>
      <c r="CD18" s="61"/>
      <c r="CE18" s="61"/>
      <c r="CF18" s="61"/>
      <c r="CG18" s="61"/>
      <c r="CH18" s="61"/>
      <c r="CI18" s="61"/>
      <c r="CJ18" s="61"/>
      <c r="CK18" s="61"/>
      <c r="CL18" s="67"/>
      <c r="CM18" s="66"/>
      <c r="CN18" s="45"/>
      <c r="CO18" s="45"/>
      <c r="CP18" s="63"/>
      <c r="CQ18" s="63" t="s">
        <v>81</v>
      </c>
      <c r="CR18" s="61"/>
      <c r="CS18" s="61"/>
      <c r="CT18" s="61"/>
      <c r="CU18" s="61"/>
      <c r="CV18" s="61"/>
      <c r="CW18" s="61"/>
      <c r="CX18" s="61"/>
      <c r="CY18" s="61"/>
      <c r="CZ18" s="61"/>
      <c r="DA18" s="63" t="s">
        <v>82</v>
      </c>
      <c r="DB18" s="61"/>
      <c r="DC18" s="61"/>
      <c r="DD18" s="61"/>
      <c r="DE18" s="61"/>
      <c r="DF18" s="61"/>
      <c r="DG18" s="61"/>
      <c r="DH18" s="61"/>
      <c r="DI18" s="61"/>
      <c r="DJ18" s="67"/>
      <c r="DK18" s="66"/>
      <c r="DL18" s="45"/>
      <c r="DM18" s="63"/>
      <c r="DN18" s="63"/>
      <c r="DO18" s="63" t="s">
        <v>81</v>
      </c>
      <c r="DP18" s="61"/>
      <c r="DQ18" s="61"/>
      <c r="DR18" s="61"/>
      <c r="DS18" s="61"/>
      <c r="DT18" s="61"/>
      <c r="DU18" s="61"/>
      <c r="DV18" s="61"/>
      <c r="DW18" s="61"/>
      <c r="DX18" s="61"/>
      <c r="DY18" s="63" t="s">
        <v>82</v>
      </c>
      <c r="DZ18" s="61"/>
      <c r="EA18" s="61"/>
      <c r="EB18" s="61"/>
      <c r="EC18" s="61"/>
      <c r="ED18" s="61"/>
      <c r="EE18" s="61"/>
      <c r="EF18" s="61"/>
      <c r="EG18" s="61"/>
      <c r="EH18" s="67"/>
      <c r="EI18" s="66"/>
      <c r="EJ18" s="66"/>
      <c r="EK18" s="45"/>
      <c r="EL18" s="60"/>
      <c r="EM18" s="61"/>
      <c r="EN18" s="85"/>
    </row>
    <row r="19" spans="1:144" s="68" customFormat="1" x14ac:dyDescent="0.2">
      <c r="A19" s="45"/>
      <c r="B19" s="69"/>
      <c r="C19" s="70"/>
      <c r="D19" s="70"/>
      <c r="E19" s="70"/>
      <c r="F19" s="70"/>
      <c r="G19" s="70"/>
      <c r="H19" s="70"/>
      <c r="I19" s="70"/>
      <c r="J19" s="70"/>
      <c r="K19" s="70"/>
      <c r="L19" s="70"/>
      <c r="M19" s="70"/>
      <c r="N19" s="70"/>
      <c r="O19" s="70"/>
      <c r="P19" s="70"/>
      <c r="Q19" s="70"/>
      <c r="R19" s="70"/>
      <c r="S19" s="70"/>
      <c r="T19" s="7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0"/>
      <c r="BQ19" s="63"/>
      <c r="BR19" s="63"/>
      <c r="BS19" s="72" t="s">
        <v>83</v>
      </c>
      <c r="BT19" s="73"/>
      <c r="BU19" s="73"/>
      <c r="BV19" s="73"/>
      <c r="BW19" s="73"/>
      <c r="BX19" s="73"/>
      <c r="BY19" s="73"/>
      <c r="BZ19" s="73"/>
      <c r="CA19" s="73"/>
      <c r="CB19" s="73"/>
      <c r="CC19" s="72" t="s">
        <v>84</v>
      </c>
      <c r="CD19" s="73"/>
      <c r="CE19" s="73"/>
      <c r="CF19" s="73"/>
      <c r="CG19" s="73"/>
      <c r="CH19" s="73"/>
      <c r="CI19" s="73"/>
      <c r="CJ19" s="73"/>
      <c r="CK19" s="73"/>
      <c r="CL19" s="74"/>
      <c r="CM19" s="66"/>
      <c r="CN19" s="45"/>
      <c r="CO19" s="45"/>
      <c r="CP19" s="63"/>
      <c r="CQ19" s="72" t="s">
        <v>83</v>
      </c>
      <c r="CR19" s="73"/>
      <c r="CS19" s="73"/>
      <c r="CT19" s="73"/>
      <c r="CU19" s="73"/>
      <c r="CV19" s="73"/>
      <c r="CW19" s="73"/>
      <c r="CX19" s="73"/>
      <c r="CY19" s="73"/>
      <c r="CZ19" s="73"/>
      <c r="DA19" s="72" t="s">
        <v>84</v>
      </c>
      <c r="DB19" s="73"/>
      <c r="DC19" s="73"/>
      <c r="DD19" s="73"/>
      <c r="DE19" s="73"/>
      <c r="DF19" s="73"/>
      <c r="DG19" s="73"/>
      <c r="DH19" s="73"/>
      <c r="DI19" s="73"/>
      <c r="DJ19" s="74"/>
      <c r="DK19" s="66"/>
      <c r="DL19" s="45"/>
      <c r="DM19" s="63"/>
      <c r="DN19" s="63"/>
      <c r="DO19" s="72" t="s">
        <v>83</v>
      </c>
      <c r="DP19" s="73"/>
      <c r="DQ19" s="73"/>
      <c r="DR19" s="73"/>
      <c r="DS19" s="73"/>
      <c r="DT19" s="73"/>
      <c r="DU19" s="73"/>
      <c r="DV19" s="73"/>
      <c r="DW19" s="73"/>
      <c r="DX19" s="73"/>
      <c r="DY19" s="72" t="s">
        <v>84</v>
      </c>
      <c r="DZ19" s="73"/>
      <c r="EA19" s="73"/>
      <c r="EB19" s="73"/>
      <c r="EC19" s="73"/>
      <c r="ED19" s="73"/>
      <c r="EE19" s="73"/>
      <c r="EF19" s="73"/>
      <c r="EG19" s="73"/>
      <c r="EH19" s="74"/>
      <c r="EI19" s="66"/>
      <c r="EJ19" s="66"/>
      <c r="EK19" s="45"/>
      <c r="EL19" s="60"/>
      <c r="EM19" s="61"/>
      <c r="EN19" s="85"/>
    </row>
    <row r="20" spans="1:144" s="68" customFormat="1" ht="7.5" customHeight="1" x14ac:dyDescent="0.2">
      <c r="A20" s="45"/>
      <c r="B20" s="69"/>
      <c r="C20" s="70"/>
      <c r="D20" s="70"/>
      <c r="E20" s="70"/>
      <c r="F20" s="70"/>
      <c r="G20" s="70"/>
      <c r="H20" s="70"/>
      <c r="I20" s="70"/>
      <c r="J20" s="70"/>
      <c r="K20" s="70"/>
      <c r="L20" s="70"/>
      <c r="M20" s="70"/>
      <c r="N20" s="70"/>
      <c r="O20" s="70"/>
      <c r="P20" s="70"/>
      <c r="Q20" s="70"/>
      <c r="R20" s="70"/>
      <c r="S20" s="70"/>
      <c r="T20" s="7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7"/>
      <c r="BP20" s="60"/>
      <c r="BQ20" s="60"/>
      <c r="BR20" s="75"/>
      <c r="BS20" s="76"/>
      <c r="BT20" s="76"/>
      <c r="BU20" s="76"/>
      <c r="BV20" s="76"/>
      <c r="BW20" s="76"/>
      <c r="BX20" s="76"/>
      <c r="BY20" s="76"/>
      <c r="BZ20" s="76"/>
      <c r="CA20" s="76"/>
      <c r="CB20" s="76"/>
      <c r="CC20" s="76"/>
      <c r="CD20" s="76"/>
      <c r="CE20" s="76"/>
      <c r="CF20" s="76"/>
      <c r="CG20" s="76"/>
      <c r="CH20" s="76"/>
      <c r="CI20" s="76"/>
      <c r="CJ20" s="76"/>
      <c r="CK20" s="76"/>
      <c r="CL20" s="76"/>
      <c r="CM20" s="77"/>
      <c r="CN20" s="45"/>
      <c r="CO20" s="45"/>
      <c r="CP20" s="75"/>
      <c r="CQ20" s="76"/>
      <c r="CR20" s="76"/>
      <c r="CS20" s="76"/>
      <c r="CT20" s="76"/>
      <c r="CU20" s="76"/>
      <c r="CV20" s="76"/>
      <c r="CW20" s="76"/>
      <c r="CX20" s="76"/>
      <c r="CY20" s="76"/>
      <c r="CZ20" s="76"/>
      <c r="DA20" s="76"/>
      <c r="DB20" s="76"/>
      <c r="DC20" s="76"/>
      <c r="DD20" s="76"/>
      <c r="DE20" s="76"/>
      <c r="DF20" s="76"/>
      <c r="DG20" s="76"/>
      <c r="DH20" s="76"/>
      <c r="DI20" s="76"/>
      <c r="DJ20" s="76"/>
      <c r="DK20" s="77"/>
      <c r="DL20" s="45"/>
      <c r="DM20" s="60"/>
      <c r="DN20" s="75"/>
      <c r="DO20" s="76"/>
      <c r="DP20" s="76"/>
      <c r="DQ20" s="76"/>
      <c r="DR20" s="76"/>
      <c r="DS20" s="76"/>
      <c r="DT20" s="76"/>
      <c r="DU20" s="76"/>
      <c r="DV20" s="76"/>
      <c r="DW20" s="76"/>
      <c r="DX20" s="76"/>
      <c r="DY20" s="76"/>
      <c r="DZ20" s="76"/>
      <c r="EA20" s="76"/>
      <c r="EB20" s="76"/>
      <c r="EC20" s="76"/>
      <c r="ED20" s="76"/>
      <c r="EE20" s="76"/>
      <c r="EF20" s="76"/>
      <c r="EG20" s="76"/>
      <c r="EH20" s="76"/>
      <c r="EI20" s="77"/>
      <c r="EJ20" s="66"/>
      <c r="EK20" s="45"/>
      <c r="EL20" s="60"/>
      <c r="EM20" s="61"/>
      <c r="EN20" s="85"/>
    </row>
    <row r="21" spans="1:144" s="68" customFormat="1" ht="7.5" customHeight="1" x14ac:dyDescent="0.2">
      <c r="A21" s="45"/>
      <c r="B21" s="69"/>
      <c r="C21" s="70"/>
      <c r="D21" s="70"/>
      <c r="E21" s="70"/>
      <c r="F21" s="70"/>
      <c r="G21" s="70"/>
      <c r="H21" s="70"/>
      <c r="I21" s="70"/>
      <c r="J21" s="70"/>
      <c r="K21" s="70"/>
      <c r="L21" s="70"/>
      <c r="M21" s="70"/>
      <c r="N21" s="70"/>
      <c r="O21" s="70"/>
      <c r="P21" s="70"/>
      <c r="Q21" s="70"/>
      <c r="R21" s="70"/>
      <c r="S21" s="70"/>
      <c r="T21" s="7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7"/>
      <c r="BP21" s="60"/>
      <c r="BQ21" s="75"/>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5"/>
      <c r="DN21" s="76"/>
      <c r="DO21" s="76"/>
      <c r="DP21" s="76"/>
      <c r="DQ21" s="76"/>
      <c r="DR21" s="76"/>
      <c r="DS21" s="76"/>
      <c r="DT21" s="76"/>
      <c r="DU21" s="76"/>
      <c r="DV21" s="76"/>
      <c r="DW21" s="76"/>
      <c r="DX21" s="76"/>
      <c r="DY21" s="76"/>
      <c r="DZ21" s="76"/>
      <c r="EA21" s="76"/>
      <c r="EB21" s="76"/>
      <c r="EC21" s="76"/>
      <c r="ED21" s="76"/>
      <c r="EE21" s="76"/>
      <c r="EF21" s="76"/>
      <c r="EG21" s="76"/>
      <c r="EH21" s="76"/>
      <c r="EI21" s="76"/>
      <c r="EJ21" s="77"/>
      <c r="EK21" s="45"/>
      <c r="EL21" s="60"/>
      <c r="EM21" s="61"/>
      <c r="EN21" s="85"/>
    </row>
    <row r="22" spans="1:144" s="68" customFormat="1" ht="7.5" customHeight="1" x14ac:dyDescent="0.2">
      <c r="A22" s="45"/>
      <c r="B22" s="69"/>
      <c r="C22" s="70"/>
      <c r="D22" s="70"/>
      <c r="E22" s="70"/>
      <c r="F22" s="70"/>
      <c r="G22" s="70"/>
      <c r="H22" s="70"/>
      <c r="I22" s="70"/>
      <c r="J22" s="70"/>
      <c r="K22" s="70"/>
      <c r="L22" s="70"/>
      <c r="M22" s="70"/>
      <c r="N22" s="70"/>
      <c r="O22" s="70"/>
      <c r="P22" s="70"/>
      <c r="Q22" s="70"/>
      <c r="R22" s="70"/>
      <c r="S22" s="70"/>
      <c r="T22" s="7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72"/>
      <c r="BQ22" s="73"/>
      <c r="BR22" s="73"/>
      <c r="BS22" s="73"/>
      <c r="BT22" s="73"/>
      <c r="BU22" s="73"/>
      <c r="BV22" s="73"/>
      <c r="BW22" s="73"/>
      <c r="BX22" s="73"/>
      <c r="BY22" s="73"/>
      <c r="BZ22" s="73"/>
      <c r="CA22" s="73"/>
      <c r="CB22" s="73"/>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3"/>
      <c r="EK22" s="74"/>
      <c r="EL22" s="63"/>
      <c r="EM22" s="61"/>
      <c r="EN22" s="85"/>
    </row>
    <row r="23" spans="1:144" s="68" customFormat="1" x14ac:dyDescent="0.2">
      <c r="A23" s="45"/>
      <c r="B23" s="101" t="s">
        <v>85</v>
      </c>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2"/>
      <c r="EM23" s="102"/>
      <c r="EN23" s="85"/>
    </row>
    <row r="24" spans="1:144" s="68" customFormat="1" x14ac:dyDescent="0.2">
      <c r="A24" s="45"/>
      <c r="B24" s="264" t="s">
        <v>86</v>
      </c>
      <c r="C24" s="265"/>
      <c r="D24" s="265"/>
      <c r="E24" s="265"/>
      <c r="F24" s="265"/>
      <c r="G24" s="265"/>
      <c r="H24" s="265"/>
      <c r="I24" s="265"/>
      <c r="J24" s="265"/>
      <c r="K24" s="265"/>
      <c r="L24" s="265"/>
      <c r="M24" s="265"/>
      <c r="N24" s="265"/>
      <c r="O24" s="265"/>
      <c r="P24" s="265"/>
      <c r="Q24" s="265"/>
      <c r="R24" s="265"/>
      <c r="S24" s="265"/>
      <c r="T24" s="266"/>
      <c r="U24" s="51" t="s">
        <v>87</v>
      </c>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c r="DL24" s="51"/>
      <c r="DM24" s="51"/>
      <c r="DN24" s="51"/>
      <c r="DO24" s="51"/>
      <c r="DP24" s="51"/>
      <c r="DQ24" s="51"/>
      <c r="DR24" s="51"/>
      <c r="DS24" s="51"/>
      <c r="DT24" s="51"/>
      <c r="DU24" s="51"/>
      <c r="DV24" s="51"/>
      <c r="DW24" s="51"/>
      <c r="DX24" s="51"/>
      <c r="DY24" s="51"/>
      <c r="DZ24" s="51"/>
      <c r="EA24" s="51"/>
      <c r="EB24" s="51"/>
      <c r="EC24" s="51"/>
      <c r="ED24" s="51"/>
      <c r="EE24" s="51"/>
      <c r="EF24" s="51"/>
      <c r="EG24" s="51"/>
      <c r="EH24" s="51"/>
      <c r="EI24" s="51"/>
      <c r="EJ24" s="51"/>
      <c r="EK24" s="51"/>
      <c r="EL24" s="51"/>
      <c r="EM24" s="51"/>
      <c r="EN24" s="85"/>
    </row>
    <row r="25" spans="1:144" s="68" customFormat="1" x14ac:dyDescent="0.2">
      <c r="A25" s="45"/>
      <c r="B25" s="270"/>
      <c r="C25" s="271"/>
      <c r="D25" s="271"/>
      <c r="E25" s="271"/>
      <c r="F25" s="271"/>
      <c r="G25" s="271"/>
      <c r="H25" s="271"/>
      <c r="I25" s="271"/>
      <c r="J25" s="271"/>
      <c r="K25" s="271"/>
      <c r="L25" s="271"/>
      <c r="M25" s="271"/>
      <c r="N25" s="271"/>
      <c r="O25" s="271"/>
      <c r="P25" s="271"/>
      <c r="Q25" s="271"/>
      <c r="R25" s="271"/>
      <c r="S25" s="271"/>
      <c r="T25" s="272"/>
      <c r="U25" s="285" t="s">
        <v>85</v>
      </c>
      <c r="V25" s="285"/>
      <c r="W25" s="285"/>
      <c r="X25" s="285"/>
      <c r="Y25" s="285"/>
      <c r="Z25" s="285"/>
      <c r="AA25" s="285"/>
      <c r="AB25" s="285"/>
      <c r="AC25" s="286"/>
      <c r="AD25" s="104" t="s">
        <v>88</v>
      </c>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c r="CG25" s="104"/>
      <c r="CH25" s="104"/>
      <c r="CI25" s="104"/>
      <c r="CJ25" s="104"/>
      <c r="CK25" s="104"/>
      <c r="CL25" s="104"/>
      <c r="CM25" s="104"/>
      <c r="CN25" s="104"/>
      <c r="CO25" s="104"/>
      <c r="CP25" s="104"/>
      <c r="CQ25" s="104"/>
      <c r="CR25" s="104"/>
      <c r="CS25" s="104"/>
      <c r="CT25" s="104"/>
      <c r="CU25" s="104"/>
      <c r="CV25" s="104"/>
      <c r="CW25" s="104"/>
      <c r="CX25" s="104"/>
      <c r="CY25" s="104"/>
      <c r="CZ25" s="104"/>
      <c r="DA25" s="104"/>
      <c r="DB25" s="104"/>
      <c r="DC25" s="104"/>
      <c r="DD25" s="104"/>
      <c r="DE25" s="104"/>
      <c r="DF25" s="104"/>
      <c r="DG25" s="104"/>
      <c r="DH25" s="104"/>
      <c r="DI25" s="104"/>
      <c r="DJ25" s="104"/>
      <c r="DK25" s="104"/>
      <c r="DL25" s="104"/>
      <c r="DM25" s="104"/>
      <c r="DN25" s="104"/>
      <c r="DO25" s="104"/>
      <c r="DP25" s="104"/>
      <c r="DQ25" s="104"/>
      <c r="DR25" s="104"/>
      <c r="DS25" s="104"/>
      <c r="DT25" s="104"/>
      <c r="DU25" s="104"/>
      <c r="DV25" s="104"/>
      <c r="DW25" s="104"/>
      <c r="DX25" s="104"/>
      <c r="DY25" s="104"/>
      <c r="DZ25" s="104"/>
      <c r="EA25" s="104"/>
      <c r="EB25" s="104"/>
      <c r="EC25" s="104"/>
      <c r="ED25" s="104"/>
      <c r="EE25" s="104"/>
      <c r="EF25" s="104"/>
      <c r="EG25" s="104"/>
      <c r="EH25" s="104"/>
      <c r="EI25" s="104"/>
      <c r="EJ25" s="104"/>
      <c r="EK25" s="104"/>
      <c r="EL25" s="104"/>
      <c r="EM25" s="104"/>
      <c r="EN25" s="85"/>
    </row>
    <row r="26" spans="1:144" s="68" customFormat="1" x14ac:dyDescent="0.2">
      <c r="A26" s="45"/>
      <c r="B26" s="270"/>
      <c r="C26" s="271"/>
      <c r="D26" s="271"/>
      <c r="E26" s="271"/>
      <c r="F26" s="271"/>
      <c r="G26" s="271"/>
      <c r="H26" s="271"/>
      <c r="I26" s="271"/>
      <c r="J26" s="271"/>
      <c r="K26" s="271"/>
      <c r="L26" s="271"/>
      <c r="M26" s="271"/>
      <c r="N26" s="271"/>
      <c r="O26" s="271"/>
      <c r="P26" s="271"/>
      <c r="Q26" s="271"/>
      <c r="R26" s="271"/>
      <c r="S26" s="271"/>
      <c r="T26" s="272"/>
      <c r="U26" s="279" t="s">
        <v>89</v>
      </c>
      <c r="V26" s="279"/>
      <c r="W26" s="279"/>
      <c r="X26" s="279"/>
      <c r="Y26" s="279"/>
      <c r="Z26" s="279"/>
      <c r="AA26" s="279"/>
      <c r="AB26" s="279"/>
      <c r="AC26" s="280"/>
      <c r="AD26" s="276" t="s">
        <v>90</v>
      </c>
      <c r="AE26" s="276"/>
      <c r="AF26" s="276"/>
      <c r="AG26" s="276"/>
      <c r="AH26" s="276"/>
      <c r="AI26" s="276"/>
      <c r="AJ26" s="276"/>
      <c r="AK26" s="276"/>
      <c r="AL26" s="276"/>
      <c r="AM26" s="276"/>
      <c r="AN26" s="276"/>
      <c r="AO26" s="276"/>
      <c r="AP26" s="276"/>
      <c r="AQ26" s="276"/>
      <c r="AR26" s="276"/>
      <c r="AS26" s="276"/>
      <c r="AT26" s="276"/>
      <c r="AU26" s="276"/>
      <c r="AV26" s="276"/>
      <c r="AW26" s="276"/>
      <c r="AX26" s="276"/>
      <c r="AY26" s="276"/>
      <c r="AZ26" s="276"/>
      <c r="BA26" s="276"/>
      <c r="BB26" s="276"/>
      <c r="BC26" s="276"/>
      <c r="BD26" s="276"/>
      <c r="BE26" s="276"/>
      <c r="BF26" s="276"/>
      <c r="BG26" s="276"/>
      <c r="BH26" s="276"/>
      <c r="BI26" s="276"/>
      <c r="BJ26" s="276"/>
      <c r="BK26" s="276"/>
      <c r="BL26" s="276"/>
      <c r="BM26" s="276"/>
      <c r="BN26" s="276"/>
      <c r="BO26" s="276"/>
      <c r="BP26" s="276"/>
      <c r="BQ26" s="276"/>
      <c r="BR26" s="276"/>
      <c r="BS26" s="276"/>
      <c r="BT26" s="276"/>
      <c r="BU26" s="276"/>
      <c r="BV26" s="276"/>
      <c r="BW26" s="276"/>
      <c r="BX26" s="276"/>
      <c r="BY26" s="276"/>
      <c r="BZ26" s="276"/>
      <c r="CA26" s="276"/>
      <c r="CB26" s="278" t="s">
        <v>91</v>
      </c>
      <c r="CC26" s="279"/>
      <c r="CD26" s="279"/>
      <c r="CE26" s="279"/>
      <c r="CF26" s="279"/>
      <c r="CG26" s="279"/>
      <c r="CH26" s="279"/>
      <c r="CI26" s="279"/>
      <c r="CJ26" s="280"/>
      <c r="CK26" s="276" t="s">
        <v>92</v>
      </c>
      <c r="CL26" s="276"/>
      <c r="CM26" s="276"/>
      <c r="CN26" s="276"/>
      <c r="CO26" s="276"/>
      <c r="CP26" s="276"/>
      <c r="CQ26" s="276"/>
      <c r="CR26" s="276"/>
      <c r="CS26" s="276"/>
      <c r="CT26" s="276"/>
      <c r="CU26" s="276"/>
      <c r="CV26" s="276"/>
      <c r="CW26" s="276"/>
      <c r="CX26" s="276"/>
      <c r="CY26" s="276"/>
      <c r="CZ26" s="276"/>
      <c r="DA26" s="276"/>
      <c r="DB26" s="276"/>
      <c r="DC26" s="276"/>
      <c r="DD26" s="276"/>
      <c r="DE26" s="276"/>
      <c r="DF26" s="276"/>
      <c r="DG26" s="276"/>
      <c r="DH26" s="276"/>
      <c r="DI26" s="276"/>
      <c r="DJ26" s="276"/>
      <c r="DK26" s="276"/>
      <c r="DL26" s="276"/>
      <c r="DM26" s="276"/>
      <c r="DN26" s="276"/>
      <c r="DO26" s="276"/>
      <c r="DP26" s="276"/>
      <c r="DQ26" s="276"/>
      <c r="DR26" s="276"/>
      <c r="DS26" s="276"/>
      <c r="DT26" s="276"/>
      <c r="DU26" s="276"/>
      <c r="DV26" s="276"/>
      <c r="DW26" s="276"/>
      <c r="DX26" s="276"/>
      <c r="DY26" s="276"/>
      <c r="DZ26" s="276"/>
      <c r="EA26" s="276"/>
      <c r="EB26" s="276"/>
      <c r="EC26" s="276"/>
      <c r="ED26" s="276"/>
      <c r="EE26" s="276"/>
      <c r="EF26" s="276"/>
      <c r="EG26" s="276"/>
      <c r="EH26" s="276"/>
      <c r="EI26" s="276"/>
      <c r="EJ26" s="276"/>
      <c r="EK26" s="276"/>
      <c r="EL26" s="276"/>
      <c r="EM26" s="276"/>
      <c r="EN26" s="85"/>
    </row>
    <row r="27" spans="1:144" s="68" customFormat="1" x14ac:dyDescent="0.2">
      <c r="A27" s="45"/>
      <c r="B27" s="267"/>
      <c r="C27" s="268"/>
      <c r="D27" s="268"/>
      <c r="E27" s="268"/>
      <c r="F27" s="268"/>
      <c r="G27" s="268"/>
      <c r="H27" s="268"/>
      <c r="I27" s="268"/>
      <c r="J27" s="268"/>
      <c r="K27" s="268"/>
      <c r="L27" s="268"/>
      <c r="M27" s="268"/>
      <c r="N27" s="268"/>
      <c r="O27" s="268"/>
      <c r="P27" s="268"/>
      <c r="Q27" s="268"/>
      <c r="R27" s="268"/>
      <c r="S27" s="268"/>
      <c r="T27" s="269"/>
      <c r="U27" s="281" t="s">
        <v>93</v>
      </c>
      <c r="V27" s="281"/>
      <c r="W27" s="281"/>
      <c r="X27" s="281"/>
      <c r="Y27" s="281"/>
      <c r="Z27" s="281"/>
      <c r="AA27" s="281"/>
      <c r="AB27" s="281"/>
      <c r="AC27" s="282"/>
      <c r="AD27" s="283" t="s">
        <v>94</v>
      </c>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4" t="s">
        <v>95</v>
      </c>
      <c r="CC27" s="281"/>
      <c r="CD27" s="281"/>
      <c r="CE27" s="281"/>
      <c r="CF27" s="281"/>
      <c r="CG27" s="281"/>
      <c r="CH27" s="281"/>
      <c r="CI27" s="281"/>
      <c r="CJ27" s="282"/>
      <c r="CK27" s="283" t="s">
        <v>96</v>
      </c>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3"/>
      <c r="DL27" s="283"/>
      <c r="DM27" s="283"/>
      <c r="DN27" s="283"/>
      <c r="DO27" s="283"/>
      <c r="DP27" s="283"/>
      <c r="DQ27" s="283"/>
      <c r="DR27" s="283"/>
      <c r="DS27" s="283"/>
      <c r="DT27" s="283"/>
      <c r="DU27" s="283"/>
      <c r="DV27" s="283"/>
      <c r="DW27" s="283"/>
      <c r="DX27" s="283"/>
      <c r="DY27" s="283"/>
      <c r="DZ27" s="283"/>
      <c r="EA27" s="283"/>
      <c r="EB27" s="283"/>
      <c r="EC27" s="283"/>
      <c r="ED27" s="283"/>
      <c r="EE27" s="283"/>
      <c r="EF27" s="283"/>
      <c r="EG27" s="283"/>
      <c r="EH27" s="283"/>
      <c r="EI27" s="283"/>
      <c r="EJ27" s="283"/>
      <c r="EK27" s="283"/>
      <c r="EL27" s="283"/>
      <c r="EM27" s="283"/>
      <c r="EN27" s="85"/>
    </row>
    <row r="28" spans="1:144" s="68" customFormat="1" x14ac:dyDescent="0.2">
      <c r="A28" s="45"/>
      <c r="B28" s="101" t="s">
        <v>97</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85"/>
    </row>
    <row r="29" spans="1:144" s="68" customFormat="1" x14ac:dyDescent="0.2">
      <c r="A29" s="45"/>
      <c r="B29" s="78" t="s">
        <v>98</v>
      </c>
      <c r="C29" s="79"/>
      <c r="D29" s="79"/>
      <c r="E29" s="79"/>
      <c r="F29" s="79"/>
      <c r="G29" s="79"/>
      <c r="H29" s="79"/>
      <c r="I29" s="79"/>
      <c r="J29" s="79"/>
      <c r="K29" s="79"/>
      <c r="L29" s="79"/>
      <c r="M29" s="79"/>
      <c r="N29" s="79"/>
      <c r="O29" s="79"/>
      <c r="P29" s="79"/>
      <c r="Q29" s="79"/>
      <c r="R29" s="79"/>
      <c r="S29" s="79"/>
      <c r="T29" s="80"/>
      <c r="U29" s="61" t="s">
        <v>99</v>
      </c>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85"/>
    </row>
    <row r="30" spans="1:144" s="68" customFormat="1" x14ac:dyDescent="0.2">
      <c r="A30" s="45"/>
      <c r="B30" s="53" t="s">
        <v>100</v>
      </c>
      <c r="C30" s="54"/>
      <c r="D30" s="54"/>
      <c r="E30" s="54"/>
      <c r="F30" s="54"/>
      <c r="G30" s="54"/>
      <c r="H30" s="54"/>
      <c r="I30" s="54"/>
      <c r="J30" s="54"/>
      <c r="K30" s="54"/>
      <c r="L30" s="54"/>
      <c r="M30" s="54"/>
      <c r="N30" s="54"/>
      <c r="O30" s="54"/>
      <c r="P30" s="54"/>
      <c r="Q30" s="54"/>
      <c r="R30" s="54"/>
      <c r="S30" s="54"/>
      <c r="T30" s="55"/>
      <c r="U30" s="51" t="s">
        <v>101</v>
      </c>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c r="BO30" s="51"/>
      <c r="BP30" s="51"/>
      <c r="BQ30" s="51"/>
      <c r="BR30" s="51"/>
      <c r="BS30" s="51"/>
      <c r="BT30" s="51"/>
      <c r="BU30" s="51"/>
      <c r="BV30" s="51"/>
      <c r="BW30" s="51"/>
      <c r="BX30" s="51"/>
      <c r="BY30" s="51"/>
      <c r="BZ30" s="51"/>
      <c r="CA30" s="51"/>
      <c r="CB30" s="51"/>
      <c r="CC30" s="51"/>
      <c r="CD30" s="51"/>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c r="DL30" s="51"/>
      <c r="DM30" s="51"/>
      <c r="DN30" s="51"/>
      <c r="DO30" s="51"/>
      <c r="DP30" s="51"/>
      <c r="DQ30" s="51"/>
      <c r="DR30" s="51"/>
      <c r="DS30" s="51"/>
      <c r="DT30" s="51"/>
      <c r="DU30" s="51"/>
      <c r="DV30" s="51"/>
      <c r="DW30" s="51"/>
      <c r="DX30" s="51"/>
      <c r="DY30" s="51"/>
      <c r="DZ30" s="51"/>
      <c r="EA30" s="51"/>
      <c r="EB30" s="51"/>
      <c r="EC30" s="51"/>
      <c r="ED30" s="51"/>
      <c r="EE30" s="51"/>
      <c r="EF30" s="51"/>
      <c r="EG30" s="51"/>
      <c r="EH30" s="51"/>
      <c r="EI30" s="51"/>
      <c r="EJ30" s="51"/>
      <c r="EK30" s="51"/>
      <c r="EL30" s="51"/>
      <c r="EM30" s="51"/>
      <c r="EN30" s="85"/>
    </row>
    <row r="31" spans="1:144" s="68" customFormat="1" x14ac:dyDescent="0.2">
      <c r="A31" s="45"/>
      <c r="B31" s="53" t="s">
        <v>102</v>
      </c>
      <c r="C31" s="54"/>
      <c r="D31" s="54"/>
      <c r="E31" s="54"/>
      <c r="F31" s="54"/>
      <c r="G31" s="54"/>
      <c r="H31" s="54"/>
      <c r="I31" s="54"/>
      <c r="J31" s="54"/>
      <c r="K31" s="54"/>
      <c r="L31" s="54"/>
      <c r="M31" s="54"/>
      <c r="N31" s="54"/>
      <c r="O31" s="54"/>
      <c r="P31" s="54"/>
      <c r="Q31" s="54"/>
      <c r="R31" s="54"/>
      <c r="S31" s="54"/>
      <c r="T31" s="55"/>
      <c r="U31" s="51" t="s">
        <v>103</v>
      </c>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c r="BO31" s="51"/>
      <c r="BP31" s="51"/>
      <c r="BQ31" s="51"/>
      <c r="BR31" s="51"/>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c r="DO31" s="51"/>
      <c r="DP31" s="51"/>
      <c r="DQ31" s="51"/>
      <c r="DR31" s="51"/>
      <c r="DS31" s="51"/>
      <c r="DT31" s="51"/>
      <c r="DU31" s="51"/>
      <c r="DV31" s="51"/>
      <c r="DW31" s="51"/>
      <c r="DX31" s="51"/>
      <c r="DY31" s="51"/>
      <c r="DZ31" s="51"/>
      <c r="EA31" s="51"/>
      <c r="EB31" s="51"/>
      <c r="EC31" s="51"/>
      <c r="ED31" s="51"/>
      <c r="EE31" s="51"/>
      <c r="EF31" s="51"/>
      <c r="EG31" s="51"/>
      <c r="EH31" s="51"/>
      <c r="EI31" s="51"/>
      <c r="EJ31" s="51"/>
      <c r="EK31" s="51"/>
      <c r="EL31" s="51"/>
      <c r="EM31" s="51"/>
      <c r="EN31" s="85"/>
    </row>
    <row r="32" spans="1:144" s="68" customFormat="1" x14ac:dyDescent="0.2">
      <c r="A32" s="45"/>
      <c r="B32" s="259" t="s">
        <v>104</v>
      </c>
      <c r="C32" s="260"/>
      <c r="D32" s="260"/>
      <c r="E32" s="260"/>
      <c r="F32" s="260"/>
      <c r="G32" s="260"/>
      <c r="H32" s="260"/>
      <c r="I32" s="260"/>
      <c r="J32" s="260"/>
      <c r="K32" s="260"/>
      <c r="L32" s="260"/>
      <c r="M32" s="260"/>
      <c r="N32" s="260"/>
      <c r="O32" s="260"/>
      <c r="P32" s="260"/>
      <c r="Q32" s="260"/>
      <c r="R32" s="260"/>
      <c r="S32" s="260"/>
      <c r="T32" s="261"/>
      <c r="U32" s="262" t="s">
        <v>105</v>
      </c>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2"/>
      <c r="BX32" s="262"/>
      <c r="BY32" s="262"/>
      <c r="BZ32" s="262"/>
      <c r="CA32" s="262"/>
      <c r="CB32" s="262"/>
      <c r="CC32" s="262"/>
      <c r="CD32" s="262"/>
      <c r="CE32" s="262"/>
      <c r="CF32" s="262"/>
      <c r="CG32" s="262"/>
      <c r="CH32" s="262"/>
      <c r="CI32" s="262"/>
      <c r="CJ32" s="262"/>
      <c r="CK32" s="262"/>
      <c r="CL32" s="262"/>
      <c r="CM32" s="262"/>
      <c r="CN32" s="262"/>
      <c r="CO32" s="262"/>
      <c r="CP32" s="262"/>
      <c r="CQ32" s="262"/>
      <c r="CR32" s="262"/>
      <c r="CS32" s="262"/>
      <c r="CT32" s="262"/>
      <c r="CU32" s="262"/>
      <c r="CV32" s="262"/>
      <c r="CW32" s="262"/>
      <c r="CX32" s="262"/>
      <c r="CY32" s="262"/>
      <c r="CZ32" s="262"/>
      <c r="DA32" s="262"/>
      <c r="DB32" s="262"/>
      <c r="DC32" s="262"/>
      <c r="DD32" s="262"/>
      <c r="DE32" s="262"/>
      <c r="DF32" s="262"/>
      <c r="DG32" s="262"/>
      <c r="DH32" s="262"/>
      <c r="DI32" s="262"/>
      <c r="DJ32" s="262"/>
      <c r="DK32" s="262"/>
      <c r="DL32" s="262"/>
      <c r="DM32" s="262"/>
      <c r="DN32" s="262"/>
      <c r="DO32" s="262"/>
      <c r="DP32" s="262"/>
      <c r="DQ32" s="262"/>
      <c r="DR32" s="262"/>
      <c r="DS32" s="262"/>
      <c r="DT32" s="262"/>
      <c r="DU32" s="262"/>
      <c r="DV32" s="262"/>
      <c r="DW32" s="262"/>
      <c r="DX32" s="262"/>
      <c r="DY32" s="262"/>
      <c r="DZ32" s="262"/>
      <c r="EA32" s="262"/>
      <c r="EB32" s="262"/>
      <c r="EC32" s="262"/>
      <c r="ED32" s="262"/>
      <c r="EE32" s="262"/>
      <c r="EF32" s="262"/>
      <c r="EG32" s="262"/>
      <c r="EH32" s="262"/>
      <c r="EI32" s="262"/>
      <c r="EJ32" s="262"/>
      <c r="EK32" s="262"/>
      <c r="EL32" s="262"/>
      <c r="EM32" s="262"/>
      <c r="EN32" s="85"/>
    </row>
    <row r="33" spans="1:144" s="68" customFormat="1" x14ac:dyDescent="0.2">
      <c r="A33" s="45"/>
      <c r="B33" s="259"/>
      <c r="C33" s="260"/>
      <c r="D33" s="260"/>
      <c r="E33" s="260"/>
      <c r="F33" s="260"/>
      <c r="G33" s="260"/>
      <c r="H33" s="260"/>
      <c r="I33" s="260"/>
      <c r="J33" s="260"/>
      <c r="K33" s="260"/>
      <c r="L33" s="260"/>
      <c r="M33" s="260"/>
      <c r="N33" s="260"/>
      <c r="O33" s="260"/>
      <c r="P33" s="260"/>
      <c r="Q33" s="260"/>
      <c r="R33" s="260"/>
      <c r="S33" s="260"/>
      <c r="T33" s="261"/>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85"/>
    </row>
    <row r="34" spans="1:144" s="68" customFormat="1" x14ac:dyDescent="0.2">
      <c r="A34" s="45"/>
      <c r="B34" s="259"/>
      <c r="C34" s="260"/>
      <c r="D34" s="260"/>
      <c r="E34" s="260"/>
      <c r="F34" s="260"/>
      <c r="G34" s="260"/>
      <c r="H34" s="260"/>
      <c r="I34" s="260"/>
      <c r="J34" s="260"/>
      <c r="K34" s="260"/>
      <c r="L34" s="260"/>
      <c r="M34" s="260"/>
      <c r="N34" s="260"/>
      <c r="O34" s="260"/>
      <c r="P34" s="260"/>
      <c r="Q34" s="260"/>
      <c r="R34" s="260"/>
      <c r="S34" s="260"/>
      <c r="T34" s="261"/>
      <c r="U34" s="81" t="s">
        <v>106</v>
      </c>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s="81"/>
      <c r="BT34" s="81"/>
      <c r="BU34" s="81"/>
      <c r="BV34" s="81"/>
      <c r="BW34" s="81"/>
      <c r="BX34" s="81"/>
      <c r="BY34" s="81"/>
      <c r="BZ34" s="81"/>
      <c r="CA34" s="81"/>
      <c r="CB34" s="81"/>
      <c r="CC34" s="81"/>
      <c r="CD34" s="81"/>
      <c r="CE34" s="81"/>
      <c r="CF34" s="81"/>
      <c r="CG34" s="81"/>
      <c r="CH34" s="81"/>
      <c r="CI34" s="81"/>
      <c r="CJ34" s="81"/>
      <c r="CK34" s="81"/>
      <c r="CL34" s="81"/>
      <c r="CM34" s="81"/>
      <c r="CN34" s="81"/>
      <c r="CO34" s="81"/>
      <c r="CP34" s="81"/>
      <c r="CQ34" s="81"/>
      <c r="CR34" s="81"/>
      <c r="CS34" s="81"/>
      <c r="CT34" s="81"/>
      <c r="CU34" s="81"/>
      <c r="CV34" s="81"/>
      <c r="CW34" s="81"/>
      <c r="CX34" s="81"/>
      <c r="CY34" s="81"/>
      <c r="CZ34" s="81"/>
      <c r="DA34" s="81"/>
      <c r="DB34" s="81"/>
      <c r="DC34" s="81"/>
      <c r="DD34" s="81"/>
      <c r="DE34" s="81"/>
      <c r="DF34" s="81"/>
      <c r="DG34" s="81"/>
      <c r="DH34" s="81"/>
      <c r="DI34" s="81"/>
      <c r="DJ34" s="81"/>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5"/>
    </row>
    <row r="35" spans="1:144" s="68" customFormat="1" x14ac:dyDescent="0.2">
      <c r="A35" s="45"/>
      <c r="B35" s="264" t="s">
        <v>107</v>
      </c>
      <c r="C35" s="265"/>
      <c r="D35" s="265"/>
      <c r="E35" s="265"/>
      <c r="F35" s="265"/>
      <c r="G35" s="265"/>
      <c r="H35" s="265"/>
      <c r="I35" s="265"/>
      <c r="J35" s="265"/>
      <c r="K35" s="265"/>
      <c r="L35" s="265"/>
      <c r="M35" s="265"/>
      <c r="N35" s="265"/>
      <c r="O35" s="265"/>
      <c r="P35" s="265"/>
      <c r="Q35" s="265"/>
      <c r="R35" s="265"/>
      <c r="S35" s="265"/>
      <c r="T35" s="266"/>
      <c r="U35" s="82" t="s">
        <v>108</v>
      </c>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5"/>
    </row>
    <row r="36" spans="1:144" s="68" customFormat="1" x14ac:dyDescent="0.2">
      <c r="A36" s="45"/>
      <c r="B36" s="267"/>
      <c r="C36" s="268"/>
      <c r="D36" s="268"/>
      <c r="E36" s="268"/>
      <c r="F36" s="268"/>
      <c r="G36" s="268"/>
      <c r="H36" s="268"/>
      <c r="I36" s="268"/>
      <c r="J36" s="268"/>
      <c r="K36" s="268"/>
      <c r="L36" s="268"/>
      <c r="M36" s="268"/>
      <c r="N36" s="268"/>
      <c r="O36" s="268"/>
      <c r="P36" s="268"/>
      <c r="Q36" s="268"/>
      <c r="R36" s="268"/>
      <c r="S36" s="268"/>
      <c r="T36" s="269"/>
      <c r="U36" s="81" t="s">
        <v>109</v>
      </c>
      <c r="V36" s="81"/>
      <c r="W36" s="81"/>
      <c r="X36" s="81"/>
      <c r="Y36" s="81"/>
      <c r="Z36" s="81"/>
      <c r="AA36" s="81"/>
      <c r="AB36" s="81"/>
      <c r="AC36" s="81"/>
      <c r="AD36" s="81"/>
      <c r="AE36" s="81"/>
      <c r="AF36" s="81"/>
      <c r="AG36" s="81"/>
      <c r="AH36" s="81"/>
      <c r="AI36" s="81"/>
      <c r="AJ36" s="81"/>
      <c r="AK36" s="81"/>
      <c r="AL36" s="81"/>
      <c r="AM36" s="81"/>
      <c r="AN36" s="81"/>
      <c r="AO36" s="81"/>
      <c r="AP36" s="81"/>
      <c r="AQ36" s="81"/>
      <c r="AR36" s="81"/>
      <c r="AS36" s="81"/>
      <c r="AT36" s="81"/>
      <c r="AU36" s="81"/>
      <c r="AV36" s="81"/>
      <c r="AW36" s="81"/>
      <c r="AX36" s="81"/>
      <c r="AY36" s="81"/>
      <c r="AZ36" s="81"/>
      <c r="BA36" s="81"/>
      <c r="BB36" s="81"/>
      <c r="BC36" s="81"/>
      <c r="BD36" s="81"/>
      <c r="BE36" s="81"/>
      <c r="BF36" s="81"/>
      <c r="BG36" s="81"/>
      <c r="BH36" s="81"/>
      <c r="BI36" s="81"/>
      <c r="BJ36" s="81"/>
      <c r="BK36" s="81"/>
      <c r="BL36" s="81"/>
      <c r="BM36" s="81"/>
      <c r="BN36" s="81"/>
      <c r="BO36" s="81"/>
      <c r="BP36" s="81"/>
      <c r="BQ36" s="81"/>
      <c r="BR36" s="81"/>
      <c r="BS36" s="81"/>
      <c r="BT36" s="81"/>
      <c r="BU36" s="81"/>
      <c r="BV36" s="81"/>
      <c r="BW36" s="81"/>
      <c r="BX36" s="81"/>
      <c r="BY36" s="81"/>
      <c r="BZ36" s="81"/>
      <c r="CA36" s="81"/>
      <c r="CB36" s="81"/>
      <c r="CC36" s="81"/>
      <c r="CD36" s="81"/>
      <c r="CE36" s="81"/>
      <c r="CF36" s="81"/>
      <c r="CG36" s="81"/>
      <c r="CH36" s="81"/>
      <c r="CI36" s="81"/>
      <c r="CJ36" s="81"/>
      <c r="CK36" s="81"/>
      <c r="CL36" s="81"/>
      <c r="CM36" s="81"/>
      <c r="CN36" s="81"/>
      <c r="CO36" s="81"/>
      <c r="CP36" s="81"/>
      <c r="CQ36" s="81"/>
      <c r="CR36" s="81"/>
      <c r="CS36" s="81"/>
      <c r="CT36" s="81"/>
      <c r="CU36" s="81"/>
      <c r="CV36" s="81"/>
      <c r="CW36" s="81"/>
      <c r="CX36" s="81"/>
      <c r="CY36" s="81"/>
      <c r="CZ36" s="81"/>
      <c r="DA36" s="81"/>
      <c r="DB36" s="81"/>
      <c r="DC36" s="81"/>
      <c r="DD36" s="81"/>
      <c r="DE36" s="81"/>
      <c r="DF36" s="81"/>
      <c r="DG36" s="81"/>
      <c r="DH36" s="81"/>
      <c r="DI36" s="81"/>
      <c r="DJ36" s="81"/>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5"/>
    </row>
    <row r="37" spans="1:144" s="68" customFormat="1" x14ac:dyDescent="0.2">
      <c r="A37" s="45"/>
      <c r="B37" s="53" t="s">
        <v>110</v>
      </c>
      <c r="C37" s="54"/>
      <c r="D37" s="54"/>
      <c r="E37" s="54"/>
      <c r="F37" s="54"/>
      <c r="G37" s="54"/>
      <c r="H37" s="54"/>
      <c r="I37" s="54"/>
      <c r="J37" s="54"/>
      <c r="K37" s="54"/>
      <c r="L37" s="54"/>
      <c r="M37" s="54"/>
      <c r="N37" s="54"/>
      <c r="O37" s="54"/>
      <c r="P37" s="54"/>
      <c r="Q37" s="54"/>
      <c r="R37" s="54"/>
      <c r="S37" s="54"/>
      <c r="T37" s="55"/>
      <c r="U37" s="51" t="s">
        <v>111</v>
      </c>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51"/>
      <c r="BG37" s="51"/>
      <c r="BH37" s="51"/>
      <c r="BI37" s="51"/>
      <c r="BJ37" s="51"/>
      <c r="BK37" s="51"/>
      <c r="BL37" s="51"/>
      <c r="BM37" s="51"/>
      <c r="BN37" s="51"/>
      <c r="BO37" s="51"/>
      <c r="BP37" s="51"/>
      <c r="BQ37" s="51"/>
      <c r="BR37" s="51"/>
      <c r="BS37" s="51"/>
      <c r="BT37" s="51"/>
      <c r="BU37" s="51"/>
      <c r="BV37" s="51"/>
      <c r="BW37" s="51"/>
      <c r="BX37" s="51"/>
      <c r="BY37" s="51"/>
      <c r="BZ37" s="51"/>
      <c r="CA37" s="51"/>
      <c r="CB37" s="51"/>
      <c r="CC37" s="51"/>
      <c r="CD37" s="51"/>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c r="DL37" s="51"/>
      <c r="DM37" s="51"/>
      <c r="DN37" s="51"/>
      <c r="DO37" s="51"/>
      <c r="DP37" s="51"/>
      <c r="DQ37" s="51"/>
      <c r="DR37" s="51"/>
      <c r="DS37" s="51"/>
      <c r="DT37" s="51"/>
      <c r="DU37" s="51"/>
      <c r="DV37" s="51"/>
      <c r="DW37" s="51"/>
      <c r="DX37" s="51"/>
      <c r="DY37" s="51"/>
      <c r="DZ37" s="51"/>
      <c r="EA37" s="51"/>
      <c r="EB37" s="51"/>
      <c r="EC37" s="51"/>
      <c r="ED37" s="51"/>
      <c r="EE37" s="51"/>
      <c r="EF37" s="51"/>
      <c r="EG37" s="51"/>
      <c r="EH37" s="51"/>
      <c r="EI37" s="51"/>
      <c r="EJ37" s="51"/>
      <c r="EK37" s="51"/>
      <c r="EL37" s="51"/>
      <c r="EM37" s="51"/>
      <c r="EN37" s="85"/>
    </row>
    <row r="38" spans="1:144" s="68" customFormat="1" x14ac:dyDescent="0.2">
      <c r="A38" s="45"/>
      <c r="B38" s="270" t="s">
        <v>112</v>
      </c>
      <c r="C38" s="271"/>
      <c r="D38" s="271"/>
      <c r="E38" s="271"/>
      <c r="F38" s="271"/>
      <c r="G38" s="271"/>
      <c r="H38" s="271"/>
      <c r="I38" s="271"/>
      <c r="J38" s="271"/>
      <c r="K38" s="271"/>
      <c r="L38" s="271"/>
      <c r="M38" s="271"/>
      <c r="N38" s="271"/>
      <c r="O38" s="271"/>
      <c r="P38" s="271"/>
      <c r="Q38" s="271"/>
      <c r="R38" s="271"/>
      <c r="S38" s="271"/>
      <c r="T38" s="272"/>
      <c r="U38" s="61" t="s">
        <v>113</v>
      </c>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85"/>
    </row>
    <row r="39" spans="1:144" s="68" customFormat="1" x14ac:dyDescent="0.2">
      <c r="A39" s="45"/>
      <c r="B39" s="270"/>
      <c r="C39" s="271"/>
      <c r="D39" s="271"/>
      <c r="E39" s="271"/>
      <c r="F39" s="271"/>
      <c r="G39" s="271"/>
      <c r="H39" s="271"/>
      <c r="I39" s="271"/>
      <c r="J39" s="271"/>
      <c r="K39" s="271"/>
      <c r="L39" s="271"/>
      <c r="M39" s="271"/>
      <c r="N39" s="271"/>
      <c r="O39" s="271"/>
      <c r="P39" s="271"/>
      <c r="Q39" s="271"/>
      <c r="R39" s="271"/>
      <c r="S39" s="271"/>
      <c r="T39" s="272"/>
      <c r="U39" s="83" t="s">
        <v>114</v>
      </c>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c r="CC39" s="83"/>
      <c r="CD39" s="83"/>
      <c r="CE39" s="83"/>
      <c r="CF39" s="83"/>
      <c r="CG39" s="83"/>
      <c r="CH39" s="83"/>
      <c r="CI39" s="83"/>
      <c r="CJ39" s="83"/>
      <c r="CK39" s="83"/>
      <c r="CL39" s="83"/>
      <c r="CM39" s="83"/>
      <c r="CN39" s="83"/>
      <c r="CO39" s="83"/>
      <c r="CP39" s="83"/>
      <c r="CQ39" s="83"/>
      <c r="CR39" s="83"/>
      <c r="CS39" s="83"/>
      <c r="CT39" s="83"/>
      <c r="CU39" s="83"/>
      <c r="CV39" s="83"/>
      <c r="CW39" s="83"/>
      <c r="CX39" s="83"/>
      <c r="CY39" s="83"/>
      <c r="CZ39" s="83"/>
      <c r="DA39" s="83"/>
      <c r="DB39" s="83"/>
      <c r="DC39" s="83"/>
      <c r="DD39" s="83"/>
      <c r="DE39" s="83"/>
      <c r="DF39" s="83"/>
      <c r="DG39" s="83"/>
      <c r="DH39" s="83"/>
      <c r="DI39" s="83"/>
      <c r="DJ39" s="83"/>
      <c r="DK39" s="83"/>
      <c r="DL39" s="83"/>
      <c r="DM39" s="83"/>
      <c r="DN39" s="83"/>
      <c r="DO39" s="83"/>
      <c r="DP39" s="83"/>
      <c r="DQ39" s="83"/>
      <c r="DR39" s="83"/>
      <c r="DS39" s="83"/>
      <c r="DT39" s="83"/>
      <c r="DU39" s="83"/>
      <c r="DV39" s="83"/>
      <c r="DW39" s="83"/>
      <c r="DX39" s="83"/>
      <c r="DY39" s="83"/>
      <c r="DZ39" s="83"/>
      <c r="EA39" s="83"/>
      <c r="EB39" s="83"/>
      <c r="EC39" s="83"/>
      <c r="ED39" s="83"/>
      <c r="EE39" s="83"/>
      <c r="EF39" s="83"/>
      <c r="EG39" s="83"/>
      <c r="EH39" s="83"/>
      <c r="EI39" s="83"/>
      <c r="EJ39" s="83"/>
      <c r="EK39" s="83"/>
      <c r="EL39" s="83"/>
      <c r="EM39" s="83"/>
      <c r="EN39" s="85"/>
    </row>
    <row r="40" spans="1:144" s="68" customFormat="1" x14ac:dyDescent="0.2">
      <c r="A40" s="45"/>
      <c r="B40" s="264" t="s">
        <v>115</v>
      </c>
      <c r="C40" s="265"/>
      <c r="D40" s="265"/>
      <c r="E40" s="265"/>
      <c r="F40" s="265"/>
      <c r="G40" s="265"/>
      <c r="H40" s="265"/>
      <c r="I40" s="265"/>
      <c r="J40" s="265"/>
      <c r="K40" s="265"/>
      <c r="L40" s="265"/>
      <c r="M40" s="265"/>
      <c r="N40" s="265"/>
      <c r="O40" s="265"/>
      <c r="P40" s="265"/>
      <c r="Q40" s="265"/>
      <c r="R40" s="265"/>
      <c r="S40" s="265"/>
      <c r="T40" s="266"/>
      <c r="U40" s="82" t="s">
        <v>116</v>
      </c>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132"/>
      <c r="EN40" s="85"/>
    </row>
    <row r="41" spans="1:144" s="68" customFormat="1" ht="18" thickBot="1" x14ac:dyDescent="0.25">
      <c r="A41" s="45"/>
      <c r="B41" s="273"/>
      <c r="C41" s="274"/>
      <c r="D41" s="274"/>
      <c r="E41" s="274"/>
      <c r="F41" s="274"/>
      <c r="G41" s="274"/>
      <c r="H41" s="274"/>
      <c r="I41" s="274"/>
      <c r="J41" s="274"/>
      <c r="K41" s="274"/>
      <c r="L41" s="274"/>
      <c r="M41" s="274"/>
      <c r="N41" s="274"/>
      <c r="O41" s="274"/>
      <c r="P41" s="274"/>
      <c r="Q41" s="274"/>
      <c r="R41" s="274"/>
      <c r="S41" s="274"/>
      <c r="T41" s="275"/>
      <c r="U41" s="84" t="s">
        <v>117</v>
      </c>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84"/>
      <c r="CU41" s="84"/>
      <c r="CV41" s="84"/>
      <c r="CW41" s="84"/>
      <c r="CX41" s="84"/>
      <c r="CY41" s="84"/>
      <c r="CZ41" s="84"/>
      <c r="DA41" s="84"/>
      <c r="DB41" s="84"/>
      <c r="DC41" s="84"/>
      <c r="DD41" s="84"/>
      <c r="DE41" s="84"/>
      <c r="DF41" s="84"/>
      <c r="DG41" s="84"/>
      <c r="DH41" s="84"/>
      <c r="DI41" s="84"/>
      <c r="DJ41" s="84"/>
      <c r="DK41" s="84"/>
      <c r="DL41" s="84"/>
      <c r="DM41" s="84"/>
      <c r="DN41" s="84"/>
      <c r="DO41" s="84"/>
      <c r="DP41" s="84"/>
      <c r="DQ41" s="84"/>
      <c r="DR41" s="84"/>
      <c r="DS41" s="84"/>
      <c r="DT41" s="84"/>
      <c r="DU41" s="84"/>
      <c r="DV41" s="84"/>
      <c r="DW41" s="84"/>
      <c r="DX41" s="84"/>
      <c r="DY41" s="84"/>
      <c r="DZ41" s="84"/>
      <c r="EA41" s="84"/>
      <c r="EB41" s="84"/>
      <c r="EC41" s="84"/>
      <c r="ED41" s="84"/>
      <c r="EE41" s="84"/>
      <c r="EF41" s="84"/>
      <c r="EG41" s="84"/>
      <c r="EH41" s="84"/>
      <c r="EI41" s="84"/>
      <c r="EJ41" s="84"/>
      <c r="EK41" s="84"/>
      <c r="EL41" s="84"/>
      <c r="EM41" s="133"/>
      <c r="EN41" s="85"/>
    </row>
    <row r="42" spans="1:144" s="68" customFormat="1" ht="18" thickBot="1" x14ac:dyDescent="0.2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row>
    <row r="43" spans="1:144" ht="29" thickBot="1" x14ac:dyDescent="0.25">
      <c r="B43" s="129"/>
      <c r="C43" s="47" t="s">
        <v>165</v>
      </c>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130"/>
      <c r="BE43" s="130"/>
      <c r="BF43" s="130"/>
      <c r="BG43" s="130"/>
      <c r="BH43" s="130"/>
      <c r="BI43" s="130"/>
      <c r="BJ43" s="130"/>
      <c r="BK43" s="130"/>
      <c r="BL43" s="130"/>
      <c r="BM43" s="130"/>
      <c r="BN43" s="130"/>
      <c r="BO43" s="130"/>
      <c r="BP43" s="130"/>
      <c r="BQ43" s="130"/>
      <c r="BR43" s="130"/>
      <c r="BS43" s="130"/>
      <c r="BT43" s="130"/>
      <c r="BU43" s="130"/>
      <c r="BV43" s="130"/>
      <c r="BW43" s="130"/>
      <c r="BX43" s="130"/>
      <c r="BY43" s="130"/>
      <c r="BZ43" s="130"/>
      <c r="CA43" s="130"/>
      <c r="CB43" s="130"/>
      <c r="CC43" s="130"/>
      <c r="CD43" s="130"/>
      <c r="CE43" s="130"/>
      <c r="CF43" s="130"/>
      <c r="CG43" s="130"/>
      <c r="CH43" s="130"/>
      <c r="CI43" s="130"/>
      <c r="CJ43" s="130"/>
      <c r="CK43" s="130"/>
      <c r="CL43" s="130"/>
      <c r="CM43" s="130"/>
      <c r="CN43" s="130"/>
      <c r="CO43" s="130"/>
      <c r="CP43" s="130"/>
      <c r="CQ43" s="130"/>
      <c r="CR43" s="130"/>
      <c r="CS43" s="130"/>
      <c r="CT43" s="130"/>
      <c r="CU43" s="130"/>
      <c r="CV43" s="130"/>
      <c r="CW43" s="130"/>
      <c r="CX43" s="130"/>
      <c r="CY43" s="130"/>
      <c r="CZ43" s="130"/>
      <c r="DA43" s="130"/>
      <c r="DB43" s="130"/>
      <c r="DC43" s="130"/>
      <c r="DD43" s="130"/>
      <c r="DE43" s="130"/>
      <c r="DF43" s="130"/>
      <c r="DG43" s="130"/>
      <c r="DH43" s="130"/>
      <c r="DI43" s="130"/>
      <c r="DJ43" s="130"/>
      <c r="DK43" s="130"/>
      <c r="DL43" s="130"/>
      <c r="DM43" s="130"/>
      <c r="DN43" s="130"/>
      <c r="DO43" s="130"/>
      <c r="DP43" s="130"/>
      <c r="DQ43" s="130"/>
      <c r="DR43" s="130"/>
      <c r="DS43" s="130"/>
      <c r="DT43" s="130"/>
      <c r="DU43" s="130"/>
      <c r="DV43" s="130"/>
      <c r="DW43" s="130"/>
      <c r="DX43" s="130"/>
      <c r="DY43" s="130"/>
      <c r="DZ43" s="130"/>
      <c r="EA43" s="130"/>
      <c r="EB43" s="130"/>
      <c r="EC43" s="130"/>
      <c r="ED43" s="130"/>
      <c r="EE43" s="130"/>
      <c r="EF43" s="130"/>
      <c r="EG43" s="130"/>
      <c r="EH43" s="130"/>
      <c r="EI43" s="130"/>
      <c r="EJ43" s="130"/>
      <c r="EK43" s="130"/>
      <c r="EL43" s="130"/>
      <c r="EM43" s="131"/>
    </row>
    <row r="44" spans="1:144" ht="18" thickBot="1" x14ac:dyDescent="0.25"/>
    <row r="45" spans="1:144" x14ac:dyDescent="0.2">
      <c r="B45" s="256" t="s">
        <v>166</v>
      </c>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8"/>
    </row>
    <row r="46" spans="1:144" ht="18" thickBot="1" x14ac:dyDescent="0.25">
      <c r="B46" s="134" t="s">
        <v>167</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35"/>
      <c r="AX46" s="135"/>
      <c r="AY46" s="135"/>
      <c r="AZ46" s="135"/>
      <c r="BA46" s="135"/>
      <c r="BB46" s="135"/>
      <c r="BC46" s="135"/>
      <c r="BD46" s="135"/>
      <c r="BE46" s="135"/>
      <c r="BF46" s="135"/>
      <c r="BG46" s="135"/>
      <c r="BH46" s="135"/>
      <c r="BI46" s="135"/>
      <c r="BJ46" s="135"/>
      <c r="BK46" s="135"/>
      <c r="BL46" s="135"/>
      <c r="BM46" s="135"/>
      <c r="BN46" s="135"/>
      <c r="BO46" s="135"/>
      <c r="BP46" s="135"/>
      <c r="BQ46" s="135"/>
      <c r="BR46" s="135"/>
      <c r="BS46" s="135"/>
      <c r="BT46" s="135"/>
      <c r="BU46" s="135"/>
      <c r="BV46" s="135"/>
      <c r="BW46" s="135"/>
      <c r="BX46" s="135"/>
      <c r="BY46" s="135"/>
      <c r="BZ46" s="135"/>
      <c r="CA46" s="135"/>
      <c r="CB46" s="135"/>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c r="DY46" s="135"/>
      <c r="DZ46" s="135"/>
      <c r="EA46" s="135"/>
      <c r="EB46" s="135"/>
      <c r="EC46" s="135"/>
      <c r="ED46" s="135"/>
      <c r="EE46" s="135"/>
      <c r="EF46" s="135"/>
      <c r="EG46" s="135"/>
      <c r="EH46" s="135"/>
      <c r="EI46" s="135"/>
      <c r="EJ46" s="135"/>
      <c r="EK46" s="135"/>
      <c r="EL46" s="135"/>
      <c r="EM46" s="136"/>
    </row>
  </sheetData>
  <mergeCells count="29">
    <mergeCell ref="B24:T27"/>
    <mergeCell ref="U25:AC25"/>
    <mergeCell ref="U26:AC26"/>
    <mergeCell ref="AD26:CA26"/>
    <mergeCell ref="B5:T6"/>
    <mergeCell ref="U5:EM6"/>
    <mergeCell ref="B7:T9"/>
    <mergeCell ref="U7:EM8"/>
    <mergeCell ref="U9:EM9"/>
    <mergeCell ref="B11:T13"/>
    <mergeCell ref="U11:EM12"/>
    <mergeCell ref="U13:EM13"/>
    <mergeCell ref="U14:BO14"/>
    <mergeCell ref="U15:BO15"/>
    <mergeCell ref="U16:BO16"/>
    <mergeCell ref="U17:BO17"/>
    <mergeCell ref="U18:BO18"/>
    <mergeCell ref="CB26:CJ26"/>
    <mergeCell ref="CK26:EM26"/>
    <mergeCell ref="U27:AC27"/>
    <mergeCell ref="AD27:CA27"/>
    <mergeCell ref="CB27:CJ27"/>
    <mergeCell ref="CK27:EM27"/>
    <mergeCell ref="B45:EM45"/>
    <mergeCell ref="B32:T34"/>
    <mergeCell ref="U32:EM33"/>
    <mergeCell ref="B35:T36"/>
    <mergeCell ref="B38:T39"/>
    <mergeCell ref="B40:T41"/>
  </mergeCells>
  <phoneticPr fontId="3"/>
  <printOptions horizontalCentered="1"/>
  <pageMargins left="0.39370078740157483" right="0.39370078740157483" top="0.59055118110236227" bottom="0.59055118110236227" header="0.31496062992125984" footer="0.31496062992125984"/>
  <pageSetup paperSize="9" scale="64" orientation="landscape" r:id="rId1"/>
  <headerFooter scaleWithDoc="0"/>
  <colBreaks count="1" manualBreakCount="1">
    <brk id="144" max="4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DC1169"/>
  <sheetViews>
    <sheetView showGridLines="0" tabSelected="1" workbookViewId="0"/>
  </sheetViews>
  <sheetFormatPr defaultColWidth="9" defaultRowHeight="13" x14ac:dyDescent="0.2"/>
  <cols>
    <col min="1" max="1" width="9" style="140"/>
    <col min="2" max="3" width="26.90625" style="140" customWidth="1"/>
    <col min="4" max="11" width="9" style="140"/>
    <col min="12" max="13" width="26.90625" style="140" customWidth="1"/>
    <col min="14" max="16" width="9" style="140"/>
    <col min="17" max="18" width="26.90625" style="140" customWidth="1"/>
    <col min="19" max="26" width="9" style="140"/>
    <col min="27" max="28" width="26.90625" style="140" customWidth="1"/>
    <col min="29" max="37" width="9" style="140"/>
    <col min="38" max="39" width="26.90625" style="140" customWidth="1"/>
    <col min="40" max="55" width="9" style="140"/>
    <col min="56" max="57" width="26.90625" style="140" hidden="1" customWidth="1"/>
    <col min="58" max="95" width="0" style="140" hidden="1" customWidth="1"/>
    <col min="96" max="16384" width="9" style="140"/>
  </cols>
  <sheetData>
    <row r="2" spans="2:107" ht="14.5" x14ac:dyDescent="0.35">
      <c r="B2" s="148" t="s">
        <v>171</v>
      </c>
      <c r="C2" s="148"/>
      <c r="D2" s="148"/>
      <c r="E2" s="148"/>
      <c r="F2" s="148"/>
      <c r="G2" s="148"/>
      <c r="H2" s="148"/>
      <c r="I2" s="148"/>
      <c r="J2" s="148"/>
      <c r="K2" s="148"/>
      <c r="L2" s="148" t="s">
        <v>198</v>
      </c>
      <c r="M2" s="148"/>
      <c r="N2" s="148"/>
      <c r="O2" s="148"/>
      <c r="P2" s="148"/>
      <c r="Q2" s="148" t="s">
        <v>199</v>
      </c>
      <c r="R2" s="148"/>
      <c r="S2" s="148"/>
      <c r="T2" s="148"/>
      <c r="U2" s="148"/>
      <c r="V2" s="148"/>
      <c r="W2" s="148"/>
      <c r="X2" s="148"/>
      <c r="Y2" s="148"/>
      <c r="Z2" s="148"/>
      <c r="AA2" s="148" t="s">
        <v>207</v>
      </c>
      <c r="AB2" s="148"/>
      <c r="AC2" s="148"/>
      <c r="AD2" s="148"/>
      <c r="AE2" s="148"/>
      <c r="AF2" s="148"/>
      <c r="AG2" s="148"/>
      <c r="AH2" s="148"/>
      <c r="AI2" s="148"/>
      <c r="AJ2" s="148"/>
      <c r="AK2" s="148"/>
      <c r="AL2" s="148" t="s">
        <v>204</v>
      </c>
      <c r="AM2" s="148"/>
      <c r="AN2" s="148"/>
      <c r="AO2" s="148"/>
      <c r="AP2" s="148"/>
      <c r="AQ2" s="148"/>
      <c r="AR2" s="148"/>
      <c r="AS2" s="148"/>
      <c r="AT2" s="148"/>
      <c r="AU2" s="148"/>
      <c r="AV2" s="148"/>
      <c r="AW2" s="148"/>
      <c r="AX2" s="148"/>
      <c r="AY2" s="148"/>
      <c r="AZ2" s="148"/>
      <c r="BA2" s="148"/>
      <c r="BB2" s="148"/>
      <c r="BC2" s="150"/>
      <c r="BJ2" s="150"/>
      <c r="BK2" s="150"/>
      <c r="BL2" s="150"/>
      <c r="BM2" s="150"/>
      <c r="BN2" s="150"/>
      <c r="BO2" s="150"/>
      <c r="BP2" s="150"/>
      <c r="BQ2" s="150"/>
      <c r="BR2" s="150"/>
      <c r="BS2" s="150"/>
      <c r="CR2" s="148" t="s">
        <v>210</v>
      </c>
      <c r="CS2" s="148"/>
      <c r="CT2" s="148"/>
      <c r="CU2" s="148"/>
      <c r="CV2" s="148"/>
      <c r="CW2" s="148"/>
      <c r="CX2" s="148"/>
      <c r="CY2" s="148"/>
      <c r="CZ2" s="148"/>
      <c r="DA2" s="148"/>
      <c r="DB2" s="148"/>
      <c r="DC2" s="148"/>
    </row>
    <row r="3" spans="2:107" ht="14.5" x14ac:dyDescent="0.35">
      <c r="B3" s="149" t="s">
        <v>1</v>
      </c>
      <c r="C3" s="149" t="s">
        <v>2</v>
      </c>
      <c r="D3" s="149" t="s">
        <v>3</v>
      </c>
      <c r="E3" s="149" t="s">
        <v>197</v>
      </c>
      <c r="F3" s="149" t="s">
        <v>168</v>
      </c>
      <c r="G3" s="149" t="s">
        <v>4</v>
      </c>
      <c r="H3" s="149" t="s">
        <v>170</v>
      </c>
      <c r="I3" s="149" t="s">
        <v>169</v>
      </c>
      <c r="J3" s="149" t="s">
        <v>5</v>
      </c>
      <c r="K3" s="148"/>
      <c r="L3" s="149" t="s">
        <v>6</v>
      </c>
      <c r="M3" s="149" t="s">
        <v>46</v>
      </c>
      <c r="N3" s="149" t="s">
        <v>47</v>
      </c>
      <c r="O3" s="149" t="s">
        <v>48</v>
      </c>
      <c r="P3" s="148"/>
      <c r="Q3" s="149" t="s">
        <v>7</v>
      </c>
      <c r="R3" s="149" t="s">
        <v>2</v>
      </c>
      <c r="S3" s="149" t="s">
        <v>3</v>
      </c>
      <c r="T3" s="149" t="s">
        <v>197</v>
      </c>
      <c r="U3" s="149" t="s">
        <v>168</v>
      </c>
      <c r="V3" s="149" t="s">
        <v>4</v>
      </c>
      <c r="W3" s="149" t="s">
        <v>170</v>
      </c>
      <c r="X3" s="149" t="s">
        <v>169</v>
      </c>
      <c r="Y3" s="149" t="s">
        <v>5</v>
      </c>
      <c r="Z3" s="148"/>
      <c r="AA3" s="149" t="s">
        <v>7</v>
      </c>
      <c r="AB3" s="149" t="s">
        <v>8</v>
      </c>
      <c r="AC3" s="149" t="s">
        <v>2</v>
      </c>
      <c r="AD3" s="149" t="s">
        <v>3</v>
      </c>
      <c r="AE3" s="149" t="s">
        <v>197</v>
      </c>
      <c r="AF3" s="149" t="s">
        <v>168</v>
      </c>
      <c r="AG3" s="149" t="s">
        <v>4</v>
      </c>
      <c r="AH3" s="149" t="s">
        <v>170</v>
      </c>
      <c r="AI3" s="149" t="s">
        <v>169</v>
      </c>
      <c r="AJ3" s="149" t="s">
        <v>5</v>
      </c>
      <c r="AK3" s="148"/>
      <c r="AL3" s="149" t="s">
        <v>7</v>
      </c>
      <c r="AM3" s="149" t="s">
        <v>8</v>
      </c>
      <c r="AN3" s="149" t="s">
        <v>9</v>
      </c>
      <c r="AO3" s="149" t="s">
        <v>10</v>
      </c>
      <c r="AP3" s="149" t="s">
        <v>11</v>
      </c>
      <c r="AQ3" s="149" t="s">
        <v>12</v>
      </c>
      <c r="AR3" s="149" t="s">
        <v>13</v>
      </c>
      <c r="AS3" s="149" t="s">
        <v>136</v>
      </c>
      <c r="AT3" s="149" t="s">
        <v>137</v>
      </c>
      <c r="AU3" s="149" t="s">
        <v>2</v>
      </c>
      <c r="AV3" s="149" t="s">
        <v>3</v>
      </c>
      <c r="AW3" s="149" t="s">
        <v>197</v>
      </c>
      <c r="AX3" s="149" t="s">
        <v>168</v>
      </c>
      <c r="AY3" s="149" t="s">
        <v>4</v>
      </c>
      <c r="AZ3" s="149" t="s">
        <v>170</v>
      </c>
      <c r="BA3" s="149" t="s">
        <v>169</v>
      </c>
      <c r="BB3" s="149" t="s">
        <v>5</v>
      </c>
      <c r="BC3" s="150"/>
      <c r="BD3" s="150"/>
      <c r="BE3" s="150"/>
      <c r="BF3" s="150"/>
      <c r="BG3" s="150"/>
      <c r="BH3" s="150"/>
      <c r="BI3" s="150"/>
      <c r="BJ3" s="150"/>
      <c r="BK3" s="150"/>
      <c r="BL3" s="150"/>
      <c r="BM3" s="150"/>
      <c r="BN3" s="150"/>
      <c r="BO3" s="150"/>
      <c r="BP3" s="150"/>
      <c r="BQ3" s="150"/>
      <c r="BR3" s="150"/>
      <c r="BS3" s="150"/>
      <c r="CR3" s="149" t="s">
        <v>213</v>
      </c>
      <c r="CS3" s="149" t="s">
        <v>11</v>
      </c>
      <c r="CT3" s="155" t="s">
        <v>214</v>
      </c>
      <c r="CU3" s="149" t="s">
        <v>137</v>
      </c>
      <c r="CV3" s="149" t="s">
        <v>2</v>
      </c>
      <c r="CW3" s="149" t="s">
        <v>3</v>
      </c>
      <c r="CX3" s="149" t="s">
        <v>197</v>
      </c>
      <c r="CY3" s="149" t="s">
        <v>168</v>
      </c>
      <c r="CZ3" s="149" t="s">
        <v>4</v>
      </c>
      <c r="DA3" s="149" t="s">
        <v>170</v>
      </c>
      <c r="DB3" s="149" t="s">
        <v>169</v>
      </c>
      <c r="DC3" s="149" t="s">
        <v>5</v>
      </c>
    </row>
    <row r="4" spans="2:107" ht="48" customHeight="1" x14ac:dyDescent="0.35">
      <c r="B4" s="148" t="s">
        <v>186</v>
      </c>
      <c r="C4" s="148"/>
      <c r="D4" s="148"/>
      <c r="E4" s="148"/>
      <c r="F4" s="148"/>
      <c r="G4" s="148"/>
      <c r="H4" s="148"/>
      <c r="I4" s="148"/>
      <c r="J4" s="148"/>
      <c r="K4" s="148"/>
      <c r="L4" s="148" t="s">
        <v>189</v>
      </c>
      <c r="M4" s="148"/>
      <c r="N4" s="148"/>
      <c r="O4" s="148"/>
      <c r="P4" s="148"/>
      <c r="Q4" s="148" t="s">
        <v>190</v>
      </c>
      <c r="R4" s="148"/>
      <c r="S4" s="148"/>
      <c r="T4" s="148"/>
      <c r="U4" s="148"/>
      <c r="V4" s="148"/>
      <c r="W4" s="148"/>
      <c r="X4" s="148"/>
      <c r="Y4" s="148"/>
      <c r="Z4" s="148"/>
      <c r="AA4" s="148" t="s">
        <v>193</v>
      </c>
      <c r="AB4" s="148"/>
      <c r="AC4" s="148"/>
      <c r="AD4" s="148"/>
      <c r="AE4" s="148"/>
      <c r="AF4" s="148"/>
      <c r="AG4" s="148"/>
      <c r="AH4" s="148"/>
      <c r="AI4" s="148"/>
      <c r="AJ4" s="148"/>
      <c r="AK4" s="148"/>
      <c r="AL4" s="148" t="s">
        <v>194</v>
      </c>
      <c r="AM4" s="148"/>
      <c r="AN4" s="148"/>
      <c r="AO4" s="148"/>
      <c r="AP4" s="148"/>
      <c r="AQ4" s="148"/>
      <c r="AR4" s="148"/>
      <c r="AS4" s="148"/>
      <c r="AT4" s="148"/>
      <c r="AU4" s="148"/>
      <c r="AV4" s="148"/>
      <c r="AW4" s="148"/>
      <c r="AX4" s="148"/>
      <c r="AY4" s="148"/>
      <c r="AZ4" s="148"/>
      <c r="BA4" s="148"/>
      <c r="BB4" s="148"/>
      <c r="BC4" s="150"/>
      <c r="BD4" s="150"/>
      <c r="BE4" s="150"/>
      <c r="BF4" s="150"/>
      <c r="BG4" s="150"/>
      <c r="BH4" s="150"/>
      <c r="BI4" s="150"/>
      <c r="BJ4" s="150"/>
      <c r="BK4" s="150"/>
      <c r="BL4" s="150"/>
      <c r="BM4" s="150"/>
      <c r="BN4" s="150"/>
      <c r="BO4" s="150"/>
      <c r="BP4" s="150"/>
      <c r="BQ4" s="150"/>
      <c r="BR4" s="150"/>
      <c r="BS4" s="150"/>
      <c r="CR4" s="148" t="s">
        <v>212</v>
      </c>
      <c r="CS4" s="148"/>
      <c r="CT4" s="148"/>
      <c r="CU4" s="148"/>
      <c r="CV4" s="148"/>
      <c r="CW4" s="148"/>
      <c r="CX4" s="148"/>
      <c r="CY4" s="148"/>
      <c r="CZ4" s="148"/>
      <c r="DA4" s="148"/>
      <c r="DB4" s="148"/>
      <c r="DC4" s="148"/>
    </row>
    <row r="5" spans="2:107" x14ac:dyDescent="0.2">
      <c r="B5" s="151"/>
      <c r="E5" s="152"/>
      <c r="F5" s="152"/>
      <c r="G5" s="153"/>
      <c r="J5" s="152"/>
      <c r="T5" s="152"/>
      <c r="U5" s="152"/>
      <c r="V5" s="153"/>
      <c r="Y5" s="152"/>
      <c r="AE5" s="152"/>
      <c r="AF5" s="152"/>
      <c r="AG5" s="153"/>
      <c r="AJ5" s="152"/>
      <c r="AW5" s="152"/>
      <c r="AX5" s="152"/>
      <c r="AY5" s="153"/>
      <c r="BB5" s="152"/>
      <c r="BN5" s="152"/>
      <c r="BO5" s="152"/>
      <c r="BP5" s="153"/>
    </row>
    <row r="6" spans="2:107" ht="14.5" x14ac:dyDescent="0.35">
      <c r="B6" s="148" t="s">
        <v>174</v>
      </c>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50"/>
      <c r="BD6" s="150"/>
      <c r="BE6" s="150"/>
      <c r="BF6" s="150"/>
      <c r="BG6" s="150"/>
      <c r="BH6" s="150"/>
      <c r="BI6" s="150"/>
      <c r="BJ6" s="150"/>
      <c r="BK6" s="150"/>
      <c r="BL6" s="150"/>
      <c r="BM6" s="150"/>
      <c r="BN6" s="150"/>
      <c r="BO6" s="150"/>
      <c r="BP6" s="150"/>
      <c r="BQ6" s="150"/>
      <c r="BR6" s="150"/>
      <c r="BS6" s="150"/>
      <c r="CR6" s="148"/>
      <c r="CS6" s="148"/>
      <c r="CT6" s="148"/>
      <c r="CU6" s="148"/>
      <c r="CV6" s="148"/>
      <c r="CW6" s="148"/>
      <c r="CX6" s="148"/>
      <c r="CY6" s="148"/>
      <c r="CZ6" s="148"/>
      <c r="DA6" s="148"/>
      <c r="DB6" s="148"/>
      <c r="DC6" s="148"/>
    </row>
    <row r="7" spans="2:107" ht="14.5" x14ac:dyDescent="0.35">
      <c r="B7" s="149" t="s">
        <v>6</v>
      </c>
      <c r="C7" s="149" t="s">
        <v>2</v>
      </c>
      <c r="D7" s="149" t="s">
        <v>3</v>
      </c>
      <c r="E7" s="149" t="s">
        <v>197</v>
      </c>
      <c r="F7" s="149" t="s">
        <v>168</v>
      </c>
      <c r="G7" s="149" t="s">
        <v>4</v>
      </c>
      <c r="H7" s="149" t="s">
        <v>170</v>
      </c>
      <c r="I7" s="149" t="s">
        <v>169</v>
      </c>
      <c r="J7" s="149" t="s">
        <v>5</v>
      </c>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50"/>
      <c r="BD7" s="150"/>
      <c r="BE7" s="150"/>
      <c r="BF7" s="150"/>
      <c r="BG7" s="150"/>
      <c r="BH7" s="150"/>
      <c r="BI7" s="150"/>
      <c r="BJ7" s="150"/>
      <c r="BK7" s="150"/>
      <c r="BL7" s="150"/>
      <c r="BM7" s="150"/>
      <c r="BN7" s="150"/>
      <c r="BO7" s="150"/>
      <c r="BP7" s="150"/>
      <c r="BQ7" s="150"/>
      <c r="BR7" s="150"/>
      <c r="BS7" s="150"/>
      <c r="CR7" s="148"/>
      <c r="CS7" s="148"/>
      <c r="CT7" s="148"/>
      <c r="CU7" s="148"/>
      <c r="CV7" s="148"/>
      <c r="CW7" s="148"/>
      <c r="CX7" s="148"/>
      <c r="CY7" s="148"/>
      <c r="CZ7" s="148"/>
      <c r="DA7" s="148"/>
      <c r="DB7" s="148"/>
      <c r="DC7" s="148"/>
    </row>
    <row r="8" spans="2:107" ht="14.5" x14ac:dyDescent="0.35">
      <c r="B8" s="148" t="s">
        <v>187</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50"/>
      <c r="BD8" s="150"/>
      <c r="BE8" s="150"/>
      <c r="BF8" s="150"/>
      <c r="BG8" s="150"/>
      <c r="BH8" s="150"/>
      <c r="BI8" s="150"/>
      <c r="BJ8" s="150"/>
      <c r="BK8" s="150"/>
      <c r="BL8" s="150"/>
      <c r="BM8" s="150"/>
      <c r="BN8" s="150"/>
      <c r="BO8" s="150"/>
      <c r="BP8" s="150"/>
      <c r="BQ8" s="150"/>
      <c r="BR8" s="150"/>
      <c r="BS8" s="150"/>
      <c r="CR8" s="148"/>
      <c r="CS8" s="148"/>
      <c r="CT8" s="148"/>
      <c r="CU8" s="148"/>
      <c r="CV8" s="148"/>
      <c r="CW8" s="148"/>
      <c r="CX8" s="148"/>
      <c r="CY8" s="148"/>
      <c r="CZ8" s="148"/>
      <c r="DA8" s="148"/>
      <c r="DB8" s="148"/>
      <c r="DC8" s="148"/>
    </row>
    <row r="9" spans="2:107" x14ac:dyDescent="0.2">
      <c r="B9" s="151"/>
      <c r="E9" s="152"/>
      <c r="F9" s="152"/>
      <c r="G9" s="153"/>
      <c r="J9" s="152"/>
      <c r="T9" s="152"/>
      <c r="U9" s="152"/>
      <c r="V9" s="153"/>
      <c r="Y9" s="152"/>
      <c r="AE9" s="152"/>
      <c r="AF9" s="152"/>
      <c r="AG9" s="153"/>
      <c r="AJ9" s="152"/>
      <c r="AW9" s="152"/>
      <c r="AX9" s="152"/>
      <c r="AY9" s="153"/>
      <c r="BB9" s="152"/>
      <c r="BN9" s="152"/>
      <c r="BO9" s="152"/>
      <c r="BP9" s="153"/>
    </row>
    <row r="10" spans="2:107" ht="14.5" x14ac:dyDescent="0.35">
      <c r="B10" s="148" t="s">
        <v>175</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50"/>
      <c r="BD10" s="150"/>
      <c r="BE10" s="150"/>
      <c r="BF10" s="150"/>
      <c r="BG10" s="150"/>
      <c r="BH10" s="150"/>
      <c r="BI10" s="150"/>
      <c r="BJ10" s="150"/>
      <c r="BK10" s="150"/>
      <c r="BL10" s="150"/>
      <c r="BM10" s="150"/>
      <c r="BN10" s="150"/>
      <c r="BO10" s="150"/>
      <c r="BP10" s="150"/>
      <c r="BQ10" s="150"/>
      <c r="BR10" s="150"/>
      <c r="BS10" s="150"/>
      <c r="CR10" s="148"/>
      <c r="CS10" s="148"/>
      <c r="CT10" s="148"/>
      <c r="CU10" s="148"/>
      <c r="CV10" s="148"/>
      <c r="CW10" s="148"/>
      <c r="CX10" s="148"/>
      <c r="CY10" s="148"/>
      <c r="CZ10" s="148"/>
      <c r="DA10" s="148"/>
      <c r="DB10" s="148"/>
      <c r="DC10" s="148"/>
    </row>
    <row r="11" spans="2:107" ht="14.5" x14ac:dyDescent="0.35">
      <c r="B11" s="149" t="s">
        <v>14</v>
      </c>
      <c r="C11" s="149" t="s">
        <v>2</v>
      </c>
      <c r="D11" s="149" t="s">
        <v>3</v>
      </c>
      <c r="E11" s="149" t="s">
        <v>197</v>
      </c>
      <c r="F11" s="149" t="s">
        <v>168</v>
      </c>
      <c r="G11" s="149" t="s">
        <v>4</v>
      </c>
      <c r="H11" s="149" t="s">
        <v>170</v>
      </c>
      <c r="I11" s="149" t="s">
        <v>169</v>
      </c>
      <c r="J11" s="149" t="s">
        <v>5</v>
      </c>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50"/>
      <c r="BD11" s="150"/>
      <c r="BE11" s="150"/>
      <c r="BF11" s="150"/>
      <c r="BG11" s="150"/>
      <c r="BH11" s="150"/>
      <c r="BI11" s="150"/>
      <c r="BJ11" s="150"/>
      <c r="BK11" s="150"/>
      <c r="BL11" s="150"/>
      <c r="BM11" s="150"/>
      <c r="BN11" s="150"/>
      <c r="BO11" s="150"/>
      <c r="BP11" s="150"/>
      <c r="BQ11" s="150"/>
      <c r="BR11" s="150"/>
      <c r="BS11" s="150"/>
      <c r="CR11" s="148"/>
      <c r="CS11" s="148"/>
      <c r="CT11" s="148"/>
      <c r="CU11" s="148"/>
      <c r="CV11" s="148"/>
      <c r="CW11" s="148"/>
      <c r="CX11" s="148"/>
      <c r="CY11" s="148"/>
      <c r="CZ11" s="148"/>
      <c r="DA11" s="148"/>
      <c r="DB11" s="148"/>
      <c r="DC11" s="148"/>
    </row>
    <row r="12" spans="2:107" ht="14.5" x14ac:dyDescent="0.35">
      <c r="B12" s="148" t="s">
        <v>188</v>
      </c>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50"/>
      <c r="BD12" s="150"/>
      <c r="BE12" s="150"/>
      <c r="BF12" s="150"/>
      <c r="BG12" s="150"/>
      <c r="BH12" s="150"/>
      <c r="BI12" s="150"/>
      <c r="BJ12" s="150"/>
      <c r="BK12" s="150"/>
      <c r="BL12" s="150"/>
      <c r="BM12" s="150"/>
      <c r="BN12" s="150"/>
      <c r="BO12" s="150"/>
      <c r="BP12" s="150"/>
      <c r="BQ12" s="150"/>
      <c r="BR12" s="150"/>
      <c r="BS12" s="150"/>
      <c r="CR12" s="148"/>
      <c r="CS12" s="148"/>
      <c r="CT12" s="148"/>
      <c r="CU12" s="148"/>
      <c r="CV12" s="148"/>
      <c r="CW12" s="148"/>
      <c r="CX12" s="148"/>
      <c r="CY12" s="148"/>
      <c r="CZ12" s="148"/>
      <c r="DA12" s="148"/>
      <c r="DB12" s="148"/>
      <c r="DC12" s="148"/>
    </row>
    <row r="13" spans="2:107" x14ac:dyDescent="0.2">
      <c r="B13" s="151"/>
      <c r="E13" s="152"/>
      <c r="F13" s="152"/>
      <c r="G13" s="153"/>
      <c r="J13" s="152"/>
      <c r="T13" s="152"/>
      <c r="U13" s="152"/>
      <c r="V13" s="153"/>
      <c r="Y13" s="152"/>
      <c r="AE13" s="152"/>
      <c r="AF13" s="152"/>
      <c r="AG13" s="153"/>
      <c r="AJ13" s="152"/>
      <c r="AW13" s="152"/>
      <c r="AX13" s="152"/>
      <c r="AY13" s="153"/>
      <c r="BB13" s="152"/>
      <c r="BN13" s="152"/>
      <c r="BO13" s="152"/>
      <c r="BP13" s="153"/>
    </row>
    <row r="14" spans="2:107" x14ac:dyDescent="0.2">
      <c r="B14" s="151"/>
      <c r="E14" s="152"/>
      <c r="F14" s="152"/>
      <c r="G14" s="153"/>
      <c r="J14" s="152"/>
      <c r="T14" s="152"/>
      <c r="U14" s="152"/>
      <c r="V14" s="153"/>
      <c r="Y14" s="152"/>
      <c r="AE14" s="152"/>
      <c r="AF14" s="152"/>
      <c r="AG14" s="153"/>
      <c r="AJ14" s="152"/>
      <c r="AW14" s="152"/>
      <c r="AX14" s="152"/>
      <c r="AY14" s="153"/>
      <c r="BB14" s="152"/>
      <c r="BN14" s="152"/>
      <c r="BO14" s="152"/>
      <c r="BP14" s="153"/>
    </row>
    <row r="15" spans="2:107" x14ac:dyDescent="0.2">
      <c r="B15" s="151"/>
      <c r="E15" s="152"/>
      <c r="F15" s="152"/>
      <c r="G15" s="153"/>
      <c r="J15" s="152"/>
      <c r="T15" s="152"/>
      <c r="U15" s="152"/>
      <c r="V15" s="153"/>
      <c r="Y15" s="152"/>
      <c r="AE15" s="152"/>
      <c r="AF15" s="152"/>
      <c r="AG15" s="153"/>
      <c r="AJ15" s="152"/>
      <c r="AW15" s="152"/>
      <c r="AX15" s="152"/>
      <c r="AY15" s="153"/>
      <c r="BB15" s="152"/>
      <c r="BN15" s="152"/>
      <c r="BO15" s="152"/>
      <c r="BP15" s="153"/>
    </row>
    <row r="16" spans="2:107" x14ac:dyDescent="0.2">
      <c r="B16" s="151"/>
      <c r="E16" s="152"/>
      <c r="F16" s="152"/>
      <c r="G16" s="153"/>
      <c r="J16" s="152"/>
      <c r="T16" s="152"/>
      <c r="U16" s="152"/>
      <c r="V16" s="153"/>
      <c r="Y16" s="152"/>
      <c r="AE16" s="152"/>
      <c r="AF16" s="152"/>
      <c r="AG16" s="153"/>
      <c r="AJ16" s="152"/>
      <c r="AW16" s="152"/>
      <c r="AX16" s="152"/>
      <c r="AY16" s="153"/>
      <c r="BB16" s="152"/>
      <c r="BN16" s="152"/>
      <c r="BO16" s="152"/>
      <c r="BP16" s="153"/>
    </row>
    <row r="17" spans="2:68" x14ac:dyDescent="0.2">
      <c r="B17" s="151"/>
      <c r="E17" s="152"/>
      <c r="F17" s="152"/>
      <c r="G17" s="153"/>
      <c r="J17" s="152"/>
      <c r="T17" s="152"/>
      <c r="U17" s="152"/>
      <c r="V17" s="153"/>
      <c r="Y17" s="152"/>
      <c r="AE17" s="152"/>
      <c r="AF17" s="152"/>
      <c r="AG17" s="153"/>
      <c r="AJ17" s="152"/>
      <c r="AW17" s="152"/>
      <c r="AX17" s="152"/>
      <c r="AY17" s="153"/>
      <c r="BB17" s="152"/>
      <c r="BN17" s="152"/>
      <c r="BO17" s="152"/>
      <c r="BP17" s="153"/>
    </row>
    <row r="18" spans="2:68" x14ac:dyDescent="0.2">
      <c r="B18" s="151"/>
      <c r="E18" s="152"/>
      <c r="F18" s="152"/>
      <c r="G18" s="153"/>
      <c r="J18" s="152"/>
      <c r="T18" s="152"/>
      <c r="U18" s="152"/>
      <c r="V18" s="153"/>
      <c r="Y18" s="152"/>
      <c r="AE18" s="152"/>
      <c r="AF18" s="152"/>
      <c r="AG18" s="153"/>
      <c r="AJ18" s="152"/>
      <c r="AW18" s="152"/>
      <c r="AX18" s="152"/>
      <c r="AY18" s="153"/>
      <c r="BB18" s="152"/>
      <c r="BN18" s="152"/>
      <c r="BO18" s="152"/>
      <c r="BP18" s="153"/>
    </row>
    <row r="19" spans="2:68" x14ac:dyDescent="0.2">
      <c r="B19" s="151"/>
      <c r="E19" s="152"/>
      <c r="F19" s="152"/>
      <c r="G19" s="153"/>
      <c r="J19" s="152"/>
      <c r="T19" s="152"/>
      <c r="U19" s="152"/>
      <c r="V19" s="153"/>
      <c r="Y19" s="152"/>
      <c r="AE19" s="152"/>
      <c r="AF19" s="152"/>
      <c r="AG19" s="153"/>
      <c r="AJ19" s="152"/>
      <c r="AW19" s="152"/>
      <c r="AX19" s="152"/>
      <c r="AY19" s="153"/>
      <c r="BB19" s="152"/>
      <c r="BN19" s="152"/>
      <c r="BO19" s="152"/>
      <c r="BP19" s="153"/>
    </row>
    <row r="20" spans="2:68" x14ac:dyDescent="0.2">
      <c r="B20" s="151"/>
      <c r="E20" s="152"/>
      <c r="F20" s="152"/>
      <c r="G20" s="153"/>
      <c r="J20" s="152"/>
      <c r="T20" s="152"/>
      <c r="U20" s="152"/>
      <c r="V20" s="153"/>
      <c r="Y20" s="152"/>
      <c r="AE20" s="152"/>
      <c r="AF20" s="152"/>
      <c r="AG20" s="153"/>
      <c r="AJ20" s="152"/>
      <c r="AW20" s="152"/>
      <c r="AX20" s="152"/>
      <c r="AY20" s="153"/>
      <c r="BB20" s="152"/>
      <c r="BN20" s="152"/>
      <c r="BO20" s="152"/>
      <c r="BP20" s="153"/>
    </row>
    <row r="21" spans="2:68" x14ac:dyDescent="0.2">
      <c r="B21" s="151"/>
      <c r="E21" s="152"/>
      <c r="F21" s="152"/>
      <c r="G21" s="153"/>
      <c r="J21" s="152"/>
      <c r="T21" s="152"/>
      <c r="U21" s="152"/>
      <c r="V21" s="153"/>
      <c r="Y21" s="152"/>
      <c r="AE21" s="152"/>
      <c r="AF21" s="152"/>
      <c r="AG21" s="153"/>
      <c r="AJ21" s="152"/>
      <c r="AW21" s="152"/>
      <c r="AX21" s="152"/>
      <c r="AY21" s="153"/>
      <c r="BB21" s="152"/>
      <c r="BN21" s="152"/>
      <c r="BO21" s="152"/>
      <c r="BP21" s="153"/>
    </row>
    <row r="22" spans="2:68" x14ac:dyDescent="0.2">
      <c r="B22" s="151"/>
      <c r="E22" s="152"/>
      <c r="F22" s="152"/>
      <c r="G22" s="153"/>
      <c r="J22" s="152"/>
      <c r="T22" s="152"/>
      <c r="U22" s="152"/>
      <c r="V22" s="153"/>
      <c r="Y22" s="152"/>
      <c r="AE22" s="152"/>
      <c r="AF22" s="152"/>
      <c r="AG22" s="153"/>
      <c r="AJ22" s="152"/>
      <c r="AW22" s="152"/>
      <c r="AX22" s="152"/>
      <c r="AY22" s="153"/>
      <c r="BB22" s="152"/>
      <c r="BN22" s="152"/>
      <c r="BO22" s="152"/>
      <c r="BP22" s="153"/>
    </row>
    <row r="23" spans="2:68" x14ac:dyDescent="0.2">
      <c r="B23" s="151"/>
      <c r="E23" s="152"/>
      <c r="F23" s="152"/>
      <c r="G23" s="153"/>
      <c r="J23" s="152"/>
      <c r="T23" s="152"/>
      <c r="U23" s="152"/>
      <c r="V23" s="153"/>
      <c r="Y23" s="152"/>
      <c r="AE23" s="152"/>
      <c r="AF23" s="152"/>
      <c r="AG23" s="153"/>
      <c r="AJ23" s="152"/>
      <c r="AW23" s="152"/>
      <c r="AX23" s="152"/>
      <c r="AY23" s="153"/>
      <c r="BB23" s="152"/>
      <c r="BN23" s="152"/>
      <c r="BO23" s="152"/>
      <c r="BP23" s="153"/>
    </row>
    <row r="24" spans="2:68" x14ac:dyDescent="0.2">
      <c r="B24" s="151"/>
      <c r="E24" s="152"/>
      <c r="F24" s="152"/>
      <c r="G24" s="153"/>
      <c r="J24" s="152"/>
      <c r="T24" s="152"/>
      <c r="U24" s="152"/>
      <c r="V24" s="153"/>
      <c r="Y24" s="152"/>
      <c r="AE24" s="152"/>
      <c r="AF24" s="152"/>
      <c r="AG24" s="153"/>
      <c r="AJ24" s="152"/>
      <c r="AW24" s="152"/>
      <c r="AX24" s="152"/>
      <c r="AY24" s="153"/>
      <c r="BB24" s="152"/>
      <c r="BN24" s="152"/>
      <c r="BO24" s="152"/>
      <c r="BP24" s="153"/>
    </row>
    <row r="25" spans="2:68" x14ac:dyDescent="0.2">
      <c r="B25" s="151"/>
      <c r="E25" s="152"/>
      <c r="F25" s="152"/>
      <c r="G25" s="153"/>
      <c r="J25" s="152"/>
      <c r="T25" s="152"/>
      <c r="U25" s="152"/>
      <c r="V25" s="153"/>
      <c r="Y25" s="152"/>
      <c r="AE25" s="152"/>
      <c r="AF25" s="152"/>
      <c r="AG25" s="153"/>
      <c r="AJ25" s="152"/>
      <c r="AW25" s="152"/>
      <c r="AX25" s="152"/>
      <c r="AY25" s="153"/>
      <c r="BB25" s="152"/>
      <c r="BN25" s="152"/>
      <c r="BO25" s="152"/>
      <c r="BP25" s="153"/>
    </row>
    <row r="26" spans="2:68" x14ac:dyDescent="0.2">
      <c r="B26" s="151"/>
      <c r="E26" s="152"/>
      <c r="F26" s="152"/>
      <c r="G26" s="153"/>
      <c r="J26" s="152"/>
      <c r="T26" s="152"/>
      <c r="U26" s="152"/>
      <c r="V26" s="153"/>
      <c r="Y26" s="152"/>
      <c r="AE26" s="152"/>
      <c r="AF26" s="152"/>
      <c r="AG26" s="153"/>
      <c r="AJ26" s="152"/>
      <c r="AW26" s="152"/>
      <c r="AX26" s="152"/>
      <c r="AY26" s="153"/>
      <c r="BB26" s="152"/>
      <c r="BN26" s="152"/>
      <c r="BO26" s="152"/>
      <c r="BP26" s="153"/>
    </row>
    <row r="27" spans="2:68" x14ac:dyDescent="0.2">
      <c r="B27" s="151"/>
      <c r="E27" s="152"/>
      <c r="F27" s="152"/>
      <c r="G27" s="153"/>
      <c r="J27" s="152"/>
      <c r="T27" s="152"/>
      <c r="U27" s="152"/>
      <c r="V27" s="153"/>
      <c r="Y27" s="152"/>
      <c r="AE27" s="152"/>
      <c r="AF27" s="152"/>
      <c r="AG27" s="153"/>
      <c r="AJ27" s="152"/>
      <c r="AW27" s="152"/>
      <c r="AX27" s="152"/>
      <c r="AY27" s="153"/>
      <c r="BB27" s="152"/>
      <c r="BN27" s="152"/>
      <c r="BO27" s="152"/>
      <c r="BP27" s="153"/>
    </row>
    <row r="28" spans="2:68" x14ac:dyDescent="0.2">
      <c r="B28" s="151"/>
      <c r="E28" s="152"/>
      <c r="F28" s="152"/>
      <c r="G28" s="153"/>
      <c r="J28" s="152"/>
      <c r="T28" s="152"/>
      <c r="U28" s="152"/>
      <c r="V28" s="153"/>
      <c r="Y28" s="152"/>
      <c r="AE28" s="152"/>
      <c r="AF28" s="152"/>
      <c r="AG28" s="153"/>
      <c r="AJ28" s="152"/>
      <c r="AW28" s="152"/>
      <c r="AX28" s="152"/>
      <c r="AY28" s="153"/>
      <c r="BB28" s="152"/>
      <c r="BN28" s="152"/>
      <c r="BO28" s="152"/>
      <c r="BP28" s="153"/>
    </row>
    <row r="29" spans="2:68" x14ac:dyDescent="0.2">
      <c r="B29" s="151"/>
      <c r="E29" s="152"/>
      <c r="F29" s="152"/>
      <c r="G29" s="153"/>
      <c r="J29" s="152"/>
      <c r="T29" s="152"/>
      <c r="U29" s="152"/>
      <c r="V29" s="153"/>
      <c r="Y29" s="152"/>
      <c r="AE29" s="152"/>
      <c r="AF29" s="152"/>
      <c r="AG29" s="153"/>
      <c r="AJ29" s="152"/>
      <c r="AW29" s="152"/>
      <c r="AX29" s="152"/>
      <c r="AY29" s="153"/>
      <c r="BB29" s="152"/>
      <c r="BN29" s="152"/>
      <c r="BO29" s="152"/>
      <c r="BP29" s="153"/>
    </row>
    <row r="30" spans="2:68" x14ac:dyDescent="0.2">
      <c r="B30" s="151"/>
      <c r="E30" s="152"/>
      <c r="F30" s="152"/>
      <c r="G30" s="153"/>
      <c r="J30" s="152"/>
      <c r="T30" s="152"/>
      <c r="U30" s="152"/>
      <c r="V30" s="153"/>
      <c r="Y30" s="152"/>
      <c r="AE30" s="152"/>
      <c r="AF30" s="152"/>
      <c r="AG30" s="153"/>
      <c r="AJ30" s="152"/>
      <c r="AW30" s="152"/>
      <c r="AX30" s="152"/>
      <c r="AY30" s="153"/>
      <c r="BB30" s="152"/>
      <c r="BN30" s="152"/>
      <c r="BO30" s="152"/>
      <c r="BP30" s="153"/>
    </row>
    <row r="31" spans="2:68" x14ac:dyDescent="0.2">
      <c r="B31" s="151"/>
      <c r="E31" s="152"/>
      <c r="F31" s="152"/>
      <c r="G31" s="153"/>
      <c r="J31" s="152"/>
      <c r="T31" s="152"/>
      <c r="U31" s="152"/>
      <c r="V31" s="153"/>
      <c r="Y31" s="152"/>
      <c r="AE31" s="152"/>
      <c r="AF31" s="152"/>
      <c r="AG31" s="153"/>
      <c r="AJ31" s="152"/>
      <c r="AW31" s="152"/>
      <c r="AX31" s="152"/>
      <c r="AY31" s="153"/>
      <c r="BB31" s="152"/>
      <c r="BN31" s="152"/>
      <c r="BO31" s="152"/>
      <c r="BP31" s="153"/>
    </row>
    <row r="32" spans="2:68" x14ac:dyDescent="0.2">
      <c r="B32" s="151"/>
      <c r="E32" s="152"/>
      <c r="F32" s="152"/>
      <c r="G32" s="153"/>
      <c r="J32" s="152"/>
      <c r="T32" s="152"/>
      <c r="U32" s="152"/>
      <c r="V32" s="153"/>
      <c r="Y32" s="152"/>
      <c r="AE32" s="152"/>
      <c r="AF32" s="152"/>
      <c r="AG32" s="153"/>
      <c r="AJ32" s="152"/>
      <c r="AW32" s="152"/>
      <c r="AX32" s="152"/>
      <c r="AY32" s="153"/>
      <c r="BB32" s="152"/>
      <c r="BN32" s="152"/>
      <c r="BO32" s="152"/>
      <c r="BP32" s="153"/>
    </row>
    <row r="33" spans="2:68" x14ac:dyDescent="0.2">
      <c r="B33" s="151"/>
      <c r="E33" s="152"/>
      <c r="F33" s="152"/>
      <c r="G33" s="153"/>
      <c r="J33" s="152"/>
      <c r="T33" s="152"/>
      <c r="U33" s="152"/>
      <c r="V33" s="153"/>
      <c r="Y33" s="152"/>
      <c r="AE33" s="152"/>
      <c r="AF33" s="152"/>
      <c r="AG33" s="153"/>
      <c r="AJ33" s="152"/>
      <c r="AW33" s="152"/>
      <c r="AX33" s="152"/>
      <c r="AY33" s="153"/>
      <c r="BB33" s="152"/>
      <c r="BN33" s="152"/>
      <c r="BO33" s="152"/>
      <c r="BP33" s="153"/>
    </row>
    <row r="34" spans="2:68" x14ac:dyDescent="0.2">
      <c r="T34" s="152"/>
      <c r="U34" s="152"/>
      <c r="V34" s="153"/>
      <c r="Y34" s="152"/>
      <c r="AE34" s="152"/>
      <c r="AF34" s="152"/>
      <c r="AG34" s="153"/>
      <c r="AJ34" s="152"/>
      <c r="AW34" s="152"/>
      <c r="AX34" s="152"/>
      <c r="AY34" s="153"/>
      <c r="BB34" s="152"/>
      <c r="BN34" s="152"/>
      <c r="BO34" s="152"/>
      <c r="BP34" s="153"/>
    </row>
    <row r="35" spans="2:68" x14ac:dyDescent="0.2">
      <c r="AE35" s="152"/>
      <c r="AF35" s="152"/>
      <c r="AG35" s="153"/>
      <c r="AJ35" s="152"/>
      <c r="AW35" s="152"/>
      <c r="AX35" s="152"/>
      <c r="AY35" s="153"/>
      <c r="BB35" s="152"/>
      <c r="BN35" s="152"/>
      <c r="BO35" s="152"/>
      <c r="BP35" s="153"/>
    </row>
    <row r="36" spans="2:68" x14ac:dyDescent="0.2">
      <c r="AE36" s="152"/>
      <c r="AF36" s="152"/>
      <c r="AG36" s="153"/>
      <c r="AJ36" s="152"/>
      <c r="AW36" s="152"/>
      <c r="AX36" s="152"/>
      <c r="AY36" s="153"/>
      <c r="BB36" s="152"/>
      <c r="BN36" s="152"/>
      <c r="BO36" s="152"/>
      <c r="BP36" s="153"/>
    </row>
    <row r="37" spans="2:68" x14ac:dyDescent="0.2">
      <c r="AE37" s="152"/>
      <c r="AF37" s="152"/>
      <c r="AG37" s="153"/>
      <c r="AJ37" s="152"/>
      <c r="AW37" s="152"/>
      <c r="AX37" s="152"/>
      <c r="AY37" s="153"/>
      <c r="BB37" s="152"/>
      <c r="BN37" s="152"/>
      <c r="BO37" s="152"/>
      <c r="BP37" s="153"/>
    </row>
    <row r="38" spans="2:68" x14ac:dyDescent="0.2">
      <c r="AE38" s="152"/>
      <c r="AF38" s="152"/>
      <c r="AG38" s="153"/>
      <c r="AJ38" s="152"/>
      <c r="AW38" s="152"/>
      <c r="AX38" s="152"/>
      <c r="AY38" s="153"/>
      <c r="BB38" s="152"/>
      <c r="BN38" s="152"/>
      <c r="BO38" s="152"/>
      <c r="BP38" s="153"/>
    </row>
    <row r="39" spans="2:68" x14ac:dyDescent="0.2">
      <c r="AE39" s="152"/>
      <c r="AF39" s="152"/>
      <c r="AG39" s="153"/>
      <c r="AJ39" s="152"/>
      <c r="AW39" s="152"/>
      <c r="AX39" s="152"/>
      <c r="AY39" s="153"/>
      <c r="BB39" s="152"/>
      <c r="BN39" s="152"/>
      <c r="BO39" s="152"/>
      <c r="BP39" s="153"/>
    </row>
    <row r="40" spans="2:68" x14ac:dyDescent="0.2">
      <c r="AE40" s="152"/>
      <c r="AF40" s="152"/>
      <c r="AG40" s="153"/>
      <c r="AJ40" s="152"/>
      <c r="AW40" s="152"/>
      <c r="AX40" s="152"/>
      <c r="AY40" s="153"/>
      <c r="BB40" s="152"/>
      <c r="BN40" s="152"/>
      <c r="BO40" s="152"/>
      <c r="BP40" s="153"/>
    </row>
    <row r="41" spans="2:68" x14ac:dyDescent="0.2">
      <c r="AE41" s="152"/>
      <c r="AF41" s="152"/>
      <c r="AG41" s="153"/>
      <c r="AJ41" s="152"/>
      <c r="AW41" s="152"/>
      <c r="AX41" s="152"/>
      <c r="AY41" s="153"/>
      <c r="BB41" s="152"/>
      <c r="BN41" s="152"/>
      <c r="BO41" s="152"/>
      <c r="BP41" s="153"/>
    </row>
    <row r="42" spans="2:68" x14ac:dyDescent="0.2">
      <c r="AE42" s="152"/>
      <c r="AF42" s="152"/>
      <c r="AG42" s="153"/>
      <c r="AJ42" s="152"/>
      <c r="AW42" s="152"/>
      <c r="AX42" s="152"/>
      <c r="AY42" s="153"/>
      <c r="BB42" s="152"/>
      <c r="BN42" s="152"/>
      <c r="BO42" s="152"/>
      <c r="BP42" s="153"/>
    </row>
    <row r="43" spans="2:68" x14ac:dyDescent="0.2">
      <c r="AE43" s="152"/>
      <c r="AF43" s="152"/>
      <c r="AG43" s="153"/>
      <c r="AJ43" s="152"/>
      <c r="AW43" s="152"/>
      <c r="AX43" s="152"/>
      <c r="AY43" s="153"/>
      <c r="BB43" s="152"/>
      <c r="BN43" s="152"/>
      <c r="BO43" s="152"/>
      <c r="BP43" s="153"/>
    </row>
    <row r="44" spans="2:68" x14ac:dyDescent="0.2">
      <c r="AE44" s="152"/>
      <c r="AF44" s="152"/>
      <c r="AG44" s="153"/>
      <c r="AJ44" s="152"/>
      <c r="AW44" s="152"/>
      <c r="AX44" s="152"/>
      <c r="AY44" s="153"/>
      <c r="BB44" s="152"/>
      <c r="BN44" s="152"/>
      <c r="BO44" s="152"/>
      <c r="BP44" s="153"/>
    </row>
    <row r="45" spans="2:68" x14ac:dyDescent="0.2">
      <c r="AE45" s="152"/>
      <c r="AF45" s="152"/>
      <c r="AG45" s="153"/>
      <c r="AJ45" s="152"/>
      <c r="AW45" s="152"/>
      <c r="AX45" s="152"/>
      <c r="AY45" s="153"/>
      <c r="BB45" s="152"/>
      <c r="BN45" s="152"/>
      <c r="BO45" s="152"/>
      <c r="BP45" s="153"/>
    </row>
    <row r="46" spans="2:68" x14ac:dyDescent="0.2">
      <c r="AE46" s="152"/>
      <c r="AF46" s="152"/>
      <c r="AG46" s="153"/>
      <c r="AJ46" s="152"/>
      <c r="AW46" s="152"/>
      <c r="AX46" s="152"/>
      <c r="AY46" s="153"/>
      <c r="BB46" s="152"/>
      <c r="BN46" s="152"/>
      <c r="BO46" s="152"/>
      <c r="BP46" s="153"/>
    </row>
    <row r="47" spans="2:68" x14ac:dyDescent="0.2">
      <c r="AE47" s="152"/>
      <c r="AF47" s="152"/>
      <c r="AG47" s="153"/>
      <c r="AJ47" s="152"/>
      <c r="AW47" s="152"/>
      <c r="AX47" s="152"/>
      <c r="AY47" s="153"/>
      <c r="BB47" s="152"/>
      <c r="BN47" s="152"/>
      <c r="BO47" s="152"/>
      <c r="BP47" s="153"/>
    </row>
    <row r="48" spans="2:68" x14ac:dyDescent="0.2">
      <c r="AE48" s="152"/>
      <c r="AF48" s="152"/>
      <c r="AG48" s="153"/>
      <c r="AJ48" s="152"/>
      <c r="AW48" s="152"/>
      <c r="AX48" s="152"/>
      <c r="AY48" s="153"/>
      <c r="BB48" s="152"/>
      <c r="BN48" s="152"/>
      <c r="BO48" s="152"/>
      <c r="BP48" s="153"/>
    </row>
    <row r="49" spans="31:68" x14ac:dyDescent="0.2">
      <c r="AE49" s="152"/>
      <c r="AF49" s="152"/>
      <c r="AG49" s="153"/>
      <c r="AJ49" s="152"/>
      <c r="AW49" s="152"/>
      <c r="AX49" s="152"/>
      <c r="AY49" s="153"/>
      <c r="BB49" s="152"/>
      <c r="BN49" s="152"/>
      <c r="BO49" s="152"/>
      <c r="BP49" s="153"/>
    </row>
    <row r="50" spans="31:68" x14ac:dyDescent="0.2">
      <c r="AE50" s="152"/>
      <c r="AF50" s="152"/>
      <c r="AG50" s="153"/>
      <c r="AJ50" s="152"/>
      <c r="AW50" s="152"/>
      <c r="AX50" s="152"/>
      <c r="AY50" s="153"/>
      <c r="BB50" s="152"/>
      <c r="BN50" s="152"/>
      <c r="BO50" s="152"/>
      <c r="BP50" s="153"/>
    </row>
    <row r="51" spans="31:68" x14ac:dyDescent="0.2">
      <c r="AE51" s="152"/>
      <c r="AF51" s="152"/>
      <c r="AG51" s="153"/>
      <c r="AJ51" s="152"/>
      <c r="AW51" s="152"/>
      <c r="AX51" s="152"/>
      <c r="AY51" s="153"/>
      <c r="BB51" s="152"/>
      <c r="BN51" s="152"/>
      <c r="BO51" s="152"/>
      <c r="BP51" s="153"/>
    </row>
    <row r="52" spans="31:68" x14ac:dyDescent="0.2">
      <c r="AE52" s="152"/>
      <c r="AF52" s="152"/>
      <c r="AG52" s="153"/>
      <c r="AJ52" s="152"/>
      <c r="AW52" s="152"/>
      <c r="AX52" s="152"/>
      <c r="AY52" s="153"/>
      <c r="BB52" s="152"/>
      <c r="BN52" s="152"/>
      <c r="BO52" s="152"/>
      <c r="BP52" s="153"/>
    </row>
    <row r="53" spans="31:68" x14ac:dyDescent="0.2">
      <c r="AE53" s="152"/>
      <c r="AF53" s="152"/>
      <c r="AG53" s="153"/>
      <c r="AJ53" s="152"/>
      <c r="AW53" s="152"/>
      <c r="AX53" s="152"/>
      <c r="AY53" s="153"/>
      <c r="BB53" s="152"/>
      <c r="BN53" s="152"/>
      <c r="BO53" s="152"/>
      <c r="BP53" s="153"/>
    </row>
    <row r="54" spans="31:68" x14ac:dyDescent="0.2">
      <c r="AE54" s="152"/>
      <c r="AF54" s="152"/>
      <c r="AG54" s="153"/>
      <c r="AJ54" s="152"/>
      <c r="AW54" s="152"/>
      <c r="AX54" s="152"/>
      <c r="AY54" s="153"/>
      <c r="BB54" s="152"/>
      <c r="BN54" s="152"/>
      <c r="BO54" s="152"/>
      <c r="BP54" s="153"/>
    </row>
    <row r="55" spans="31:68" x14ac:dyDescent="0.2">
      <c r="AE55" s="152"/>
      <c r="AF55" s="152"/>
      <c r="AG55" s="153"/>
      <c r="AJ55" s="152"/>
      <c r="AW55" s="152"/>
      <c r="AX55" s="152"/>
      <c r="AY55" s="153"/>
      <c r="BB55" s="152"/>
      <c r="BN55" s="152"/>
      <c r="BO55" s="152"/>
      <c r="BP55" s="153"/>
    </row>
    <row r="56" spans="31:68" x14ac:dyDescent="0.2">
      <c r="AE56" s="152"/>
      <c r="AF56" s="152"/>
      <c r="AG56" s="153"/>
      <c r="AJ56" s="152"/>
      <c r="AW56" s="152"/>
      <c r="AX56" s="152"/>
      <c r="AY56" s="153"/>
      <c r="BB56" s="152"/>
      <c r="BN56" s="152"/>
      <c r="BO56" s="152"/>
      <c r="BP56" s="153"/>
    </row>
    <row r="57" spans="31:68" x14ac:dyDescent="0.2">
      <c r="AE57" s="152"/>
      <c r="AF57" s="152"/>
      <c r="AG57" s="153"/>
      <c r="AJ57" s="152"/>
      <c r="AW57" s="152"/>
      <c r="AX57" s="152"/>
      <c r="AY57" s="153"/>
      <c r="BB57" s="152"/>
      <c r="BN57" s="152"/>
      <c r="BO57" s="152"/>
      <c r="BP57" s="153"/>
    </row>
    <row r="58" spans="31:68" x14ac:dyDescent="0.2">
      <c r="AE58" s="152"/>
      <c r="AF58" s="152"/>
      <c r="AG58" s="153"/>
      <c r="AJ58" s="152"/>
      <c r="AW58" s="152"/>
      <c r="AX58" s="152"/>
      <c r="AY58" s="153"/>
      <c r="BB58" s="152"/>
      <c r="BN58" s="152"/>
      <c r="BO58" s="152"/>
      <c r="BP58" s="153"/>
    </row>
    <row r="59" spans="31:68" x14ac:dyDescent="0.2">
      <c r="AE59" s="152"/>
      <c r="AF59" s="152"/>
      <c r="AG59" s="153"/>
      <c r="AJ59" s="152"/>
      <c r="AW59" s="152"/>
      <c r="AX59" s="152"/>
      <c r="AY59" s="153"/>
      <c r="BB59" s="152"/>
      <c r="BN59" s="152"/>
      <c r="BO59" s="152"/>
      <c r="BP59" s="153"/>
    </row>
    <row r="60" spans="31:68" x14ac:dyDescent="0.2">
      <c r="AE60" s="152"/>
      <c r="AF60" s="152"/>
      <c r="AG60" s="153"/>
      <c r="AJ60" s="152"/>
      <c r="AW60" s="152"/>
      <c r="AX60" s="152"/>
      <c r="AY60" s="153"/>
      <c r="BB60" s="152"/>
      <c r="BN60" s="152"/>
      <c r="BO60" s="152"/>
      <c r="BP60" s="153"/>
    </row>
    <row r="61" spans="31:68" x14ac:dyDescent="0.2">
      <c r="AE61" s="152"/>
      <c r="AF61" s="152"/>
      <c r="AG61" s="153"/>
      <c r="AJ61" s="152"/>
      <c r="AW61" s="152"/>
      <c r="AX61" s="152"/>
      <c r="AY61" s="153"/>
      <c r="BB61" s="152"/>
      <c r="BN61" s="152"/>
      <c r="BO61" s="152"/>
      <c r="BP61" s="153"/>
    </row>
    <row r="62" spans="31:68" x14ac:dyDescent="0.2">
      <c r="AE62" s="152"/>
      <c r="AF62" s="152"/>
      <c r="AG62" s="153"/>
      <c r="AJ62" s="152"/>
      <c r="AW62" s="152"/>
      <c r="AX62" s="152"/>
      <c r="AY62" s="153"/>
      <c r="BB62" s="152"/>
      <c r="BN62" s="152"/>
      <c r="BO62" s="152"/>
      <c r="BP62" s="153"/>
    </row>
    <row r="63" spans="31:68" x14ac:dyDescent="0.2">
      <c r="AE63" s="152"/>
      <c r="AF63" s="152"/>
      <c r="AG63" s="153"/>
      <c r="AJ63" s="152"/>
      <c r="AW63" s="152"/>
      <c r="AX63" s="152"/>
      <c r="AY63" s="153"/>
      <c r="BB63" s="152"/>
      <c r="BN63" s="152"/>
      <c r="BO63" s="152"/>
      <c r="BP63" s="153"/>
    </row>
    <row r="64" spans="31:68" x14ac:dyDescent="0.2">
      <c r="AE64" s="152"/>
      <c r="AF64" s="152"/>
      <c r="AG64" s="153"/>
      <c r="AJ64" s="152"/>
      <c r="AW64" s="152"/>
      <c r="AX64" s="152"/>
      <c r="AY64" s="153"/>
      <c r="BB64" s="152"/>
      <c r="BN64" s="152"/>
      <c r="BO64" s="152"/>
      <c r="BP64" s="153"/>
    </row>
    <row r="65" spans="31:68" x14ac:dyDescent="0.2">
      <c r="AE65" s="152"/>
      <c r="AF65" s="152"/>
      <c r="AG65" s="153"/>
      <c r="AJ65" s="152"/>
      <c r="AW65" s="152"/>
      <c r="AX65" s="152"/>
      <c r="AY65" s="153"/>
      <c r="BB65" s="152"/>
      <c r="BN65" s="152"/>
      <c r="BO65" s="152"/>
      <c r="BP65" s="153"/>
    </row>
    <row r="66" spans="31:68" x14ac:dyDescent="0.2">
      <c r="AE66" s="152"/>
      <c r="AF66" s="152"/>
      <c r="AG66" s="153"/>
      <c r="AJ66" s="152"/>
      <c r="AW66" s="152"/>
      <c r="AX66" s="152"/>
      <c r="AY66" s="153"/>
      <c r="BB66" s="152"/>
      <c r="BN66" s="152"/>
      <c r="BO66" s="152"/>
      <c r="BP66" s="153"/>
    </row>
    <row r="67" spans="31:68" x14ac:dyDescent="0.2">
      <c r="AE67" s="152"/>
      <c r="AF67" s="152"/>
      <c r="AG67" s="153"/>
      <c r="AJ67" s="152"/>
      <c r="AW67" s="152"/>
      <c r="AX67" s="152"/>
      <c r="AY67" s="153"/>
      <c r="BB67" s="152"/>
      <c r="BN67" s="152"/>
      <c r="BO67" s="152"/>
      <c r="BP67" s="153"/>
    </row>
    <row r="68" spans="31:68" x14ac:dyDescent="0.2">
      <c r="AE68" s="152"/>
      <c r="AF68" s="152"/>
      <c r="AG68" s="153"/>
      <c r="AJ68" s="152"/>
      <c r="AW68" s="152"/>
      <c r="AX68" s="152"/>
      <c r="AY68" s="153"/>
      <c r="BB68" s="152"/>
      <c r="BN68" s="152"/>
      <c r="BO68" s="152"/>
      <c r="BP68" s="153"/>
    </row>
    <row r="69" spans="31:68" x14ac:dyDescent="0.2">
      <c r="AE69" s="152"/>
      <c r="AF69" s="152"/>
      <c r="AG69" s="153"/>
      <c r="AJ69" s="152"/>
      <c r="AW69" s="152"/>
      <c r="AX69" s="152"/>
      <c r="AY69" s="153"/>
      <c r="BB69" s="152"/>
      <c r="BN69" s="152"/>
      <c r="BO69" s="152"/>
      <c r="BP69" s="153"/>
    </row>
    <row r="70" spans="31:68" x14ac:dyDescent="0.2">
      <c r="AE70" s="152"/>
      <c r="AF70" s="152"/>
      <c r="AG70" s="153"/>
      <c r="AJ70" s="152"/>
      <c r="AW70" s="152"/>
      <c r="AX70" s="152"/>
      <c r="AY70" s="153"/>
      <c r="BB70" s="152"/>
      <c r="BN70" s="152"/>
      <c r="BO70" s="152"/>
      <c r="BP70" s="153"/>
    </row>
    <row r="71" spans="31:68" x14ac:dyDescent="0.2">
      <c r="AE71" s="152"/>
      <c r="AF71" s="152"/>
      <c r="AG71" s="153"/>
      <c r="AJ71" s="152"/>
      <c r="AW71" s="152"/>
      <c r="AX71" s="152"/>
      <c r="AY71" s="153"/>
      <c r="BB71" s="152"/>
      <c r="BN71" s="152"/>
      <c r="BO71" s="152"/>
      <c r="BP71" s="153"/>
    </row>
    <row r="72" spans="31:68" x14ac:dyDescent="0.2">
      <c r="AE72" s="152"/>
      <c r="AF72" s="152"/>
      <c r="AG72" s="153"/>
      <c r="AJ72" s="152"/>
      <c r="AW72" s="152"/>
      <c r="AX72" s="152"/>
      <c r="AY72" s="153"/>
      <c r="BB72" s="152"/>
      <c r="BN72" s="152"/>
      <c r="BO72" s="152"/>
      <c r="BP72" s="153"/>
    </row>
    <row r="73" spans="31:68" x14ac:dyDescent="0.2">
      <c r="AE73" s="152"/>
      <c r="AF73" s="152"/>
      <c r="AG73" s="153"/>
      <c r="AJ73" s="152"/>
      <c r="AW73" s="152"/>
      <c r="AX73" s="152"/>
      <c r="AY73" s="153"/>
      <c r="BB73" s="152"/>
      <c r="BN73" s="152"/>
      <c r="BO73" s="152"/>
      <c r="BP73" s="153"/>
    </row>
    <row r="74" spans="31:68" x14ac:dyDescent="0.2">
      <c r="AE74" s="152"/>
      <c r="AF74" s="152"/>
      <c r="AG74" s="153"/>
      <c r="AJ74" s="152"/>
      <c r="AW74" s="152"/>
      <c r="AX74" s="152"/>
      <c r="AY74" s="153"/>
      <c r="BB74" s="152"/>
      <c r="BN74" s="152"/>
      <c r="BO74" s="152"/>
      <c r="BP74" s="153"/>
    </row>
    <row r="75" spans="31:68" x14ac:dyDescent="0.2">
      <c r="AE75" s="152"/>
      <c r="AF75" s="152"/>
      <c r="AG75" s="153"/>
      <c r="AJ75" s="152"/>
      <c r="AW75" s="152"/>
      <c r="AX75" s="152"/>
      <c r="AY75" s="153"/>
      <c r="BB75" s="152"/>
      <c r="BN75" s="152"/>
      <c r="BO75" s="152"/>
      <c r="BP75" s="153"/>
    </row>
    <row r="76" spans="31:68" x14ac:dyDescent="0.2">
      <c r="AE76" s="152"/>
      <c r="AF76" s="152"/>
      <c r="AG76" s="153"/>
      <c r="AJ76" s="152"/>
      <c r="AW76" s="152"/>
      <c r="AX76" s="152"/>
      <c r="AY76" s="153"/>
      <c r="BB76" s="152"/>
      <c r="BN76" s="152"/>
      <c r="BO76" s="152"/>
      <c r="BP76" s="153"/>
    </row>
    <row r="77" spans="31:68" x14ac:dyDescent="0.2">
      <c r="AE77" s="152"/>
      <c r="AF77" s="152"/>
      <c r="AG77" s="153"/>
      <c r="AJ77" s="152"/>
      <c r="AW77" s="152"/>
      <c r="AX77" s="152"/>
      <c r="AY77" s="153"/>
      <c r="BB77" s="152"/>
      <c r="BN77" s="152"/>
      <c r="BO77" s="152"/>
      <c r="BP77" s="153"/>
    </row>
    <row r="78" spans="31:68" x14ac:dyDescent="0.2">
      <c r="AE78" s="152"/>
      <c r="AF78" s="152"/>
      <c r="AG78" s="153"/>
      <c r="AJ78" s="152"/>
      <c r="AW78" s="152"/>
      <c r="AX78" s="152"/>
      <c r="AY78" s="153"/>
      <c r="BB78" s="152"/>
      <c r="BN78" s="152"/>
      <c r="BO78" s="152"/>
      <c r="BP78" s="153"/>
    </row>
    <row r="79" spans="31:68" x14ac:dyDescent="0.2">
      <c r="AE79" s="152"/>
      <c r="AF79" s="152"/>
      <c r="AG79" s="153"/>
      <c r="AJ79" s="152"/>
      <c r="AW79" s="152"/>
      <c r="AX79" s="152"/>
      <c r="AY79" s="153"/>
      <c r="BB79" s="152"/>
      <c r="BN79" s="152"/>
      <c r="BO79" s="152"/>
      <c r="BP79" s="153"/>
    </row>
    <row r="80" spans="31:68" x14ac:dyDescent="0.2">
      <c r="AE80" s="152"/>
      <c r="AF80" s="152"/>
      <c r="AG80" s="153"/>
      <c r="AJ80" s="152"/>
      <c r="AW80" s="152"/>
      <c r="AX80" s="152"/>
      <c r="AY80" s="153"/>
      <c r="BB80" s="152"/>
      <c r="BN80" s="152"/>
      <c r="BO80" s="152"/>
      <c r="BP80" s="153"/>
    </row>
    <row r="81" spans="31:68" x14ac:dyDescent="0.2">
      <c r="AE81" s="152"/>
      <c r="AF81" s="152"/>
      <c r="AG81" s="153"/>
      <c r="AJ81" s="152"/>
      <c r="AW81" s="152"/>
      <c r="AX81" s="152"/>
      <c r="AY81" s="153"/>
      <c r="BB81" s="152"/>
      <c r="BN81" s="152"/>
      <c r="BO81" s="152"/>
      <c r="BP81" s="153"/>
    </row>
    <row r="82" spans="31:68" x14ac:dyDescent="0.2">
      <c r="AE82" s="152"/>
      <c r="AF82" s="152"/>
      <c r="AG82" s="153"/>
      <c r="AJ82" s="152"/>
      <c r="AW82" s="152"/>
      <c r="AX82" s="152"/>
      <c r="AY82" s="153"/>
      <c r="BB82" s="152"/>
      <c r="BN82" s="152"/>
      <c r="BO82" s="152"/>
      <c r="BP82" s="153"/>
    </row>
    <row r="83" spans="31:68" x14ac:dyDescent="0.2">
      <c r="AE83" s="152"/>
      <c r="AF83" s="152"/>
      <c r="AG83" s="153"/>
      <c r="AJ83" s="152"/>
      <c r="AW83" s="152"/>
      <c r="AX83" s="152"/>
      <c r="AY83" s="153"/>
      <c r="BB83" s="152"/>
      <c r="BN83" s="152"/>
      <c r="BO83" s="152"/>
      <c r="BP83" s="153"/>
    </row>
    <row r="84" spans="31:68" x14ac:dyDescent="0.2">
      <c r="AE84" s="152"/>
      <c r="AF84" s="152"/>
      <c r="AG84" s="153"/>
      <c r="AJ84" s="152"/>
      <c r="AW84" s="152"/>
      <c r="AX84" s="152"/>
      <c r="AY84" s="153"/>
      <c r="BB84" s="152"/>
      <c r="BN84" s="152"/>
      <c r="BO84" s="152"/>
      <c r="BP84" s="153"/>
    </row>
    <row r="85" spans="31:68" x14ac:dyDescent="0.2">
      <c r="AE85" s="152"/>
      <c r="AF85" s="152"/>
      <c r="AG85" s="153"/>
      <c r="AJ85" s="152"/>
      <c r="AW85" s="152"/>
      <c r="AX85" s="152"/>
      <c r="AY85" s="153"/>
      <c r="BB85" s="152"/>
      <c r="BN85" s="152"/>
      <c r="BO85" s="152"/>
      <c r="BP85" s="153"/>
    </row>
    <row r="86" spans="31:68" x14ac:dyDescent="0.2">
      <c r="AE86" s="152"/>
      <c r="AF86" s="152"/>
      <c r="AG86" s="153"/>
      <c r="AJ86" s="152"/>
      <c r="AW86" s="152"/>
      <c r="AX86" s="152"/>
      <c r="AY86" s="153"/>
      <c r="BB86" s="152"/>
      <c r="BN86" s="152"/>
      <c r="BO86" s="152"/>
      <c r="BP86" s="153"/>
    </row>
    <row r="87" spans="31:68" x14ac:dyDescent="0.2">
      <c r="AE87" s="152"/>
      <c r="AF87" s="152"/>
      <c r="AG87" s="153"/>
      <c r="AJ87" s="152"/>
      <c r="AW87" s="152"/>
      <c r="AX87" s="152"/>
      <c r="AY87" s="153"/>
      <c r="BB87" s="152"/>
      <c r="BN87" s="152"/>
      <c r="BO87" s="152"/>
      <c r="BP87" s="153"/>
    </row>
    <row r="88" spans="31:68" x14ac:dyDescent="0.2">
      <c r="AE88" s="152"/>
      <c r="AF88" s="152"/>
      <c r="AG88" s="153"/>
      <c r="AJ88" s="152"/>
      <c r="AW88" s="152"/>
      <c r="AX88" s="152"/>
      <c r="AY88" s="153"/>
      <c r="BB88" s="152"/>
      <c r="BN88" s="152"/>
      <c r="BO88" s="152"/>
      <c r="BP88" s="153"/>
    </row>
    <row r="89" spans="31:68" x14ac:dyDescent="0.2">
      <c r="AE89" s="152"/>
      <c r="AF89" s="152"/>
      <c r="AG89" s="153"/>
      <c r="AJ89" s="152"/>
      <c r="AW89" s="152"/>
      <c r="AX89" s="152"/>
      <c r="AY89" s="153"/>
      <c r="BB89" s="152"/>
      <c r="BN89" s="152"/>
      <c r="BO89" s="152"/>
      <c r="BP89" s="153"/>
    </row>
    <row r="90" spans="31:68" x14ac:dyDescent="0.2">
      <c r="AE90" s="152"/>
      <c r="AF90" s="152"/>
      <c r="AG90" s="153"/>
      <c r="AJ90" s="152"/>
      <c r="AW90" s="152"/>
      <c r="AX90" s="152"/>
      <c r="AY90" s="153"/>
      <c r="BB90" s="152"/>
      <c r="BN90" s="152"/>
      <c r="BO90" s="152"/>
      <c r="BP90" s="153"/>
    </row>
    <row r="91" spans="31:68" x14ac:dyDescent="0.2">
      <c r="AE91" s="152"/>
      <c r="AF91" s="152"/>
      <c r="AG91" s="153"/>
      <c r="AJ91" s="152"/>
      <c r="AW91" s="152"/>
      <c r="AX91" s="152"/>
      <c r="AY91" s="153"/>
      <c r="BB91" s="152"/>
      <c r="BN91" s="152"/>
      <c r="BO91" s="152"/>
      <c r="BP91" s="153"/>
    </row>
    <row r="92" spans="31:68" x14ac:dyDescent="0.2">
      <c r="AE92" s="152"/>
      <c r="AF92" s="152"/>
      <c r="AG92" s="153"/>
      <c r="AJ92" s="152"/>
      <c r="AW92" s="152"/>
      <c r="AX92" s="152"/>
      <c r="AY92" s="153"/>
      <c r="BB92" s="152"/>
      <c r="BN92" s="152"/>
      <c r="BO92" s="152"/>
      <c r="BP92" s="153"/>
    </row>
    <row r="93" spans="31:68" x14ac:dyDescent="0.2">
      <c r="AE93" s="152"/>
      <c r="AF93" s="152"/>
      <c r="AG93" s="153"/>
      <c r="AJ93" s="152"/>
      <c r="AW93" s="152"/>
      <c r="AX93" s="152"/>
      <c r="AY93" s="153"/>
      <c r="BB93" s="152"/>
      <c r="BN93" s="152"/>
      <c r="BO93" s="152"/>
      <c r="BP93" s="153"/>
    </row>
    <row r="94" spans="31:68" x14ac:dyDescent="0.2">
      <c r="AE94" s="152"/>
      <c r="AF94" s="152"/>
      <c r="AG94" s="153"/>
      <c r="AJ94" s="152"/>
      <c r="AW94" s="152"/>
      <c r="AX94" s="152"/>
      <c r="AY94" s="153"/>
      <c r="BB94" s="152"/>
      <c r="BN94" s="152"/>
      <c r="BO94" s="152"/>
      <c r="BP94" s="153"/>
    </row>
    <row r="95" spans="31:68" x14ac:dyDescent="0.2">
      <c r="AE95" s="152"/>
      <c r="AF95" s="152"/>
      <c r="AG95" s="153"/>
      <c r="AJ95" s="152"/>
      <c r="AW95" s="152"/>
      <c r="AX95" s="152"/>
      <c r="AY95" s="153"/>
      <c r="BB95" s="152"/>
      <c r="BN95" s="152"/>
      <c r="BO95" s="152"/>
      <c r="BP95" s="153"/>
    </row>
    <row r="96" spans="31:68" x14ac:dyDescent="0.2">
      <c r="AE96" s="152"/>
      <c r="AF96" s="152"/>
      <c r="AG96" s="153"/>
      <c r="AJ96" s="152"/>
      <c r="AW96" s="152"/>
      <c r="AX96" s="152"/>
      <c r="AY96" s="153"/>
      <c r="BB96" s="152"/>
      <c r="BN96" s="152"/>
      <c r="BO96" s="152"/>
      <c r="BP96" s="153"/>
    </row>
    <row r="97" spans="31:68" x14ac:dyDescent="0.2">
      <c r="AE97" s="152"/>
      <c r="AF97" s="152"/>
      <c r="AG97" s="153"/>
      <c r="AJ97" s="152"/>
      <c r="AW97" s="152"/>
      <c r="AX97" s="152"/>
      <c r="AY97" s="153"/>
      <c r="BB97" s="152"/>
      <c r="BN97" s="152"/>
      <c r="BO97" s="152"/>
      <c r="BP97" s="153"/>
    </row>
    <row r="98" spans="31:68" x14ac:dyDescent="0.2">
      <c r="AE98" s="152"/>
      <c r="AF98" s="152"/>
      <c r="AG98" s="153"/>
      <c r="AJ98" s="152"/>
      <c r="AW98" s="152"/>
      <c r="AX98" s="152"/>
      <c r="AY98" s="153"/>
      <c r="BB98" s="152"/>
      <c r="BN98" s="152"/>
      <c r="BO98" s="152"/>
      <c r="BP98" s="153"/>
    </row>
    <row r="99" spans="31:68" x14ac:dyDescent="0.2">
      <c r="AE99" s="152"/>
      <c r="AF99" s="152"/>
      <c r="AG99" s="153"/>
      <c r="AJ99" s="152"/>
      <c r="AW99" s="152"/>
      <c r="AX99" s="152"/>
      <c r="AY99" s="153"/>
      <c r="BB99" s="152"/>
      <c r="BN99" s="152"/>
      <c r="BO99" s="152"/>
      <c r="BP99" s="153"/>
    </row>
    <row r="100" spans="31:68" x14ac:dyDescent="0.2">
      <c r="AE100" s="152"/>
      <c r="AF100" s="152"/>
      <c r="AG100" s="153"/>
      <c r="AJ100" s="152"/>
      <c r="AW100" s="152"/>
      <c r="AX100" s="152"/>
      <c r="AY100" s="153"/>
      <c r="BB100" s="152"/>
      <c r="BN100" s="152"/>
      <c r="BO100" s="152"/>
      <c r="BP100" s="153"/>
    </row>
    <row r="101" spans="31:68" x14ac:dyDescent="0.2">
      <c r="AE101" s="152"/>
      <c r="AF101" s="152"/>
      <c r="AG101" s="153"/>
      <c r="AJ101" s="152"/>
      <c r="AW101" s="152"/>
      <c r="AX101" s="152"/>
      <c r="AY101" s="153"/>
      <c r="BB101" s="152"/>
      <c r="BN101" s="152"/>
      <c r="BO101" s="152"/>
      <c r="BP101" s="153"/>
    </row>
    <row r="102" spans="31:68" x14ac:dyDescent="0.2">
      <c r="AE102" s="152"/>
      <c r="AF102" s="152"/>
      <c r="AG102" s="153"/>
      <c r="AJ102" s="152"/>
      <c r="AW102" s="152"/>
      <c r="AX102" s="152"/>
      <c r="AY102" s="153"/>
      <c r="BB102" s="152"/>
      <c r="BN102" s="152"/>
      <c r="BO102" s="152"/>
      <c r="BP102" s="153"/>
    </row>
    <row r="103" spans="31:68" x14ac:dyDescent="0.2">
      <c r="AE103" s="152"/>
      <c r="AF103" s="152"/>
      <c r="AG103" s="153"/>
      <c r="AJ103" s="152"/>
      <c r="AW103" s="152"/>
      <c r="AX103" s="152"/>
      <c r="AY103" s="153"/>
      <c r="BB103" s="152"/>
      <c r="BN103" s="152"/>
      <c r="BO103" s="152"/>
      <c r="BP103" s="153"/>
    </row>
    <row r="104" spans="31:68" x14ac:dyDescent="0.2">
      <c r="AE104" s="152"/>
      <c r="AF104" s="152"/>
      <c r="AG104" s="153"/>
      <c r="AJ104" s="152"/>
      <c r="AW104" s="152"/>
      <c r="AX104" s="152"/>
      <c r="AY104" s="153"/>
      <c r="BB104" s="152"/>
      <c r="BN104" s="152"/>
      <c r="BO104" s="152"/>
      <c r="BP104" s="153"/>
    </row>
    <row r="105" spans="31:68" x14ac:dyDescent="0.2">
      <c r="AE105" s="152"/>
      <c r="AF105" s="152"/>
      <c r="AG105" s="153"/>
      <c r="AJ105" s="152"/>
      <c r="AW105" s="152"/>
      <c r="AX105" s="152"/>
      <c r="AY105" s="153"/>
      <c r="BB105" s="152"/>
      <c r="BN105" s="152"/>
      <c r="BO105" s="152"/>
      <c r="BP105" s="153"/>
    </row>
    <row r="106" spans="31:68" x14ac:dyDescent="0.2">
      <c r="AE106" s="152"/>
      <c r="AF106" s="152"/>
      <c r="AG106" s="153"/>
      <c r="AJ106" s="152"/>
      <c r="AW106" s="152"/>
      <c r="AX106" s="152"/>
      <c r="AY106" s="153"/>
      <c r="BB106" s="152"/>
      <c r="BN106" s="152"/>
      <c r="BO106" s="152"/>
      <c r="BP106" s="153"/>
    </row>
    <row r="107" spans="31:68" x14ac:dyDescent="0.2">
      <c r="AE107" s="152"/>
      <c r="AF107" s="152"/>
      <c r="AG107" s="153"/>
      <c r="AJ107" s="152"/>
      <c r="AW107" s="152"/>
      <c r="AX107" s="152"/>
      <c r="AY107" s="153"/>
      <c r="BB107" s="152"/>
      <c r="BN107" s="152"/>
      <c r="BO107" s="152"/>
      <c r="BP107" s="153"/>
    </row>
    <row r="108" spans="31:68" x14ac:dyDescent="0.2">
      <c r="AE108" s="152"/>
      <c r="AF108" s="152"/>
      <c r="AG108" s="153"/>
      <c r="AJ108" s="152"/>
      <c r="AW108" s="152"/>
      <c r="AX108" s="152"/>
      <c r="AY108" s="153"/>
      <c r="BB108" s="152"/>
      <c r="BN108" s="152"/>
      <c r="BO108" s="152"/>
      <c r="BP108" s="153"/>
    </row>
    <row r="109" spans="31:68" x14ac:dyDescent="0.2">
      <c r="AE109" s="152"/>
      <c r="AF109" s="152"/>
      <c r="AG109" s="153"/>
      <c r="AJ109" s="152"/>
      <c r="AW109" s="152"/>
      <c r="AX109" s="152"/>
      <c r="AY109" s="153"/>
      <c r="BB109" s="152"/>
      <c r="BN109" s="152"/>
      <c r="BO109" s="152"/>
      <c r="BP109" s="153"/>
    </row>
    <row r="110" spans="31:68" x14ac:dyDescent="0.2">
      <c r="AE110" s="152"/>
      <c r="AF110" s="152"/>
      <c r="AG110" s="153"/>
      <c r="AJ110" s="152"/>
      <c r="AW110" s="152"/>
      <c r="AX110" s="152"/>
      <c r="AY110" s="153"/>
      <c r="BB110" s="152"/>
      <c r="BN110" s="152"/>
      <c r="BO110" s="152"/>
      <c r="BP110" s="153"/>
    </row>
    <row r="111" spans="31:68" x14ac:dyDescent="0.2">
      <c r="AE111" s="152"/>
      <c r="AF111" s="152"/>
      <c r="AG111" s="153"/>
      <c r="AJ111" s="152"/>
      <c r="AW111" s="152"/>
      <c r="AX111" s="152"/>
      <c r="AY111" s="153"/>
      <c r="BB111" s="152"/>
      <c r="BN111" s="152"/>
      <c r="BO111" s="152"/>
      <c r="BP111" s="153"/>
    </row>
    <row r="112" spans="31:68" x14ac:dyDescent="0.2">
      <c r="AE112" s="152"/>
      <c r="AF112" s="152"/>
      <c r="AG112" s="153"/>
      <c r="AJ112" s="152"/>
      <c r="AW112" s="152"/>
      <c r="AX112" s="152"/>
      <c r="AY112" s="153"/>
      <c r="BB112" s="152"/>
      <c r="BN112" s="152"/>
      <c r="BO112" s="152"/>
      <c r="BP112" s="153"/>
    </row>
    <row r="113" spans="31:68" x14ac:dyDescent="0.2">
      <c r="AE113" s="152"/>
      <c r="AF113" s="152"/>
      <c r="AG113" s="153"/>
      <c r="AJ113" s="152"/>
      <c r="AW113" s="152"/>
      <c r="AX113" s="152"/>
      <c r="AY113" s="153"/>
      <c r="BB113" s="152"/>
      <c r="BN113" s="152"/>
      <c r="BO113" s="152"/>
      <c r="BP113" s="153"/>
    </row>
    <row r="114" spans="31:68" x14ac:dyDescent="0.2">
      <c r="AE114" s="152"/>
      <c r="AF114" s="152"/>
      <c r="AG114" s="153"/>
      <c r="AJ114" s="152"/>
      <c r="AW114" s="152"/>
      <c r="AX114" s="152"/>
      <c r="AY114" s="153"/>
      <c r="BB114" s="152"/>
      <c r="BN114" s="152"/>
      <c r="BO114" s="152"/>
      <c r="BP114" s="153"/>
    </row>
    <row r="115" spans="31:68" x14ac:dyDescent="0.2">
      <c r="AE115" s="152"/>
      <c r="AF115" s="152"/>
      <c r="AG115" s="153"/>
      <c r="AJ115" s="152"/>
      <c r="AW115" s="152"/>
      <c r="AX115" s="152"/>
      <c r="AY115" s="153"/>
      <c r="BB115" s="152"/>
      <c r="BN115" s="152"/>
      <c r="BO115" s="152"/>
      <c r="BP115" s="153"/>
    </row>
    <row r="116" spans="31:68" x14ac:dyDescent="0.2">
      <c r="AE116" s="152"/>
      <c r="AF116" s="152"/>
      <c r="AG116" s="153"/>
      <c r="AJ116" s="152"/>
      <c r="AW116" s="152"/>
      <c r="AX116" s="152"/>
      <c r="AY116" s="153"/>
      <c r="BB116" s="152"/>
      <c r="BN116" s="152"/>
      <c r="BO116" s="152"/>
      <c r="BP116" s="153"/>
    </row>
    <row r="117" spans="31:68" x14ac:dyDescent="0.2">
      <c r="AE117" s="152"/>
      <c r="AF117" s="152"/>
      <c r="AG117" s="153"/>
      <c r="AJ117" s="152"/>
      <c r="AW117" s="152"/>
      <c r="AX117" s="152"/>
      <c r="AY117" s="153"/>
      <c r="BB117" s="152"/>
      <c r="BN117" s="152"/>
      <c r="BO117" s="152"/>
      <c r="BP117" s="153"/>
    </row>
    <row r="118" spans="31:68" x14ac:dyDescent="0.2">
      <c r="AE118" s="152"/>
      <c r="AF118" s="152"/>
      <c r="AG118" s="153"/>
      <c r="AJ118" s="152"/>
      <c r="AW118" s="152"/>
      <c r="AX118" s="152"/>
      <c r="AY118" s="153"/>
      <c r="BB118" s="152"/>
      <c r="BN118" s="152"/>
      <c r="BO118" s="152"/>
      <c r="BP118" s="153"/>
    </row>
    <row r="119" spans="31:68" x14ac:dyDescent="0.2">
      <c r="AE119" s="152"/>
      <c r="AF119" s="152"/>
      <c r="AG119" s="153"/>
      <c r="AJ119" s="152"/>
      <c r="AW119" s="152"/>
      <c r="AX119" s="152"/>
      <c r="AY119" s="153"/>
      <c r="BB119" s="152"/>
      <c r="BN119" s="152"/>
      <c r="BO119" s="152"/>
      <c r="BP119" s="153"/>
    </row>
    <row r="120" spans="31:68" x14ac:dyDescent="0.2">
      <c r="AE120" s="152"/>
      <c r="AF120" s="152"/>
      <c r="AG120" s="153"/>
      <c r="AJ120" s="152"/>
      <c r="AW120" s="152"/>
      <c r="AX120" s="152"/>
      <c r="AY120" s="153"/>
      <c r="BB120" s="152"/>
      <c r="BN120" s="152"/>
      <c r="BO120" s="152"/>
      <c r="BP120" s="153"/>
    </row>
    <row r="121" spans="31:68" x14ac:dyDescent="0.2">
      <c r="AE121" s="152"/>
      <c r="AF121" s="152"/>
      <c r="AG121" s="153"/>
      <c r="AJ121" s="152"/>
      <c r="AW121" s="152"/>
      <c r="AX121" s="152"/>
      <c r="AY121" s="153"/>
      <c r="BB121" s="152"/>
      <c r="BN121" s="152"/>
      <c r="BO121" s="152"/>
      <c r="BP121" s="153"/>
    </row>
    <row r="122" spans="31:68" x14ac:dyDescent="0.2">
      <c r="AE122" s="152"/>
      <c r="AF122" s="152"/>
      <c r="AG122" s="153"/>
      <c r="AJ122" s="152"/>
      <c r="AW122" s="152"/>
      <c r="AX122" s="152"/>
      <c r="AY122" s="153"/>
      <c r="BB122" s="152"/>
      <c r="BN122" s="152"/>
      <c r="BO122" s="152"/>
      <c r="BP122" s="153"/>
    </row>
    <row r="123" spans="31:68" x14ac:dyDescent="0.2">
      <c r="AE123" s="152"/>
      <c r="AF123" s="152"/>
      <c r="AG123" s="153"/>
      <c r="AJ123" s="152"/>
      <c r="AW123" s="152"/>
      <c r="AX123" s="152"/>
      <c r="AY123" s="153"/>
      <c r="BB123" s="152"/>
      <c r="BN123" s="152"/>
      <c r="BO123" s="152"/>
      <c r="BP123" s="153"/>
    </row>
    <row r="124" spans="31:68" x14ac:dyDescent="0.2">
      <c r="AE124" s="152"/>
      <c r="AF124" s="152"/>
      <c r="AG124" s="153"/>
      <c r="AJ124" s="152"/>
      <c r="AW124" s="152"/>
      <c r="AX124" s="152"/>
      <c r="AY124" s="153"/>
      <c r="BB124" s="152"/>
      <c r="BN124" s="152"/>
      <c r="BO124" s="152"/>
      <c r="BP124" s="153"/>
    </row>
    <row r="125" spans="31:68" x14ac:dyDescent="0.2">
      <c r="AE125" s="152"/>
      <c r="AF125" s="152"/>
      <c r="AG125" s="153"/>
      <c r="AJ125" s="152"/>
      <c r="AW125" s="152"/>
      <c r="AX125" s="152"/>
      <c r="AY125" s="153"/>
      <c r="BB125" s="152"/>
      <c r="BN125" s="152"/>
      <c r="BO125" s="152"/>
      <c r="BP125" s="153"/>
    </row>
    <row r="126" spans="31:68" x14ac:dyDescent="0.2">
      <c r="AE126" s="152"/>
      <c r="AF126" s="152"/>
      <c r="AG126" s="153"/>
      <c r="AJ126" s="152"/>
      <c r="AW126" s="152"/>
      <c r="AX126" s="152"/>
      <c r="AY126" s="153"/>
      <c r="BB126" s="152"/>
      <c r="BN126" s="152"/>
      <c r="BO126" s="152"/>
      <c r="BP126" s="153"/>
    </row>
    <row r="127" spans="31:68" x14ac:dyDescent="0.2">
      <c r="AE127" s="152"/>
      <c r="AF127" s="152"/>
      <c r="AG127" s="153"/>
      <c r="AJ127" s="152"/>
      <c r="AW127" s="152"/>
      <c r="AX127" s="152"/>
      <c r="AY127" s="153"/>
      <c r="BB127" s="152"/>
      <c r="BN127" s="152"/>
      <c r="BO127" s="152"/>
      <c r="BP127" s="153"/>
    </row>
    <row r="128" spans="31:68" x14ac:dyDescent="0.2">
      <c r="AE128" s="152"/>
      <c r="AF128" s="152"/>
      <c r="AG128" s="153"/>
      <c r="AJ128" s="152"/>
      <c r="AW128" s="152"/>
      <c r="AX128" s="152"/>
      <c r="AY128" s="153"/>
      <c r="BB128" s="152"/>
      <c r="BN128" s="152"/>
      <c r="BO128" s="152"/>
      <c r="BP128" s="153"/>
    </row>
    <row r="129" spans="31:68" x14ac:dyDescent="0.2">
      <c r="AE129" s="152"/>
      <c r="AF129" s="152"/>
      <c r="AG129" s="153"/>
      <c r="AJ129" s="152"/>
      <c r="AW129" s="152"/>
      <c r="AX129" s="152"/>
      <c r="AY129" s="153"/>
      <c r="BB129" s="152"/>
      <c r="BN129" s="152"/>
      <c r="BO129" s="152"/>
      <c r="BP129" s="153"/>
    </row>
    <row r="130" spans="31:68" x14ac:dyDescent="0.2">
      <c r="AE130" s="152"/>
      <c r="AF130" s="152"/>
      <c r="AG130" s="153"/>
      <c r="AJ130" s="152"/>
      <c r="AW130" s="152"/>
      <c r="AX130" s="152"/>
      <c r="AY130" s="153"/>
      <c r="BB130" s="152"/>
      <c r="BN130" s="152"/>
      <c r="BO130" s="152"/>
      <c r="BP130" s="153"/>
    </row>
    <row r="131" spans="31:68" x14ac:dyDescent="0.2">
      <c r="AE131" s="152"/>
      <c r="AF131" s="152"/>
      <c r="AG131" s="153"/>
      <c r="AJ131" s="152"/>
      <c r="AW131" s="152"/>
      <c r="AX131" s="152"/>
      <c r="AY131" s="153"/>
      <c r="BB131" s="152"/>
      <c r="BN131" s="152"/>
      <c r="BO131" s="152"/>
      <c r="BP131" s="153"/>
    </row>
    <row r="132" spans="31:68" x14ac:dyDescent="0.2">
      <c r="AE132" s="152"/>
      <c r="AF132" s="152"/>
      <c r="AG132" s="153"/>
      <c r="AJ132" s="152"/>
      <c r="AW132" s="152"/>
      <c r="AX132" s="152"/>
      <c r="AY132" s="153"/>
      <c r="BB132" s="152"/>
      <c r="BN132" s="152"/>
      <c r="BO132" s="152"/>
      <c r="BP132" s="153"/>
    </row>
    <row r="133" spans="31:68" x14ac:dyDescent="0.2">
      <c r="AE133" s="152"/>
      <c r="AF133" s="152"/>
      <c r="AG133" s="153"/>
      <c r="AJ133" s="152"/>
      <c r="AW133" s="152"/>
      <c r="AX133" s="152"/>
      <c r="AY133" s="153"/>
      <c r="BB133" s="152"/>
      <c r="BN133" s="152"/>
      <c r="BO133" s="152"/>
      <c r="BP133" s="153"/>
    </row>
    <row r="134" spans="31:68" x14ac:dyDescent="0.2">
      <c r="AE134" s="152"/>
      <c r="AF134" s="152"/>
      <c r="AG134" s="153"/>
      <c r="AJ134" s="152"/>
      <c r="AW134" s="152"/>
      <c r="AX134" s="152"/>
      <c r="AY134" s="153"/>
      <c r="BB134" s="152"/>
      <c r="BN134" s="152"/>
      <c r="BO134" s="152"/>
      <c r="BP134" s="153"/>
    </row>
    <row r="135" spans="31:68" x14ac:dyDescent="0.2">
      <c r="AE135" s="152"/>
      <c r="AF135" s="152"/>
      <c r="AG135" s="153"/>
      <c r="AJ135" s="152"/>
      <c r="AW135" s="152"/>
      <c r="AX135" s="152"/>
      <c r="AY135" s="153"/>
      <c r="BB135" s="152"/>
      <c r="BN135" s="152"/>
      <c r="BO135" s="152"/>
      <c r="BP135" s="153"/>
    </row>
    <row r="136" spans="31:68" x14ac:dyDescent="0.2">
      <c r="AE136" s="152"/>
      <c r="AF136" s="152"/>
      <c r="AG136" s="153"/>
      <c r="AJ136" s="152"/>
      <c r="AW136" s="152"/>
      <c r="AX136" s="152"/>
      <c r="AY136" s="153"/>
      <c r="BB136" s="152"/>
      <c r="BN136" s="152"/>
      <c r="BO136" s="152"/>
      <c r="BP136" s="153"/>
    </row>
    <row r="137" spans="31:68" x14ac:dyDescent="0.2">
      <c r="AE137" s="152"/>
      <c r="AF137" s="152"/>
      <c r="AG137" s="153"/>
      <c r="AJ137" s="152"/>
      <c r="AW137" s="152"/>
      <c r="AX137" s="152"/>
      <c r="AY137" s="153"/>
      <c r="BB137" s="152"/>
      <c r="BN137" s="152"/>
      <c r="BO137" s="152"/>
      <c r="BP137" s="153"/>
    </row>
    <row r="138" spans="31:68" x14ac:dyDescent="0.2">
      <c r="AE138" s="152"/>
      <c r="AF138" s="152"/>
      <c r="AG138" s="153"/>
      <c r="AJ138" s="152"/>
      <c r="AW138" s="152"/>
      <c r="AX138" s="152"/>
      <c r="AY138" s="153"/>
      <c r="BB138" s="152"/>
      <c r="BN138" s="152"/>
      <c r="BO138" s="152"/>
      <c r="BP138" s="153"/>
    </row>
    <row r="139" spans="31:68" x14ac:dyDescent="0.2">
      <c r="AE139" s="152"/>
      <c r="AF139" s="152"/>
      <c r="AG139" s="153"/>
      <c r="AJ139" s="152"/>
      <c r="AW139" s="152"/>
      <c r="AX139" s="152"/>
      <c r="AY139" s="153"/>
      <c r="BB139" s="152"/>
      <c r="BN139" s="152"/>
      <c r="BO139" s="152"/>
      <c r="BP139" s="153"/>
    </row>
    <row r="140" spans="31:68" x14ac:dyDescent="0.2">
      <c r="AE140" s="152"/>
      <c r="AF140" s="152"/>
      <c r="AG140" s="153"/>
      <c r="AJ140" s="152"/>
      <c r="AW140" s="152"/>
      <c r="AX140" s="152"/>
      <c r="AY140" s="153"/>
      <c r="BB140" s="152"/>
      <c r="BN140" s="152"/>
      <c r="BO140" s="152"/>
      <c r="BP140" s="153"/>
    </row>
    <row r="141" spans="31:68" x14ac:dyDescent="0.2">
      <c r="AE141" s="152"/>
      <c r="AF141" s="152"/>
      <c r="AG141" s="153"/>
      <c r="AJ141" s="152"/>
      <c r="AW141" s="152"/>
      <c r="AX141" s="152"/>
      <c r="AY141" s="153"/>
      <c r="BB141" s="152"/>
      <c r="BN141" s="152"/>
      <c r="BO141" s="152"/>
      <c r="BP141" s="153"/>
    </row>
    <row r="142" spans="31:68" x14ac:dyDescent="0.2">
      <c r="AE142" s="152"/>
      <c r="AF142" s="152"/>
      <c r="AG142" s="153"/>
      <c r="AJ142" s="152"/>
      <c r="AW142" s="152"/>
      <c r="AX142" s="152"/>
      <c r="AY142" s="153"/>
      <c r="BB142" s="152"/>
      <c r="BN142" s="152"/>
      <c r="BO142" s="152"/>
      <c r="BP142" s="153"/>
    </row>
    <row r="143" spans="31:68" x14ac:dyDescent="0.2">
      <c r="AE143" s="152"/>
      <c r="AF143" s="152"/>
      <c r="AG143" s="153"/>
      <c r="AJ143" s="152"/>
      <c r="AW143" s="152"/>
      <c r="AX143" s="152"/>
      <c r="AY143" s="153"/>
      <c r="BB143" s="152"/>
      <c r="BN143" s="152"/>
      <c r="BO143" s="152"/>
      <c r="BP143" s="153"/>
    </row>
    <row r="144" spans="31:68" x14ac:dyDescent="0.2">
      <c r="AE144" s="152"/>
      <c r="AF144" s="152"/>
      <c r="AG144" s="153"/>
      <c r="AJ144" s="152"/>
      <c r="AW144" s="152"/>
      <c r="AX144" s="152"/>
      <c r="AY144" s="153"/>
      <c r="BB144" s="152"/>
      <c r="BN144" s="152"/>
      <c r="BO144" s="152"/>
      <c r="BP144" s="153"/>
    </row>
    <row r="145" spans="31:68" x14ac:dyDescent="0.2">
      <c r="AE145" s="152"/>
      <c r="AF145" s="152"/>
      <c r="AG145" s="153"/>
      <c r="AJ145" s="152"/>
      <c r="AW145" s="152"/>
      <c r="AX145" s="152"/>
      <c r="AY145" s="153"/>
      <c r="BB145" s="152"/>
      <c r="BN145" s="152"/>
      <c r="BO145" s="152"/>
      <c r="BP145" s="153"/>
    </row>
    <row r="146" spans="31:68" x14ac:dyDescent="0.2">
      <c r="AE146" s="152"/>
      <c r="AF146" s="152"/>
      <c r="AG146" s="153"/>
      <c r="AJ146" s="152"/>
      <c r="AW146" s="152"/>
      <c r="AX146" s="152"/>
      <c r="AY146" s="153"/>
      <c r="BB146" s="152"/>
      <c r="BN146" s="152"/>
      <c r="BO146" s="152"/>
      <c r="BP146" s="153"/>
    </row>
    <row r="147" spans="31:68" x14ac:dyDescent="0.2">
      <c r="AE147" s="152"/>
      <c r="AF147" s="152"/>
      <c r="AG147" s="153"/>
      <c r="AJ147" s="152"/>
      <c r="AW147" s="152"/>
      <c r="AX147" s="152"/>
      <c r="AY147" s="153"/>
      <c r="BB147" s="152"/>
      <c r="BN147" s="152"/>
      <c r="BO147" s="152"/>
      <c r="BP147" s="153"/>
    </row>
    <row r="148" spans="31:68" x14ac:dyDescent="0.2">
      <c r="AE148" s="152"/>
      <c r="AF148" s="152"/>
      <c r="AG148" s="153"/>
      <c r="AJ148" s="152"/>
      <c r="AW148" s="152"/>
      <c r="AX148" s="152"/>
      <c r="AY148" s="153"/>
      <c r="BB148" s="152"/>
      <c r="BN148" s="152"/>
      <c r="BO148" s="152"/>
      <c r="BP148" s="153"/>
    </row>
    <row r="149" spans="31:68" x14ac:dyDescent="0.2">
      <c r="AE149" s="152"/>
      <c r="AF149" s="152"/>
      <c r="AG149" s="153"/>
      <c r="AJ149" s="152"/>
      <c r="AW149" s="152"/>
      <c r="AX149" s="152"/>
      <c r="AY149" s="153"/>
      <c r="BB149" s="152"/>
      <c r="BN149" s="152"/>
      <c r="BO149" s="152"/>
      <c r="BP149" s="153"/>
    </row>
    <row r="150" spans="31:68" x14ac:dyDescent="0.2">
      <c r="AE150" s="152"/>
      <c r="AF150" s="152"/>
      <c r="AG150" s="153"/>
      <c r="AJ150" s="152"/>
      <c r="AW150" s="152"/>
      <c r="AX150" s="152"/>
      <c r="AY150" s="153"/>
      <c r="BB150" s="152"/>
      <c r="BN150" s="152"/>
      <c r="BO150" s="152"/>
      <c r="BP150" s="153"/>
    </row>
    <row r="151" spans="31:68" x14ac:dyDescent="0.2">
      <c r="AE151" s="152"/>
      <c r="AF151" s="152"/>
      <c r="AG151" s="153"/>
      <c r="AJ151" s="152"/>
      <c r="AW151" s="152"/>
      <c r="AX151" s="152"/>
      <c r="AY151" s="153"/>
      <c r="BB151" s="152"/>
      <c r="BN151" s="152"/>
      <c r="BO151" s="152"/>
      <c r="BP151" s="153"/>
    </row>
    <row r="152" spans="31:68" x14ac:dyDescent="0.2">
      <c r="AE152" s="152"/>
      <c r="AF152" s="152"/>
      <c r="AG152" s="153"/>
      <c r="AJ152" s="152"/>
      <c r="AW152" s="152"/>
      <c r="AX152" s="152"/>
      <c r="AY152" s="153"/>
      <c r="BB152" s="152"/>
      <c r="BN152" s="152"/>
      <c r="BO152" s="152"/>
      <c r="BP152" s="153"/>
    </row>
    <row r="153" spans="31:68" x14ac:dyDescent="0.2">
      <c r="AE153" s="152"/>
      <c r="AF153" s="152"/>
      <c r="AG153" s="153"/>
      <c r="AJ153" s="152"/>
      <c r="AW153" s="152"/>
      <c r="AX153" s="152"/>
      <c r="AY153" s="153"/>
      <c r="BB153" s="152"/>
      <c r="BN153" s="152"/>
      <c r="BO153" s="152"/>
      <c r="BP153" s="153"/>
    </row>
    <row r="154" spans="31:68" x14ac:dyDescent="0.2">
      <c r="AE154" s="152"/>
      <c r="AF154" s="152"/>
      <c r="AG154" s="153"/>
      <c r="AJ154" s="152"/>
      <c r="AW154" s="152"/>
      <c r="AX154" s="152"/>
      <c r="AY154" s="153"/>
      <c r="BB154" s="152"/>
      <c r="BN154" s="152"/>
      <c r="BO154" s="152"/>
      <c r="BP154" s="153"/>
    </row>
    <row r="155" spans="31:68" x14ac:dyDescent="0.2">
      <c r="AE155" s="152"/>
      <c r="AF155" s="152"/>
      <c r="AG155" s="153"/>
      <c r="AJ155" s="152"/>
      <c r="AW155" s="152"/>
      <c r="AX155" s="152"/>
      <c r="AY155" s="153"/>
      <c r="BB155" s="152"/>
      <c r="BN155" s="152"/>
      <c r="BO155" s="152"/>
      <c r="BP155" s="153"/>
    </row>
    <row r="156" spans="31:68" x14ac:dyDescent="0.2">
      <c r="AE156" s="152"/>
      <c r="AF156" s="152"/>
      <c r="AG156" s="153"/>
      <c r="AJ156" s="152"/>
      <c r="AW156" s="152"/>
      <c r="AX156" s="152"/>
      <c r="AY156" s="153"/>
      <c r="BB156" s="152"/>
      <c r="BN156" s="152"/>
      <c r="BO156" s="152"/>
      <c r="BP156" s="153"/>
    </row>
    <row r="157" spans="31:68" x14ac:dyDescent="0.2">
      <c r="AE157" s="152"/>
      <c r="AF157" s="152"/>
      <c r="AG157" s="153"/>
      <c r="AJ157" s="152"/>
      <c r="AW157" s="152"/>
      <c r="AX157" s="152"/>
      <c r="AY157" s="153"/>
      <c r="BB157" s="152"/>
      <c r="BN157" s="152"/>
      <c r="BO157" s="152"/>
      <c r="BP157" s="153"/>
    </row>
    <row r="158" spans="31:68" x14ac:dyDescent="0.2">
      <c r="AE158" s="152"/>
      <c r="AF158" s="152"/>
      <c r="AG158" s="153"/>
      <c r="AJ158" s="152"/>
      <c r="AW158" s="152"/>
      <c r="AX158" s="152"/>
      <c r="AY158" s="153"/>
      <c r="BB158" s="152"/>
      <c r="BN158" s="152"/>
      <c r="BO158" s="152"/>
      <c r="BP158" s="153"/>
    </row>
    <row r="159" spans="31:68" x14ac:dyDescent="0.2">
      <c r="AE159" s="152"/>
      <c r="AF159" s="152"/>
      <c r="AG159" s="153"/>
      <c r="AJ159" s="152"/>
      <c r="AW159" s="152"/>
      <c r="AX159" s="152"/>
      <c r="AY159" s="153"/>
      <c r="BB159" s="152"/>
      <c r="BN159" s="152"/>
      <c r="BO159" s="152"/>
      <c r="BP159" s="153"/>
    </row>
    <row r="160" spans="31:68" x14ac:dyDescent="0.2">
      <c r="AE160" s="152"/>
      <c r="AF160" s="152"/>
      <c r="AG160" s="153"/>
      <c r="AJ160" s="152"/>
      <c r="AW160" s="152"/>
      <c r="AX160" s="152"/>
      <c r="AY160" s="153"/>
      <c r="BB160" s="152"/>
      <c r="BN160" s="152"/>
      <c r="BO160" s="152"/>
      <c r="BP160" s="153"/>
    </row>
    <row r="161" spans="31:68" x14ac:dyDescent="0.2">
      <c r="AE161" s="152"/>
      <c r="AF161" s="152"/>
      <c r="AG161" s="153"/>
      <c r="AJ161" s="152"/>
      <c r="AW161" s="152"/>
      <c r="AX161" s="152"/>
      <c r="AY161" s="153"/>
      <c r="BB161" s="152"/>
      <c r="BN161" s="152"/>
      <c r="BO161" s="152"/>
      <c r="BP161" s="153"/>
    </row>
    <row r="162" spans="31:68" x14ac:dyDescent="0.2">
      <c r="AE162" s="152"/>
      <c r="AF162" s="152"/>
      <c r="AG162" s="153"/>
      <c r="AJ162" s="152"/>
      <c r="AW162" s="152"/>
      <c r="AX162" s="152"/>
      <c r="AY162" s="153"/>
      <c r="BB162" s="152"/>
      <c r="BN162" s="152"/>
      <c r="BO162" s="152"/>
      <c r="BP162" s="153"/>
    </row>
    <row r="163" spans="31:68" x14ac:dyDescent="0.2">
      <c r="AE163" s="152"/>
      <c r="AF163" s="152"/>
      <c r="AG163" s="153"/>
      <c r="AJ163" s="152"/>
      <c r="AW163" s="152"/>
      <c r="AX163" s="152"/>
      <c r="AY163" s="153"/>
      <c r="BB163" s="152"/>
      <c r="BN163" s="152"/>
      <c r="BO163" s="152"/>
      <c r="BP163" s="153"/>
    </row>
    <row r="164" spans="31:68" x14ac:dyDescent="0.2">
      <c r="AE164" s="152"/>
      <c r="AF164" s="152"/>
      <c r="AG164" s="153"/>
      <c r="AJ164" s="152"/>
      <c r="AW164" s="152"/>
      <c r="AX164" s="152"/>
      <c r="AY164" s="153"/>
      <c r="BB164" s="152"/>
      <c r="BN164" s="152"/>
      <c r="BO164" s="152"/>
      <c r="BP164" s="153"/>
    </row>
    <row r="165" spans="31:68" x14ac:dyDescent="0.2">
      <c r="AE165" s="152"/>
      <c r="AF165" s="152"/>
      <c r="AG165" s="153"/>
      <c r="AJ165" s="152"/>
      <c r="AW165" s="152"/>
      <c r="AX165" s="152"/>
      <c r="AY165" s="153"/>
      <c r="BB165" s="152"/>
      <c r="BN165" s="152"/>
      <c r="BO165" s="152"/>
      <c r="BP165" s="153"/>
    </row>
    <row r="166" spans="31:68" x14ac:dyDescent="0.2">
      <c r="AE166" s="152"/>
      <c r="AF166" s="152"/>
      <c r="AG166" s="153"/>
      <c r="AJ166" s="152"/>
      <c r="AW166" s="152"/>
      <c r="AX166" s="152"/>
      <c r="AY166" s="153"/>
      <c r="BB166" s="152"/>
      <c r="BN166" s="152"/>
      <c r="BO166" s="152"/>
      <c r="BP166" s="153"/>
    </row>
    <row r="167" spans="31:68" x14ac:dyDescent="0.2">
      <c r="AE167" s="152"/>
      <c r="AF167" s="152"/>
      <c r="AG167" s="153"/>
      <c r="AJ167" s="152"/>
      <c r="AW167" s="152"/>
      <c r="AX167" s="152"/>
      <c r="AY167" s="153"/>
      <c r="BB167" s="152"/>
      <c r="BN167" s="152"/>
      <c r="BO167" s="152"/>
      <c r="BP167" s="153"/>
    </row>
    <row r="168" spans="31:68" x14ac:dyDescent="0.2">
      <c r="AE168" s="152"/>
      <c r="AF168" s="152"/>
      <c r="AG168" s="153"/>
      <c r="AJ168" s="152"/>
      <c r="AW168" s="152"/>
      <c r="AX168" s="152"/>
      <c r="AY168" s="153"/>
      <c r="BB168" s="152"/>
      <c r="BN168" s="152"/>
      <c r="BO168" s="152"/>
      <c r="BP168" s="153"/>
    </row>
    <row r="169" spans="31:68" x14ac:dyDescent="0.2">
      <c r="AE169" s="152"/>
      <c r="AF169" s="152"/>
      <c r="AG169" s="153"/>
      <c r="AJ169" s="152"/>
      <c r="AW169" s="152"/>
      <c r="AX169" s="152"/>
      <c r="AY169" s="153"/>
      <c r="BB169" s="152"/>
      <c r="BN169" s="152"/>
      <c r="BO169" s="152"/>
      <c r="BP169" s="153"/>
    </row>
    <row r="170" spans="31:68" x14ac:dyDescent="0.2">
      <c r="AE170" s="152"/>
      <c r="AF170" s="152"/>
      <c r="AG170" s="153"/>
      <c r="AJ170" s="152"/>
      <c r="AW170" s="152"/>
      <c r="AX170" s="152"/>
      <c r="AY170" s="153"/>
      <c r="BB170" s="152"/>
      <c r="BN170" s="152"/>
      <c r="BO170" s="152"/>
      <c r="BP170" s="153"/>
    </row>
    <row r="171" spans="31:68" x14ac:dyDescent="0.2">
      <c r="AE171" s="152"/>
      <c r="AF171" s="152"/>
      <c r="AG171" s="153"/>
      <c r="AJ171" s="152"/>
      <c r="AW171" s="152"/>
      <c r="AX171" s="152"/>
      <c r="AY171" s="153"/>
      <c r="BB171" s="152"/>
      <c r="BN171" s="152"/>
      <c r="BO171" s="152"/>
      <c r="BP171" s="153"/>
    </row>
    <row r="172" spans="31:68" x14ac:dyDescent="0.2">
      <c r="AE172" s="152"/>
      <c r="AF172" s="152"/>
      <c r="AG172" s="153"/>
      <c r="AJ172" s="152"/>
      <c r="AW172" s="152"/>
      <c r="AX172" s="152"/>
      <c r="AY172" s="153"/>
      <c r="BB172" s="152"/>
      <c r="BN172" s="152"/>
      <c r="BO172" s="152"/>
      <c r="BP172" s="153"/>
    </row>
    <row r="173" spans="31:68" x14ac:dyDescent="0.2">
      <c r="AE173" s="152"/>
      <c r="AF173" s="152"/>
      <c r="AG173" s="153"/>
      <c r="AJ173" s="152"/>
      <c r="AW173" s="152"/>
      <c r="AX173" s="152"/>
      <c r="AY173" s="153"/>
      <c r="BB173" s="152"/>
      <c r="BN173" s="152"/>
      <c r="BO173" s="152"/>
      <c r="BP173" s="153"/>
    </row>
    <row r="174" spans="31:68" x14ac:dyDescent="0.2">
      <c r="AE174" s="152"/>
      <c r="AF174" s="152"/>
      <c r="AG174" s="153"/>
      <c r="AJ174" s="152"/>
      <c r="AW174" s="152"/>
      <c r="AX174" s="152"/>
      <c r="AY174" s="153"/>
      <c r="BB174" s="152"/>
      <c r="BN174" s="152"/>
      <c r="BO174" s="152"/>
      <c r="BP174" s="153"/>
    </row>
    <row r="175" spans="31:68" x14ac:dyDescent="0.2">
      <c r="AE175" s="152"/>
      <c r="AF175" s="152"/>
      <c r="AG175" s="153"/>
      <c r="AJ175" s="152"/>
      <c r="AW175" s="152"/>
      <c r="AX175" s="152"/>
      <c r="AY175" s="153"/>
      <c r="BB175" s="152"/>
      <c r="BN175" s="152"/>
      <c r="BO175" s="152"/>
      <c r="BP175" s="153"/>
    </row>
    <row r="176" spans="31:68" x14ac:dyDescent="0.2">
      <c r="AE176" s="152"/>
      <c r="AF176" s="152"/>
      <c r="AG176" s="153"/>
      <c r="AJ176" s="152"/>
      <c r="AW176" s="152"/>
      <c r="AX176" s="152"/>
      <c r="AY176" s="153"/>
      <c r="BB176" s="152"/>
      <c r="BN176" s="152"/>
      <c r="BO176" s="152"/>
      <c r="BP176" s="153"/>
    </row>
    <row r="177" spans="31:68" x14ac:dyDescent="0.2">
      <c r="AE177" s="152"/>
      <c r="AF177" s="152"/>
      <c r="AG177" s="153"/>
      <c r="AJ177" s="152"/>
      <c r="AW177" s="152"/>
      <c r="AX177" s="152"/>
      <c r="AY177" s="153"/>
      <c r="BB177" s="152"/>
      <c r="BN177" s="152"/>
      <c r="BO177" s="152"/>
      <c r="BP177" s="153"/>
    </row>
    <row r="178" spans="31:68" x14ac:dyDescent="0.2">
      <c r="AE178" s="152"/>
      <c r="AF178" s="152"/>
      <c r="AG178" s="153"/>
      <c r="AJ178" s="152"/>
      <c r="AW178" s="152"/>
      <c r="AX178" s="152"/>
      <c r="AY178" s="153"/>
      <c r="BB178" s="152"/>
      <c r="BN178" s="152"/>
      <c r="BO178" s="152"/>
      <c r="BP178" s="153"/>
    </row>
    <row r="179" spans="31:68" x14ac:dyDescent="0.2">
      <c r="AE179" s="152"/>
      <c r="AF179" s="152"/>
      <c r="AG179" s="153"/>
      <c r="AJ179" s="152"/>
      <c r="AW179" s="152"/>
      <c r="AX179" s="152"/>
      <c r="AY179" s="153"/>
      <c r="BB179" s="152"/>
      <c r="BN179" s="152"/>
      <c r="BO179" s="152"/>
      <c r="BP179" s="153"/>
    </row>
    <row r="180" spans="31:68" x14ac:dyDescent="0.2">
      <c r="AE180" s="152"/>
      <c r="AF180" s="152"/>
      <c r="AG180" s="153"/>
      <c r="AJ180" s="152"/>
      <c r="AW180" s="152"/>
      <c r="AX180" s="152"/>
      <c r="AY180" s="153"/>
      <c r="BB180" s="152"/>
      <c r="BN180" s="152"/>
      <c r="BO180" s="152"/>
      <c r="BP180" s="153"/>
    </row>
    <row r="181" spans="31:68" x14ac:dyDescent="0.2">
      <c r="AE181" s="152"/>
      <c r="AF181" s="152"/>
      <c r="AG181" s="153"/>
      <c r="AJ181" s="152"/>
      <c r="AW181" s="152"/>
      <c r="AX181" s="152"/>
      <c r="AY181" s="153"/>
      <c r="BB181" s="152"/>
      <c r="BN181" s="152"/>
      <c r="BO181" s="152"/>
      <c r="BP181" s="153"/>
    </row>
    <row r="182" spans="31:68" x14ac:dyDescent="0.2">
      <c r="AE182" s="152"/>
      <c r="AF182" s="152"/>
      <c r="AG182" s="153"/>
      <c r="AJ182" s="152"/>
      <c r="AW182" s="152"/>
      <c r="AX182" s="152"/>
      <c r="AY182" s="153"/>
      <c r="BB182" s="152"/>
      <c r="BN182" s="152"/>
      <c r="BO182" s="152"/>
      <c r="BP182" s="153"/>
    </row>
    <row r="183" spans="31:68" x14ac:dyDescent="0.2">
      <c r="AE183" s="152"/>
      <c r="AF183" s="152"/>
      <c r="AG183" s="153"/>
      <c r="AJ183" s="152"/>
      <c r="AW183" s="152"/>
      <c r="AX183" s="152"/>
      <c r="AY183" s="153"/>
      <c r="BB183" s="152"/>
      <c r="BN183" s="152"/>
      <c r="BO183" s="152"/>
      <c r="BP183" s="153"/>
    </row>
    <row r="184" spans="31:68" x14ac:dyDescent="0.2">
      <c r="AE184" s="152"/>
      <c r="AF184" s="152"/>
      <c r="AG184" s="153"/>
      <c r="AJ184" s="152"/>
      <c r="AW184" s="152"/>
      <c r="AX184" s="152"/>
      <c r="AY184" s="153"/>
      <c r="BB184" s="152"/>
      <c r="BN184" s="152"/>
      <c r="BO184" s="152"/>
      <c r="BP184" s="153"/>
    </row>
    <row r="185" spans="31:68" x14ac:dyDescent="0.2">
      <c r="AE185" s="152"/>
      <c r="AF185" s="152"/>
      <c r="AG185" s="153"/>
      <c r="AJ185" s="152"/>
      <c r="AW185" s="152"/>
      <c r="AX185" s="152"/>
      <c r="AY185" s="153"/>
      <c r="BB185" s="152"/>
      <c r="BN185" s="152"/>
      <c r="BO185" s="152"/>
      <c r="BP185" s="153"/>
    </row>
    <row r="186" spans="31:68" x14ac:dyDescent="0.2">
      <c r="AE186" s="152"/>
      <c r="AF186" s="152"/>
      <c r="AG186" s="153"/>
      <c r="AJ186" s="152"/>
      <c r="AW186" s="152"/>
      <c r="AX186" s="152"/>
      <c r="AY186" s="153"/>
      <c r="BB186" s="152"/>
      <c r="BN186" s="152"/>
      <c r="BO186" s="152"/>
      <c r="BP186" s="153"/>
    </row>
    <row r="187" spans="31:68" x14ac:dyDescent="0.2">
      <c r="AE187" s="152"/>
      <c r="AF187" s="152"/>
      <c r="AG187" s="153"/>
      <c r="AJ187" s="152"/>
      <c r="AW187" s="152"/>
      <c r="AX187" s="152"/>
      <c r="AY187" s="153"/>
      <c r="BB187" s="152"/>
      <c r="BN187" s="152"/>
      <c r="BO187" s="152"/>
      <c r="BP187" s="153"/>
    </row>
    <row r="188" spans="31:68" x14ac:dyDescent="0.2">
      <c r="AE188" s="152"/>
      <c r="AF188" s="152"/>
      <c r="AG188" s="153"/>
      <c r="AJ188" s="152"/>
      <c r="AW188" s="152"/>
      <c r="AX188" s="152"/>
      <c r="AY188" s="153"/>
      <c r="BB188" s="152"/>
      <c r="BN188" s="152"/>
      <c r="BO188" s="152"/>
      <c r="BP188" s="153"/>
    </row>
    <row r="189" spans="31:68" x14ac:dyDescent="0.2">
      <c r="AE189" s="152"/>
      <c r="AF189" s="152"/>
      <c r="AG189" s="153"/>
      <c r="AJ189" s="152"/>
      <c r="AW189" s="152"/>
      <c r="AX189" s="152"/>
      <c r="AY189" s="153"/>
      <c r="BB189" s="152"/>
      <c r="BN189" s="152"/>
      <c r="BO189" s="152"/>
      <c r="BP189" s="153"/>
    </row>
    <row r="190" spans="31:68" x14ac:dyDescent="0.2">
      <c r="AE190" s="152"/>
      <c r="AF190" s="152"/>
      <c r="AG190" s="153"/>
      <c r="AJ190" s="152"/>
      <c r="AW190" s="152"/>
      <c r="AX190" s="152"/>
      <c r="AY190" s="153"/>
      <c r="BB190" s="152"/>
      <c r="BN190" s="152"/>
      <c r="BO190" s="152"/>
      <c r="BP190" s="153"/>
    </row>
    <row r="191" spans="31:68" x14ac:dyDescent="0.2">
      <c r="AE191" s="152"/>
      <c r="AF191" s="152"/>
      <c r="AG191" s="153"/>
      <c r="AJ191" s="152"/>
      <c r="AW191" s="152"/>
      <c r="AX191" s="152"/>
      <c r="AY191" s="153"/>
      <c r="BB191" s="152"/>
      <c r="BN191" s="152"/>
      <c r="BO191" s="152"/>
      <c r="BP191" s="153"/>
    </row>
    <row r="192" spans="31:68" x14ac:dyDescent="0.2">
      <c r="AE192" s="152"/>
      <c r="AF192" s="152"/>
      <c r="AG192" s="153"/>
      <c r="AJ192" s="152"/>
      <c r="AW192" s="152"/>
      <c r="AX192" s="152"/>
      <c r="AY192" s="153"/>
      <c r="BB192" s="152"/>
      <c r="BN192" s="152"/>
      <c r="BO192" s="152"/>
      <c r="BP192" s="153"/>
    </row>
    <row r="193" spans="31:68" x14ac:dyDescent="0.2">
      <c r="AE193" s="152"/>
      <c r="AF193" s="152"/>
      <c r="AG193" s="153"/>
      <c r="AJ193" s="152"/>
      <c r="AW193" s="152"/>
      <c r="AX193" s="152"/>
      <c r="AY193" s="153"/>
      <c r="BB193" s="152"/>
      <c r="BN193" s="152"/>
      <c r="BO193" s="152"/>
      <c r="BP193" s="153"/>
    </row>
    <row r="194" spans="31:68" x14ac:dyDescent="0.2">
      <c r="AE194" s="152"/>
      <c r="AF194" s="152"/>
      <c r="AG194" s="153"/>
      <c r="AJ194" s="152"/>
      <c r="AW194" s="152"/>
      <c r="AX194" s="152"/>
      <c r="AY194" s="153"/>
      <c r="BB194" s="152"/>
      <c r="BN194" s="152"/>
      <c r="BO194" s="152"/>
      <c r="BP194" s="153"/>
    </row>
    <row r="195" spans="31:68" x14ac:dyDescent="0.2">
      <c r="AE195" s="152"/>
      <c r="AF195" s="152"/>
      <c r="AG195" s="153"/>
      <c r="AJ195" s="152"/>
      <c r="AW195" s="152"/>
      <c r="AX195" s="152"/>
      <c r="AY195" s="153"/>
      <c r="BB195" s="152"/>
      <c r="BN195" s="152"/>
      <c r="BO195" s="152"/>
      <c r="BP195" s="153"/>
    </row>
    <row r="196" spans="31:68" x14ac:dyDescent="0.2">
      <c r="AE196" s="152"/>
      <c r="AF196" s="152"/>
      <c r="AG196" s="153"/>
      <c r="AJ196" s="152"/>
      <c r="AW196" s="152"/>
      <c r="AX196" s="152"/>
      <c r="AY196" s="153"/>
      <c r="BB196" s="152"/>
      <c r="BN196" s="152"/>
      <c r="BO196" s="152"/>
      <c r="BP196" s="153"/>
    </row>
    <row r="197" spans="31:68" x14ac:dyDescent="0.2">
      <c r="AE197" s="152"/>
      <c r="AF197" s="152"/>
      <c r="AG197" s="153"/>
      <c r="AJ197" s="152"/>
      <c r="AW197" s="152"/>
      <c r="AX197" s="152"/>
      <c r="AY197" s="153"/>
      <c r="BB197" s="152"/>
      <c r="BN197" s="152"/>
      <c r="BO197" s="152"/>
      <c r="BP197" s="153"/>
    </row>
    <row r="198" spans="31:68" x14ac:dyDescent="0.2">
      <c r="AE198" s="152"/>
      <c r="AF198" s="152"/>
      <c r="AG198" s="153"/>
      <c r="AJ198" s="152"/>
      <c r="AW198" s="152"/>
      <c r="AX198" s="152"/>
      <c r="AY198" s="153"/>
      <c r="BB198" s="152"/>
      <c r="BN198" s="152"/>
      <c r="BO198" s="152"/>
      <c r="BP198" s="153"/>
    </row>
    <row r="199" spans="31:68" x14ac:dyDescent="0.2">
      <c r="AE199" s="152"/>
      <c r="AF199" s="152"/>
      <c r="AG199" s="153"/>
      <c r="AJ199" s="152"/>
      <c r="AW199" s="152"/>
      <c r="AX199" s="152"/>
      <c r="AY199" s="153"/>
      <c r="BB199" s="152"/>
      <c r="BN199" s="152"/>
      <c r="BO199" s="152"/>
      <c r="BP199" s="153"/>
    </row>
    <row r="200" spans="31:68" x14ac:dyDescent="0.2">
      <c r="AE200" s="152"/>
      <c r="AF200" s="152"/>
      <c r="AG200" s="153"/>
      <c r="AJ200" s="152"/>
      <c r="AW200" s="152"/>
      <c r="AX200" s="152"/>
      <c r="AY200" s="153"/>
      <c r="BB200" s="152"/>
      <c r="BN200" s="152"/>
      <c r="BO200" s="152"/>
      <c r="BP200" s="153"/>
    </row>
    <row r="201" spans="31:68" x14ac:dyDescent="0.2">
      <c r="AE201" s="152"/>
      <c r="AF201" s="152"/>
      <c r="AG201" s="153"/>
      <c r="AJ201" s="152"/>
      <c r="AW201" s="152"/>
      <c r="AX201" s="152"/>
      <c r="AY201" s="153"/>
      <c r="BB201" s="152"/>
      <c r="BN201" s="152"/>
      <c r="BO201" s="152"/>
      <c r="BP201" s="153"/>
    </row>
    <row r="202" spans="31:68" x14ac:dyDescent="0.2">
      <c r="AE202" s="152"/>
      <c r="AF202" s="152"/>
      <c r="AG202" s="153"/>
      <c r="AJ202" s="152"/>
      <c r="AW202" s="152"/>
      <c r="AX202" s="152"/>
      <c r="AY202" s="153"/>
      <c r="BB202" s="152"/>
      <c r="BN202" s="152"/>
      <c r="BO202" s="152"/>
      <c r="BP202" s="153"/>
    </row>
    <row r="203" spans="31:68" x14ac:dyDescent="0.2">
      <c r="AE203" s="152"/>
      <c r="AF203" s="152"/>
      <c r="AG203" s="153"/>
      <c r="AJ203" s="152"/>
      <c r="AW203" s="152"/>
      <c r="AX203" s="152"/>
      <c r="AY203" s="153"/>
      <c r="BB203" s="152"/>
      <c r="BN203" s="152"/>
      <c r="BO203" s="152"/>
      <c r="BP203" s="153"/>
    </row>
    <row r="204" spans="31:68" x14ac:dyDescent="0.2">
      <c r="AE204" s="152"/>
      <c r="AF204" s="152"/>
      <c r="AG204" s="153"/>
      <c r="AJ204" s="152"/>
      <c r="AW204" s="152"/>
      <c r="AX204" s="152"/>
      <c r="AY204" s="153"/>
      <c r="BB204" s="152"/>
      <c r="BN204" s="152"/>
      <c r="BO204" s="152"/>
      <c r="BP204" s="153"/>
    </row>
    <row r="205" spans="31:68" x14ac:dyDescent="0.2">
      <c r="AE205" s="152"/>
      <c r="AF205" s="152"/>
      <c r="AG205" s="153"/>
      <c r="AJ205" s="152"/>
      <c r="AW205" s="152"/>
      <c r="AX205" s="152"/>
      <c r="AY205" s="153"/>
      <c r="BB205" s="152"/>
      <c r="BN205" s="152"/>
      <c r="BO205" s="152"/>
      <c r="BP205" s="153"/>
    </row>
    <row r="206" spans="31:68" x14ac:dyDescent="0.2">
      <c r="AE206" s="152"/>
      <c r="AF206" s="152"/>
      <c r="AG206" s="153"/>
      <c r="AJ206" s="152"/>
      <c r="AW206" s="152"/>
      <c r="AX206" s="152"/>
      <c r="AY206" s="153"/>
      <c r="BB206" s="152"/>
      <c r="BN206" s="152"/>
      <c r="BO206" s="152"/>
      <c r="BP206" s="153"/>
    </row>
    <row r="207" spans="31:68" x14ac:dyDescent="0.2">
      <c r="AE207" s="152"/>
      <c r="AF207" s="152"/>
      <c r="AG207" s="153"/>
      <c r="AJ207" s="152"/>
      <c r="AW207" s="152"/>
      <c r="AX207" s="152"/>
      <c r="AY207" s="153"/>
      <c r="BB207" s="152"/>
      <c r="BN207" s="152"/>
      <c r="BO207" s="152"/>
      <c r="BP207" s="153"/>
    </row>
    <row r="208" spans="31:68" x14ac:dyDescent="0.2">
      <c r="AE208" s="152"/>
      <c r="AF208" s="152"/>
      <c r="AG208" s="153"/>
      <c r="AJ208" s="152"/>
      <c r="AW208" s="152"/>
      <c r="AX208" s="152"/>
      <c r="AY208" s="153"/>
      <c r="BB208" s="152"/>
      <c r="BN208" s="152"/>
      <c r="BO208" s="152"/>
      <c r="BP208" s="153"/>
    </row>
    <row r="209" spans="31:68" x14ac:dyDescent="0.2">
      <c r="AE209" s="152"/>
      <c r="AF209" s="152"/>
      <c r="AG209" s="153"/>
      <c r="AJ209" s="152"/>
      <c r="AW209" s="152"/>
      <c r="AX209" s="152"/>
      <c r="AY209" s="153"/>
      <c r="BB209" s="152"/>
      <c r="BN209" s="152"/>
      <c r="BO209" s="152"/>
      <c r="BP209" s="153"/>
    </row>
    <row r="210" spans="31:68" x14ac:dyDescent="0.2">
      <c r="AE210" s="152"/>
      <c r="AF210" s="152"/>
      <c r="AG210" s="153"/>
      <c r="AJ210" s="152"/>
      <c r="AW210" s="152"/>
      <c r="AX210" s="152"/>
      <c r="AY210" s="153"/>
      <c r="BB210" s="152"/>
      <c r="BN210" s="152"/>
      <c r="BO210" s="152"/>
      <c r="BP210" s="153"/>
    </row>
    <row r="211" spans="31:68" x14ac:dyDescent="0.2">
      <c r="AW211" s="152"/>
      <c r="AX211" s="152"/>
      <c r="AY211" s="153"/>
      <c r="BB211" s="152"/>
      <c r="BN211" s="152"/>
      <c r="BO211" s="152"/>
      <c r="BP211" s="153"/>
    </row>
    <row r="212" spans="31:68" x14ac:dyDescent="0.2">
      <c r="AW212" s="152"/>
      <c r="AX212" s="152"/>
      <c r="AY212" s="153"/>
      <c r="BB212" s="152"/>
      <c r="BN212" s="152"/>
      <c r="BO212" s="152"/>
      <c r="BP212" s="153"/>
    </row>
    <row r="213" spans="31:68" x14ac:dyDescent="0.2">
      <c r="AW213" s="152"/>
      <c r="AX213" s="152"/>
      <c r="AY213" s="153"/>
      <c r="BB213" s="152"/>
      <c r="BN213" s="152"/>
      <c r="BO213" s="152"/>
      <c r="BP213" s="153"/>
    </row>
    <row r="214" spans="31:68" x14ac:dyDescent="0.2">
      <c r="AW214" s="152"/>
      <c r="AX214" s="152"/>
      <c r="AY214" s="153"/>
      <c r="BB214" s="152"/>
      <c r="BN214" s="152"/>
      <c r="BO214" s="152"/>
      <c r="BP214" s="153"/>
    </row>
    <row r="215" spans="31:68" x14ac:dyDescent="0.2">
      <c r="AW215" s="152"/>
      <c r="AX215" s="152"/>
      <c r="AY215" s="153"/>
      <c r="BB215" s="152"/>
      <c r="BN215" s="152"/>
      <c r="BO215" s="152"/>
      <c r="BP215" s="153"/>
    </row>
    <row r="216" spans="31:68" x14ac:dyDescent="0.2">
      <c r="AW216" s="152"/>
      <c r="AX216" s="152"/>
      <c r="AY216" s="153"/>
      <c r="BB216" s="152"/>
      <c r="BN216" s="152"/>
      <c r="BO216" s="152"/>
      <c r="BP216" s="153"/>
    </row>
    <row r="217" spans="31:68" x14ac:dyDescent="0.2">
      <c r="AW217" s="152"/>
      <c r="AX217" s="152"/>
      <c r="AY217" s="153"/>
      <c r="BB217" s="152"/>
      <c r="BN217" s="152"/>
      <c r="BO217" s="152"/>
      <c r="BP217" s="153"/>
    </row>
    <row r="218" spans="31:68" x14ac:dyDescent="0.2">
      <c r="AW218" s="152"/>
      <c r="AX218" s="152"/>
      <c r="AY218" s="153"/>
      <c r="BB218" s="152"/>
      <c r="BN218" s="152"/>
      <c r="BO218" s="152"/>
      <c r="BP218" s="153"/>
    </row>
    <row r="219" spans="31:68" x14ac:dyDescent="0.2">
      <c r="AW219" s="152"/>
      <c r="AX219" s="152"/>
      <c r="AY219" s="153"/>
      <c r="BB219" s="152"/>
      <c r="BN219" s="152"/>
      <c r="BO219" s="152"/>
      <c r="BP219" s="153"/>
    </row>
    <row r="220" spans="31:68" x14ac:dyDescent="0.2">
      <c r="AW220" s="152"/>
      <c r="AX220" s="152"/>
      <c r="AY220" s="153"/>
      <c r="BB220" s="152"/>
      <c r="BN220" s="152"/>
      <c r="BO220" s="152"/>
      <c r="BP220" s="153"/>
    </row>
    <row r="221" spans="31:68" x14ac:dyDescent="0.2">
      <c r="AW221" s="152"/>
      <c r="AX221" s="152"/>
      <c r="AY221" s="153"/>
      <c r="BB221" s="152"/>
      <c r="BN221" s="152"/>
      <c r="BO221" s="152"/>
      <c r="BP221" s="153"/>
    </row>
    <row r="222" spans="31:68" x14ac:dyDescent="0.2">
      <c r="AW222" s="152"/>
      <c r="AX222" s="152"/>
      <c r="AY222" s="153"/>
      <c r="BB222" s="152"/>
      <c r="BN222" s="152"/>
      <c r="BO222" s="152"/>
      <c r="BP222" s="153"/>
    </row>
    <row r="223" spans="31:68" x14ac:dyDescent="0.2">
      <c r="AW223" s="152"/>
      <c r="AX223" s="152"/>
      <c r="AY223" s="153"/>
      <c r="BB223" s="152"/>
      <c r="BN223" s="152"/>
      <c r="BO223" s="152"/>
      <c r="BP223" s="153"/>
    </row>
    <row r="224" spans="31:68" x14ac:dyDescent="0.2">
      <c r="AW224" s="152"/>
      <c r="AX224" s="152"/>
      <c r="AY224" s="153"/>
      <c r="BB224" s="152"/>
      <c r="BN224" s="152"/>
      <c r="BO224" s="152"/>
      <c r="BP224" s="153"/>
    </row>
    <row r="225" spans="49:68" x14ac:dyDescent="0.2">
      <c r="AW225" s="152"/>
      <c r="AX225" s="152"/>
      <c r="AY225" s="153"/>
      <c r="BB225" s="152"/>
      <c r="BN225" s="152"/>
      <c r="BO225" s="152"/>
      <c r="BP225" s="153"/>
    </row>
    <row r="226" spans="49:68" x14ac:dyDescent="0.2">
      <c r="AW226" s="152"/>
      <c r="AX226" s="152"/>
      <c r="AY226" s="153"/>
      <c r="BB226" s="152"/>
      <c r="BN226" s="152"/>
      <c r="BO226" s="152"/>
      <c r="BP226" s="153"/>
    </row>
    <row r="227" spans="49:68" x14ac:dyDescent="0.2">
      <c r="AW227" s="152"/>
      <c r="AX227" s="152"/>
      <c r="AY227" s="153"/>
      <c r="BB227" s="152"/>
      <c r="BN227" s="152"/>
      <c r="BO227" s="152"/>
      <c r="BP227" s="153"/>
    </row>
    <row r="228" spans="49:68" x14ac:dyDescent="0.2">
      <c r="AW228" s="152"/>
      <c r="AX228" s="152"/>
      <c r="AY228" s="153"/>
      <c r="BB228" s="152"/>
      <c r="BN228" s="152"/>
      <c r="BO228" s="152"/>
      <c r="BP228" s="153"/>
    </row>
    <row r="229" spans="49:68" x14ac:dyDescent="0.2">
      <c r="AW229" s="152"/>
      <c r="AX229" s="152"/>
      <c r="AY229" s="153"/>
      <c r="BB229" s="152"/>
      <c r="BN229" s="152"/>
      <c r="BO229" s="152"/>
      <c r="BP229" s="153"/>
    </row>
    <row r="230" spans="49:68" x14ac:dyDescent="0.2">
      <c r="AW230" s="152"/>
      <c r="AX230" s="152"/>
      <c r="AY230" s="153"/>
      <c r="BB230" s="152"/>
      <c r="BN230" s="152"/>
      <c r="BO230" s="152"/>
      <c r="BP230" s="153"/>
    </row>
    <row r="231" spans="49:68" x14ac:dyDescent="0.2">
      <c r="AW231" s="152"/>
      <c r="AX231" s="152"/>
      <c r="AY231" s="153"/>
      <c r="BB231" s="152"/>
      <c r="BN231" s="152"/>
      <c r="BO231" s="152"/>
      <c r="BP231" s="153"/>
    </row>
    <row r="232" spans="49:68" x14ac:dyDescent="0.2">
      <c r="AW232" s="152"/>
      <c r="AX232" s="152"/>
      <c r="AY232" s="153"/>
      <c r="BB232" s="152"/>
      <c r="BN232" s="152"/>
      <c r="BO232" s="152"/>
      <c r="BP232" s="153"/>
    </row>
    <row r="233" spans="49:68" x14ac:dyDescent="0.2">
      <c r="AW233" s="152"/>
      <c r="AX233" s="152"/>
      <c r="AY233" s="153"/>
      <c r="BB233" s="152"/>
      <c r="BN233" s="152"/>
      <c r="BO233" s="152"/>
      <c r="BP233" s="153"/>
    </row>
    <row r="234" spans="49:68" x14ac:dyDescent="0.2">
      <c r="AW234" s="152"/>
      <c r="AX234" s="152"/>
      <c r="AY234" s="153"/>
      <c r="BB234" s="152"/>
      <c r="BN234" s="152"/>
      <c r="BO234" s="152"/>
      <c r="BP234" s="153"/>
    </row>
    <row r="235" spans="49:68" x14ac:dyDescent="0.2">
      <c r="AW235" s="152"/>
      <c r="AX235" s="152"/>
      <c r="AY235" s="153"/>
      <c r="BB235" s="152"/>
      <c r="BN235" s="152"/>
      <c r="BO235" s="152"/>
      <c r="BP235" s="153"/>
    </row>
    <row r="236" spans="49:68" x14ac:dyDescent="0.2">
      <c r="AW236" s="152"/>
      <c r="AX236" s="152"/>
      <c r="AY236" s="153"/>
      <c r="BB236" s="152"/>
      <c r="BN236" s="152"/>
      <c r="BO236" s="152"/>
      <c r="BP236" s="153"/>
    </row>
    <row r="237" spans="49:68" x14ac:dyDescent="0.2">
      <c r="AW237" s="152"/>
      <c r="AX237" s="152"/>
      <c r="AY237" s="153"/>
      <c r="BB237" s="152"/>
      <c r="BN237" s="152"/>
      <c r="BO237" s="152"/>
      <c r="BP237" s="153"/>
    </row>
    <row r="238" spans="49:68" x14ac:dyDescent="0.2">
      <c r="AW238" s="152"/>
      <c r="AX238" s="152"/>
      <c r="AY238" s="153"/>
      <c r="BB238" s="152"/>
      <c r="BN238" s="152"/>
      <c r="BO238" s="152"/>
      <c r="BP238" s="153"/>
    </row>
    <row r="239" spans="49:68" x14ac:dyDescent="0.2">
      <c r="AW239" s="152"/>
      <c r="AX239" s="152"/>
      <c r="AY239" s="153"/>
      <c r="BB239" s="152"/>
      <c r="BN239" s="152"/>
      <c r="BO239" s="152"/>
      <c r="BP239" s="153"/>
    </row>
    <row r="240" spans="49:68" x14ac:dyDescent="0.2">
      <c r="AW240" s="152"/>
      <c r="AX240" s="152"/>
      <c r="AY240" s="153"/>
      <c r="BB240" s="152"/>
      <c r="BN240" s="152"/>
      <c r="BO240" s="152"/>
      <c r="BP240" s="153"/>
    </row>
    <row r="241" spans="49:68" x14ac:dyDescent="0.2">
      <c r="AW241" s="152"/>
      <c r="AX241" s="152"/>
      <c r="AY241" s="153"/>
      <c r="BB241" s="152"/>
      <c r="BN241" s="152"/>
      <c r="BO241" s="152"/>
      <c r="BP241" s="153"/>
    </row>
    <row r="242" spans="49:68" x14ac:dyDescent="0.2">
      <c r="AW242" s="152"/>
      <c r="AX242" s="152"/>
      <c r="AY242" s="153"/>
      <c r="BB242" s="152"/>
      <c r="BN242" s="152"/>
      <c r="BO242" s="152"/>
      <c r="BP242" s="153"/>
    </row>
    <row r="243" spans="49:68" x14ac:dyDescent="0.2">
      <c r="AW243" s="152"/>
      <c r="AX243" s="152"/>
      <c r="AY243" s="153"/>
      <c r="BB243" s="152"/>
      <c r="BN243" s="152"/>
      <c r="BO243" s="152"/>
      <c r="BP243" s="153"/>
    </row>
    <row r="244" spans="49:68" x14ac:dyDescent="0.2">
      <c r="AW244" s="152"/>
      <c r="AX244" s="152"/>
      <c r="AY244" s="153"/>
      <c r="BB244" s="152"/>
      <c r="BN244" s="152"/>
      <c r="BO244" s="152"/>
      <c r="BP244" s="153"/>
    </row>
    <row r="245" spans="49:68" x14ac:dyDescent="0.2">
      <c r="AW245" s="152"/>
      <c r="AX245" s="152"/>
      <c r="AY245" s="153"/>
      <c r="BB245" s="152"/>
      <c r="BN245" s="152"/>
      <c r="BO245" s="152"/>
      <c r="BP245" s="153"/>
    </row>
    <row r="246" spans="49:68" x14ac:dyDescent="0.2">
      <c r="AW246" s="152"/>
      <c r="AX246" s="152"/>
      <c r="AY246" s="153"/>
      <c r="BB246" s="152"/>
      <c r="BN246" s="152"/>
      <c r="BO246" s="152"/>
      <c r="BP246" s="153"/>
    </row>
    <row r="247" spans="49:68" x14ac:dyDescent="0.2">
      <c r="AW247" s="152"/>
      <c r="AX247" s="152"/>
      <c r="AY247" s="153"/>
      <c r="BB247" s="152"/>
      <c r="BN247" s="152"/>
      <c r="BO247" s="152"/>
      <c r="BP247" s="153"/>
    </row>
    <row r="248" spans="49:68" x14ac:dyDescent="0.2">
      <c r="AW248" s="152"/>
      <c r="AX248" s="152"/>
      <c r="AY248" s="153"/>
      <c r="BB248" s="152"/>
      <c r="BN248" s="152"/>
      <c r="BO248" s="152"/>
      <c r="BP248" s="153"/>
    </row>
    <row r="249" spans="49:68" x14ac:dyDescent="0.2">
      <c r="AW249" s="152"/>
      <c r="AX249" s="152"/>
      <c r="AY249" s="153"/>
      <c r="BB249" s="152"/>
      <c r="BN249" s="152"/>
      <c r="BO249" s="152"/>
      <c r="BP249" s="153"/>
    </row>
    <row r="250" spans="49:68" x14ac:dyDescent="0.2">
      <c r="AW250" s="152"/>
      <c r="AX250" s="152"/>
      <c r="AY250" s="153"/>
      <c r="BB250" s="152"/>
      <c r="BN250" s="152"/>
      <c r="BO250" s="152"/>
      <c r="BP250" s="153"/>
    </row>
    <row r="251" spans="49:68" x14ac:dyDescent="0.2">
      <c r="AW251" s="152"/>
      <c r="AX251" s="152"/>
      <c r="AY251" s="153"/>
      <c r="BB251" s="152"/>
      <c r="BN251" s="152"/>
      <c r="BO251" s="152"/>
      <c r="BP251" s="153"/>
    </row>
    <row r="252" spans="49:68" x14ac:dyDescent="0.2">
      <c r="AW252" s="152"/>
      <c r="AX252" s="152"/>
      <c r="AY252" s="153"/>
      <c r="BB252" s="152"/>
      <c r="BN252" s="152"/>
      <c r="BO252" s="152"/>
      <c r="BP252" s="153"/>
    </row>
    <row r="253" spans="49:68" x14ac:dyDescent="0.2">
      <c r="AW253" s="152"/>
      <c r="AX253" s="152"/>
      <c r="AY253" s="153"/>
      <c r="BB253" s="152"/>
      <c r="BN253" s="152"/>
      <c r="BO253" s="152"/>
      <c r="BP253" s="153"/>
    </row>
    <row r="254" spans="49:68" x14ac:dyDescent="0.2">
      <c r="AW254" s="152"/>
      <c r="AX254" s="152"/>
      <c r="AY254" s="153"/>
      <c r="BB254" s="152"/>
      <c r="BN254" s="152"/>
      <c r="BO254" s="152"/>
      <c r="BP254" s="153"/>
    </row>
    <row r="255" spans="49:68" x14ac:dyDescent="0.2">
      <c r="AW255" s="152"/>
      <c r="AX255" s="152"/>
      <c r="AY255" s="153"/>
      <c r="BB255" s="152"/>
      <c r="BN255" s="152"/>
      <c r="BO255" s="152"/>
      <c r="BP255" s="153"/>
    </row>
    <row r="256" spans="49:68" x14ac:dyDescent="0.2">
      <c r="AW256" s="152"/>
      <c r="AX256" s="152"/>
      <c r="AY256" s="153"/>
      <c r="BB256" s="152"/>
      <c r="BN256" s="152"/>
      <c r="BO256" s="152"/>
      <c r="BP256" s="153"/>
    </row>
    <row r="257" spans="49:68" x14ac:dyDescent="0.2">
      <c r="AW257" s="152"/>
      <c r="AX257" s="152"/>
      <c r="AY257" s="153"/>
      <c r="BB257" s="152"/>
      <c r="BN257" s="152"/>
      <c r="BO257" s="152"/>
      <c r="BP257" s="153"/>
    </row>
    <row r="258" spans="49:68" x14ac:dyDescent="0.2">
      <c r="AW258" s="152"/>
      <c r="AX258" s="152"/>
      <c r="AY258" s="153"/>
      <c r="BB258" s="152"/>
      <c r="BN258" s="152"/>
      <c r="BO258" s="152"/>
      <c r="BP258" s="153"/>
    </row>
    <row r="259" spans="49:68" x14ac:dyDescent="0.2">
      <c r="AW259" s="152"/>
      <c r="AX259" s="152"/>
      <c r="AY259" s="153"/>
      <c r="BB259" s="152"/>
      <c r="BN259" s="152"/>
      <c r="BO259" s="152"/>
      <c r="BP259" s="153"/>
    </row>
    <row r="260" spans="49:68" x14ac:dyDescent="0.2">
      <c r="AW260" s="152"/>
      <c r="AX260" s="152"/>
      <c r="AY260" s="153"/>
      <c r="BB260" s="152"/>
      <c r="BN260" s="152"/>
      <c r="BO260" s="152"/>
      <c r="BP260" s="153"/>
    </row>
    <row r="261" spans="49:68" x14ac:dyDescent="0.2">
      <c r="AW261" s="152"/>
      <c r="AX261" s="152"/>
      <c r="AY261" s="153"/>
      <c r="BB261" s="152"/>
      <c r="BN261" s="152"/>
      <c r="BO261" s="152"/>
      <c r="BP261" s="153"/>
    </row>
    <row r="262" spans="49:68" x14ac:dyDescent="0.2">
      <c r="AW262" s="152"/>
      <c r="AX262" s="152"/>
      <c r="AY262" s="153"/>
      <c r="BB262" s="152"/>
      <c r="BN262" s="152"/>
      <c r="BO262" s="152"/>
      <c r="BP262" s="153"/>
    </row>
    <row r="263" spans="49:68" x14ac:dyDescent="0.2">
      <c r="AW263" s="152"/>
      <c r="AX263" s="152"/>
      <c r="AY263" s="153"/>
      <c r="BB263" s="152"/>
      <c r="BN263" s="152"/>
      <c r="BO263" s="152"/>
      <c r="BP263" s="153"/>
    </row>
    <row r="264" spans="49:68" x14ac:dyDescent="0.2">
      <c r="AW264" s="152"/>
      <c r="AX264" s="152"/>
      <c r="AY264" s="153"/>
      <c r="BB264" s="152"/>
      <c r="BN264" s="152"/>
      <c r="BO264" s="152"/>
      <c r="BP264" s="153"/>
    </row>
    <row r="265" spans="49:68" x14ac:dyDescent="0.2">
      <c r="AW265" s="152"/>
      <c r="AX265" s="152"/>
      <c r="AY265" s="153"/>
      <c r="BB265" s="152"/>
      <c r="BN265" s="152"/>
      <c r="BO265" s="152"/>
      <c r="BP265" s="153"/>
    </row>
    <row r="266" spans="49:68" x14ac:dyDescent="0.2">
      <c r="AW266" s="152"/>
      <c r="AX266" s="152"/>
      <c r="AY266" s="153"/>
      <c r="BB266" s="152"/>
      <c r="BN266" s="152"/>
      <c r="BO266" s="152"/>
      <c r="BP266" s="153"/>
    </row>
    <row r="267" spans="49:68" x14ac:dyDescent="0.2">
      <c r="AW267" s="152"/>
      <c r="AX267" s="152"/>
      <c r="AY267" s="153"/>
      <c r="BB267" s="152"/>
      <c r="BN267" s="152"/>
      <c r="BO267" s="152"/>
      <c r="BP267" s="153"/>
    </row>
    <row r="268" spans="49:68" x14ac:dyDescent="0.2">
      <c r="AW268" s="152"/>
      <c r="AX268" s="152"/>
      <c r="AY268" s="153"/>
      <c r="BB268" s="152"/>
      <c r="BN268" s="152"/>
      <c r="BO268" s="152"/>
      <c r="BP268" s="153"/>
    </row>
    <row r="269" spans="49:68" x14ac:dyDescent="0.2">
      <c r="AW269" s="152"/>
      <c r="AX269" s="152"/>
      <c r="AY269" s="153"/>
      <c r="BB269" s="152"/>
      <c r="BN269" s="152"/>
      <c r="BO269" s="152"/>
      <c r="BP269" s="153"/>
    </row>
    <row r="270" spans="49:68" x14ac:dyDescent="0.2">
      <c r="AW270" s="152"/>
      <c r="AX270" s="152"/>
      <c r="AY270" s="153"/>
      <c r="BB270" s="152"/>
      <c r="BN270" s="152"/>
      <c r="BO270" s="152"/>
      <c r="BP270" s="153"/>
    </row>
    <row r="271" spans="49:68" x14ac:dyDescent="0.2">
      <c r="AW271" s="152"/>
      <c r="AX271" s="152"/>
      <c r="AY271" s="153"/>
      <c r="BB271" s="152"/>
      <c r="BN271" s="152"/>
      <c r="BO271" s="152"/>
      <c r="BP271" s="153"/>
    </row>
    <row r="272" spans="49:68" x14ac:dyDescent="0.2">
      <c r="AW272" s="152"/>
      <c r="AX272" s="152"/>
      <c r="AY272" s="153"/>
      <c r="BB272" s="152"/>
      <c r="BN272" s="152"/>
      <c r="BO272" s="152"/>
      <c r="BP272" s="153"/>
    </row>
    <row r="273" spans="49:68" x14ac:dyDescent="0.2">
      <c r="AW273" s="152"/>
      <c r="AX273" s="152"/>
      <c r="AY273" s="153"/>
      <c r="BB273" s="152"/>
      <c r="BN273" s="152"/>
      <c r="BO273" s="152"/>
      <c r="BP273" s="153"/>
    </row>
    <row r="274" spans="49:68" x14ac:dyDescent="0.2">
      <c r="AW274" s="152"/>
      <c r="AX274" s="152"/>
      <c r="AY274" s="153"/>
      <c r="BB274" s="152"/>
      <c r="BN274" s="152"/>
      <c r="BO274" s="152"/>
      <c r="BP274" s="153"/>
    </row>
    <row r="275" spans="49:68" x14ac:dyDescent="0.2">
      <c r="AW275" s="152"/>
      <c r="AX275" s="152"/>
      <c r="AY275" s="153"/>
      <c r="BB275" s="152"/>
      <c r="BN275" s="152"/>
      <c r="BO275" s="152"/>
      <c r="BP275" s="153"/>
    </row>
    <row r="276" spans="49:68" x14ac:dyDescent="0.2">
      <c r="AW276" s="152"/>
      <c r="AX276" s="152"/>
      <c r="AY276" s="153"/>
      <c r="BB276" s="152"/>
      <c r="BN276" s="152"/>
      <c r="BO276" s="152"/>
      <c r="BP276" s="153"/>
    </row>
    <row r="277" spans="49:68" x14ac:dyDescent="0.2">
      <c r="AW277" s="152"/>
      <c r="AX277" s="152"/>
      <c r="AY277" s="153"/>
      <c r="BB277" s="152"/>
      <c r="BN277" s="152"/>
      <c r="BO277" s="152"/>
      <c r="BP277" s="153"/>
    </row>
    <row r="278" spans="49:68" x14ac:dyDescent="0.2">
      <c r="AW278" s="152"/>
      <c r="AX278" s="152"/>
      <c r="AY278" s="153"/>
      <c r="BB278" s="152"/>
      <c r="BN278" s="152"/>
      <c r="BO278" s="152"/>
      <c r="BP278" s="153"/>
    </row>
    <row r="279" spans="49:68" x14ac:dyDescent="0.2">
      <c r="AW279" s="152"/>
      <c r="AX279" s="152"/>
      <c r="AY279" s="153"/>
      <c r="BB279" s="152"/>
      <c r="BN279" s="152"/>
      <c r="BO279" s="152"/>
      <c r="BP279" s="153"/>
    </row>
    <row r="280" spans="49:68" x14ac:dyDescent="0.2">
      <c r="AW280" s="152"/>
      <c r="AX280" s="152"/>
      <c r="AY280" s="153"/>
      <c r="BB280" s="152"/>
      <c r="BN280" s="152"/>
      <c r="BO280" s="152"/>
      <c r="BP280" s="153"/>
    </row>
    <row r="281" spans="49:68" x14ac:dyDescent="0.2">
      <c r="AW281" s="152"/>
      <c r="AX281" s="152"/>
      <c r="AY281" s="153"/>
      <c r="BB281" s="152"/>
      <c r="BN281" s="152"/>
      <c r="BO281" s="152"/>
      <c r="BP281" s="153"/>
    </row>
    <row r="282" spans="49:68" x14ac:dyDescent="0.2">
      <c r="AW282" s="152"/>
      <c r="AX282" s="152"/>
      <c r="AY282" s="153"/>
      <c r="BB282" s="152"/>
      <c r="BN282" s="152"/>
      <c r="BO282" s="152"/>
      <c r="BP282" s="153"/>
    </row>
    <row r="283" spans="49:68" x14ac:dyDescent="0.2">
      <c r="AW283" s="152"/>
      <c r="AX283" s="152"/>
      <c r="AY283" s="153"/>
      <c r="BB283" s="152"/>
      <c r="BN283" s="152"/>
      <c r="BO283" s="152"/>
      <c r="BP283" s="153"/>
    </row>
    <row r="284" spans="49:68" x14ac:dyDescent="0.2">
      <c r="AW284" s="152"/>
      <c r="AX284" s="152"/>
      <c r="AY284" s="153"/>
      <c r="BB284" s="152"/>
      <c r="BN284" s="152"/>
      <c r="BO284" s="152"/>
      <c r="BP284" s="153"/>
    </row>
    <row r="285" spans="49:68" x14ac:dyDescent="0.2">
      <c r="AW285" s="152"/>
      <c r="AX285" s="152"/>
      <c r="AY285" s="153"/>
      <c r="BB285" s="152"/>
      <c r="BN285" s="152"/>
      <c r="BO285" s="152"/>
      <c r="BP285" s="153"/>
    </row>
    <row r="286" spans="49:68" x14ac:dyDescent="0.2">
      <c r="AW286" s="152"/>
      <c r="AX286" s="152"/>
      <c r="AY286" s="153"/>
      <c r="BB286" s="152"/>
      <c r="BN286" s="152"/>
      <c r="BO286" s="152"/>
      <c r="BP286" s="153"/>
    </row>
    <row r="287" spans="49:68" x14ac:dyDescent="0.2">
      <c r="AW287" s="152"/>
      <c r="AX287" s="152"/>
      <c r="AY287" s="153"/>
      <c r="BB287" s="152"/>
      <c r="BN287" s="152"/>
      <c r="BO287" s="152"/>
      <c r="BP287" s="153"/>
    </row>
    <row r="288" spans="49:68" x14ac:dyDescent="0.2">
      <c r="AW288" s="152"/>
      <c r="AX288" s="152"/>
      <c r="AY288" s="153"/>
      <c r="BB288" s="152"/>
      <c r="BN288" s="152"/>
      <c r="BO288" s="152"/>
      <c r="BP288" s="153"/>
    </row>
    <row r="289" spans="49:68" x14ac:dyDescent="0.2">
      <c r="AW289" s="152"/>
      <c r="AX289" s="152"/>
      <c r="AY289" s="153"/>
      <c r="BB289" s="152"/>
      <c r="BN289" s="152"/>
      <c r="BO289" s="152"/>
      <c r="BP289" s="153"/>
    </row>
    <row r="290" spans="49:68" x14ac:dyDescent="0.2">
      <c r="AW290" s="152"/>
      <c r="AX290" s="152"/>
      <c r="AY290" s="153"/>
      <c r="BB290" s="152"/>
      <c r="BN290" s="152"/>
      <c r="BO290" s="152"/>
      <c r="BP290" s="153"/>
    </row>
    <row r="291" spans="49:68" x14ac:dyDescent="0.2">
      <c r="AW291" s="152"/>
      <c r="AX291" s="152"/>
      <c r="AY291" s="153"/>
      <c r="BB291" s="152"/>
      <c r="BN291" s="152"/>
      <c r="BO291" s="152"/>
      <c r="BP291" s="153"/>
    </row>
    <row r="292" spans="49:68" x14ac:dyDescent="0.2">
      <c r="AW292" s="152"/>
      <c r="AX292" s="152"/>
      <c r="AY292" s="153"/>
      <c r="BB292" s="152"/>
      <c r="BN292" s="152"/>
      <c r="BO292" s="152"/>
      <c r="BP292" s="153"/>
    </row>
    <row r="293" spans="49:68" x14ac:dyDescent="0.2">
      <c r="AW293" s="152"/>
      <c r="AX293" s="152"/>
      <c r="AY293" s="153"/>
      <c r="BB293" s="152"/>
      <c r="BN293" s="152"/>
      <c r="BO293" s="152"/>
      <c r="BP293" s="153"/>
    </row>
    <row r="294" spans="49:68" x14ac:dyDescent="0.2">
      <c r="AW294" s="152"/>
      <c r="AX294" s="152"/>
      <c r="AY294" s="153"/>
      <c r="BB294" s="152"/>
      <c r="BN294" s="152"/>
      <c r="BO294" s="152"/>
      <c r="BP294" s="153"/>
    </row>
    <row r="295" spans="49:68" x14ac:dyDescent="0.2">
      <c r="AW295" s="152"/>
      <c r="AX295" s="152"/>
      <c r="AY295" s="153"/>
      <c r="BB295" s="152"/>
      <c r="BN295" s="152"/>
      <c r="BO295" s="152"/>
      <c r="BP295" s="153"/>
    </row>
    <row r="296" spans="49:68" x14ac:dyDescent="0.2">
      <c r="AW296" s="152"/>
      <c r="AX296" s="152"/>
      <c r="AY296" s="153"/>
      <c r="BB296" s="152"/>
      <c r="BN296" s="152"/>
      <c r="BO296" s="152"/>
      <c r="BP296" s="153"/>
    </row>
    <row r="297" spans="49:68" x14ac:dyDescent="0.2">
      <c r="AW297" s="152"/>
      <c r="AX297" s="152"/>
      <c r="AY297" s="153"/>
      <c r="BB297" s="152"/>
      <c r="BN297" s="152"/>
      <c r="BO297" s="152"/>
      <c r="BP297" s="153"/>
    </row>
    <row r="298" spans="49:68" x14ac:dyDescent="0.2">
      <c r="AW298" s="152"/>
      <c r="AX298" s="152"/>
      <c r="AY298" s="153"/>
      <c r="BB298" s="152"/>
      <c r="BN298" s="152"/>
      <c r="BO298" s="152"/>
      <c r="BP298" s="153"/>
    </row>
    <row r="299" spans="49:68" x14ac:dyDescent="0.2">
      <c r="AW299" s="152"/>
      <c r="AX299" s="152"/>
      <c r="AY299" s="153"/>
      <c r="BB299" s="152"/>
      <c r="BN299" s="152"/>
      <c r="BO299" s="152"/>
      <c r="BP299" s="153"/>
    </row>
    <row r="300" spans="49:68" x14ac:dyDescent="0.2">
      <c r="AW300" s="152"/>
      <c r="AX300" s="152"/>
      <c r="AY300" s="153"/>
      <c r="BB300" s="152"/>
      <c r="BN300" s="152"/>
      <c r="BO300" s="152"/>
      <c r="BP300" s="153"/>
    </row>
    <row r="301" spans="49:68" x14ac:dyDescent="0.2">
      <c r="AW301" s="152"/>
      <c r="AX301" s="152"/>
      <c r="AY301" s="153"/>
      <c r="BB301" s="152"/>
      <c r="BN301" s="152"/>
      <c r="BO301" s="152"/>
      <c r="BP301" s="153"/>
    </row>
    <row r="302" spans="49:68" x14ac:dyDescent="0.2">
      <c r="AW302" s="152"/>
      <c r="AX302" s="152"/>
      <c r="AY302" s="153"/>
      <c r="BB302" s="152"/>
      <c r="BN302" s="152"/>
      <c r="BO302" s="152"/>
      <c r="BP302" s="153"/>
    </row>
    <row r="303" spans="49:68" x14ac:dyDescent="0.2">
      <c r="AW303" s="152"/>
      <c r="AX303" s="152"/>
      <c r="AY303" s="153"/>
      <c r="BB303" s="152"/>
      <c r="BN303" s="152"/>
      <c r="BO303" s="152"/>
      <c r="BP303" s="153"/>
    </row>
    <row r="304" spans="49:68" x14ac:dyDescent="0.2">
      <c r="AW304" s="152"/>
      <c r="AX304" s="152"/>
      <c r="AY304" s="153"/>
      <c r="BB304" s="152"/>
      <c r="BN304" s="152"/>
      <c r="BO304" s="152"/>
      <c r="BP304" s="153"/>
    </row>
    <row r="305" spans="66:68" x14ac:dyDescent="0.2">
      <c r="BN305" s="152"/>
      <c r="BO305" s="152"/>
      <c r="BP305" s="153"/>
    </row>
    <row r="306" spans="66:68" x14ac:dyDescent="0.2">
      <c r="BN306" s="152"/>
      <c r="BO306" s="152"/>
      <c r="BP306" s="153"/>
    </row>
    <row r="307" spans="66:68" x14ac:dyDescent="0.2">
      <c r="BN307" s="152"/>
      <c r="BO307" s="152"/>
      <c r="BP307" s="153"/>
    </row>
    <row r="308" spans="66:68" x14ac:dyDescent="0.2">
      <c r="BN308" s="152"/>
      <c r="BO308" s="152"/>
      <c r="BP308" s="153"/>
    </row>
    <row r="309" spans="66:68" x14ac:dyDescent="0.2">
      <c r="BN309" s="152"/>
      <c r="BO309" s="152"/>
      <c r="BP309" s="153"/>
    </row>
    <row r="310" spans="66:68" x14ac:dyDescent="0.2">
      <c r="BN310" s="152"/>
      <c r="BO310" s="152"/>
      <c r="BP310" s="153"/>
    </row>
    <row r="311" spans="66:68" x14ac:dyDescent="0.2">
      <c r="BN311" s="152"/>
      <c r="BO311" s="152"/>
      <c r="BP311" s="153"/>
    </row>
    <row r="312" spans="66:68" x14ac:dyDescent="0.2">
      <c r="BN312" s="152"/>
      <c r="BO312" s="152"/>
      <c r="BP312" s="153"/>
    </row>
    <row r="313" spans="66:68" x14ac:dyDescent="0.2">
      <c r="BN313" s="152"/>
      <c r="BO313" s="152"/>
      <c r="BP313" s="153"/>
    </row>
    <row r="314" spans="66:68" x14ac:dyDescent="0.2">
      <c r="BN314" s="152"/>
      <c r="BO314" s="152"/>
      <c r="BP314" s="153"/>
    </row>
    <row r="315" spans="66:68" x14ac:dyDescent="0.2">
      <c r="BN315" s="152"/>
      <c r="BO315" s="152"/>
      <c r="BP315" s="153"/>
    </row>
    <row r="316" spans="66:68" x14ac:dyDescent="0.2">
      <c r="BN316" s="152"/>
      <c r="BO316" s="152"/>
      <c r="BP316" s="153"/>
    </row>
    <row r="317" spans="66:68" x14ac:dyDescent="0.2">
      <c r="BN317" s="152"/>
      <c r="BO317" s="152"/>
      <c r="BP317" s="153"/>
    </row>
    <row r="318" spans="66:68" x14ac:dyDescent="0.2">
      <c r="BN318" s="152"/>
      <c r="BO318" s="152"/>
      <c r="BP318" s="153"/>
    </row>
    <row r="319" spans="66:68" x14ac:dyDescent="0.2">
      <c r="BN319" s="152"/>
      <c r="BO319" s="152"/>
      <c r="BP319" s="153"/>
    </row>
    <row r="320" spans="66:68" x14ac:dyDescent="0.2">
      <c r="BN320" s="152"/>
      <c r="BO320" s="152"/>
      <c r="BP320" s="153"/>
    </row>
    <row r="321" spans="66:68" x14ac:dyDescent="0.2">
      <c r="BN321" s="152"/>
      <c r="BO321" s="152"/>
      <c r="BP321" s="153"/>
    </row>
    <row r="322" spans="66:68" x14ac:dyDescent="0.2">
      <c r="BN322" s="152"/>
      <c r="BO322" s="152"/>
      <c r="BP322" s="153"/>
    </row>
    <row r="323" spans="66:68" x14ac:dyDescent="0.2">
      <c r="BN323" s="152"/>
      <c r="BO323" s="152"/>
      <c r="BP323" s="153"/>
    </row>
    <row r="324" spans="66:68" x14ac:dyDescent="0.2">
      <c r="BN324" s="152"/>
      <c r="BO324" s="152"/>
      <c r="BP324" s="153"/>
    </row>
    <row r="325" spans="66:68" x14ac:dyDescent="0.2">
      <c r="BN325" s="152"/>
      <c r="BO325" s="152"/>
      <c r="BP325" s="153"/>
    </row>
    <row r="326" spans="66:68" x14ac:dyDescent="0.2">
      <c r="BN326" s="152"/>
      <c r="BO326" s="152"/>
      <c r="BP326" s="153"/>
    </row>
    <row r="327" spans="66:68" x14ac:dyDescent="0.2">
      <c r="BN327" s="152"/>
      <c r="BO327" s="152"/>
      <c r="BP327" s="153"/>
    </row>
    <row r="328" spans="66:68" x14ac:dyDescent="0.2">
      <c r="BN328" s="152"/>
      <c r="BO328" s="152"/>
      <c r="BP328" s="153"/>
    </row>
    <row r="329" spans="66:68" x14ac:dyDescent="0.2">
      <c r="BN329" s="152"/>
      <c r="BO329" s="152"/>
      <c r="BP329" s="153"/>
    </row>
    <row r="330" spans="66:68" x14ac:dyDescent="0.2">
      <c r="BN330" s="152"/>
      <c r="BO330" s="152"/>
      <c r="BP330" s="153"/>
    </row>
    <row r="331" spans="66:68" x14ac:dyDescent="0.2">
      <c r="BN331" s="152"/>
      <c r="BO331" s="152"/>
      <c r="BP331" s="153"/>
    </row>
    <row r="332" spans="66:68" x14ac:dyDescent="0.2">
      <c r="BN332" s="152"/>
      <c r="BO332" s="152"/>
      <c r="BP332" s="153"/>
    </row>
    <row r="333" spans="66:68" x14ac:dyDescent="0.2">
      <c r="BN333" s="152"/>
      <c r="BO333" s="152"/>
      <c r="BP333" s="153"/>
    </row>
    <row r="334" spans="66:68" x14ac:dyDescent="0.2">
      <c r="BN334" s="152"/>
      <c r="BO334" s="152"/>
      <c r="BP334" s="153"/>
    </row>
    <row r="335" spans="66:68" x14ac:dyDescent="0.2">
      <c r="BN335" s="152"/>
      <c r="BO335" s="152"/>
      <c r="BP335" s="153"/>
    </row>
    <row r="336" spans="66:68" x14ac:dyDescent="0.2">
      <c r="BN336" s="152"/>
      <c r="BO336" s="152"/>
      <c r="BP336" s="153"/>
    </row>
    <row r="337" spans="66:68" x14ac:dyDescent="0.2">
      <c r="BN337" s="152"/>
      <c r="BO337" s="152"/>
      <c r="BP337" s="153"/>
    </row>
    <row r="338" spans="66:68" x14ac:dyDescent="0.2">
      <c r="BN338" s="152"/>
      <c r="BO338" s="152"/>
      <c r="BP338" s="153"/>
    </row>
    <row r="339" spans="66:68" x14ac:dyDescent="0.2">
      <c r="BN339" s="152"/>
      <c r="BO339" s="152"/>
      <c r="BP339" s="153"/>
    </row>
    <row r="340" spans="66:68" x14ac:dyDescent="0.2">
      <c r="BN340" s="152"/>
      <c r="BO340" s="152"/>
      <c r="BP340" s="153"/>
    </row>
    <row r="341" spans="66:68" x14ac:dyDescent="0.2">
      <c r="BN341" s="152"/>
      <c r="BO341" s="152"/>
      <c r="BP341" s="153"/>
    </row>
    <row r="342" spans="66:68" x14ac:dyDescent="0.2">
      <c r="BN342" s="152"/>
      <c r="BO342" s="152"/>
      <c r="BP342" s="153"/>
    </row>
    <row r="343" spans="66:68" x14ac:dyDescent="0.2">
      <c r="BN343" s="152"/>
      <c r="BO343" s="152"/>
      <c r="BP343" s="153"/>
    </row>
    <row r="344" spans="66:68" x14ac:dyDescent="0.2">
      <c r="BN344" s="152"/>
      <c r="BO344" s="152"/>
      <c r="BP344" s="153"/>
    </row>
    <row r="345" spans="66:68" x14ac:dyDescent="0.2">
      <c r="BN345" s="152"/>
      <c r="BO345" s="152"/>
      <c r="BP345" s="153"/>
    </row>
    <row r="346" spans="66:68" x14ac:dyDescent="0.2">
      <c r="BN346" s="152"/>
      <c r="BO346" s="152"/>
      <c r="BP346" s="153"/>
    </row>
    <row r="347" spans="66:68" x14ac:dyDescent="0.2">
      <c r="BN347" s="152"/>
      <c r="BO347" s="152"/>
      <c r="BP347" s="153"/>
    </row>
    <row r="348" spans="66:68" x14ac:dyDescent="0.2">
      <c r="BN348" s="152"/>
      <c r="BO348" s="152"/>
      <c r="BP348" s="153"/>
    </row>
    <row r="349" spans="66:68" x14ac:dyDescent="0.2">
      <c r="BN349" s="152"/>
      <c r="BO349" s="152"/>
      <c r="BP349" s="153"/>
    </row>
    <row r="350" spans="66:68" x14ac:dyDescent="0.2">
      <c r="BN350" s="152"/>
      <c r="BO350" s="152"/>
      <c r="BP350" s="153"/>
    </row>
    <row r="351" spans="66:68" x14ac:dyDescent="0.2">
      <c r="BN351" s="152"/>
      <c r="BO351" s="152"/>
      <c r="BP351" s="153"/>
    </row>
    <row r="352" spans="66:68" x14ac:dyDescent="0.2">
      <c r="BN352" s="152"/>
      <c r="BO352" s="152"/>
      <c r="BP352" s="153"/>
    </row>
    <row r="353" spans="66:68" x14ac:dyDescent="0.2">
      <c r="BN353" s="152"/>
      <c r="BO353" s="152"/>
      <c r="BP353" s="153"/>
    </row>
    <row r="354" spans="66:68" x14ac:dyDescent="0.2">
      <c r="BN354" s="152"/>
      <c r="BO354" s="152"/>
      <c r="BP354" s="153"/>
    </row>
    <row r="355" spans="66:68" x14ac:dyDescent="0.2">
      <c r="BN355" s="152"/>
      <c r="BO355" s="152"/>
      <c r="BP355" s="153"/>
    </row>
    <row r="356" spans="66:68" x14ac:dyDescent="0.2">
      <c r="BN356" s="152"/>
      <c r="BO356" s="152"/>
      <c r="BP356" s="153"/>
    </row>
    <row r="357" spans="66:68" x14ac:dyDescent="0.2">
      <c r="BN357" s="152"/>
      <c r="BO357" s="152"/>
      <c r="BP357" s="153"/>
    </row>
    <row r="358" spans="66:68" x14ac:dyDescent="0.2">
      <c r="BN358" s="152"/>
      <c r="BO358" s="152"/>
      <c r="BP358" s="153"/>
    </row>
    <row r="359" spans="66:68" x14ac:dyDescent="0.2">
      <c r="BN359" s="152"/>
      <c r="BO359" s="152"/>
      <c r="BP359" s="153"/>
    </row>
    <row r="360" spans="66:68" x14ac:dyDescent="0.2">
      <c r="BN360" s="152"/>
      <c r="BO360" s="152"/>
      <c r="BP360" s="153"/>
    </row>
    <row r="361" spans="66:68" x14ac:dyDescent="0.2">
      <c r="BN361" s="152"/>
      <c r="BO361" s="152"/>
      <c r="BP361" s="153"/>
    </row>
    <row r="362" spans="66:68" x14ac:dyDescent="0.2">
      <c r="BN362" s="152"/>
      <c r="BO362" s="152"/>
      <c r="BP362" s="153"/>
    </row>
    <row r="363" spans="66:68" x14ac:dyDescent="0.2">
      <c r="BN363" s="152"/>
      <c r="BO363" s="152"/>
      <c r="BP363" s="153"/>
    </row>
    <row r="364" spans="66:68" x14ac:dyDescent="0.2">
      <c r="BN364" s="152"/>
      <c r="BO364" s="152"/>
      <c r="BP364" s="153"/>
    </row>
    <row r="365" spans="66:68" x14ac:dyDescent="0.2">
      <c r="BN365" s="152"/>
      <c r="BO365" s="152"/>
      <c r="BP365" s="153"/>
    </row>
    <row r="366" spans="66:68" x14ac:dyDescent="0.2">
      <c r="BN366" s="152"/>
      <c r="BO366" s="152"/>
      <c r="BP366" s="153"/>
    </row>
    <row r="367" spans="66:68" x14ac:dyDescent="0.2">
      <c r="BN367" s="152"/>
      <c r="BO367" s="152"/>
      <c r="BP367" s="153"/>
    </row>
    <row r="368" spans="66:68" x14ac:dyDescent="0.2">
      <c r="BN368" s="152"/>
      <c r="BO368" s="152"/>
      <c r="BP368" s="153"/>
    </row>
    <row r="369" spans="66:68" x14ac:dyDescent="0.2">
      <c r="BN369" s="152"/>
      <c r="BO369" s="152"/>
      <c r="BP369" s="153"/>
    </row>
    <row r="370" spans="66:68" x14ac:dyDescent="0.2">
      <c r="BN370" s="152"/>
      <c r="BO370" s="152"/>
      <c r="BP370" s="153"/>
    </row>
    <row r="371" spans="66:68" x14ac:dyDescent="0.2">
      <c r="BN371" s="152"/>
      <c r="BO371" s="152"/>
      <c r="BP371" s="153"/>
    </row>
    <row r="372" spans="66:68" x14ac:dyDescent="0.2">
      <c r="BN372" s="152"/>
      <c r="BO372" s="152"/>
      <c r="BP372" s="153"/>
    </row>
    <row r="373" spans="66:68" x14ac:dyDescent="0.2">
      <c r="BN373" s="152"/>
      <c r="BO373" s="152"/>
      <c r="BP373" s="153"/>
    </row>
    <row r="374" spans="66:68" x14ac:dyDescent="0.2">
      <c r="BN374" s="152"/>
      <c r="BO374" s="152"/>
      <c r="BP374" s="153"/>
    </row>
    <row r="375" spans="66:68" x14ac:dyDescent="0.2">
      <c r="BN375" s="152"/>
      <c r="BO375" s="152"/>
      <c r="BP375" s="153"/>
    </row>
    <row r="376" spans="66:68" x14ac:dyDescent="0.2">
      <c r="BN376" s="152"/>
      <c r="BO376" s="152"/>
      <c r="BP376" s="153"/>
    </row>
    <row r="377" spans="66:68" x14ac:dyDescent="0.2">
      <c r="BN377" s="152"/>
      <c r="BO377" s="152"/>
      <c r="BP377" s="153"/>
    </row>
    <row r="378" spans="66:68" x14ac:dyDescent="0.2">
      <c r="BN378" s="152"/>
      <c r="BO378" s="152"/>
      <c r="BP378" s="153"/>
    </row>
    <row r="379" spans="66:68" x14ac:dyDescent="0.2">
      <c r="BN379" s="152"/>
      <c r="BO379" s="152"/>
      <c r="BP379" s="153"/>
    </row>
    <row r="380" spans="66:68" x14ac:dyDescent="0.2">
      <c r="BN380" s="152"/>
      <c r="BO380" s="152"/>
      <c r="BP380" s="153"/>
    </row>
    <row r="381" spans="66:68" x14ac:dyDescent="0.2">
      <c r="BN381" s="152"/>
      <c r="BO381" s="152"/>
      <c r="BP381" s="153"/>
    </row>
    <row r="382" spans="66:68" x14ac:dyDescent="0.2">
      <c r="BN382" s="152"/>
      <c r="BO382" s="152"/>
      <c r="BP382" s="153"/>
    </row>
    <row r="383" spans="66:68" x14ac:dyDescent="0.2">
      <c r="BN383" s="152"/>
      <c r="BO383" s="152"/>
      <c r="BP383" s="153"/>
    </row>
    <row r="384" spans="66:68" x14ac:dyDescent="0.2">
      <c r="BN384" s="152"/>
      <c r="BO384" s="152"/>
      <c r="BP384" s="153"/>
    </row>
    <row r="385" spans="66:68" x14ac:dyDescent="0.2">
      <c r="BN385" s="152"/>
      <c r="BO385" s="152"/>
      <c r="BP385" s="153"/>
    </row>
    <row r="386" spans="66:68" x14ac:dyDescent="0.2">
      <c r="BN386" s="152"/>
      <c r="BO386" s="152"/>
      <c r="BP386" s="153"/>
    </row>
    <row r="387" spans="66:68" x14ac:dyDescent="0.2">
      <c r="BN387" s="152"/>
      <c r="BO387" s="152"/>
      <c r="BP387" s="153"/>
    </row>
    <row r="388" spans="66:68" x14ac:dyDescent="0.2">
      <c r="BN388" s="152"/>
      <c r="BO388" s="152"/>
      <c r="BP388" s="153"/>
    </row>
    <row r="389" spans="66:68" x14ac:dyDescent="0.2">
      <c r="BN389" s="152"/>
      <c r="BO389" s="152"/>
      <c r="BP389" s="153"/>
    </row>
    <row r="390" spans="66:68" x14ac:dyDescent="0.2">
      <c r="BN390" s="152"/>
      <c r="BO390" s="152"/>
      <c r="BP390" s="153"/>
    </row>
    <row r="391" spans="66:68" x14ac:dyDescent="0.2">
      <c r="BN391" s="152"/>
      <c r="BO391" s="152"/>
      <c r="BP391" s="153"/>
    </row>
    <row r="392" spans="66:68" x14ac:dyDescent="0.2">
      <c r="BN392" s="152"/>
      <c r="BO392" s="152"/>
      <c r="BP392" s="153"/>
    </row>
    <row r="393" spans="66:68" x14ac:dyDescent="0.2">
      <c r="BN393" s="152"/>
      <c r="BO393" s="152"/>
      <c r="BP393" s="153"/>
    </row>
    <row r="394" spans="66:68" x14ac:dyDescent="0.2">
      <c r="BN394" s="152"/>
      <c r="BO394" s="152"/>
      <c r="BP394" s="153"/>
    </row>
    <row r="395" spans="66:68" x14ac:dyDescent="0.2">
      <c r="BN395" s="152"/>
      <c r="BO395" s="152"/>
      <c r="BP395" s="153"/>
    </row>
    <row r="396" spans="66:68" x14ac:dyDescent="0.2">
      <c r="BN396" s="152"/>
      <c r="BO396" s="152"/>
      <c r="BP396" s="153"/>
    </row>
    <row r="397" spans="66:68" x14ac:dyDescent="0.2">
      <c r="BN397" s="152"/>
      <c r="BO397" s="152"/>
      <c r="BP397" s="153"/>
    </row>
    <row r="398" spans="66:68" x14ac:dyDescent="0.2">
      <c r="BN398" s="152"/>
      <c r="BO398" s="152"/>
      <c r="BP398" s="153"/>
    </row>
    <row r="399" spans="66:68" x14ac:dyDescent="0.2">
      <c r="BN399" s="152"/>
      <c r="BO399" s="152"/>
      <c r="BP399" s="153"/>
    </row>
    <row r="400" spans="66:68" x14ac:dyDescent="0.2">
      <c r="BN400" s="152"/>
      <c r="BO400" s="152"/>
      <c r="BP400" s="153"/>
    </row>
    <row r="401" spans="66:68" x14ac:dyDescent="0.2">
      <c r="BN401" s="152"/>
      <c r="BO401" s="152"/>
      <c r="BP401" s="153"/>
    </row>
    <row r="402" spans="66:68" x14ac:dyDescent="0.2">
      <c r="BN402" s="152"/>
      <c r="BO402" s="152"/>
      <c r="BP402" s="153"/>
    </row>
    <row r="403" spans="66:68" x14ac:dyDescent="0.2">
      <c r="BN403" s="152"/>
      <c r="BO403" s="152"/>
      <c r="BP403" s="153"/>
    </row>
    <row r="404" spans="66:68" x14ac:dyDescent="0.2">
      <c r="BN404" s="152"/>
      <c r="BO404" s="152"/>
      <c r="BP404" s="153"/>
    </row>
    <row r="405" spans="66:68" x14ac:dyDescent="0.2">
      <c r="BN405" s="152"/>
      <c r="BO405" s="152"/>
      <c r="BP405" s="153"/>
    </row>
    <row r="406" spans="66:68" x14ac:dyDescent="0.2">
      <c r="BN406" s="152"/>
      <c r="BO406" s="152"/>
      <c r="BP406" s="153"/>
    </row>
    <row r="407" spans="66:68" x14ac:dyDescent="0.2">
      <c r="BN407" s="152"/>
      <c r="BO407" s="152"/>
      <c r="BP407" s="153"/>
    </row>
    <row r="408" spans="66:68" x14ac:dyDescent="0.2">
      <c r="BN408" s="152"/>
      <c r="BO408" s="152"/>
      <c r="BP408" s="153"/>
    </row>
    <row r="409" spans="66:68" x14ac:dyDescent="0.2">
      <c r="BN409" s="152"/>
      <c r="BO409" s="152"/>
      <c r="BP409" s="153"/>
    </row>
    <row r="410" spans="66:68" x14ac:dyDescent="0.2">
      <c r="BN410" s="152"/>
      <c r="BO410" s="152"/>
      <c r="BP410" s="153"/>
    </row>
    <row r="411" spans="66:68" x14ac:dyDescent="0.2">
      <c r="BN411" s="152"/>
      <c r="BO411" s="152"/>
      <c r="BP411" s="153"/>
    </row>
    <row r="412" spans="66:68" x14ac:dyDescent="0.2">
      <c r="BN412" s="152"/>
      <c r="BO412" s="152"/>
      <c r="BP412" s="153"/>
    </row>
    <row r="413" spans="66:68" x14ac:dyDescent="0.2">
      <c r="BN413" s="152"/>
      <c r="BO413" s="152"/>
      <c r="BP413" s="153"/>
    </row>
    <row r="414" spans="66:68" x14ac:dyDescent="0.2">
      <c r="BN414" s="152"/>
      <c r="BO414" s="152"/>
      <c r="BP414" s="153"/>
    </row>
    <row r="415" spans="66:68" x14ac:dyDescent="0.2">
      <c r="BN415" s="152"/>
      <c r="BO415" s="152"/>
      <c r="BP415" s="153"/>
    </row>
    <row r="416" spans="66:68" x14ac:dyDescent="0.2">
      <c r="BN416" s="152"/>
      <c r="BO416" s="152"/>
      <c r="BP416" s="153"/>
    </row>
    <row r="417" spans="66:68" x14ac:dyDescent="0.2">
      <c r="BN417" s="152"/>
      <c r="BO417" s="152"/>
      <c r="BP417" s="153"/>
    </row>
    <row r="418" spans="66:68" x14ac:dyDescent="0.2">
      <c r="BN418" s="152"/>
      <c r="BO418" s="152"/>
      <c r="BP418" s="153"/>
    </row>
    <row r="419" spans="66:68" x14ac:dyDescent="0.2">
      <c r="BN419" s="152"/>
      <c r="BO419" s="152"/>
      <c r="BP419" s="153"/>
    </row>
    <row r="420" spans="66:68" x14ac:dyDescent="0.2">
      <c r="BN420" s="152"/>
      <c r="BO420" s="152"/>
      <c r="BP420" s="153"/>
    </row>
    <row r="421" spans="66:68" x14ac:dyDescent="0.2">
      <c r="BN421" s="152"/>
      <c r="BO421" s="152"/>
      <c r="BP421" s="153"/>
    </row>
    <row r="422" spans="66:68" x14ac:dyDescent="0.2">
      <c r="BN422" s="152"/>
      <c r="BO422" s="152"/>
      <c r="BP422" s="153"/>
    </row>
    <row r="423" spans="66:68" x14ac:dyDescent="0.2">
      <c r="BN423" s="152"/>
      <c r="BO423" s="152"/>
      <c r="BP423" s="153"/>
    </row>
    <row r="424" spans="66:68" x14ac:dyDescent="0.2">
      <c r="BN424" s="152"/>
      <c r="BO424" s="152"/>
      <c r="BP424" s="153"/>
    </row>
    <row r="425" spans="66:68" x14ac:dyDescent="0.2">
      <c r="BN425" s="152"/>
      <c r="BO425" s="152"/>
      <c r="BP425" s="153"/>
    </row>
    <row r="426" spans="66:68" x14ac:dyDescent="0.2">
      <c r="BN426" s="152"/>
      <c r="BO426" s="152"/>
      <c r="BP426" s="153"/>
    </row>
    <row r="427" spans="66:68" x14ac:dyDescent="0.2">
      <c r="BN427" s="152"/>
      <c r="BO427" s="152"/>
      <c r="BP427" s="153"/>
    </row>
    <row r="428" spans="66:68" x14ac:dyDescent="0.2">
      <c r="BN428" s="152"/>
      <c r="BO428" s="152"/>
      <c r="BP428" s="153"/>
    </row>
    <row r="429" spans="66:68" x14ac:dyDescent="0.2">
      <c r="BN429" s="152"/>
      <c r="BO429" s="152"/>
      <c r="BP429" s="153"/>
    </row>
    <row r="430" spans="66:68" x14ac:dyDescent="0.2">
      <c r="BN430" s="152"/>
      <c r="BO430" s="152"/>
      <c r="BP430" s="153"/>
    </row>
    <row r="431" spans="66:68" x14ac:dyDescent="0.2">
      <c r="BN431" s="152"/>
      <c r="BO431" s="152"/>
      <c r="BP431" s="153"/>
    </row>
    <row r="432" spans="66:68" x14ac:dyDescent="0.2">
      <c r="BN432" s="152"/>
      <c r="BO432" s="152"/>
      <c r="BP432" s="153"/>
    </row>
    <row r="433" spans="66:68" x14ac:dyDescent="0.2">
      <c r="BN433" s="152"/>
      <c r="BO433" s="152"/>
      <c r="BP433" s="153"/>
    </row>
    <row r="434" spans="66:68" x14ac:dyDescent="0.2">
      <c r="BN434" s="152"/>
      <c r="BO434" s="152"/>
      <c r="BP434" s="153"/>
    </row>
    <row r="435" spans="66:68" x14ac:dyDescent="0.2">
      <c r="BN435" s="152"/>
      <c r="BO435" s="152"/>
      <c r="BP435" s="153"/>
    </row>
    <row r="436" spans="66:68" x14ac:dyDescent="0.2">
      <c r="BN436" s="152"/>
      <c r="BO436" s="152"/>
      <c r="BP436" s="153"/>
    </row>
    <row r="437" spans="66:68" x14ac:dyDescent="0.2">
      <c r="BN437" s="152"/>
      <c r="BO437" s="152"/>
      <c r="BP437" s="153"/>
    </row>
    <row r="438" spans="66:68" x14ac:dyDescent="0.2">
      <c r="BN438" s="152"/>
      <c r="BO438" s="152"/>
      <c r="BP438" s="153"/>
    </row>
    <row r="439" spans="66:68" x14ac:dyDescent="0.2">
      <c r="BN439" s="152"/>
      <c r="BO439" s="152"/>
      <c r="BP439" s="153"/>
    </row>
    <row r="440" spans="66:68" x14ac:dyDescent="0.2">
      <c r="BN440" s="152"/>
      <c r="BO440" s="152"/>
      <c r="BP440" s="153"/>
    </row>
    <row r="441" spans="66:68" x14ac:dyDescent="0.2">
      <c r="BN441" s="152"/>
      <c r="BO441" s="152"/>
      <c r="BP441" s="153"/>
    </row>
    <row r="442" spans="66:68" x14ac:dyDescent="0.2">
      <c r="BN442" s="152"/>
      <c r="BO442" s="152"/>
      <c r="BP442" s="153"/>
    </row>
    <row r="443" spans="66:68" x14ac:dyDescent="0.2">
      <c r="BN443" s="152"/>
      <c r="BO443" s="152"/>
      <c r="BP443" s="153"/>
    </row>
    <row r="444" spans="66:68" x14ac:dyDescent="0.2">
      <c r="BN444" s="152"/>
      <c r="BO444" s="152"/>
      <c r="BP444" s="153"/>
    </row>
    <row r="445" spans="66:68" x14ac:dyDescent="0.2">
      <c r="BN445" s="152"/>
      <c r="BO445" s="152"/>
      <c r="BP445" s="153"/>
    </row>
    <row r="446" spans="66:68" x14ac:dyDescent="0.2">
      <c r="BN446" s="152"/>
      <c r="BO446" s="152"/>
      <c r="BP446" s="153"/>
    </row>
    <row r="447" spans="66:68" x14ac:dyDescent="0.2">
      <c r="BN447" s="152"/>
      <c r="BO447" s="152"/>
      <c r="BP447" s="153"/>
    </row>
    <row r="448" spans="66:68" x14ac:dyDescent="0.2">
      <c r="BN448" s="152"/>
      <c r="BO448" s="152"/>
      <c r="BP448" s="153"/>
    </row>
    <row r="449" spans="66:68" x14ac:dyDescent="0.2">
      <c r="BN449" s="152"/>
      <c r="BO449" s="152"/>
      <c r="BP449" s="153"/>
    </row>
    <row r="450" spans="66:68" x14ac:dyDescent="0.2">
      <c r="BN450" s="152"/>
      <c r="BO450" s="152"/>
      <c r="BP450" s="153"/>
    </row>
    <row r="451" spans="66:68" x14ac:dyDescent="0.2">
      <c r="BN451" s="152"/>
      <c r="BO451" s="152"/>
      <c r="BP451" s="153"/>
    </row>
    <row r="452" spans="66:68" x14ac:dyDescent="0.2">
      <c r="BN452" s="152"/>
      <c r="BO452" s="152"/>
      <c r="BP452" s="153"/>
    </row>
    <row r="453" spans="66:68" x14ac:dyDescent="0.2">
      <c r="BN453" s="152"/>
      <c r="BO453" s="152"/>
      <c r="BP453" s="153"/>
    </row>
    <row r="454" spans="66:68" x14ac:dyDescent="0.2">
      <c r="BN454" s="152"/>
      <c r="BO454" s="152"/>
      <c r="BP454" s="153"/>
    </row>
    <row r="455" spans="66:68" x14ac:dyDescent="0.2">
      <c r="BN455" s="152"/>
      <c r="BO455" s="152"/>
      <c r="BP455" s="153"/>
    </row>
    <row r="456" spans="66:68" x14ac:dyDescent="0.2">
      <c r="BN456" s="152"/>
      <c r="BO456" s="152"/>
      <c r="BP456" s="153"/>
    </row>
    <row r="457" spans="66:68" x14ac:dyDescent="0.2">
      <c r="BN457" s="152"/>
      <c r="BO457" s="152"/>
      <c r="BP457" s="153"/>
    </row>
    <row r="458" spans="66:68" x14ac:dyDescent="0.2">
      <c r="BN458" s="152"/>
      <c r="BO458" s="152"/>
      <c r="BP458" s="153"/>
    </row>
    <row r="459" spans="66:68" x14ac:dyDescent="0.2">
      <c r="BN459" s="152"/>
      <c r="BO459" s="152"/>
      <c r="BP459" s="153"/>
    </row>
    <row r="460" spans="66:68" x14ac:dyDescent="0.2">
      <c r="BN460" s="152"/>
      <c r="BO460" s="152"/>
      <c r="BP460" s="153"/>
    </row>
    <row r="461" spans="66:68" x14ac:dyDescent="0.2">
      <c r="BN461" s="152"/>
      <c r="BO461" s="152"/>
      <c r="BP461" s="153"/>
    </row>
    <row r="462" spans="66:68" x14ac:dyDescent="0.2">
      <c r="BN462" s="152"/>
      <c r="BO462" s="152"/>
      <c r="BP462" s="153"/>
    </row>
    <row r="463" spans="66:68" x14ac:dyDescent="0.2">
      <c r="BN463" s="152"/>
      <c r="BO463" s="152"/>
      <c r="BP463" s="153"/>
    </row>
    <row r="464" spans="66:68" x14ac:dyDescent="0.2">
      <c r="BN464" s="152"/>
      <c r="BO464" s="152"/>
      <c r="BP464" s="153"/>
    </row>
    <row r="465" spans="66:68" x14ac:dyDescent="0.2">
      <c r="BN465" s="152"/>
      <c r="BO465" s="152"/>
      <c r="BP465" s="153"/>
    </row>
    <row r="466" spans="66:68" x14ac:dyDescent="0.2">
      <c r="BN466" s="152"/>
      <c r="BO466" s="152"/>
      <c r="BP466" s="153"/>
    </row>
    <row r="467" spans="66:68" x14ac:dyDescent="0.2">
      <c r="BN467" s="152"/>
      <c r="BO467" s="152"/>
      <c r="BP467" s="153"/>
    </row>
    <row r="468" spans="66:68" x14ac:dyDescent="0.2">
      <c r="BN468" s="152"/>
      <c r="BO468" s="152"/>
      <c r="BP468" s="153"/>
    </row>
    <row r="469" spans="66:68" x14ac:dyDescent="0.2">
      <c r="BN469" s="152"/>
      <c r="BO469" s="152"/>
      <c r="BP469" s="153"/>
    </row>
    <row r="470" spans="66:68" x14ac:dyDescent="0.2">
      <c r="BN470" s="152"/>
      <c r="BO470" s="152"/>
      <c r="BP470" s="153"/>
    </row>
    <row r="471" spans="66:68" x14ac:dyDescent="0.2">
      <c r="BN471" s="152"/>
      <c r="BO471" s="152"/>
      <c r="BP471" s="153"/>
    </row>
    <row r="472" spans="66:68" x14ac:dyDescent="0.2">
      <c r="BN472" s="152"/>
      <c r="BO472" s="152"/>
      <c r="BP472" s="153"/>
    </row>
    <row r="473" spans="66:68" x14ac:dyDescent="0.2">
      <c r="BN473" s="152"/>
      <c r="BO473" s="152"/>
      <c r="BP473" s="153"/>
    </row>
    <row r="474" spans="66:68" x14ac:dyDescent="0.2">
      <c r="BN474" s="152"/>
      <c r="BO474" s="152"/>
      <c r="BP474" s="153"/>
    </row>
    <row r="475" spans="66:68" x14ac:dyDescent="0.2">
      <c r="BN475" s="152"/>
      <c r="BO475" s="152"/>
      <c r="BP475" s="153"/>
    </row>
    <row r="476" spans="66:68" x14ac:dyDescent="0.2">
      <c r="BN476" s="152"/>
      <c r="BO476" s="152"/>
      <c r="BP476" s="153"/>
    </row>
    <row r="477" spans="66:68" x14ac:dyDescent="0.2">
      <c r="BN477" s="152"/>
      <c r="BO477" s="152"/>
      <c r="BP477" s="153"/>
    </row>
    <row r="478" spans="66:68" x14ac:dyDescent="0.2">
      <c r="BN478" s="152"/>
      <c r="BO478" s="152"/>
      <c r="BP478" s="153"/>
    </row>
    <row r="479" spans="66:68" x14ac:dyDescent="0.2">
      <c r="BN479" s="152"/>
      <c r="BO479" s="152"/>
      <c r="BP479" s="153"/>
    </row>
    <row r="480" spans="66:68" x14ac:dyDescent="0.2">
      <c r="BN480" s="152"/>
      <c r="BO480" s="152"/>
      <c r="BP480" s="153"/>
    </row>
    <row r="481" spans="66:68" x14ac:dyDescent="0.2">
      <c r="BN481" s="152"/>
      <c r="BO481" s="152"/>
      <c r="BP481" s="153"/>
    </row>
    <row r="482" spans="66:68" x14ac:dyDescent="0.2">
      <c r="BN482" s="152"/>
      <c r="BO482" s="152"/>
      <c r="BP482" s="153"/>
    </row>
    <row r="483" spans="66:68" x14ac:dyDescent="0.2">
      <c r="BN483" s="152"/>
      <c r="BO483" s="152"/>
      <c r="BP483" s="153"/>
    </row>
    <row r="484" spans="66:68" x14ac:dyDescent="0.2">
      <c r="BN484" s="152"/>
      <c r="BO484" s="152"/>
      <c r="BP484" s="153"/>
    </row>
    <row r="485" spans="66:68" x14ac:dyDescent="0.2">
      <c r="BN485" s="152"/>
      <c r="BO485" s="152"/>
      <c r="BP485" s="153"/>
    </row>
    <row r="486" spans="66:68" x14ac:dyDescent="0.2">
      <c r="BN486" s="152"/>
      <c r="BO486" s="152"/>
      <c r="BP486" s="153"/>
    </row>
    <row r="487" spans="66:68" x14ac:dyDescent="0.2">
      <c r="BN487" s="152"/>
      <c r="BO487" s="152"/>
      <c r="BP487" s="153"/>
    </row>
    <row r="488" spans="66:68" x14ac:dyDescent="0.2">
      <c r="BN488" s="152"/>
      <c r="BO488" s="152"/>
      <c r="BP488" s="153"/>
    </row>
    <row r="489" spans="66:68" x14ac:dyDescent="0.2">
      <c r="BN489" s="152"/>
      <c r="BO489" s="152"/>
      <c r="BP489" s="153"/>
    </row>
    <row r="490" spans="66:68" x14ac:dyDescent="0.2">
      <c r="BN490" s="152"/>
      <c r="BO490" s="152"/>
      <c r="BP490" s="153"/>
    </row>
    <row r="491" spans="66:68" x14ac:dyDescent="0.2">
      <c r="BN491" s="152"/>
      <c r="BO491" s="152"/>
      <c r="BP491" s="153"/>
    </row>
    <row r="492" spans="66:68" x14ac:dyDescent="0.2">
      <c r="BN492" s="152"/>
      <c r="BO492" s="152"/>
      <c r="BP492" s="153"/>
    </row>
    <row r="493" spans="66:68" x14ac:dyDescent="0.2">
      <c r="BN493" s="152"/>
      <c r="BO493" s="152"/>
      <c r="BP493" s="153"/>
    </row>
    <row r="494" spans="66:68" x14ac:dyDescent="0.2">
      <c r="BN494" s="152"/>
      <c r="BO494" s="152"/>
      <c r="BP494" s="153"/>
    </row>
    <row r="495" spans="66:68" x14ac:dyDescent="0.2">
      <c r="BN495" s="152"/>
      <c r="BO495" s="152"/>
      <c r="BP495" s="153"/>
    </row>
    <row r="496" spans="66:68" x14ac:dyDescent="0.2">
      <c r="BN496" s="152"/>
      <c r="BO496" s="152"/>
      <c r="BP496" s="153"/>
    </row>
    <row r="497" spans="66:68" x14ac:dyDescent="0.2">
      <c r="BN497" s="152"/>
      <c r="BO497" s="152"/>
      <c r="BP497" s="153"/>
    </row>
    <row r="498" spans="66:68" x14ac:dyDescent="0.2">
      <c r="BN498" s="152"/>
      <c r="BO498" s="152"/>
      <c r="BP498" s="153"/>
    </row>
    <row r="499" spans="66:68" x14ac:dyDescent="0.2">
      <c r="BN499" s="152"/>
      <c r="BO499" s="152"/>
      <c r="BP499" s="153"/>
    </row>
    <row r="500" spans="66:68" x14ac:dyDescent="0.2">
      <c r="BN500" s="152"/>
      <c r="BO500" s="152"/>
      <c r="BP500" s="153"/>
    </row>
    <row r="501" spans="66:68" x14ac:dyDescent="0.2">
      <c r="BN501" s="152"/>
      <c r="BO501" s="152"/>
      <c r="BP501" s="153"/>
    </row>
    <row r="502" spans="66:68" x14ac:dyDescent="0.2">
      <c r="BN502" s="152"/>
      <c r="BO502" s="152"/>
      <c r="BP502" s="153"/>
    </row>
    <row r="503" spans="66:68" x14ac:dyDescent="0.2">
      <c r="BN503" s="152"/>
      <c r="BO503" s="152"/>
      <c r="BP503" s="153"/>
    </row>
    <row r="504" spans="66:68" x14ac:dyDescent="0.2">
      <c r="BN504" s="152"/>
      <c r="BO504" s="152"/>
      <c r="BP504" s="153"/>
    </row>
    <row r="505" spans="66:68" x14ac:dyDescent="0.2">
      <c r="BN505" s="152"/>
      <c r="BO505" s="152"/>
      <c r="BP505" s="153"/>
    </row>
    <row r="506" spans="66:68" x14ac:dyDescent="0.2">
      <c r="BN506" s="152"/>
      <c r="BO506" s="152"/>
      <c r="BP506" s="153"/>
    </row>
    <row r="507" spans="66:68" x14ac:dyDescent="0.2">
      <c r="BN507" s="152"/>
      <c r="BO507" s="152"/>
      <c r="BP507" s="153"/>
    </row>
    <row r="508" spans="66:68" x14ac:dyDescent="0.2">
      <c r="BN508" s="152"/>
      <c r="BO508" s="152"/>
      <c r="BP508" s="153"/>
    </row>
    <row r="509" spans="66:68" x14ac:dyDescent="0.2">
      <c r="BN509" s="152"/>
      <c r="BO509" s="152"/>
      <c r="BP509" s="153"/>
    </row>
    <row r="510" spans="66:68" x14ac:dyDescent="0.2">
      <c r="BN510" s="152"/>
      <c r="BO510" s="152"/>
      <c r="BP510" s="153"/>
    </row>
    <row r="511" spans="66:68" x14ac:dyDescent="0.2">
      <c r="BN511" s="152"/>
      <c r="BO511" s="152"/>
      <c r="BP511" s="153"/>
    </row>
    <row r="512" spans="66:68" x14ac:dyDescent="0.2">
      <c r="BN512" s="152"/>
      <c r="BO512" s="152"/>
      <c r="BP512" s="153"/>
    </row>
    <row r="513" spans="66:68" x14ac:dyDescent="0.2">
      <c r="BN513" s="152"/>
      <c r="BO513" s="152"/>
      <c r="BP513" s="153"/>
    </row>
    <row r="514" spans="66:68" x14ac:dyDescent="0.2">
      <c r="BN514" s="152"/>
      <c r="BO514" s="152"/>
      <c r="BP514" s="153"/>
    </row>
    <row r="515" spans="66:68" x14ac:dyDescent="0.2">
      <c r="BN515" s="152"/>
      <c r="BO515" s="152"/>
      <c r="BP515" s="153"/>
    </row>
    <row r="516" spans="66:68" x14ac:dyDescent="0.2">
      <c r="BN516" s="152"/>
      <c r="BO516" s="152"/>
      <c r="BP516" s="153"/>
    </row>
    <row r="517" spans="66:68" x14ac:dyDescent="0.2">
      <c r="BN517" s="152"/>
      <c r="BO517" s="152"/>
      <c r="BP517" s="153"/>
    </row>
    <row r="518" spans="66:68" x14ac:dyDescent="0.2">
      <c r="BN518" s="152"/>
      <c r="BO518" s="152"/>
      <c r="BP518" s="153"/>
    </row>
    <row r="519" spans="66:68" x14ac:dyDescent="0.2">
      <c r="BN519" s="152"/>
      <c r="BO519" s="152"/>
      <c r="BP519" s="153"/>
    </row>
    <row r="520" spans="66:68" x14ac:dyDescent="0.2">
      <c r="BN520" s="152"/>
      <c r="BO520" s="152"/>
      <c r="BP520" s="153"/>
    </row>
    <row r="521" spans="66:68" x14ac:dyDescent="0.2">
      <c r="BN521" s="152"/>
      <c r="BO521" s="152"/>
      <c r="BP521" s="153"/>
    </row>
    <row r="522" spans="66:68" x14ac:dyDescent="0.2">
      <c r="BN522" s="152"/>
      <c r="BO522" s="152"/>
      <c r="BP522" s="153"/>
    </row>
    <row r="523" spans="66:68" x14ac:dyDescent="0.2">
      <c r="BN523" s="152"/>
      <c r="BO523" s="152"/>
      <c r="BP523" s="153"/>
    </row>
    <row r="524" spans="66:68" x14ac:dyDescent="0.2">
      <c r="BN524" s="152"/>
      <c r="BO524" s="152"/>
      <c r="BP524" s="153"/>
    </row>
    <row r="525" spans="66:68" x14ac:dyDescent="0.2">
      <c r="BN525" s="152"/>
      <c r="BO525" s="152"/>
      <c r="BP525" s="153"/>
    </row>
    <row r="526" spans="66:68" x14ac:dyDescent="0.2">
      <c r="BN526" s="152"/>
      <c r="BO526" s="152"/>
      <c r="BP526" s="153"/>
    </row>
    <row r="527" spans="66:68" x14ac:dyDescent="0.2">
      <c r="BN527" s="152"/>
      <c r="BO527" s="152"/>
      <c r="BP527" s="153"/>
    </row>
    <row r="528" spans="66:68" x14ac:dyDescent="0.2">
      <c r="BN528" s="152"/>
      <c r="BO528" s="152"/>
      <c r="BP528" s="153"/>
    </row>
    <row r="529" spans="66:68" x14ac:dyDescent="0.2">
      <c r="BN529" s="152"/>
      <c r="BO529" s="152"/>
      <c r="BP529" s="153"/>
    </row>
    <row r="530" spans="66:68" x14ac:dyDescent="0.2">
      <c r="BN530" s="152"/>
      <c r="BO530" s="152"/>
      <c r="BP530" s="153"/>
    </row>
    <row r="531" spans="66:68" x14ac:dyDescent="0.2">
      <c r="BN531" s="152"/>
      <c r="BO531" s="152"/>
      <c r="BP531" s="153"/>
    </row>
    <row r="532" spans="66:68" x14ac:dyDescent="0.2">
      <c r="BN532" s="152"/>
      <c r="BO532" s="152"/>
      <c r="BP532" s="153"/>
    </row>
    <row r="533" spans="66:68" x14ac:dyDescent="0.2">
      <c r="BN533" s="152"/>
      <c r="BO533" s="152"/>
      <c r="BP533" s="153"/>
    </row>
    <row r="534" spans="66:68" x14ac:dyDescent="0.2">
      <c r="BN534" s="152"/>
      <c r="BO534" s="152"/>
      <c r="BP534" s="153"/>
    </row>
    <row r="535" spans="66:68" x14ac:dyDescent="0.2">
      <c r="BN535" s="152"/>
      <c r="BO535" s="152"/>
      <c r="BP535" s="153"/>
    </row>
    <row r="536" spans="66:68" x14ac:dyDescent="0.2">
      <c r="BN536" s="152"/>
      <c r="BO536" s="152"/>
      <c r="BP536" s="153"/>
    </row>
    <row r="537" spans="66:68" x14ac:dyDescent="0.2">
      <c r="BN537" s="152"/>
      <c r="BO537" s="152"/>
      <c r="BP537" s="153"/>
    </row>
    <row r="538" spans="66:68" x14ac:dyDescent="0.2">
      <c r="BN538" s="152"/>
      <c r="BO538" s="152"/>
      <c r="BP538" s="153"/>
    </row>
    <row r="539" spans="66:68" x14ac:dyDescent="0.2">
      <c r="BN539" s="152"/>
      <c r="BO539" s="152"/>
      <c r="BP539" s="153"/>
    </row>
    <row r="540" spans="66:68" x14ac:dyDescent="0.2">
      <c r="BN540" s="152"/>
      <c r="BO540" s="152"/>
      <c r="BP540" s="153"/>
    </row>
    <row r="541" spans="66:68" x14ac:dyDescent="0.2">
      <c r="BN541" s="152"/>
      <c r="BO541" s="152"/>
      <c r="BP541" s="153"/>
    </row>
    <row r="542" spans="66:68" x14ac:dyDescent="0.2">
      <c r="BN542" s="152"/>
      <c r="BO542" s="152"/>
      <c r="BP542" s="153"/>
    </row>
    <row r="543" spans="66:68" x14ac:dyDescent="0.2">
      <c r="BN543" s="152"/>
      <c r="BO543" s="152"/>
      <c r="BP543" s="153"/>
    </row>
    <row r="544" spans="66:68" x14ac:dyDescent="0.2">
      <c r="BN544" s="152"/>
      <c r="BO544" s="152"/>
      <c r="BP544" s="153"/>
    </row>
    <row r="545" spans="66:68" x14ac:dyDescent="0.2">
      <c r="BN545" s="152"/>
      <c r="BO545" s="152"/>
      <c r="BP545" s="153"/>
    </row>
    <row r="546" spans="66:68" x14ac:dyDescent="0.2">
      <c r="BN546" s="152"/>
      <c r="BO546" s="152"/>
      <c r="BP546" s="153"/>
    </row>
    <row r="547" spans="66:68" x14ac:dyDescent="0.2">
      <c r="BN547" s="152"/>
      <c r="BO547" s="152"/>
      <c r="BP547" s="153"/>
    </row>
    <row r="548" spans="66:68" x14ac:dyDescent="0.2">
      <c r="BN548" s="152"/>
      <c r="BO548" s="152"/>
      <c r="BP548" s="153"/>
    </row>
    <row r="549" spans="66:68" x14ac:dyDescent="0.2">
      <c r="BN549" s="152"/>
      <c r="BO549" s="152"/>
      <c r="BP549" s="153"/>
    </row>
    <row r="550" spans="66:68" x14ac:dyDescent="0.2">
      <c r="BN550" s="152"/>
      <c r="BO550" s="152"/>
      <c r="BP550" s="153"/>
    </row>
    <row r="551" spans="66:68" x14ac:dyDescent="0.2">
      <c r="BN551" s="152"/>
      <c r="BO551" s="152"/>
      <c r="BP551" s="153"/>
    </row>
    <row r="552" spans="66:68" x14ac:dyDescent="0.2">
      <c r="BN552" s="152"/>
      <c r="BO552" s="152"/>
      <c r="BP552" s="153"/>
    </row>
    <row r="553" spans="66:68" x14ac:dyDescent="0.2">
      <c r="BN553" s="152"/>
      <c r="BO553" s="152"/>
      <c r="BP553" s="153"/>
    </row>
    <row r="554" spans="66:68" x14ac:dyDescent="0.2">
      <c r="BN554" s="152"/>
      <c r="BO554" s="152"/>
      <c r="BP554" s="153"/>
    </row>
    <row r="555" spans="66:68" x14ac:dyDescent="0.2">
      <c r="BN555" s="152"/>
      <c r="BO555" s="152"/>
      <c r="BP555" s="153"/>
    </row>
    <row r="556" spans="66:68" x14ac:dyDescent="0.2">
      <c r="BN556" s="152"/>
      <c r="BO556" s="152"/>
      <c r="BP556" s="153"/>
    </row>
    <row r="557" spans="66:68" x14ac:dyDescent="0.2">
      <c r="BN557" s="152"/>
      <c r="BO557" s="152"/>
      <c r="BP557" s="153"/>
    </row>
    <row r="558" spans="66:68" x14ac:dyDescent="0.2">
      <c r="BN558" s="152"/>
      <c r="BO558" s="152"/>
      <c r="BP558" s="153"/>
    </row>
    <row r="559" spans="66:68" x14ac:dyDescent="0.2">
      <c r="BN559" s="152"/>
      <c r="BO559" s="152"/>
      <c r="BP559" s="153"/>
    </row>
    <row r="560" spans="66:68" x14ac:dyDescent="0.2">
      <c r="BN560" s="152"/>
      <c r="BO560" s="152"/>
      <c r="BP560" s="153"/>
    </row>
    <row r="561" spans="66:68" x14ac:dyDescent="0.2">
      <c r="BN561" s="152"/>
      <c r="BO561" s="152"/>
      <c r="BP561" s="153"/>
    </row>
    <row r="562" spans="66:68" x14ac:dyDescent="0.2">
      <c r="BN562" s="152"/>
      <c r="BO562" s="152"/>
      <c r="BP562" s="153"/>
    </row>
    <row r="563" spans="66:68" x14ac:dyDescent="0.2">
      <c r="BN563" s="152"/>
      <c r="BO563" s="152"/>
      <c r="BP563" s="153"/>
    </row>
    <row r="564" spans="66:68" x14ac:dyDescent="0.2">
      <c r="BN564" s="152"/>
      <c r="BO564" s="152"/>
      <c r="BP564" s="153"/>
    </row>
    <row r="565" spans="66:68" x14ac:dyDescent="0.2">
      <c r="BN565" s="152"/>
      <c r="BO565" s="152"/>
      <c r="BP565" s="153"/>
    </row>
    <row r="566" spans="66:68" x14ac:dyDescent="0.2">
      <c r="BN566" s="152"/>
      <c r="BO566" s="152"/>
      <c r="BP566" s="153"/>
    </row>
    <row r="567" spans="66:68" x14ac:dyDescent="0.2">
      <c r="BN567" s="152"/>
      <c r="BO567" s="152"/>
      <c r="BP567" s="153"/>
    </row>
    <row r="568" spans="66:68" x14ac:dyDescent="0.2">
      <c r="BN568" s="152"/>
      <c r="BO568" s="152"/>
      <c r="BP568" s="153"/>
    </row>
    <row r="569" spans="66:68" x14ac:dyDescent="0.2">
      <c r="BN569" s="152"/>
      <c r="BO569" s="152"/>
      <c r="BP569" s="153"/>
    </row>
    <row r="570" spans="66:68" x14ac:dyDescent="0.2">
      <c r="BN570" s="152"/>
      <c r="BO570" s="152"/>
      <c r="BP570" s="153"/>
    </row>
    <row r="571" spans="66:68" x14ac:dyDescent="0.2">
      <c r="BN571" s="152"/>
      <c r="BO571" s="152"/>
      <c r="BP571" s="153"/>
    </row>
    <row r="572" spans="66:68" x14ac:dyDescent="0.2">
      <c r="BN572" s="152"/>
      <c r="BO572" s="152"/>
      <c r="BP572" s="153"/>
    </row>
    <row r="573" spans="66:68" x14ac:dyDescent="0.2">
      <c r="BN573" s="152"/>
      <c r="BO573" s="152"/>
      <c r="BP573" s="153"/>
    </row>
    <row r="574" spans="66:68" x14ac:dyDescent="0.2">
      <c r="BN574" s="152"/>
      <c r="BO574" s="152"/>
      <c r="BP574" s="153"/>
    </row>
    <row r="575" spans="66:68" x14ac:dyDescent="0.2">
      <c r="BN575" s="152"/>
      <c r="BO575" s="152"/>
      <c r="BP575" s="153"/>
    </row>
    <row r="576" spans="66:68" x14ac:dyDescent="0.2">
      <c r="BN576" s="152"/>
      <c r="BO576" s="152"/>
      <c r="BP576" s="153"/>
    </row>
    <row r="577" spans="66:68" x14ac:dyDescent="0.2">
      <c r="BN577" s="152"/>
      <c r="BO577" s="152"/>
      <c r="BP577" s="153"/>
    </row>
    <row r="578" spans="66:68" x14ac:dyDescent="0.2">
      <c r="BN578" s="152"/>
      <c r="BO578" s="152"/>
      <c r="BP578" s="153"/>
    </row>
    <row r="579" spans="66:68" x14ac:dyDescent="0.2">
      <c r="BN579" s="152"/>
      <c r="BO579" s="152"/>
      <c r="BP579" s="153"/>
    </row>
    <row r="580" spans="66:68" x14ac:dyDescent="0.2">
      <c r="BN580" s="152"/>
      <c r="BO580" s="152"/>
      <c r="BP580" s="153"/>
    </row>
    <row r="581" spans="66:68" x14ac:dyDescent="0.2">
      <c r="BN581" s="152"/>
      <c r="BO581" s="152"/>
      <c r="BP581" s="153"/>
    </row>
    <row r="582" spans="66:68" x14ac:dyDescent="0.2">
      <c r="BN582" s="152"/>
      <c r="BO582" s="152"/>
      <c r="BP582" s="153"/>
    </row>
    <row r="583" spans="66:68" x14ac:dyDescent="0.2">
      <c r="BN583" s="152"/>
      <c r="BO583" s="152"/>
      <c r="BP583" s="153"/>
    </row>
    <row r="584" spans="66:68" x14ac:dyDescent="0.2">
      <c r="BN584" s="152"/>
      <c r="BO584" s="152"/>
      <c r="BP584" s="153"/>
    </row>
    <row r="585" spans="66:68" x14ac:dyDescent="0.2">
      <c r="BN585" s="152"/>
      <c r="BO585" s="152"/>
      <c r="BP585" s="153"/>
    </row>
    <row r="586" spans="66:68" x14ac:dyDescent="0.2">
      <c r="BN586" s="152"/>
      <c r="BO586" s="152"/>
      <c r="BP586" s="153"/>
    </row>
    <row r="587" spans="66:68" x14ac:dyDescent="0.2">
      <c r="BN587" s="152"/>
      <c r="BO587" s="152"/>
      <c r="BP587" s="153"/>
    </row>
    <row r="588" spans="66:68" x14ac:dyDescent="0.2">
      <c r="BN588" s="152"/>
      <c r="BO588" s="152"/>
      <c r="BP588" s="153"/>
    </row>
    <row r="589" spans="66:68" x14ac:dyDescent="0.2">
      <c r="BN589" s="152"/>
      <c r="BO589" s="152"/>
      <c r="BP589" s="153"/>
    </row>
    <row r="590" spans="66:68" x14ac:dyDescent="0.2">
      <c r="BN590" s="152"/>
      <c r="BO590" s="152"/>
      <c r="BP590" s="153"/>
    </row>
    <row r="591" spans="66:68" x14ac:dyDescent="0.2">
      <c r="BN591" s="152"/>
      <c r="BO591" s="152"/>
      <c r="BP591" s="153"/>
    </row>
    <row r="592" spans="66:68" x14ac:dyDescent="0.2">
      <c r="BN592" s="152"/>
      <c r="BO592" s="152"/>
      <c r="BP592" s="153"/>
    </row>
    <row r="593" spans="66:68" x14ac:dyDescent="0.2">
      <c r="BN593" s="152"/>
      <c r="BO593" s="152"/>
      <c r="BP593" s="153"/>
    </row>
    <row r="594" spans="66:68" x14ac:dyDescent="0.2">
      <c r="BN594" s="152"/>
      <c r="BO594" s="152"/>
      <c r="BP594" s="153"/>
    </row>
    <row r="595" spans="66:68" x14ac:dyDescent="0.2">
      <c r="BN595" s="152"/>
      <c r="BO595" s="152"/>
      <c r="BP595" s="153"/>
    </row>
    <row r="596" spans="66:68" x14ac:dyDescent="0.2">
      <c r="BN596" s="152"/>
      <c r="BO596" s="152"/>
      <c r="BP596" s="153"/>
    </row>
    <row r="597" spans="66:68" x14ac:dyDescent="0.2">
      <c r="BN597" s="152"/>
      <c r="BO597" s="152"/>
      <c r="BP597" s="153"/>
    </row>
    <row r="598" spans="66:68" x14ac:dyDescent="0.2">
      <c r="BN598" s="152"/>
      <c r="BO598" s="152"/>
      <c r="BP598" s="153"/>
    </row>
    <row r="599" spans="66:68" x14ac:dyDescent="0.2">
      <c r="BN599" s="152"/>
      <c r="BO599" s="152"/>
      <c r="BP599" s="153"/>
    </row>
    <row r="600" spans="66:68" x14ac:dyDescent="0.2">
      <c r="BN600" s="152"/>
      <c r="BO600" s="152"/>
      <c r="BP600" s="153"/>
    </row>
    <row r="601" spans="66:68" x14ac:dyDescent="0.2">
      <c r="BN601" s="152"/>
      <c r="BO601" s="152"/>
      <c r="BP601" s="153"/>
    </row>
    <row r="602" spans="66:68" x14ac:dyDescent="0.2">
      <c r="BN602" s="152"/>
      <c r="BO602" s="152"/>
      <c r="BP602" s="153"/>
    </row>
    <row r="603" spans="66:68" x14ac:dyDescent="0.2">
      <c r="BN603" s="152"/>
      <c r="BO603" s="152"/>
      <c r="BP603" s="153"/>
    </row>
    <row r="604" spans="66:68" x14ac:dyDescent="0.2">
      <c r="BN604" s="152"/>
      <c r="BO604" s="152"/>
      <c r="BP604" s="153"/>
    </row>
    <row r="605" spans="66:68" x14ac:dyDescent="0.2">
      <c r="BN605" s="152"/>
      <c r="BO605" s="152"/>
      <c r="BP605" s="153"/>
    </row>
    <row r="606" spans="66:68" x14ac:dyDescent="0.2">
      <c r="BN606" s="152"/>
      <c r="BO606" s="152"/>
      <c r="BP606" s="153"/>
    </row>
    <row r="607" spans="66:68" x14ac:dyDescent="0.2">
      <c r="BN607" s="152"/>
      <c r="BO607" s="152"/>
      <c r="BP607" s="153"/>
    </row>
    <row r="608" spans="66:68" x14ac:dyDescent="0.2">
      <c r="BN608" s="152"/>
      <c r="BO608" s="152"/>
      <c r="BP608" s="153"/>
    </row>
    <row r="609" spans="66:68" x14ac:dyDescent="0.2">
      <c r="BN609" s="152"/>
      <c r="BO609" s="152"/>
      <c r="BP609" s="153"/>
    </row>
    <row r="610" spans="66:68" x14ac:dyDescent="0.2">
      <c r="BN610" s="152"/>
      <c r="BO610" s="152"/>
      <c r="BP610" s="153"/>
    </row>
    <row r="611" spans="66:68" x14ac:dyDescent="0.2">
      <c r="BN611" s="152"/>
      <c r="BO611" s="152"/>
      <c r="BP611" s="153"/>
    </row>
    <row r="612" spans="66:68" x14ac:dyDescent="0.2">
      <c r="BN612" s="152"/>
      <c r="BO612" s="152"/>
      <c r="BP612" s="153"/>
    </row>
    <row r="613" spans="66:68" x14ac:dyDescent="0.2">
      <c r="BN613" s="152"/>
      <c r="BO613" s="152"/>
      <c r="BP613" s="153"/>
    </row>
    <row r="614" spans="66:68" x14ac:dyDescent="0.2">
      <c r="BN614" s="152"/>
      <c r="BO614" s="152"/>
      <c r="BP614" s="153"/>
    </row>
    <row r="615" spans="66:68" x14ac:dyDescent="0.2">
      <c r="BN615" s="152"/>
      <c r="BO615" s="152"/>
      <c r="BP615" s="153"/>
    </row>
    <row r="616" spans="66:68" x14ac:dyDescent="0.2">
      <c r="BN616" s="152"/>
      <c r="BO616" s="152"/>
      <c r="BP616" s="153"/>
    </row>
    <row r="617" spans="66:68" x14ac:dyDescent="0.2">
      <c r="BN617" s="152"/>
      <c r="BO617" s="152"/>
      <c r="BP617" s="153"/>
    </row>
    <row r="618" spans="66:68" x14ac:dyDescent="0.2">
      <c r="BN618" s="152"/>
      <c r="BO618" s="152"/>
      <c r="BP618" s="153"/>
    </row>
    <row r="619" spans="66:68" x14ac:dyDescent="0.2">
      <c r="BN619" s="152"/>
      <c r="BO619" s="152"/>
      <c r="BP619" s="153"/>
    </row>
    <row r="620" spans="66:68" x14ac:dyDescent="0.2">
      <c r="BN620" s="152"/>
      <c r="BO620" s="152"/>
      <c r="BP620" s="153"/>
    </row>
    <row r="621" spans="66:68" x14ac:dyDescent="0.2">
      <c r="BN621" s="152"/>
      <c r="BO621" s="152"/>
      <c r="BP621" s="153"/>
    </row>
    <row r="622" spans="66:68" x14ac:dyDescent="0.2">
      <c r="BN622" s="152"/>
      <c r="BO622" s="152"/>
      <c r="BP622" s="153"/>
    </row>
    <row r="623" spans="66:68" x14ac:dyDescent="0.2">
      <c r="BN623" s="152"/>
      <c r="BO623" s="152"/>
      <c r="BP623" s="153"/>
    </row>
    <row r="624" spans="66:68" x14ac:dyDescent="0.2">
      <c r="BN624" s="152"/>
      <c r="BO624" s="152"/>
      <c r="BP624" s="153"/>
    </row>
    <row r="625" spans="66:68" x14ac:dyDescent="0.2">
      <c r="BN625" s="152"/>
      <c r="BO625" s="152"/>
      <c r="BP625" s="153"/>
    </row>
    <row r="626" spans="66:68" x14ac:dyDescent="0.2">
      <c r="BN626" s="152"/>
      <c r="BO626" s="152"/>
      <c r="BP626" s="153"/>
    </row>
    <row r="627" spans="66:68" x14ac:dyDescent="0.2">
      <c r="BN627" s="152"/>
      <c r="BO627" s="152"/>
      <c r="BP627" s="153"/>
    </row>
    <row r="628" spans="66:68" x14ac:dyDescent="0.2">
      <c r="BN628" s="152"/>
      <c r="BO628" s="152"/>
      <c r="BP628" s="153"/>
    </row>
    <row r="629" spans="66:68" x14ac:dyDescent="0.2">
      <c r="BN629" s="152"/>
      <c r="BO629" s="152"/>
      <c r="BP629" s="153"/>
    </row>
    <row r="630" spans="66:68" x14ac:dyDescent="0.2">
      <c r="BN630" s="152"/>
      <c r="BO630" s="152"/>
      <c r="BP630" s="153"/>
    </row>
    <row r="631" spans="66:68" x14ac:dyDescent="0.2">
      <c r="BN631" s="152"/>
      <c r="BO631" s="152"/>
      <c r="BP631" s="153"/>
    </row>
    <row r="632" spans="66:68" x14ac:dyDescent="0.2">
      <c r="BN632" s="152"/>
      <c r="BO632" s="152"/>
      <c r="BP632" s="153"/>
    </row>
    <row r="633" spans="66:68" x14ac:dyDescent="0.2">
      <c r="BN633" s="152"/>
      <c r="BO633" s="152"/>
      <c r="BP633" s="153"/>
    </row>
    <row r="634" spans="66:68" x14ac:dyDescent="0.2">
      <c r="BN634" s="152"/>
      <c r="BO634" s="152"/>
      <c r="BP634" s="153"/>
    </row>
    <row r="635" spans="66:68" x14ac:dyDescent="0.2">
      <c r="BN635" s="152"/>
      <c r="BO635" s="152"/>
      <c r="BP635" s="153"/>
    </row>
    <row r="636" spans="66:68" x14ac:dyDescent="0.2">
      <c r="BN636" s="152"/>
      <c r="BO636" s="152"/>
      <c r="BP636" s="153"/>
    </row>
    <row r="637" spans="66:68" x14ac:dyDescent="0.2">
      <c r="BN637" s="152"/>
      <c r="BO637" s="152"/>
      <c r="BP637" s="153"/>
    </row>
    <row r="638" spans="66:68" x14ac:dyDescent="0.2">
      <c r="BN638" s="152"/>
      <c r="BO638" s="152"/>
      <c r="BP638" s="153"/>
    </row>
    <row r="639" spans="66:68" x14ac:dyDescent="0.2">
      <c r="BN639" s="152"/>
      <c r="BO639" s="152"/>
      <c r="BP639" s="153"/>
    </row>
    <row r="640" spans="66:68" x14ac:dyDescent="0.2">
      <c r="BN640" s="152"/>
      <c r="BO640" s="152"/>
      <c r="BP640" s="153"/>
    </row>
    <row r="641" spans="66:68" x14ac:dyDescent="0.2">
      <c r="BN641" s="152"/>
      <c r="BO641" s="152"/>
      <c r="BP641" s="153"/>
    </row>
    <row r="642" spans="66:68" x14ac:dyDescent="0.2">
      <c r="BN642" s="152"/>
      <c r="BO642" s="152"/>
      <c r="BP642" s="153"/>
    </row>
    <row r="643" spans="66:68" x14ac:dyDescent="0.2">
      <c r="BN643" s="152"/>
      <c r="BO643" s="152"/>
      <c r="BP643" s="153"/>
    </row>
    <row r="644" spans="66:68" x14ac:dyDescent="0.2">
      <c r="BN644" s="152"/>
      <c r="BO644" s="152"/>
      <c r="BP644" s="153"/>
    </row>
    <row r="645" spans="66:68" x14ac:dyDescent="0.2">
      <c r="BN645" s="152"/>
      <c r="BO645" s="152"/>
      <c r="BP645" s="153"/>
    </row>
    <row r="646" spans="66:68" x14ac:dyDescent="0.2">
      <c r="BN646" s="152"/>
      <c r="BO646" s="152"/>
      <c r="BP646" s="153"/>
    </row>
    <row r="647" spans="66:68" x14ac:dyDescent="0.2">
      <c r="BN647" s="152"/>
      <c r="BO647" s="152"/>
      <c r="BP647" s="153"/>
    </row>
    <row r="648" spans="66:68" x14ac:dyDescent="0.2">
      <c r="BN648" s="152"/>
      <c r="BO648" s="152"/>
      <c r="BP648" s="153"/>
    </row>
    <row r="649" spans="66:68" x14ac:dyDescent="0.2">
      <c r="BN649" s="152"/>
      <c r="BO649" s="152"/>
      <c r="BP649" s="153"/>
    </row>
    <row r="650" spans="66:68" x14ac:dyDescent="0.2">
      <c r="BN650" s="152"/>
      <c r="BO650" s="152"/>
      <c r="BP650" s="153"/>
    </row>
    <row r="651" spans="66:68" x14ac:dyDescent="0.2">
      <c r="BN651" s="152"/>
      <c r="BO651" s="152"/>
      <c r="BP651" s="153"/>
    </row>
    <row r="652" spans="66:68" x14ac:dyDescent="0.2">
      <c r="BN652" s="152"/>
      <c r="BO652" s="152"/>
      <c r="BP652" s="153"/>
    </row>
    <row r="653" spans="66:68" x14ac:dyDescent="0.2">
      <c r="BN653" s="152"/>
      <c r="BO653" s="152"/>
      <c r="BP653" s="153"/>
    </row>
    <row r="654" spans="66:68" x14ac:dyDescent="0.2">
      <c r="BN654" s="152"/>
      <c r="BO654" s="152"/>
      <c r="BP654" s="153"/>
    </row>
    <row r="655" spans="66:68" x14ac:dyDescent="0.2">
      <c r="BN655" s="152"/>
      <c r="BO655" s="152"/>
      <c r="BP655" s="153"/>
    </row>
    <row r="656" spans="66:68" x14ac:dyDescent="0.2">
      <c r="BN656" s="152"/>
      <c r="BO656" s="152"/>
      <c r="BP656" s="153"/>
    </row>
    <row r="657" spans="66:68" x14ac:dyDescent="0.2">
      <c r="BN657" s="152"/>
      <c r="BO657" s="152"/>
      <c r="BP657" s="153"/>
    </row>
    <row r="658" spans="66:68" x14ac:dyDescent="0.2">
      <c r="BN658" s="152"/>
      <c r="BO658" s="152"/>
      <c r="BP658" s="153"/>
    </row>
    <row r="659" spans="66:68" x14ac:dyDescent="0.2">
      <c r="BN659" s="152"/>
      <c r="BO659" s="152"/>
      <c r="BP659" s="153"/>
    </row>
    <row r="660" spans="66:68" x14ac:dyDescent="0.2">
      <c r="BN660" s="152"/>
      <c r="BO660" s="152"/>
      <c r="BP660" s="153"/>
    </row>
    <row r="661" spans="66:68" x14ac:dyDescent="0.2">
      <c r="BN661" s="152"/>
      <c r="BO661" s="152"/>
      <c r="BP661" s="153"/>
    </row>
    <row r="662" spans="66:68" x14ac:dyDescent="0.2">
      <c r="BN662" s="152"/>
      <c r="BO662" s="152"/>
      <c r="BP662" s="153"/>
    </row>
    <row r="663" spans="66:68" x14ac:dyDescent="0.2">
      <c r="BN663" s="152"/>
      <c r="BO663" s="152"/>
      <c r="BP663" s="153"/>
    </row>
    <row r="664" spans="66:68" x14ac:dyDescent="0.2">
      <c r="BN664" s="152"/>
      <c r="BO664" s="152"/>
      <c r="BP664" s="153"/>
    </row>
    <row r="665" spans="66:68" x14ac:dyDescent="0.2">
      <c r="BN665" s="152"/>
      <c r="BO665" s="152"/>
      <c r="BP665" s="153"/>
    </row>
    <row r="666" spans="66:68" x14ac:dyDescent="0.2">
      <c r="BN666" s="152"/>
      <c r="BO666" s="152"/>
      <c r="BP666" s="153"/>
    </row>
    <row r="667" spans="66:68" x14ac:dyDescent="0.2">
      <c r="BN667" s="152"/>
      <c r="BO667" s="152"/>
      <c r="BP667" s="153"/>
    </row>
    <row r="668" spans="66:68" x14ac:dyDescent="0.2">
      <c r="BN668" s="152"/>
      <c r="BO668" s="152"/>
      <c r="BP668" s="153"/>
    </row>
    <row r="669" spans="66:68" x14ac:dyDescent="0.2">
      <c r="BN669" s="152"/>
      <c r="BO669" s="152"/>
      <c r="BP669" s="153"/>
    </row>
    <row r="670" spans="66:68" x14ac:dyDescent="0.2">
      <c r="BN670" s="152"/>
      <c r="BO670" s="152"/>
      <c r="BP670" s="153"/>
    </row>
    <row r="671" spans="66:68" x14ac:dyDescent="0.2">
      <c r="BN671" s="152"/>
      <c r="BO671" s="152"/>
      <c r="BP671" s="153"/>
    </row>
    <row r="672" spans="66:68" x14ac:dyDescent="0.2">
      <c r="BN672" s="152"/>
      <c r="BO672" s="152"/>
      <c r="BP672" s="153"/>
    </row>
    <row r="673" spans="66:68" x14ac:dyDescent="0.2">
      <c r="BN673" s="152"/>
      <c r="BO673" s="152"/>
      <c r="BP673" s="153"/>
    </row>
    <row r="674" spans="66:68" x14ac:dyDescent="0.2">
      <c r="BN674" s="152"/>
      <c r="BO674" s="152"/>
      <c r="BP674" s="153"/>
    </row>
    <row r="675" spans="66:68" x14ac:dyDescent="0.2">
      <c r="BN675" s="152"/>
      <c r="BO675" s="152"/>
      <c r="BP675" s="153"/>
    </row>
    <row r="676" spans="66:68" x14ac:dyDescent="0.2">
      <c r="BN676" s="152"/>
      <c r="BO676" s="152"/>
      <c r="BP676" s="153"/>
    </row>
    <row r="677" spans="66:68" x14ac:dyDescent="0.2">
      <c r="BN677" s="152"/>
      <c r="BO677" s="152"/>
      <c r="BP677" s="153"/>
    </row>
    <row r="678" spans="66:68" x14ac:dyDescent="0.2">
      <c r="BN678" s="152"/>
      <c r="BO678" s="152"/>
      <c r="BP678" s="153"/>
    </row>
    <row r="679" spans="66:68" x14ac:dyDescent="0.2">
      <c r="BN679" s="152"/>
      <c r="BO679" s="152"/>
      <c r="BP679" s="153"/>
    </row>
    <row r="680" spans="66:68" x14ac:dyDescent="0.2">
      <c r="BN680" s="152"/>
      <c r="BO680" s="152"/>
      <c r="BP680" s="153"/>
    </row>
    <row r="681" spans="66:68" x14ac:dyDescent="0.2">
      <c r="BN681" s="152"/>
      <c r="BO681" s="152"/>
      <c r="BP681" s="153"/>
    </row>
    <row r="682" spans="66:68" x14ac:dyDescent="0.2">
      <c r="BN682" s="152"/>
      <c r="BO682" s="152"/>
      <c r="BP682" s="153"/>
    </row>
    <row r="683" spans="66:68" x14ac:dyDescent="0.2">
      <c r="BN683" s="152"/>
      <c r="BO683" s="152"/>
      <c r="BP683" s="153"/>
    </row>
    <row r="684" spans="66:68" x14ac:dyDescent="0.2">
      <c r="BN684" s="152"/>
      <c r="BO684" s="152"/>
      <c r="BP684" s="153"/>
    </row>
    <row r="685" spans="66:68" x14ac:dyDescent="0.2">
      <c r="BN685" s="152"/>
      <c r="BO685" s="152"/>
      <c r="BP685" s="153"/>
    </row>
    <row r="686" spans="66:68" x14ac:dyDescent="0.2">
      <c r="BN686" s="152"/>
      <c r="BO686" s="152"/>
      <c r="BP686" s="153"/>
    </row>
    <row r="687" spans="66:68" x14ac:dyDescent="0.2">
      <c r="BN687" s="152"/>
      <c r="BO687" s="152"/>
      <c r="BP687" s="153"/>
    </row>
    <row r="688" spans="66:68" x14ac:dyDescent="0.2">
      <c r="BN688" s="152"/>
      <c r="BO688" s="152"/>
      <c r="BP688" s="153"/>
    </row>
    <row r="689" spans="66:68" x14ac:dyDescent="0.2">
      <c r="BN689" s="152"/>
      <c r="BO689" s="152"/>
      <c r="BP689" s="153"/>
    </row>
    <row r="690" spans="66:68" x14ac:dyDescent="0.2">
      <c r="BN690" s="152"/>
      <c r="BO690" s="152"/>
      <c r="BP690" s="153"/>
    </row>
    <row r="691" spans="66:68" x14ac:dyDescent="0.2">
      <c r="BN691" s="152"/>
      <c r="BO691" s="152"/>
      <c r="BP691" s="153"/>
    </row>
    <row r="692" spans="66:68" x14ac:dyDescent="0.2">
      <c r="BN692" s="152"/>
      <c r="BO692" s="152"/>
      <c r="BP692" s="153"/>
    </row>
    <row r="693" spans="66:68" x14ac:dyDescent="0.2">
      <c r="BN693" s="152"/>
      <c r="BO693" s="152"/>
      <c r="BP693" s="153"/>
    </row>
    <row r="694" spans="66:68" x14ac:dyDescent="0.2">
      <c r="BN694" s="152"/>
      <c r="BO694" s="152"/>
      <c r="BP694" s="153"/>
    </row>
    <row r="695" spans="66:68" x14ac:dyDescent="0.2">
      <c r="BN695" s="152"/>
      <c r="BO695" s="152"/>
      <c r="BP695" s="153"/>
    </row>
    <row r="696" spans="66:68" x14ac:dyDescent="0.2">
      <c r="BN696" s="152"/>
      <c r="BO696" s="152"/>
      <c r="BP696" s="153"/>
    </row>
    <row r="697" spans="66:68" x14ac:dyDescent="0.2">
      <c r="BN697" s="152"/>
      <c r="BO697" s="152"/>
      <c r="BP697" s="153"/>
    </row>
    <row r="698" spans="66:68" x14ac:dyDescent="0.2">
      <c r="BN698" s="152"/>
      <c r="BO698" s="152"/>
      <c r="BP698" s="153"/>
    </row>
    <row r="699" spans="66:68" x14ac:dyDescent="0.2">
      <c r="BN699" s="152"/>
      <c r="BO699" s="152"/>
      <c r="BP699" s="153"/>
    </row>
    <row r="700" spans="66:68" x14ac:dyDescent="0.2">
      <c r="BN700" s="152"/>
      <c r="BO700" s="152"/>
      <c r="BP700" s="153"/>
    </row>
    <row r="701" spans="66:68" x14ac:dyDescent="0.2">
      <c r="BN701" s="152"/>
      <c r="BO701" s="152"/>
      <c r="BP701" s="153"/>
    </row>
    <row r="702" spans="66:68" x14ac:dyDescent="0.2">
      <c r="BN702" s="152"/>
      <c r="BO702" s="152"/>
      <c r="BP702" s="153"/>
    </row>
    <row r="703" spans="66:68" x14ac:dyDescent="0.2">
      <c r="BN703" s="152"/>
      <c r="BO703" s="152"/>
      <c r="BP703" s="153"/>
    </row>
    <row r="704" spans="66:68" x14ac:dyDescent="0.2">
      <c r="BN704" s="152"/>
      <c r="BO704" s="152"/>
      <c r="BP704" s="153"/>
    </row>
    <row r="705" spans="66:68" x14ac:dyDescent="0.2">
      <c r="BN705" s="152"/>
      <c r="BO705" s="152"/>
      <c r="BP705" s="153"/>
    </row>
    <row r="706" spans="66:68" x14ac:dyDescent="0.2">
      <c r="BN706" s="152"/>
      <c r="BO706" s="152"/>
      <c r="BP706" s="153"/>
    </row>
    <row r="707" spans="66:68" x14ac:dyDescent="0.2">
      <c r="BN707" s="152"/>
      <c r="BO707" s="152"/>
      <c r="BP707" s="153"/>
    </row>
    <row r="708" spans="66:68" x14ac:dyDescent="0.2">
      <c r="BN708" s="152"/>
      <c r="BO708" s="152"/>
      <c r="BP708" s="153"/>
    </row>
    <row r="709" spans="66:68" x14ac:dyDescent="0.2">
      <c r="BN709" s="152"/>
      <c r="BO709" s="152"/>
      <c r="BP709" s="153"/>
    </row>
    <row r="710" spans="66:68" x14ac:dyDescent="0.2">
      <c r="BN710" s="152"/>
      <c r="BO710" s="152"/>
      <c r="BP710" s="153"/>
    </row>
    <row r="711" spans="66:68" x14ac:dyDescent="0.2">
      <c r="BN711" s="152"/>
      <c r="BO711" s="152"/>
      <c r="BP711" s="153"/>
    </row>
    <row r="712" spans="66:68" x14ac:dyDescent="0.2">
      <c r="BN712" s="152"/>
      <c r="BO712" s="152"/>
      <c r="BP712" s="153"/>
    </row>
    <row r="713" spans="66:68" x14ac:dyDescent="0.2">
      <c r="BN713" s="152"/>
      <c r="BO713" s="152"/>
      <c r="BP713" s="153"/>
    </row>
    <row r="714" spans="66:68" x14ac:dyDescent="0.2">
      <c r="BN714" s="152"/>
      <c r="BO714" s="152"/>
      <c r="BP714" s="153"/>
    </row>
    <row r="715" spans="66:68" x14ac:dyDescent="0.2">
      <c r="BN715" s="152"/>
      <c r="BO715" s="152"/>
      <c r="BP715" s="153"/>
    </row>
    <row r="716" spans="66:68" x14ac:dyDescent="0.2">
      <c r="BN716" s="152"/>
      <c r="BO716" s="152"/>
      <c r="BP716" s="153"/>
    </row>
    <row r="717" spans="66:68" x14ac:dyDescent="0.2">
      <c r="BN717" s="152"/>
      <c r="BO717" s="152"/>
      <c r="BP717" s="153"/>
    </row>
    <row r="718" spans="66:68" x14ac:dyDescent="0.2">
      <c r="BN718" s="152"/>
      <c r="BO718" s="152"/>
      <c r="BP718" s="153"/>
    </row>
    <row r="719" spans="66:68" x14ac:dyDescent="0.2">
      <c r="BN719" s="152"/>
      <c r="BO719" s="152"/>
      <c r="BP719" s="153"/>
    </row>
    <row r="720" spans="66:68" x14ac:dyDescent="0.2">
      <c r="BN720" s="152"/>
      <c r="BO720" s="152"/>
      <c r="BP720" s="153"/>
    </row>
    <row r="721" spans="66:68" x14ac:dyDescent="0.2">
      <c r="BN721" s="152"/>
      <c r="BO721" s="152"/>
      <c r="BP721" s="153"/>
    </row>
    <row r="722" spans="66:68" x14ac:dyDescent="0.2">
      <c r="BN722" s="152"/>
      <c r="BO722" s="152"/>
      <c r="BP722" s="153"/>
    </row>
    <row r="723" spans="66:68" x14ac:dyDescent="0.2">
      <c r="BN723" s="152"/>
      <c r="BO723" s="152"/>
      <c r="BP723" s="153"/>
    </row>
    <row r="724" spans="66:68" x14ac:dyDescent="0.2">
      <c r="BN724" s="152"/>
      <c r="BO724" s="152"/>
      <c r="BP724" s="153"/>
    </row>
    <row r="725" spans="66:68" x14ac:dyDescent="0.2">
      <c r="BN725" s="152"/>
      <c r="BO725" s="152"/>
      <c r="BP725" s="153"/>
    </row>
    <row r="726" spans="66:68" x14ac:dyDescent="0.2">
      <c r="BN726" s="152"/>
      <c r="BO726" s="152"/>
      <c r="BP726" s="153"/>
    </row>
    <row r="727" spans="66:68" x14ac:dyDescent="0.2">
      <c r="BN727" s="152"/>
      <c r="BO727" s="152"/>
      <c r="BP727" s="153"/>
    </row>
    <row r="728" spans="66:68" x14ac:dyDescent="0.2">
      <c r="BN728" s="152"/>
      <c r="BO728" s="152"/>
      <c r="BP728" s="153"/>
    </row>
    <row r="729" spans="66:68" x14ac:dyDescent="0.2">
      <c r="BN729" s="152"/>
      <c r="BO729" s="152"/>
      <c r="BP729" s="153"/>
    </row>
    <row r="730" spans="66:68" x14ac:dyDescent="0.2">
      <c r="BN730" s="152"/>
      <c r="BO730" s="152"/>
      <c r="BP730" s="153"/>
    </row>
    <row r="731" spans="66:68" x14ac:dyDescent="0.2">
      <c r="BN731" s="152"/>
      <c r="BO731" s="152"/>
      <c r="BP731" s="153"/>
    </row>
    <row r="732" spans="66:68" x14ac:dyDescent="0.2">
      <c r="BN732" s="152"/>
      <c r="BO732" s="152"/>
      <c r="BP732" s="153"/>
    </row>
    <row r="733" spans="66:68" x14ac:dyDescent="0.2">
      <c r="BN733" s="152"/>
      <c r="BO733" s="152"/>
      <c r="BP733" s="153"/>
    </row>
    <row r="734" spans="66:68" x14ac:dyDescent="0.2">
      <c r="BN734" s="152"/>
      <c r="BO734" s="152"/>
      <c r="BP734" s="153"/>
    </row>
    <row r="735" spans="66:68" x14ac:dyDescent="0.2">
      <c r="BN735" s="152"/>
      <c r="BO735" s="152"/>
      <c r="BP735" s="153"/>
    </row>
    <row r="736" spans="66:68" x14ac:dyDescent="0.2">
      <c r="BN736" s="152"/>
      <c r="BO736" s="152"/>
      <c r="BP736" s="153"/>
    </row>
    <row r="737" spans="66:68" x14ac:dyDescent="0.2">
      <c r="BN737" s="152"/>
      <c r="BO737" s="152"/>
      <c r="BP737" s="153"/>
    </row>
    <row r="738" spans="66:68" x14ac:dyDescent="0.2">
      <c r="BN738" s="152"/>
      <c r="BO738" s="152"/>
      <c r="BP738" s="153"/>
    </row>
    <row r="739" spans="66:68" x14ac:dyDescent="0.2">
      <c r="BN739" s="152"/>
      <c r="BO739" s="152"/>
      <c r="BP739" s="153"/>
    </row>
    <row r="740" spans="66:68" x14ac:dyDescent="0.2">
      <c r="BN740" s="152"/>
      <c r="BO740" s="152"/>
      <c r="BP740" s="153"/>
    </row>
    <row r="741" spans="66:68" x14ac:dyDescent="0.2">
      <c r="BN741" s="152"/>
      <c r="BO741" s="152"/>
      <c r="BP741" s="153"/>
    </row>
    <row r="742" spans="66:68" x14ac:dyDescent="0.2">
      <c r="BN742" s="152"/>
      <c r="BO742" s="152"/>
      <c r="BP742" s="153"/>
    </row>
    <row r="743" spans="66:68" x14ac:dyDescent="0.2">
      <c r="BN743" s="152"/>
      <c r="BO743" s="152"/>
      <c r="BP743" s="153"/>
    </row>
    <row r="744" spans="66:68" x14ac:dyDescent="0.2">
      <c r="BN744" s="152"/>
      <c r="BO744" s="152"/>
      <c r="BP744" s="153"/>
    </row>
    <row r="745" spans="66:68" x14ac:dyDescent="0.2">
      <c r="BN745" s="152"/>
      <c r="BO745" s="152"/>
      <c r="BP745" s="153"/>
    </row>
    <row r="746" spans="66:68" x14ac:dyDescent="0.2">
      <c r="BN746" s="152"/>
      <c r="BO746" s="152"/>
      <c r="BP746" s="153"/>
    </row>
    <row r="747" spans="66:68" x14ac:dyDescent="0.2">
      <c r="BN747" s="152"/>
      <c r="BO747" s="152"/>
      <c r="BP747" s="153"/>
    </row>
    <row r="748" spans="66:68" x14ac:dyDescent="0.2">
      <c r="BN748" s="152"/>
      <c r="BO748" s="152"/>
      <c r="BP748" s="153"/>
    </row>
    <row r="749" spans="66:68" x14ac:dyDescent="0.2">
      <c r="BN749" s="152"/>
      <c r="BO749" s="152"/>
      <c r="BP749" s="153"/>
    </row>
    <row r="750" spans="66:68" x14ac:dyDescent="0.2">
      <c r="BN750" s="152"/>
      <c r="BO750" s="152"/>
      <c r="BP750" s="153"/>
    </row>
    <row r="751" spans="66:68" x14ac:dyDescent="0.2">
      <c r="BN751" s="152"/>
      <c r="BO751" s="152"/>
      <c r="BP751" s="153"/>
    </row>
    <row r="752" spans="66:68" x14ac:dyDescent="0.2">
      <c r="BN752" s="152"/>
      <c r="BO752" s="152"/>
      <c r="BP752" s="153"/>
    </row>
    <row r="753" spans="66:68" x14ac:dyDescent="0.2">
      <c r="BN753" s="152"/>
      <c r="BO753" s="152"/>
      <c r="BP753" s="153"/>
    </row>
    <row r="754" spans="66:68" x14ac:dyDescent="0.2">
      <c r="BN754" s="152"/>
      <c r="BO754" s="152"/>
      <c r="BP754" s="153"/>
    </row>
    <row r="755" spans="66:68" x14ac:dyDescent="0.2">
      <c r="BN755" s="152"/>
      <c r="BO755" s="152"/>
      <c r="BP755" s="153"/>
    </row>
    <row r="756" spans="66:68" x14ac:dyDescent="0.2">
      <c r="BN756" s="152"/>
      <c r="BO756" s="152"/>
      <c r="BP756" s="153"/>
    </row>
    <row r="757" spans="66:68" x14ac:dyDescent="0.2">
      <c r="BN757" s="152"/>
      <c r="BO757" s="152"/>
      <c r="BP757" s="153"/>
    </row>
    <row r="758" spans="66:68" x14ac:dyDescent="0.2">
      <c r="BN758" s="152"/>
      <c r="BO758" s="152"/>
      <c r="BP758" s="153"/>
    </row>
    <row r="759" spans="66:68" x14ac:dyDescent="0.2">
      <c r="BN759" s="152"/>
      <c r="BO759" s="152"/>
      <c r="BP759" s="153"/>
    </row>
    <row r="760" spans="66:68" x14ac:dyDescent="0.2">
      <c r="BN760" s="152"/>
      <c r="BO760" s="152"/>
      <c r="BP760" s="153"/>
    </row>
    <row r="761" spans="66:68" x14ac:dyDescent="0.2">
      <c r="BN761" s="152"/>
      <c r="BO761" s="152"/>
      <c r="BP761" s="153"/>
    </row>
    <row r="762" spans="66:68" x14ac:dyDescent="0.2">
      <c r="BN762" s="152"/>
      <c r="BO762" s="152"/>
      <c r="BP762" s="153"/>
    </row>
    <row r="763" spans="66:68" x14ac:dyDescent="0.2">
      <c r="BN763" s="152"/>
      <c r="BO763" s="152"/>
      <c r="BP763" s="153"/>
    </row>
    <row r="764" spans="66:68" x14ac:dyDescent="0.2">
      <c r="BN764" s="152"/>
      <c r="BO764" s="152"/>
      <c r="BP764" s="153"/>
    </row>
    <row r="765" spans="66:68" x14ac:dyDescent="0.2">
      <c r="BN765" s="152"/>
      <c r="BO765" s="152"/>
      <c r="BP765" s="153"/>
    </row>
    <row r="766" spans="66:68" x14ac:dyDescent="0.2">
      <c r="BN766" s="152"/>
      <c r="BO766" s="152"/>
      <c r="BP766" s="153"/>
    </row>
    <row r="767" spans="66:68" x14ac:dyDescent="0.2">
      <c r="BN767" s="152"/>
      <c r="BO767" s="152"/>
      <c r="BP767" s="153"/>
    </row>
    <row r="768" spans="66:68" x14ac:dyDescent="0.2">
      <c r="BN768" s="152"/>
      <c r="BO768" s="152"/>
      <c r="BP768" s="153"/>
    </row>
    <row r="769" spans="66:68" x14ac:dyDescent="0.2">
      <c r="BN769" s="152"/>
      <c r="BO769" s="152"/>
      <c r="BP769" s="153"/>
    </row>
    <row r="770" spans="66:68" x14ac:dyDescent="0.2">
      <c r="BN770" s="152"/>
      <c r="BO770" s="152"/>
      <c r="BP770" s="153"/>
    </row>
    <row r="771" spans="66:68" x14ac:dyDescent="0.2">
      <c r="BN771" s="152"/>
      <c r="BO771" s="152"/>
      <c r="BP771" s="153"/>
    </row>
    <row r="772" spans="66:68" x14ac:dyDescent="0.2">
      <c r="BN772" s="152"/>
      <c r="BO772" s="152"/>
      <c r="BP772" s="153"/>
    </row>
    <row r="773" spans="66:68" x14ac:dyDescent="0.2">
      <c r="BN773" s="152"/>
      <c r="BO773" s="152"/>
      <c r="BP773" s="153"/>
    </row>
    <row r="774" spans="66:68" x14ac:dyDescent="0.2">
      <c r="BN774" s="152"/>
      <c r="BO774" s="152"/>
      <c r="BP774" s="153"/>
    </row>
    <row r="775" spans="66:68" x14ac:dyDescent="0.2">
      <c r="BN775" s="152"/>
      <c r="BO775" s="152"/>
      <c r="BP775" s="153"/>
    </row>
    <row r="776" spans="66:68" x14ac:dyDescent="0.2">
      <c r="BN776" s="152"/>
      <c r="BO776" s="152"/>
      <c r="BP776" s="153"/>
    </row>
    <row r="777" spans="66:68" x14ac:dyDescent="0.2">
      <c r="BN777" s="152"/>
      <c r="BO777" s="152"/>
      <c r="BP777" s="153"/>
    </row>
    <row r="778" spans="66:68" x14ac:dyDescent="0.2">
      <c r="BN778" s="152"/>
      <c r="BO778" s="152"/>
      <c r="BP778" s="153"/>
    </row>
    <row r="779" spans="66:68" x14ac:dyDescent="0.2">
      <c r="BN779" s="152"/>
      <c r="BO779" s="152"/>
      <c r="BP779" s="153"/>
    </row>
    <row r="780" spans="66:68" x14ac:dyDescent="0.2">
      <c r="BN780" s="152"/>
      <c r="BO780" s="152"/>
      <c r="BP780" s="153"/>
    </row>
    <row r="781" spans="66:68" x14ac:dyDescent="0.2">
      <c r="BN781" s="152"/>
      <c r="BO781" s="152"/>
      <c r="BP781" s="153"/>
    </row>
    <row r="782" spans="66:68" x14ac:dyDescent="0.2">
      <c r="BN782" s="152"/>
      <c r="BO782" s="152"/>
      <c r="BP782" s="153"/>
    </row>
    <row r="783" spans="66:68" x14ac:dyDescent="0.2">
      <c r="BN783" s="152"/>
      <c r="BO783" s="152"/>
      <c r="BP783" s="153"/>
    </row>
    <row r="784" spans="66:68" x14ac:dyDescent="0.2">
      <c r="BN784" s="152"/>
      <c r="BO784" s="152"/>
      <c r="BP784" s="153"/>
    </row>
    <row r="785" spans="2:68" x14ac:dyDescent="0.2">
      <c r="BN785" s="152"/>
      <c r="BO785" s="152"/>
      <c r="BP785" s="153"/>
    </row>
    <row r="786" spans="2:68" x14ac:dyDescent="0.2">
      <c r="BN786" s="152"/>
      <c r="BO786" s="152"/>
      <c r="BP786" s="153"/>
    </row>
    <row r="787" spans="2:68" x14ac:dyDescent="0.2">
      <c r="BN787" s="152"/>
      <c r="BO787" s="152"/>
      <c r="BP787" s="153"/>
    </row>
    <row r="788" spans="2:68" x14ac:dyDescent="0.2">
      <c r="BN788" s="152"/>
      <c r="BO788" s="152"/>
      <c r="BP788" s="153"/>
    </row>
    <row r="789" spans="2:68" x14ac:dyDescent="0.2">
      <c r="BN789" s="152"/>
      <c r="BO789" s="152"/>
      <c r="BP789" s="153"/>
    </row>
    <row r="790" spans="2:68" x14ac:dyDescent="0.2">
      <c r="BN790" s="152"/>
      <c r="BO790" s="152"/>
      <c r="BP790" s="153"/>
    </row>
    <row r="791" spans="2:68" x14ac:dyDescent="0.2">
      <c r="BN791" s="152"/>
      <c r="BO791" s="152"/>
      <c r="BP791" s="153"/>
    </row>
    <row r="795" spans="2:68" x14ac:dyDescent="0.2">
      <c r="B795" s="151"/>
      <c r="E795" s="152"/>
      <c r="F795" s="152"/>
      <c r="G795" s="153"/>
      <c r="J795" s="152"/>
    </row>
    <row r="796" spans="2:68" x14ac:dyDescent="0.2">
      <c r="B796" s="151"/>
      <c r="E796" s="152"/>
      <c r="F796" s="152"/>
      <c r="G796" s="153"/>
      <c r="J796" s="152"/>
    </row>
    <row r="797" spans="2:68" x14ac:dyDescent="0.2">
      <c r="B797" s="151"/>
      <c r="E797" s="152"/>
      <c r="F797" s="152"/>
      <c r="G797" s="153"/>
      <c r="J797" s="152"/>
    </row>
    <row r="798" spans="2:68" x14ac:dyDescent="0.2">
      <c r="B798" s="151"/>
      <c r="E798" s="152"/>
      <c r="F798" s="152"/>
      <c r="G798" s="153"/>
      <c r="J798" s="152"/>
    </row>
    <row r="799" spans="2:68" x14ac:dyDescent="0.2">
      <c r="B799" s="151"/>
      <c r="E799" s="152"/>
      <c r="F799" s="152"/>
      <c r="G799" s="153"/>
      <c r="J799" s="152"/>
    </row>
    <row r="800" spans="2:68" x14ac:dyDescent="0.2">
      <c r="B800" s="151"/>
      <c r="E800" s="152"/>
      <c r="F800" s="152"/>
      <c r="G800" s="153"/>
      <c r="J800" s="152"/>
    </row>
    <row r="801" spans="2:10" x14ac:dyDescent="0.2">
      <c r="B801" s="151"/>
      <c r="E801" s="152"/>
      <c r="F801" s="152"/>
      <c r="G801" s="153"/>
      <c r="J801" s="152"/>
    </row>
    <row r="802" spans="2:10" x14ac:dyDescent="0.2">
      <c r="B802" s="151"/>
      <c r="E802" s="152"/>
      <c r="F802" s="152"/>
      <c r="G802" s="153"/>
      <c r="J802" s="152"/>
    </row>
    <row r="803" spans="2:10" x14ac:dyDescent="0.2">
      <c r="B803" s="151"/>
      <c r="E803" s="152"/>
      <c r="F803" s="152"/>
      <c r="G803" s="153"/>
      <c r="J803" s="152"/>
    </row>
    <row r="804" spans="2:10" x14ac:dyDescent="0.2">
      <c r="B804" s="151"/>
      <c r="E804" s="152"/>
      <c r="F804" s="152"/>
      <c r="G804" s="153"/>
      <c r="J804" s="152"/>
    </row>
    <row r="805" spans="2:10" x14ac:dyDescent="0.2">
      <c r="B805" s="151"/>
      <c r="E805" s="152"/>
      <c r="F805" s="152"/>
      <c r="G805" s="153"/>
      <c r="J805" s="152"/>
    </row>
    <row r="806" spans="2:10" x14ac:dyDescent="0.2">
      <c r="B806" s="151"/>
      <c r="E806" s="152"/>
      <c r="F806" s="152"/>
      <c r="G806" s="153"/>
      <c r="J806" s="152"/>
    </row>
    <row r="807" spans="2:10" x14ac:dyDescent="0.2">
      <c r="B807" s="151"/>
      <c r="E807" s="152"/>
      <c r="F807" s="152"/>
      <c r="G807" s="153"/>
      <c r="J807" s="152"/>
    </row>
    <row r="808" spans="2:10" x14ac:dyDescent="0.2">
      <c r="B808" s="151"/>
      <c r="E808" s="152"/>
      <c r="F808" s="152"/>
      <c r="G808" s="153"/>
      <c r="J808" s="152"/>
    </row>
    <row r="809" spans="2:10" x14ac:dyDescent="0.2">
      <c r="B809" s="151"/>
      <c r="E809" s="152"/>
      <c r="F809" s="152"/>
      <c r="G809" s="153"/>
      <c r="J809" s="152"/>
    </row>
    <row r="810" spans="2:10" x14ac:dyDescent="0.2">
      <c r="B810" s="151"/>
      <c r="E810" s="152"/>
      <c r="F810" s="152"/>
      <c r="G810" s="153"/>
      <c r="J810" s="152"/>
    </row>
    <row r="811" spans="2:10" x14ac:dyDescent="0.2">
      <c r="B811" s="151"/>
      <c r="E811" s="152"/>
      <c r="F811" s="152"/>
      <c r="G811" s="153"/>
      <c r="J811" s="152"/>
    </row>
    <row r="812" spans="2:10" x14ac:dyDescent="0.2">
      <c r="B812" s="151"/>
      <c r="E812" s="152"/>
      <c r="F812" s="152"/>
      <c r="G812" s="153"/>
      <c r="J812" s="152"/>
    </row>
    <row r="813" spans="2:10" x14ac:dyDescent="0.2">
      <c r="B813" s="151"/>
      <c r="E813" s="152"/>
      <c r="F813" s="152"/>
      <c r="G813" s="153"/>
      <c r="J813" s="152"/>
    </row>
    <row r="814" spans="2:10" x14ac:dyDescent="0.2">
      <c r="B814" s="151"/>
      <c r="E814" s="152"/>
      <c r="F814" s="152"/>
      <c r="G814" s="153"/>
      <c r="J814" s="152"/>
    </row>
    <row r="815" spans="2:10" x14ac:dyDescent="0.2">
      <c r="B815" s="151"/>
      <c r="E815" s="152"/>
      <c r="F815" s="152"/>
      <c r="G815" s="153"/>
      <c r="J815" s="152"/>
    </row>
    <row r="816" spans="2:10" x14ac:dyDescent="0.2">
      <c r="B816" s="151"/>
      <c r="E816" s="152"/>
      <c r="F816" s="152"/>
      <c r="G816" s="153"/>
      <c r="J816" s="152"/>
    </row>
    <row r="817" spans="2:10" x14ac:dyDescent="0.2">
      <c r="B817" s="151"/>
      <c r="E817" s="152"/>
      <c r="F817" s="152"/>
      <c r="G817" s="153"/>
      <c r="J817" s="152"/>
    </row>
    <row r="818" spans="2:10" x14ac:dyDescent="0.2">
      <c r="B818" s="151"/>
      <c r="E818" s="152"/>
      <c r="F818" s="152"/>
      <c r="G818" s="153"/>
      <c r="J818" s="152"/>
    </row>
    <row r="819" spans="2:10" x14ac:dyDescent="0.2">
      <c r="B819" s="151"/>
      <c r="E819" s="152"/>
      <c r="F819" s="152"/>
      <c r="G819" s="153"/>
      <c r="J819" s="152"/>
    </row>
    <row r="820" spans="2:10" x14ac:dyDescent="0.2">
      <c r="B820" s="151"/>
      <c r="E820" s="152"/>
      <c r="F820" s="152"/>
      <c r="G820" s="153"/>
      <c r="J820" s="152"/>
    </row>
    <row r="821" spans="2:10" x14ac:dyDescent="0.2">
      <c r="B821" s="151"/>
      <c r="E821" s="152"/>
      <c r="F821" s="152"/>
      <c r="G821" s="153"/>
      <c r="J821" s="152"/>
    </row>
    <row r="822" spans="2:10" x14ac:dyDescent="0.2">
      <c r="B822" s="151"/>
      <c r="E822" s="152"/>
      <c r="F822" s="152"/>
      <c r="G822" s="153"/>
      <c r="J822" s="152"/>
    </row>
    <row r="823" spans="2:10" x14ac:dyDescent="0.2">
      <c r="B823" s="151"/>
      <c r="E823" s="152"/>
      <c r="F823" s="152"/>
      <c r="G823" s="153"/>
      <c r="J823" s="152"/>
    </row>
    <row r="824" spans="2:10" x14ac:dyDescent="0.2">
      <c r="B824" s="151"/>
      <c r="E824" s="152"/>
      <c r="F824" s="152"/>
      <c r="G824" s="153"/>
      <c r="J824" s="152"/>
    </row>
    <row r="825" spans="2:10" x14ac:dyDescent="0.2">
      <c r="B825" s="151"/>
      <c r="E825" s="152"/>
      <c r="F825" s="152"/>
      <c r="G825" s="153"/>
      <c r="J825" s="152"/>
    </row>
    <row r="826" spans="2:10" x14ac:dyDescent="0.2">
      <c r="B826" s="151"/>
      <c r="E826" s="152"/>
      <c r="F826" s="152"/>
      <c r="G826" s="153"/>
      <c r="J826" s="152"/>
    </row>
    <row r="827" spans="2:10" x14ac:dyDescent="0.2">
      <c r="B827" s="151"/>
      <c r="E827" s="152"/>
      <c r="F827" s="152"/>
      <c r="G827" s="153"/>
      <c r="J827" s="152"/>
    </row>
    <row r="828" spans="2:10" x14ac:dyDescent="0.2">
      <c r="B828" s="151"/>
      <c r="E828" s="152"/>
      <c r="F828" s="152"/>
      <c r="G828" s="153"/>
      <c r="J828" s="152"/>
    </row>
    <row r="829" spans="2:10" x14ac:dyDescent="0.2">
      <c r="B829" s="151"/>
      <c r="E829" s="152"/>
      <c r="F829" s="152"/>
      <c r="G829" s="153"/>
      <c r="J829" s="152"/>
    </row>
    <row r="830" spans="2:10" x14ac:dyDescent="0.2">
      <c r="B830" s="151"/>
      <c r="E830" s="152"/>
      <c r="F830" s="152"/>
      <c r="G830" s="153"/>
      <c r="J830" s="152"/>
    </row>
    <row r="831" spans="2:10" x14ac:dyDescent="0.2">
      <c r="B831" s="151"/>
      <c r="E831" s="152"/>
      <c r="F831" s="152"/>
      <c r="G831" s="153"/>
      <c r="J831" s="152"/>
    </row>
    <row r="832" spans="2:10" x14ac:dyDescent="0.2">
      <c r="B832" s="151"/>
      <c r="E832" s="152"/>
      <c r="F832" s="152"/>
      <c r="G832" s="153"/>
      <c r="J832" s="152"/>
    </row>
    <row r="833" spans="2:10" x14ac:dyDescent="0.2">
      <c r="B833" s="151"/>
      <c r="E833" s="152"/>
      <c r="F833" s="152"/>
      <c r="G833" s="153"/>
      <c r="J833" s="152"/>
    </row>
    <row r="834" spans="2:10" x14ac:dyDescent="0.2">
      <c r="B834" s="151"/>
      <c r="E834" s="152"/>
      <c r="F834" s="152"/>
      <c r="G834" s="153"/>
      <c r="J834" s="152"/>
    </row>
    <row r="835" spans="2:10" x14ac:dyDescent="0.2">
      <c r="B835" s="151"/>
      <c r="E835" s="152"/>
      <c r="F835" s="152"/>
      <c r="G835" s="153"/>
      <c r="J835" s="152"/>
    </row>
    <row r="836" spans="2:10" x14ac:dyDescent="0.2">
      <c r="B836" s="151"/>
      <c r="E836" s="152"/>
      <c r="F836" s="152"/>
      <c r="G836" s="153"/>
      <c r="J836" s="152"/>
    </row>
    <row r="837" spans="2:10" x14ac:dyDescent="0.2">
      <c r="B837" s="151"/>
      <c r="E837" s="152"/>
      <c r="F837" s="152"/>
      <c r="G837" s="153"/>
      <c r="J837" s="152"/>
    </row>
    <row r="838" spans="2:10" x14ac:dyDescent="0.2">
      <c r="B838" s="151"/>
      <c r="E838" s="152"/>
      <c r="F838" s="152"/>
      <c r="G838" s="153"/>
      <c r="J838" s="152"/>
    </row>
    <row r="839" spans="2:10" x14ac:dyDescent="0.2">
      <c r="B839" s="151"/>
      <c r="E839" s="152"/>
      <c r="F839" s="152"/>
      <c r="G839" s="153"/>
      <c r="J839" s="152"/>
    </row>
    <row r="840" spans="2:10" x14ac:dyDescent="0.2">
      <c r="B840" s="151"/>
      <c r="E840" s="152"/>
      <c r="F840" s="152"/>
      <c r="G840" s="153"/>
      <c r="J840" s="152"/>
    </row>
    <row r="841" spans="2:10" x14ac:dyDescent="0.2">
      <c r="B841" s="151"/>
      <c r="E841" s="152"/>
      <c r="F841" s="152"/>
      <c r="G841" s="153"/>
      <c r="J841" s="152"/>
    </row>
    <row r="842" spans="2:10" x14ac:dyDescent="0.2">
      <c r="B842" s="151"/>
      <c r="E842" s="152"/>
      <c r="F842" s="152"/>
      <c r="G842" s="153"/>
      <c r="J842" s="152"/>
    </row>
    <row r="843" spans="2:10" x14ac:dyDescent="0.2">
      <c r="B843" s="151"/>
      <c r="E843" s="152"/>
      <c r="F843" s="152"/>
      <c r="G843" s="153"/>
      <c r="J843" s="152"/>
    </row>
    <row r="844" spans="2:10" x14ac:dyDescent="0.2">
      <c r="B844" s="151"/>
      <c r="E844" s="152"/>
      <c r="F844" s="152"/>
      <c r="G844" s="153"/>
      <c r="J844" s="152"/>
    </row>
    <row r="845" spans="2:10" x14ac:dyDescent="0.2">
      <c r="B845" s="151"/>
      <c r="E845" s="152"/>
      <c r="F845" s="152"/>
      <c r="G845" s="153"/>
      <c r="J845" s="152"/>
    </row>
    <row r="846" spans="2:10" x14ac:dyDescent="0.2">
      <c r="B846" s="151"/>
      <c r="E846" s="152"/>
      <c r="F846" s="152"/>
      <c r="G846" s="153"/>
      <c r="J846" s="152"/>
    </row>
    <row r="847" spans="2:10" x14ac:dyDescent="0.2">
      <c r="B847" s="151"/>
      <c r="E847" s="152"/>
      <c r="F847" s="152"/>
      <c r="G847" s="153"/>
      <c r="J847" s="152"/>
    </row>
    <row r="848" spans="2:10" x14ac:dyDescent="0.2">
      <c r="B848" s="151"/>
      <c r="E848" s="152"/>
      <c r="F848" s="152"/>
      <c r="G848" s="153"/>
      <c r="J848" s="152"/>
    </row>
    <row r="849" spans="2:10" x14ac:dyDescent="0.2">
      <c r="B849" s="151"/>
      <c r="E849" s="152"/>
      <c r="F849" s="152"/>
      <c r="G849" s="153"/>
      <c r="J849" s="152"/>
    </row>
    <row r="850" spans="2:10" x14ac:dyDescent="0.2">
      <c r="B850" s="151"/>
      <c r="E850" s="152"/>
      <c r="F850" s="152"/>
      <c r="G850" s="153"/>
      <c r="J850" s="152"/>
    </row>
    <row r="851" spans="2:10" x14ac:dyDescent="0.2">
      <c r="B851" s="151"/>
      <c r="E851" s="152"/>
      <c r="F851" s="152"/>
      <c r="G851" s="153"/>
      <c r="J851" s="152"/>
    </row>
    <row r="852" spans="2:10" x14ac:dyDescent="0.2">
      <c r="B852" s="151"/>
      <c r="E852" s="152"/>
      <c r="F852" s="152"/>
      <c r="G852" s="153"/>
      <c r="J852" s="152"/>
    </row>
    <row r="853" spans="2:10" x14ac:dyDescent="0.2">
      <c r="B853" s="151"/>
      <c r="E853" s="152"/>
      <c r="F853" s="152"/>
      <c r="G853" s="153"/>
      <c r="J853" s="152"/>
    </row>
    <row r="854" spans="2:10" x14ac:dyDescent="0.2">
      <c r="B854" s="151"/>
      <c r="E854" s="152"/>
      <c r="F854" s="152"/>
      <c r="G854" s="153"/>
      <c r="J854" s="152"/>
    </row>
    <row r="855" spans="2:10" x14ac:dyDescent="0.2">
      <c r="B855" s="151"/>
      <c r="E855" s="152"/>
      <c r="F855" s="152"/>
      <c r="G855" s="153"/>
      <c r="J855" s="152"/>
    </row>
    <row r="856" spans="2:10" x14ac:dyDescent="0.2">
      <c r="B856" s="151"/>
      <c r="E856" s="152"/>
      <c r="F856" s="152"/>
      <c r="G856" s="153"/>
      <c r="J856" s="152"/>
    </row>
    <row r="857" spans="2:10" x14ac:dyDescent="0.2">
      <c r="B857" s="151"/>
      <c r="E857" s="152"/>
      <c r="F857" s="152"/>
      <c r="G857" s="153"/>
      <c r="J857" s="152"/>
    </row>
    <row r="858" spans="2:10" x14ac:dyDescent="0.2">
      <c r="B858" s="151"/>
      <c r="E858" s="152"/>
      <c r="F858" s="152"/>
      <c r="G858" s="153"/>
      <c r="J858" s="152"/>
    </row>
    <row r="859" spans="2:10" x14ac:dyDescent="0.2">
      <c r="B859" s="151"/>
      <c r="E859" s="152"/>
      <c r="F859" s="152"/>
      <c r="G859" s="153"/>
      <c r="J859" s="152"/>
    </row>
    <row r="860" spans="2:10" x14ac:dyDescent="0.2">
      <c r="B860" s="151"/>
      <c r="E860" s="152"/>
      <c r="F860" s="152"/>
      <c r="G860" s="153"/>
      <c r="J860" s="152"/>
    </row>
    <row r="861" spans="2:10" x14ac:dyDescent="0.2">
      <c r="B861" s="151"/>
      <c r="E861" s="152"/>
      <c r="F861" s="152"/>
      <c r="G861" s="153"/>
      <c r="J861" s="152"/>
    </row>
    <row r="862" spans="2:10" x14ac:dyDescent="0.2">
      <c r="B862" s="151"/>
      <c r="E862" s="152"/>
      <c r="F862" s="152"/>
      <c r="G862" s="153"/>
      <c r="J862" s="152"/>
    </row>
    <row r="863" spans="2:10" x14ac:dyDescent="0.2">
      <c r="B863" s="151"/>
      <c r="E863" s="152"/>
      <c r="F863" s="152"/>
      <c r="G863" s="153"/>
      <c r="J863" s="152"/>
    </row>
    <row r="864" spans="2:10" x14ac:dyDescent="0.2">
      <c r="B864" s="151"/>
      <c r="E864" s="152"/>
      <c r="F864" s="152"/>
      <c r="G864" s="153"/>
      <c r="J864" s="152"/>
    </row>
    <row r="865" spans="2:10" x14ac:dyDescent="0.2">
      <c r="B865" s="151"/>
      <c r="E865" s="152"/>
      <c r="F865" s="152"/>
      <c r="G865" s="153"/>
      <c r="J865" s="152"/>
    </row>
    <row r="866" spans="2:10" x14ac:dyDescent="0.2">
      <c r="B866" s="151"/>
      <c r="E866" s="152"/>
      <c r="F866" s="152"/>
      <c r="G866" s="153"/>
      <c r="J866" s="152"/>
    </row>
    <row r="867" spans="2:10" x14ac:dyDescent="0.2">
      <c r="B867" s="151"/>
      <c r="E867" s="152"/>
      <c r="F867" s="152"/>
      <c r="G867" s="153"/>
      <c r="J867" s="152"/>
    </row>
    <row r="868" spans="2:10" x14ac:dyDescent="0.2">
      <c r="B868" s="151"/>
      <c r="E868" s="152"/>
      <c r="F868" s="152"/>
      <c r="G868" s="153"/>
      <c r="J868" s="152"/>
    </row>
    <row r="869" spans="2:10" x14ac:dyDescent="0.2">
      <c r="B869" s="151"/>
      <c r="E869" s="152"/>
      <c r="F869" s="152"/>
      <c r="G869" s="153"/>
      <c r="J869" s="152"/>
    </row>
    <row r="870" spans="2:10" x14ac:dyDescent="0.2">
      <c r="B870" s="151"/>
      <c r="E870" s="152"/>
      <c r="F870" s="152"/>
      <c r="G870" s="153"/>
      <c r="J870" s="152"/>
    </row>
    <row r="871" spans="2:10" x14ac:dyDescent="0.2">
      <c r="B871" s="151"/>
      <c r="E871" s="152"/>
      <c r="F871" s="152"/>
      <c r="G871" s="153"/>
      <c r="J871" s="152"/>
    </row>
    <row r="872" spans="2:10" x14ac:dyDescent="0.2">
      <c r="B872" s="151"/>
      <c r="E872" s="152"/>
      <c r="F872" s="152"/>
      <c r="G872" s="153"/>
      <c r="J872" s="152"/>
    </row>
    <row r="873" spans="2:10" x14ac:dyDescent="0.2">
      <c r="B873" s="151"/>
      <c r="E873" s="152"/>
      <c r="F873" s="152"/>
      <c r="G873" s="153"/>
      <c r="J873" s="152"/>
    </row>
    <row r="874" spans="2:10" x14ac:dyDescent="0.2">
      <c r="B874" s="151"/>
      <c r="E874" s="152"/>
      <c r="F874" s="152"/>
      <c r="G874" s="153"/>
      <c r="J874" s="152"/>
    </row>
    <row r="875" spans="2:10" x14ac:dyDescent="0.2">
      <c r="B875" s="151"/>
      <c r="E875" s="152"/>
      <c r="F875" s="152"/>
      <c r="G875" s="153"/>
      <c r="J875" s="152"/>
    </row>
    <row r="876" spans="2:10" x14ac:dyDescent="0.2">
      <c r="B876" s="151"/>
      <c r="E876" s="152"/>
      <c r="F876" s="152"/>
      <c r="G876" s="153"/>
      <c r="J876" s="152"/>
    </row>
    <row r="877" spans="2:10" x14ac:dyDescent="0.2">
      <c r="B877" s="151"/>
      <c r="E877" s="152"/>
      <c r="F877" s="152"/>
      <c r="G877" s="153"/>
      <c r="J877" s="152"/>
    </row>
    <row r="878" spans="2:10" x14ac:dyDescent="0.2">
      <c r="B878" s="151"/>
      <c r="E878" s="152"/>
      <c r="F878" s="152"/>
      <c r="G878" s="153"/>
      <c r="J878" s="152"/>
    </row>
    <row r="879" spans="2:10" x14ac:dyDescent="0.2">
      <c r="B879" s="151"/>
      <c r="E879" s="152"/>
      <c r="F879" s="152"/>
      <c r="G879" s="153"/>
      <c r="J879" s="152"/>
    </row>
    <row r="880" spans="2:10" x14ac:dyDescent="0.2">
      <c r="B880" s="151"/>
      <c r="E880" s="152"/>
      <c r="F880" s="152"/>
      <c r="G880" s="153"/>
      <c r="J880" s="152"/>
    </row>
    <row r="881" spans="2:10" x14ac:dyDescent="0.2">
      <c r="B881" s="151"/>
      <c r="E881" s="152"/>
      <c r="F881" s="152"/>
      <c r="G881" s="153"/>
      <c r="J881" s="152"/>
    </row>
    <row r="882" spans="2:10" x14ac:dyDescent="0.2">
      <c r="B882" s="151"/>
      <c r="E882" s="152"/>
      <c r="F882" s="152"/>
      <c r="G882" s="153"/>
      <c r="J882" s="152"/>
    </row>
    <row r="883" spans="2:10" x14ac:dyDescent="0.2">
      <c r="B883" s="151"/>
      <c r="E883" s="152"/>
      <c r="F883" s="152"/>
      <c r="G883" s="153"/>
      <c r="J883" s="152"/>
    </row>
    <row r="884" spans="2:10" x14ac:dyDescent="0.2">
      <c r="B884" s="151"/>
      <c r="E884" s="152"/>
      <c r="F884" s="152"/>
      <c r="G884" s="153"/>
      <c r="J884" s="152"/>
    </row>
    <row r="885" spans="2:10" x14ac:dyDescent="0.2">
      <c r="B885" s="151"/>
      <c r="E885" s="152"/>
      <c r="F885" s="152"/>
      <c r="G885" s="153"/>
      <c r="J885" s="152"/>
    </row>
    <row r="886" spans="2:10" x14ac:dyDescent="0.2">
      <c r="B886" s="151"/>
      <c r="E886" s="152"/>
      <c r="F886" s="152"/>
      <c r="G886" s="153"/>
      <c r="J886" s="152"/>
    </row>
    <row r="887" spans="2:10" x14ac:dyDescent="0.2">
      <c r="B887" s="151"/>
      <c r="E887" s="152"/>
      <c r="F887" s="152"/>
      <c r="G887" s="153"/>
      <c r="J887" s="152"/>
    </row>
    <row r="888" spans="2:10" x14ac:dyDescent="0.2">
      <c r="B888" s="151"/>
      <c r="E888" s="152"/>
      <c r="F888" s="152"/>
      <c r="G888" s="153"/>
      <c r="J888" s="152"/>
    </row>
    <row r="889" spans="2:10" x14ac:dyDescent="0.2">
      <c r="B889" s="151"/>
      <c r="E889" s="152"/>
      <c r="F889" s="152"/>
      <c r="G889" s="153"/>
      <c r="J889" s="152"/>
    </row>
    <row r="890" spans="2:10" x14ac:dyDescent="0.2">
      <c r="B890" s="151"/>
      <c r="E890" s="152"/>
      <c r="F890" s="152"/>
      <c r="G890" s="153"/>
      <c r="J890" s="152"/>
    </row>
    <row r="891" spans="2:10" x14ac:dyDescent="0.2">
      <c r="B891" s="151"/>
      <c r="E891" s="152"/>
      <c r="F891" s="152"/>
      <c r="G891" s="153"/>
      <c r="J891" s="152"/>
    </row>
    <row r="892" spans="2:10" x14ac:dyDescent="0.2">
      <c r="B892" s="151"/>
      <c r="E892" s="152"/>
      <c r="F892" s="152"/>
      <c r="G892" s="153"/>
      <c r="J892" s="152"/>
    </row>
    <row r="893" spans="2:10" x14ac:dyDescent="0.2">
      <c r="B893" s="151"/>
      <c r="E893" s="152"/>
      <c r="F893" s="152"/>
      <c r="G893" s="153"/>
      <c r="J893" s="152"/>
    </row>
    <row r="894" spans="2:10" x14ac:dyDescent="0.2">
      <c r="B894" s="151"/>
      <c r="E894" s="152"/>
      <c r="F894" s="152"/>
      <c r="G894" s="153"/>
      <c r="J894" s="152"/>
    </row>
    <row r="895" spans="2:10" x14ac:dyDescent="0.2">
      <c r="B895" s="151"/>
      <c r="E895" s="152"/>
      <c r="F895" s="152"/>
      <c r="G895" s="153"/>
      <c r="J895" s="152"/>
    </row>
    <row r="896" spans="2:10" x14ac:dyDescent="0.2">
      <c r="B896" s="151"/>
      <c r="E896" s="152"/>
      <c r="F896" s="152"/>
      <c r="G896" s="153"/>
      <c r="J896" s="152"/>
    </row>
    <row r="897" spans="2:10" x14ac:dyDescent="0.2">
      <c r="B897" s="151"/>
      <c r="E897" s="152"/>
      <c r="F897" s="152"/>
      <c r="G897" s="153"/>
      <c r="J897" s="152"/>
    </row>
    <row r="898" spans="2:10" x14ac:dyDescent="0.2">
      <c r="B898" s="151"/>
      <c r="E898" s="152"/>
      <c r="F898" s="152"/>
      <c r="G898" s="153"/>
      <c r="J898" s="152"/>
    </row>
    <row r="899" spans="2:10" x14ac:dyDescent="0.2">
      <c r="B899" s="151"/>
      <c r="E899" s="152"/>
      <c r="F899" s="152"/>
      <c r="G899" s="153"/>
      <c r="J899" s="152"/>
    </row>
    <row r="900" spans="2:10" x14ac:dyDescent="0.2">
      <c r="B900" s="151"/>
      <c r="E900" s="152"/>
      <c r="F900" s="152"/>
      <c r="G900" s="153"/>
      <c r="J900" s="152"/>
    </row>
    <row r="901" spans="2:10" x14ac:dyDescent="0.2">
      <c r="B901" s="151"/>
      <c r="E901" s="152"/>
      <c r="F901" s="152"/>
      <c r="G901" s="153"/>
      <c r="J901" s="152"/>
    </row>
    <row r="902" spans="2:10" x14ac:dyDescent="0.2">
      <c r="B902" s="151"/>
      <c r="E902" s="152"/>
      <c r="F902" s="152"/>
      <c r="G902" s="153"/>
      <c r="J902" s="152"/>
    </row>
    <row r="903" spans="2:10" x14ac:dyDescent="0.2">
      <c r="B903" s="151"/>
      <c r="E903" s="152"/>
      <c r="F903" s="152"/>
      <c r="G903" s="153"/>
      <c r="J903" s="152"/>
    </row>
    <row r="904" spans="2:10" x14ac:dyDescent="0.2">
      <c r="B904" s="151"/>
      <c r="E904" s="152"/>
      <c r="F904" s="152"/>
      <c r="G904" s="153"/>
      <c r="J904" s="152"/>
    </row>
    <row r="905" spans="2:10" x14ac:dyDescent="0.2">
      <c r="B905" s="151"/>
      <c r="E905" s="152"/>
      <c r="F905" s="152"/>
      <c r="G905" s="153"/>
      <c r="J905" s="152"/>
    </row>
    <row r="906" spans="2:10" x14ac:dyDescent="0.2">
      <c r="B906" s="151"/>
      <c r="E906" s="152"/>
      <c r="F906" s="152"/>
      <c r="G906" s="153"/>
      <c r="J906" s="152"/>
    </row>
    <row r="907" spans="2:10" x14ac:dyDescent="0.2">
      <c r="B907" s="151"/>
      <c r="E907" s="152"/>
      <c r="F907" s="152"/>
      <c r="G907" s="153"/>
      <c r="J907" s="152"/>
    </row>
    <row r="908" spans="2:10" x14ac:dyDescent="0.2">
      <c r="B908" s="151"/>
      <c r="E908" s="152"/>
      <c r="F908" s="152"/>
      <c r="G908" s="153"/>
      <c r="J908" s="152"/>
    </row>
    <row r="909" spans="2:10" x14ac:dyDescent="0.2">
      <c r="B909" s="151"/>
      <c r="E909" s="152"/>
      <c r="F909" s="152"/>
      <c r="G909" s="153"/>
      <c r="J909" s="152"/>
    </row>
    <row r="910" spans="2:10" x14ac:dyDescent="0.2">
      <c r="B910" s="151"/>
      <c r="E910" s="152"/>
      <c r="F910" s="152"/>
      <c r="G910" s="153"/>
      <c r="J910" s="152"/>
    </row>
    <row r="911" spans="2:10" x14ac:dyDescent="0.2">
      <c r="B911" s="151"/>
      <c r="E911" s="152"/>
      <c r="F911" s="152"/>
      <c r="G911" s="153"/>
      <c r="J911" s="152"/>
    </row>
    <row r="912" spans="2:10" x14ac:dyDescent="0.2">
      <c r="B912" s="151"/>
      <c r="E912" s="152"/>
      <c r="F912" s="152"/>
      <c r="G912" s="153"/>
      <c r="J912" s="152"/>
    </row>
    <row r="913" spans="2:10" x14ac:dyDescent="0.2">
      <c r="B913" s="151"/>
      <c r="E913" s="152"/>
      <c r="F913" s="152"/>
      <c r="G913" s="153"/>
      <c r="J913" s="152"/>
    </row>
    <row r="914" spans="2:10" x14ac:dyDescent="0.2">
      <c r="B914" s="151"/>
      <c r="E914" s="152"/>
      <c r="F914" s="152"/>
      <c r="G914" s="153"/>
      <c r="J914" s="152"/>
    </row>
    <row r="915" spans="2:10" x14ac:dyDescent="0.2">
      <c r="B915" s="151"/>
      <c r="E915" s="152"/>
      <c r="F915" s="152"/>
      <c r="G915" s="153"/>
      <c r="J915" s="152"/>
    </row>
    <row r="916" spans="2:10" x14ac:dyDescent="0.2">
      <c r="B916" s="151"/>
      <c r="E916" s="152"/>
      <c r="F916" s="152"/>
      <c r="G916" s="153"/>
      <c r="J916" s="152"/>
    </row>
    <row r="917" spans="2:10" x14ac:dyDescent="0.2">
      <c r="B917" s="151"/>
      <c r="E917" s="152"/>
      <c r="F917" s="152"/>
      <c r="G917" s="153"/>
      <c r="J917" s="152"/>
    </row>
    <row r="918" spans="2:10" x14ac:dyDescent="0.2">
      <c r="B918" s="151"/>
      <c r="E918" s="152"/>
      <c r="F918" s="152"/>
      <c r="G918" s="153"/>
      <c r="J918" s="152"/>
    </row>
    <row r="919" spans="2:10" x14ac:dyDescent="0.2">
      <c r="B919" s="151"/>
      <c r="E919" s="152"/>
      <c r="F919" s="152"/>
      <c r="G919" s="153"/>
      <c r="J919" s="152"/>
    </row>
    <row r="920" spans="2:10" x14ac:dyDescent="0.2">
      <c r="B920" s="151"/>
      <c r="E920" s="152"/>
      <c r="F920" s="152"/>
      <c r="G920" s="153"/>
      <c r="J920" s="152"/>
    </row>
    <row r="921" spans="2:10" x14ac:dyDescent="0.2">
      <c r="B921" s="151"/>
      <c r="E921" s="152"/>
      <c r="F921" s="152"/>
      <c r="G921" s="153"/>
      <c r="J921" s="152"/>
    </row>
    <row r="922" spans="2:10" x14ac:dyDescent="0.2">
      <c r="B922" s="151"/>
      <c r="E922" s="152"/>
      <c r="F922" s="152"/>
      <c r="G922" s="153"/>
      <c r="J922" s="152"/>
    </row>
    <row r="923" spans="2:10" x14ac:dyDescent="0.2">
      <c r="B923" s="151"/>
      <c r="E923" s="152"/>
      <c r="F923" s="152"/>
      <c r="G923" s="153"/>
      <c r="J923" s="152"/>
    </row>
    <row r="924" spans="2:10" x14ac:dyDescent="0.2">
      <c r="B924" s="151"/>
      <c r="E924" s="152"/>
      <c r="F924" s="152"/>
      <c r="G924" s="153"/>
      <c r="J924" s="152"/>
    </row>
    <row r="925" spans="2:10" x14ac:dyDescent="0.2">
      <c r="B925" s="151"/>
      <c r="E925" s="152"/>
      <c r="F925" s="152"/>
      <c r="G925" s="153"/>
      <c r="J925" s="152"/>
    </row>
    <row r="926" spans="2:10" x14ac:dyDescent="0.2">
      <c r="B926" s="151"/>
      <c r="E926" s="152"/>
      <c r="F926" s="152"/>
      <c r="G926" s="153"/>
      <c r="J926" s="152"/>
    </row>
    <row r="927" spans="2:10" x14ac:dyDescent="0.2">
      <c r="B927" s="151"/>
      <c r="E927" s="152"/>
      <c r="F927" s="152"/>
      <c r="G927" s="153"/>
      <c r="J927" s="152"/>
    </row>
    <row r="928" spans="2:10" x14ac:dyDescent="0.2">
      <c r="B928" s="151"/>
      <c r="E928" s="152"/>
      <c r="F928" s="152"/>
      <c r="G928" s="153"/>
      <c r="J928" s="152"/>
    </row>
    <row r="929" spans="2:10" x14ac:dyDescent="0.2">
      <c r="B929" s="151"/>
      <c r="E929" s="152"/>
      <c r="F929" s="152"/>
      <c r="G929" s="153"/>
      <c r="J929" s="152"/>
    </row>
    <row r="930" spans="2:10" x14ac:dyDescent="0.2">
      <c r="B930" s="151"/>
      <c r="E930" s="152"/>
      <c r="F930" s="152"/>
      <c r="G930" s="153"/>
      <c r="J930" s="152"/>
    </row>
    <row r="931" spans="2:10" x14ac:dyDescent="0.2">
      <c r="B931" s="151"/>
      <c r="E931" s="152"/>
      <c r="F931" s="152"/>
      <c r="G931" s="153"/>
      <c r="J931" s="152"/>
    </row>
    <row r="932" spans="2:10" x14ac:dyDescent="0.2">
      <c r="B932" s="151"/>
      <c r="E932" s="152"/>
      <c r="F932" s="152"/>
      <c r="G932" s="153"/>
      <c r="J932" s="152"/>
    </row>
    <row r="933" spans="2:10" x14ac:dyDescent="0.2">
      <c r="B933" s="151"/>
      <c r="E933" s="152"/>
      <c r="F933" s="152"/>
      <c r="G933" s="153"/>
      <c r="J933" s="152"/>
    </row>
    <row r="934" spans="2:10" x14ac:dyDescent="0.2">
      <c r="B934" s="151"/>
      <c r="E934" s="152"/>
      <c r="F934" s="152"/>
      <c r="G934" s="153"/>
      <c r="J934" s="152"/>
    </row>
    <row r="935" spans="2:10" x14ac:dyDescent="0.2">
      <c r="B935" s="151"/>
      <c r="E935" s="152"/>
      <c r="F935" s="152"/>
      <c r="G935" s="153"/>
      <c r="J935" s="152"/>
    </row>
    <row r="936" spans="2:10" x14ac:dyDescent="0.2">
      <c r="B936" s="151"/>
      <c r="E936" s="152"/>
      <c r="F936" s="152"/>
      <c r="G936" s="153"/>
      <c r="J936" s="152"/>
    </row>
    <row r="937" spans="2:10" x14ac:dyDescent="0.2">
      <c r="B937" s="151"/>
      <c r="E937" s="152"/>
      <c r="F937" s="152"/>
      <c r="G937" s="153"/>
      <c r="J937" s="152"/>
    </row>
    <row r="938" spans="2:10" x14ac:dyDescent="0.2">
      <c r="B938" s="151"/>
      <c r="E938" s="152"/>
      <c r="F938" s="152"/>
      <c r="G938" s="153"/>
      <c r="J938" s="152"/>
    </row>
    <row r="939" spans="2:10" x14ac:dyDescent="0.2">
      <c r="B939" s="151"/>
      <c r="E939" s="152"/>
      <c r="F939" s="152"/>
      <c r="G939" s="153"/>
      <c r="J939" s="152"/>
    </row>
    <row r="940" spans="2:10" x14ac:dyDescent="0.2">
      <c r="B940" s="151"/>
      <c r="E940" s="152"/>
      <c r="F940" s="152"/>
      <c r="G940" s="153"/>
      <c r="J940" s="152"/>
    </row>
    <row r="941" spans="2:10" x14ac:dyDescent="0.2">
      <c r="B941" s="151"/>
      <c r="E941" s="152"/>
      <c r="F941" s="152"/>
      <c r="G941" s="153"/>
      <c r="J941" s="152"/>
    </row>
    <row r="942" spans="2:10" x14ac:dyDescent="0.2">
      <c r="B942" s="151"/>
      <c r="E942" s="152"/>
      <c r="F942" s="152"/>
      <c r="G942" s="153"/>
      <c r="J942" s="152"/>
    </row>
    <row r="943" spans="2:10" x14ac:dyDescent="0.2">
      <c r="B943" s="151"/>
      <c r="E943" s="152"/>
      <c r="F943" s="152"/>
      <c r="G943" s="153"/>
      <c r="J943" s="152"/>
    </row>
    <row r="944" spans="2:10" x14ac:dyDescent="0.2">
      <c r="B944" s="151"/>
      <c r="E944" s="152"/>
      <c r="F944" s="152"/>
      <c r="G944" s="153"/>
      <c r="J944" s="152"/>
    </row>
    <row r="945" spans="2:10" x14ac:dyDescent="0.2">
      <c r="B945" s="151"/>
      <c r="E945" s="152"/>
      <c r="F945" s="152"/>
      <c r="G945" s="153"/>
      <c r="J945" s="152"/>
    </row>
    <row r="946" spans="2:10" x14ac:dyDescent="0.2">
      <c r="B946" s="151"/>
      <c r="E946" s="152"/>
      <c r="F946" s="152"/>
      <c r="G946" s="153"/>
      <c r="J946" s="152"/>
    </row>
    <row r="947" spans="2:10" x14ac:dyDescent="0.2">
      <c r="B947" s="151"/>
      <c r="E947" s="152"/>
      <c r="F947" s="152"/>
      <c r="G947" s="153"/>
      <c r="J947" s="152"/>
    </row>
    <row r="948" spans="2:10" x14ac:dyDescent="0.2">
      <c r="B948" s="151"/>
      <c r="E948" s="152"/>
      <c r="F948" s="152"/>
      <c r="G948" s="153"/>
      <c r="J948" s="152"/>
    </row>
    <row r="949" spans="2:10" x14ac:dyDescent="0.2">
      <c r="B949" s="151"/>
      <c r="E949" s="152"/>
      <c r="F949" s="152"/>
      <c r="G949" s="153"/>
      <c r="J949" s="152"/>
    </row>
    <row r="950" spans="2:10" x14ac:dyDescent="0.2">
      <c r="B950" s="151"/>
      <c r="E950" s="152"/>
      <c r="F950" s="152"/>
      <c r="G950" s="153"/>
      <c r="J950" s="152"/>
    </row>
    <row r="951" spans="2:10" x14ac:dyDescent="0.2">
      <c r="B951" s="151"/>
      <c r="E951" s="152"/>
      <c r="F951" s="152"/>
      <c r="G951" s="153"/>
      <c r="J951" s="152"/>
    </row>
    <row r="952" spans="2:10" x14ac:dyDescent="0.2">
      <c r="B952" s="151"/>
      <c r="E952" s="152"/>
      <c r="F952" s="152"/>
      <c r="G952" s="153"/>
      <c r="J952" s="152"/>
    </row>
    <row r="953" spans="2:10" x14ac:dyDescent="0.2">
      <c r="B953" s="151"/>
      <c r="E953" s="152"/>
      <c r="F953" s="152"/>
      <c r="G953" s="153"/>
      <c r="J953" s="152"/>
    </row>
    <row r="954" spans="2:10" x14ac:dyDescent="0.2">
      <c r="B954" s="151"/>
      <c r="E954" s="152"/>
      <c r="F954" s="152"/>
      <c r="G954" s="153"/>
      <c r="J954" s="152"/>
    </row>
    <row r="955" spans="2:10" x14ac:dyDescent="0.2">
      <c r="B955" s="151"/>
      <c r="E955" s="152"/>
      <c r="F955" s="152"/>
      <c r="G955" s="153"/>
      <c r="J955" s="152"/>
    </row>
    <row r="956" spans="2:10" x14ac:dyDescent="0.2">
      <c r="B956" s="151"/>
      <c r="E956" s="152"/>
      <c r="F956" s="152"/>
      <c r="G956" s="153"/>
      <c r="J956" s="152"/>
    </row>
    <row r="957" spans="2:10" x14ac:dyDescent="0.2">
      <c r="B957" s="151"/>
      <c r="E957" s="152"/>
      <c r="F957" s="152"/>
      <c r="G957" s="153"/>
      <c r="J957" s="152"/>
    </row>
    <row r="958" spans="2:10" x14ac:dyDescent="0.2">
      <c r="B958" s="151"/>
      <c r="E958" s="152"/>
      <c r="F958" s="152"/>
      <c r="G958" s="153"/>
      <c r="J958" s="152"/>
    </row>
    <row r="959" spans="2:10" x14ac:dyDescent="0.2">
      <c r="B959" s="151"/>
      <c r="E959" s="152"/>
      <c r="F959" s="152"/>
      <c r="G959" s="153"/>
      <c r="J959" s="152"/>
    </row>
    <row r="960" spans="2:10" x14ac:dyDescent="0.2">
      <c r="B960" s="151"/>
      <c r="E960" s="152"/>
      <c r="F960" s="152"/>
      <c r="G960" s="153"/>
      <c r="J960" s="152"/>
    </row>
    <row r="961" spans="2:10" x14ac:dyDescent="0.2">
      <c r="B961" s="151"/>
      <c r="E961" s="152"/>
      <c r="F961" s="152"/>
      <c r="G961" s="153"/>
      <c r="J961" s="152"/>
    </row>
    <row r="962" spans="2:10" x14ac:dyDescent="0.2">
      <c r="B962" s="151"/>
      <c r="E962" s="152"/>
      <c r="F962" s="152"/>
      <c r="G962" s="153"/>
      <c r="J962" s="152"/>
    </row>
    <row r="963" spans="2:10" x14ac:dyDescent="0.2">
      <c r="B963" s="151"/>
      <c r="E963" s="152"/>
      <c r="F963" s="152"/>
      <c r="G963" s="153"/>
      <c r="J963" s="152"/>
    </row>
    <row r="964" spans="2:10" x14ac:dyDescent="0.2">
      <c r="B964" s="151"/>
      <c r="E964" s="152"/>
      <c r="F964" s="152"/>
      <c r="G964" s="153"/>
      <c r="J964" s="152"/>
    </row>
    <row r="965" spans="2:10" x14ac:dyDescent="0.2">
      <c r="B965" s="151"/>
      <c r="E965" s="152"/>
      <c r="F965" s="152"/>
      <c r="G965" s="153"/>
      <c r="J965" s="152"/>
    </row>
    <row r="966" spans="2:10" x14ac:dyDescent="0.2">
      <c r="B966" s="151"/>
      <c r="E966" s="152"/>
      <c r="F966" s="152"/>
      <c r="G966" s="153"/>
      <c r="J966" s="152"/>
    </row>
    <row r="967" spans="2:10" x14ac:dyDescent="0.2">
      <c r="B967" s="151"/>
      <c r="E967" s="152"/>
      <c r="F967" s="152"/>
      <c r="G967" s="153"/>
      <c r="J967" s="152"/>
    </row>
    <row r="968" spans="2:10" x14ac:dyDescent="0.2">
      <c r="B968" s="151"/>
      <c r="E968" s="152"/>
      <c r="F968" s="152"/>
      <c r="G968" s="153"/>
      <c r="J968" s="152"/>
    </row>
    <row r="969" spans="2:10" x14ac:dyDescent="0.2">
      <c r="B969" s="151"/>
      <c r="E969" s="152"/>
      <c r="F969" s="152"/>
      <c r="G969" s="153"/>
      <c r="J969" s="152"/>
    </row>
    <row r="970" spans="2:10" x14ac:dyDescent="0.2">
      <c r="B970" s="151"/>
      <c r="E970" s="152"/>
      <c r="F970" s="152"/>
      <c r="G970" s="153"/>
      <c r="J970" s="152"/>
    </row>
    <row r="971" spans="2:10" x14ac:dyDescent="0.2">
      <c r="B971" s="151"/>
      <c r="E971" s="152"/>
      <c r="F971" s="152"/>
      <c r="G971" s="153"/>
      <c r="J971" s="152"/>
    </row>
    <row r="972" spans="2:10" x14ac:dyDescent="0.2">
      <c r="B972" s="151"/>
      <c r="E972" s="152"/>
      <c r="F972" s="152"/>
      <c r="G972" s="153"/>
      <c r="J972" s="152"/>
    </row>
    <row r="973" spans="2:10" x14ac:dyDescent="0.2">
      <c r="B973" s="151"/>
      <c r="E973" s="152"/>
      <c r="F973" s="152"/>
      <c r="G973" s="153"/>
      <c r="J973" s="152"/>
    </row>
    <row r="974" spans="2:10" x14ac:dyDescent="0.2">
      <c r="B974" s="151"/>
      <c r="E974" s="152"/>
      <c r="F974" s="152"/>
      <c r="G974" s="153"/>
      <c r="J974" s="152"/>
    </row>
    <row r="975" spans="2:10" x14ac:dyDescent="0.2">
      <c r="B975" s="151"/>
      <c r="E975" s="152"/>
      <c r="F975" s="152"/>
      <c r="G975" s="153"/>
      <c r="J975" s="152"/>
    </row>
    <row r="976" spans="2:10" x14ac:dyDescent="0.2">
      <c r="B976" s="151"/>
      <c r="E976" s="152"/>
      <c r="F976" s="152"/>
      <c r="G976" s="153"/>
      <c r="J976" s="152"/>
    </row>
    <row r="977" spans="2:10" x14ac:dyDescent="0.2">
      <c r="B977" s="151"/>
      <c r="E977" s="152"/>
      <c r="F977" s="152"/>
      <c r="G977" s="153"/>
      <c r="J977" s="152"/>
    </row>
    <row r="978" spans="2:10" x14ac:dyDescent="0.2">
      <c r="B978" s="151"/>
      <c r="E978" s="152"/>
      <c r="F978" s="152"/>
      <c r="G978" s="153"/>
      <c r="J978" s="152"/>
    </row>
    <row r="979" spans="2:10" x14ac:dyDescent="0.2">
      <c r="B979" s="151"/>
      <c r="E979" s="152"/>
      <c r="F979" s="152"/>
      <c r="G979" s="153"/>
      <c r="J979" s="152"/>
    </row>
    <row r="980" spans="2:10" x14ac:dyDescent="0.2">
      <c r="B980" s="151"/>
      <c r="E980" s="152"/>
      <c r="F980" s="152"/>
      <c r="G980" s="153"/>
      <c r="J980" s="152"/>
    </row>
    <row r="981" spans="2:10" x14ac:dyDescent="0.2">
      <c r="B981" s="151"/>
      <c r="E981" s="152"/>
      <c r="F981" s="152"/>
      <c r="G981" s="153"/>
      <c r="J981" s="152"/>
    </row>
    <row r="982" spans="2:10" x14ac:dyDescent="0.2">
      <c r="B982" s="151"/>
      <c r="E982" s="152"/>
      <c r="F982" s="152"/>
      <c r="G982" s="153"/>
      <c r="J982" s="152"/>
    </row>
    <row r="983" spans="2:10" x14ac:dyDescent="0.2">
      <c r="B983" s="151"/>
      <c r="E983" s="152"/>
      <c r="F983" s="152"/>
      <c r="G983" s="153"/>
      <c r="J983" s="152"/>
    </row>
    <row r="984" spans="2:10" x14ac:dyDescent="0.2">
      <c r="B984" s="151"/>
      <c r="E984" s="152"/>
      <c r="F984" s="152"/>
      <c r="G984" s="153"/>
      <c r="J984" s="152"/>
    </row>
    <row r="985" spans="2:10" x14ac:dyDescent="0.2">
      <c r="B985" s="151"/>
      <c r="E985" s="152"/>
      <c r="F985" s="152"/>
      <c r="G985" s="153"/>
      <c r="J985" s="152"/>
    </row>
    <row r="986" spans="2:10" x14ac:dyDescent="0.2">
      <c r="B986" s="151"/>
      <c r="E986" s="152"/>
      <c r="F986" s="152"/>
      <c r="G986" s="153"/>
      <c r="J986" s="152"/>
    </row>
    <row r="987" spans="2:10" x14ac:dyDescent="0.2">
      <c r="B987" s="151"/>
      <c r="E987" s="152"/>
      <c r="F987" s="152"/>
      <c r="G987" s="153"/>
      <c r="J987" s="152"/>
    </row>
    <row r="988" spans="2:10" x14ac:dyDescent="0.2">
      <c r="B988" s="151"/>
      <c r="E988" s="152"/>
      <c r="F988" s="152"/>
      <c r="G988" s="153"/>
      <c r="J988" s="152"/>
    </row>
    <row r="989" spans="2:10" x14ac:dyDescent="0.2">
      <c r="B989" s="151"/>
      <c r="E989" s="152"/>
      <c r="F989" s="152"/>
      <c r="G989" s="153"/>
      <c r="J989" s="152"/>
    </row>
    <row r="990" spans="2:10" x14ac:dyDescent="0.2">
      <c r="B990" s="151"/>
      <c r="E990" s="152"/>
      <c r="F990" s="152"/>
      <c r="G990" s="153"/>
      <c r="J990" s="152"/>
    </row>
    <row r="991" spans="2:10" x14ac:dyDescent="0.2">
      <c r="B991" s="151"/>
      <c r="E991" s="152"/>
      <c r="F991" s="152"/>
      <c r="G991" s="153"/>
      <c r="J991" s="152"/>
    </row>
    <row r="992" spans="2:10" x14ac:dyDescent="0.2">
      <c r="B992" s="151"/>
      <c r="E992" s="152"/>
      <c r="F992" s="152"/>
      <c r="G992" s="153"/>
      <c r="J992" s="152"/>
    </row>
    <row r="993" spans="2:10" x14ac:dyDescent="0.2">
      <c r="B993" s="151"/>
      <c r="E993" s="152"/>
      <c r="F993" s="152"/>
      <c r="G993" s="153"/>
      <c r="J993" s="152"/>
    </row>
    <row r="994" spans="2:10" x14ac:dyDescent="0.2">
      <c r="B994" s="151"/>
      <c r="E994" s="152"/>
      <c r="F994" s="152"/>
      <c r="G994" s="153"/>
      <c r="J994" s="152"/>
    </row>
    <row r="995" spans="2:10" x14ac:dyDescent="0.2">
      <c r="B995" s="151"/>
      <c r="E995" s="152"/>
      <c r="F995" s="152"/>
      <c r="G995" s="153"/>
      <c r="J995" s="152"/>
    </row>
    <row r="996" spans="2:10" x14ac:dyDescent="0.2">
      <c r="B996" s="151"/>
      <c r="E996" s="152"/>
      <c r="F996" s="152"/>
      <c r="G996" s="153"/>
      <c r="J996" s="152"/>
    </row>
    <row r="997" spans="2:10" x14ac:dyDescent="0.2">
      <c r="B997" s="151"/>
      <c r="E997" s="152"/>
      <c r="F997" s="152"/>
      <c r="G997" s="153"/>
      <c r="J997" s="152"/>
    </row>
    <row r="998" spans="2:10" x14ac:dyDescent="0.2">
      <c r="B998" s="151"/>
      <c r="E998" s="152"/>
      <c r="F998" s="152"/>
      <c r="G998" s="153"/>
      <c r="J998" s="152"/>
    </row>
    <row r="999" spans="2:10" x14ac:dyDescent="0.2">
      <c r="B999" s="151"/>
      <c r="E999" s="152"/>
      <c r="F999" s="152"/>
      <c r="G999" s="153"/>
      <c r="J999" s="152"/>
    </row>
    <row r="1000" spans="2:10" x14ac:dyDescent="0.2">
      <c r="B1000" s="151"/>
      <c r="E1000" s="152"/>
      <c r="F1000" s="152"/>
      <c r="G1000" s="153"/>
      <c r="J1000" s="152"/>
    </row>
    <row r="1001" spans="2:10" x14ac:dyDescent="0.2">
      <c r="B1001" s="151"/>
      <c r="E1001" s="152"/>
      <c r="F1001" s="152"/>
      <c r="G1001" s="153"/>
      <c r="J1001" s="152"/>
    </row>
    <row r="1002" spans="2:10" x14ac:dyDescent="0.2">
      <c r="B1002" s="151"/>
      <c r="E1002" s="152"/>
      <c r="F1002" s="152"/>
      <c r="G1002" s="153"/>
      <c r="J1002" s="152"/>
    </row>
    <row r="1003" spans="2:10" x14ac:dyDescent="0.2">
      <c r="B1003" s="151"/>
      <c r="E1003" s="152"/>
      <c r="F1003" s="152"/>
      <c r="G1003" s="153"/>
      <c r="J1003" s="152"/>
    </row>
    <row r="1004" spans="2:10" x14ac:dyDescent="0.2">
      <c r="B1004" s="151"/>
      <c r="E1004" s="152"/>
      <c r="F1004" s="152"/>
      <c r="G1004" s="153"/>
      <c r="J1004" s="152"/>
    </row>
    <row r="1005" spans="2:10" x14ac:dyDescent="0.2">
      <c r="B1005" s="151"/>
      <c r="E1005" s="152"/>
      <c r="F1005" s="152"/>
      <c r="G1005" s="153"/>
      <c r="J1005" s="152"/>
    </row>
    <row r="1006" spans="2:10" x14ac:dyDescent="0.2">
      <c r="B1006" s="151"/>
      <c r="E1006" s="152"/>
      <c r="F1006" s="152"/>
      <c r="G1006" s="153"/>
      <c r="J1006" s="152"/>
    </row>
    <row r="1007" spans="2:10" x14ac:dyDescent="0.2">
      <c r="B1007" s="151"/>
      <c r="E1007" s="152"/>
      <c r="F1007" s="152"/>
      <c r="G1007" s="153"/>
      <c r="J1007" s="152"/>
    </row>
    <row r="1008" spans="2:10" x14ac:dyDescent="0.2">
      <c r="B1008" s="151"/>
      <c r="E1008" s="152"/>
      <c r="F1008" s="152"/>
      <c r="G1008" s="153"/>
      <c r="J1008" s="152"/>
    </row>
    <row r="1009" spans="2:10" x14ac:dyDescent="0.2">
      <c r="B1009" s="151"/>
      <c r="E1009" s="152"/>
      <c r="F1009" s="152"/>
      <c r="G1009" s="153"/>
      <c r="J1009" s="152"/>
    </row>
    <row r="1010" spans="2:10" x14ac:dyDescent="0.2">
      <c r="B1010" s="151"/>
      <c r="E1010" s="152"/>
      <c r="F1010" s="152"/>
      <c r="G1010" s="153"/>
      <c r="J1010" s="152"/>
    </row>
    <row r="1011" spans="2:10" x14ac:dyDescent="0.2">
      <c r="B1011" s="151"/>
      <c r="E1011" s="152"/>
      <c r="F1011" s="152"/>
      <c r="G1011" s="153"/>
      <c r="J1011" s="152"/>
    </row>
    <row r="1012" spans="2:10" x14ac:dyDescent="0.2">
      <c r="B1012" s="151"/>
      <c r="E1012" s="152"/>
      <c r="F1012" s="152"/>
      <c r="G1012" s="153"/>
      <c r="J1012" s="152"/>
    </row>
    <row r="1013" spans="2:10" x14ac:dyDescent="0.2">
      <c r="B1013" s="151"/>
      <c r="E1013" s="152"/>
      <c r="F1013" s="152"/>
      <c r="G1013" s="153"/>
      <c r="J1013" s="152"/>
    </row>
    <row r="1014" spans="2:10" x14ac:dyDescent="0.2">
      <c r="B1014" s="151"/>
      <c r="E1014" s="152"/>
      <c r="F1014" s="152"/>
      <c r="G1014" s="153"/>
      <c r="J1014" s="152"/>
    </row>
    <row r="1015" spans="2:10" x14ac:dyDescent="0.2">
      <c r="B1015" s="151"/>
      <c r="E1015" s="152"/>
      <c r="F1015" s="152"/>
      <c r="G1015" s="153"/>
      <c r="J1015" s="152"/>
    </row>
    <row r="1016" spans="2:10" x14ac:dyDescent="0.2">
      <c r="B1016" s="151"/>
      <c r="E1016" s="152"/>
      <c r="F1016" s="152"/>
      <c r="G1016" s="153"/>
      <c r="J1016" s="152"/>
    </row>
    <row r="1017" spans="2:10" x14ac:dyDescent="0.2">
      <c r="B1017" s="151"/>
      <c r="E1017" s="152"/>
      <c r="F1017" s="152"/>
      <c r="G1017" s="153"/>
      <c r="J1017" s="152"/>
    </row>
    <row r="1018" spans="2:10" x14ac:dyDescent="0.2">
      <c r="B1018" s="151"/>
      <c r="E1018" s="152"/>
      <c r="F1018" s="152"/>
      <c r="G1018" s="153"/>
      <c r="J1018" s="152"/>
    </row>
    <row r="1019" spans="2:10" x14ac:dyDescent="0.2">
      <c r="B1019" s="151"/>
      <c r="E1019" s="152"/>
      <c r="F1019" s="152"/>
      <c r="G1019" s="153"/>
      <c r="J1019" s="152"/>
    </row>
    <row r="1020" spans="2:10" x14ac:dyDescent="0.2">
      <c r="B1020" s="151"/>
      <c r="E1020" s="152"/>
      <c r="F1020" s="152"/>
      <c r="G1020" s="153"/>
      <c r="J1020" s="152"/>
    </row>
    <row r="1021" spans="2:10" x14ac:dyDescent="0.2">
      <c r="B1021" s="151"/>
      <c r="E1021" s="152"/>
      <c r="F1021" s="152"/>
      <c r="G1021" s="153"/>
      <c r="J1021" s="152"/>
    </row>
    <row r="1022" spans="2:10" x14ac:dyDescent="0.2">
      <c r="B1022" s="151"/>
      <c r="E1022" s="152"/>
      <c r="F1022" s="152"/>
      <c r="G1022" s="153"/>
      <c r="J1022" s="152"/>
    </row>
    <row r="1023" spans="2:10" x14ac:dyDescent="0.2">
      <c r="B1023" s="151"/>
      <c r="E1023" s="152"/>
      <c r="F1023" s="152"/>
      <c r="G1023" s="153"/>
      <c r="J1023" s="152"/>
    </row>
    <row r="1024" spans="2:10" x14ac:dyDescent="0.2">
      <c r="B1024" s="151"/>
      <c r="E1024" s="152"/>
      <c r="F1024" s="152"/>
      <c r="G1024" s="153"/>
      <c r="J1024" s="152"/>
    </row>
    <row r="1025" spans="2:10" x14ac:dyDescent="0.2">
      <c r="B1025" s="151"/>
      <c r="E1025" s="152"/>
      <c r="F1025" s="152"/>
      <c r="G1025" s="153"/>
      <c r="J1025" s="152"/>
    </row>
    <row r="1026" spans="2:10" x14ac:dyDescent="0.2">
      <c r="B1026" s="151"/>
      <c r="E1026" s="152"/>
      <c r="F1026" s="152"/>
      <c r="G1026" s="153"/>
      <c r="J1026" s="152"/>
    </row>
    <row r="1027" spans="2:10" x14ac:dyDescent="0.2">
      <c r="B1027" s="151"/>
      <c r="E1027" s="152"/>
      <c r="F1027" s="152"/>
      <c r="G1027" s="153"/>
      <c r="J1027" s="152"/>
    </row>
    <row r="1028" spans="2:10" x14ac:dyDescent="0.2">
      <c r="B1028" s="151"/>
      <c r="E1028" s="152"/>
      <c r="F1028" s="152"/>
      <c r="G1028" s="153"/>
      <c r="J1028" s="152"/>
    </row>
    <row r="1029" spans="2:10" x14ac:dyDescent="0.2">
      <c r="B1029" s="151"/>
      <c r="E1029" s="152"/>
      <c r="F1029" s="152"/>
      <c r="G1029" s="153"/>
      <c r="J1029" s="152"/>
    </row>
    <row r="1030" spans="2:10" x14ac:dyDescent="0.2">
      <c r="B1030" s="151"/>
      <c r="E1030" s="152"/>
      <c r="F1030" s="152"/>
      <c r="G1030" s="153"/>
      <c r="J1030" s="152"/>
    </row>
    <row r="1031" spans="2:10" x14ac:dyDescent="0.2">
      <c r="B1031" s="151"/>
      <c r="E1031" s="152"/>
      <c r="F1031" s="152"/>
      <c r="G1031" s="153"/>
      <c r="J1031" s="152"/>
    </row>
    <row r="1032" spans="2:10" x14ac:dyDescent="0.2">
      <c r="B1032" s="151"/>
      <c r="E1032" s="152"/>
      <c r="F1032" s="152"/>
      <c r="G1032" s="153"/>
      <c r="J1032" s="152"/>
    </row>
    <row r="1033" spans="2:10" x14ac:dyDescent="0.2">
      <c r="B1033" s="151"/>
      <c r="E1033" s="152"/>
      <c r="F1033" s="152"/>
      <c r="G1033" s="153"/>
      <c r="J1033" s="152"/>
    </row>
    <row r="1034" spans="2:10" x14ac:dyDescent="0.2">
      <c r="B1034" s="151"/>
      <c r="E1034" s="152"/>
      <c r="F1034" s="152"/>
      <c r="G1034" s="153"/>
      <c r="J1034" s="152"/>
    </row>
    <row r="1035" spans="2:10" x14ac:dyDescent="0.2">
      <c r="B1035" s="151"/>
      <c r="E1035" s="152"/>
      <c r="F1035" s="152"/>
      <c r="G1035" s="153"/>
      <c r="J1035" s="152"/>
    </row>
    <row r="1036" spans="2:10" x14ac:dyDescent="0.2">
      <c r="B1036" s="151"/>
      <c r="E1036" s="152"/>
      <c r="F1036" s="152"/>
      <c r="G1036" s="153"/>
      <c r="J1036" s="152"/>
    </row>
    <row r="1037" spans="2:10" x14ac:dyDescent="0.2">
      <c r="B1037" s="151"/>
      <c r="E1037" s="152"/>
      <c r="F1037" s="152"/>
      <c r="G1037" s="153"/>
      <c r="J1037" s="152"/>
    </row>
    <row r="1038" spans="2:10" x14ac:dyDescent="0.2">
      <c r="B1038" s="151"/>
      <c r="E1038" s="152"/>
      <c r="F1038" s="152"/>
      <c r="G1038" s="153"/>
      <c r="J1038" s="152"/>
    </row>
    <row r="1039" spans="2:10" x14ac:dyDescent="0.2">
      <c r="B1039" s="151"/>
      <c r="E1039" s="152"/>
      <c r="F1039" s="152"/>
      <c r="G1039" s="153"/>
      <c r="J1039" s="152"/>
    </row>
    <row r="1040" spans="2:10" x14ac:dyDescent="0.2">
      <c r="B1040" s="151"/>
      <c r="E1040" s="152"/>
      <c r="F1040" s="152"/>
      <c r="G1040" s="153"/>
      <c r="J1040" s="152"/>
    </row>
    <row r="1041" spans="2:10" x14ac:dyDescent="0.2">
      <c r="B1041" s="151"/>
      <c r="E1041" s="152"/>
      <c r="F1041" s="152"/>
      <c r="G1041" s="153"/>
      <c r="J1041" s="152"/>
    </row>
    <row r="1042" spans="2:10" x14ac:dyDescent="0.2">
      <c r="B1042" s="151"/>
      <c r="E1042" s="152"/>
      <c r="F1042" s="152"/>
      <c r="G1042" s="153"/>
      <c r="J1042" s="152"/>
    </row>
    <row r="1043" spans="2:10" x14ac:dyDescent="0.2">
      <c r="B1043" s="151"/>
      <c r="E1043" s="152"/>
      <c r="F1043" s="152"/>
      <c r="G1043" s="153"/>
      <c r="J1043" s="152"/>
    </row>
    <row r="1044" spans="2:10" x14ac:dyDescent="0.2">
      <c r="B1044" s="151"/>
      <c r="E1044" s="152"/>
      <c r="F1044" s="152"/>
      <c r="G1044" s="153"/>
      <c r="J1044" s="152"/>
    </row>
    <row r="1045" spans="2:10" x14ac:dyDescent="0.2">
      <c r="B1045" s="151"/>
      <c r="E1045" s="152"/>
      <c r="F1045" s="152"/>
      <c r="G1045" s="153"/>
      <c r="J1045" s="152"/>
    </row>
    <row r="1046" spans="2:10" x14ac:dyDescent="0.2">
      <c r="B1046" s="151"/>
      <c r="E1046" s="152"/>
      <c r="F1046" s="152"/>
      <c r="G1046" s="153"/>
      <c r="J1046" s="152"/>
    </row>
    <row r="1047" spans="2:10" x14ac:dyDescent="0.2">
      <c r="B1047" s="151"/>
      <c r="E1047" s="152"/>
      <c r="F1047" s="152"/>
      <c r="G1047" s="153"/>
      <c r="J1047" s="152"/>
    </row>
    <row r="1048" spans="2:10" x14ac:dyDescent="0.2">
      <c r="B1048" s="151"/>
      <c r="E1048" s="152"/>
      <c r="F1048" s="152"/>
      <c r="G1048" s="153"/>
      <c r="J1048" s="152"/>
    </row>
    <row r="1049" spans="2:10" x14ac:dyDescent="0.2">
      <c r="B1049" s="151"/>
      <c r="E1049" s="152"/>
      <c r="F1049" s="152"/>
      <c r="G1049" s="153"/>
      <c r="J1049" s="152"/>
    </row>
    <row r="1050" spans="2:10" x14ac:dyDescent="0.2">
      <c r="B1050" s="151"/>
      <c r="E1050" s="152"/>
      <c r="F1050" s="152"/>
      <c r="G1050" s="153"/>
      <c r="J1050" s="152"/>
    </row>
    <row r="1051" spans="2:10" x14ac:dyDescent="0.2">
      <c r="B1051" s="151"/>
      <c r="E1051" s="152"/>
      <c r="F1051" s="152"/>
      <c r="G1051" s="153"/>
      <c r="J1051" s="152"/>
    </row>
    <row r="1052" spans="2:10" x14ac:dyDescent="0.2">
      <c r="B1052" s="151"/>
      <c r="E1052" s="152"/>
      <c r="F1052" s="152"/>
      <c r="G1052" s="153"/>
      <c r="J1052" s="152"/>
    </row>
    <row r="1053" spans="2:10" x14ac:dyDescent="0.2">
      <c r="B1053" s="151"/>
      <c r="E1053" s="152"/>
      <c r="F1053" s="152"/>
      <c r="G1053" s="153"/>
      <c r="J1053" s="152"/>
    </row>
    <row r="1054" spans="2:10" x14ac:dyDescent="0.2">
      <c r="B1054" s="151"/>
      <c r="E1054" s="152"/>
      <c r="F1054" s="152"/>
      <c r="G1054" s="153"/>
      <c r="J1054" s="152"/>
    </row>
    <row r="1055" spans="2:10" x14ac:dyDescent="0.2">
      <c r="B1055" s="151"/>
      <c r="E1055" s="152"/>
      <c r="F1055" s="152"/>
      <c r="G1055" s="153"/>
      <c r="J1055" s="152"/>
    </row>
    <row r="1056" spans="2:10" x14ac:dyDescent="0.2">
      <c r="B1056" s="151"/>
      <c r="E1056" s="152"/>
      <c r="F1056" s="152"/>
      <c r="G1056" s="153"/>
      <c r="J1056" s="152"/>
    </row>
    <row r="1057" spans="2:10" x14ac:dyDescent="0.2">
      <c r="B1057" s="151"/>
      <c r="E1057" s="152"/>
      <c r="F1057" s="152"/>
      <c r="G1057" s="153"/>
      <c r="J1057" s="152"/>
    </row>
    <row r="1058" spans="2:10" x14ac:dyDescent="0.2">
      <c r="B1058" s="151"/>
      <c r="E1058" s="152"/>
      <c r="F1058" s="152"/>
      <c r="G1058" s="153"/>
      <c r="J1058" s="152"/>
    </row>
    <row r="1059" spans="2:10" x14ac:dyDescent="0.2">
      <c r="B1059" s="151"/>
      <c r="E1059" s="152"/>
      <c r="F1059" s="152"/>
      <c r="G1059" s="153"/>
      <c r="J1059" s="152"/>
    </row>
    <row r="1060" spans="2:10" x14ac:dyDescent="0.2">
      <c r="B1060" s="151"/>
      <c r="E1060" s="152"/>
      <c r="F1060" s="152"/>
      <c r="G1060" s="153"/>
      <c r="J1060" s="152"/>
    </row>
    <row r="1061" spans="2:10" x14ac:dyDescent="0.2">
      <c r="B1061" s="151"/>
      <c r="E1061" s="152"/>
      <c r="F1061" s="152"/>
      <c r="G1061" s="153"/>
      <c r="J1061" s="152"/>
    </row>
    <row r="1062" spans="2:10" x14ac:dyDescent="0.2">
      <c r="B1062" s="151"/>
      <c r="E1062" s="152"/>
      <c r="F1062" s="152"/>
      <c r="G1062" s="153"/>
      <c r="J1062" s="152"/>
    </row>
    <row r="1063" spans="2:10" x14ac:dyDescent="0.2">
      <c r="B1063" s="151"/>
      <c r="E1063" s="152"/>
      <c r="F1063" s="152"/>
      <c r="G1063" s="153"/>
      <c r="J1063" s="152"/>
    </row>
    <row r="1064" spans="2:10" x14ac:dyDescent="0.2">
      <c r="B1064" s="151"/>
      <c r="E1064" s="152"/>
      <c r="F1064" s="152"/>
      <c r="G1064" s="153"/>
      <c r="J1064" s="152"/>
    </row>
    <row r="1065" spans="2:10" x14ac:dyDescent="0.2">
      <c r="B1065" s="151"/>
      <c r="E1065" s="152"/>
      <c r="F1065" s="152"/>
      <c r="G1065" s="153"/>
      <c r="J1065" s="152"/>
    </row>
    <row r="1066" spans="2:10" x14ac:dyDescent="0.2">
      <c r="B1066" s="151"/>
      <c r="E1066" s="152"/>
      <c r="F1066" s="152"/>
      <c r="G1066" s="153"/>
      <c r="J1066" s="152"/>
    </row>
    <row r="1067" spans="2:10" x14ac:dyDescent="0.2">
      <c r="B1067" s="151"/>
      <c r="E1067" s="152"/>
      <c r="F1067" s="152"/>
      <c r="G1067" s="153"/>
      <c r="J1067" s="152"/>
    </row>
    <row r="1068" spans="2:10" x14ac:dyDescent="0.2">
      <c r="B1068" s="151"/>
      <c r="E1068" s="152"/>
      <c r="F1068" s="152"/>
      <c r="G1068" s="153"/>
      <c r="J1068" s="152"/>
    </row>
    <row r="1069" spans="2:10" x14ac:dyDescent="0.2">
      <c r="B1069" s="151"/>
      <c r="E1069" s="152"/>
      <c r="F1069" s="152"/>
      <c r="G1069" s="153"/>
      <c r="J1069" s="152"/>
    </row>
    <row r="1070" spans="2:10" x14ac:dyDescent="0.2">
      <c r="B1070" s="151"/>
      <c r="E1070" s="152"/>
      <c r="F1070" s="152"/>
      <c r="G1070" s="153"/>
      <c r="J1070" s="152"/>
    </row>
    <row r="1071" spans="2:10" x14ac:dyDescent="0.2">
      <c r="B1071" s="151"/>
      <c r="E1071" s="152"/>
      <c r="F1071" s="152"/>
      <c r="G1071" s="153"/>
      <c r="J1071" s="152"/>
    </row>
    <row r="1072" spans="2:10" x14ac:dyDescent="0.2">
      <c r="B1072" s="151"/>
      <c r="E1072" s="152"/>
      <c r="F1072" s="152"/>
      <c r="G1072" s="153"/>
      <c r="J1072" s="152"/>
    </row>
    <row r="1073" spans="2:10" x14ac:dyDescent="0.2">
      <c r="B1073" s="151"/>
      <c r="E1073" s="152"/>
      <c r="F1073" s="152"/>
      <c r="G1073" s="153"/>
      <c r="J1073" s="152"/>
    </row>
    <row r="1074" spans="2:10" x14ac:dyDescent="0.2">
      <c r="B1074" s="151"/>
      <c r="E1074" s="152"/>
      <c r="F1074" s="152"/>
      <c r="G1074" s="153"/>
      <c r="J1074" s="152"/>
    </row>
    <row r="1075" spans="2:10" x14ac:dyDescent="0.2">
      <c r="B1075" s="151"/>
      <c r="E1075" s="152"/>
      <c r="F1075" s="152"/>
      <c r="G1075" s="153"/>
      <c r="J1075" s="152"/>
    </row>
    <row r="1076" spans="2:10" x14ac:dyDescent="0.2">
      <c r="B1076" s="151"/>
      <c r="E1076" s="152"/>
      <c r="F1076" s="152"/>
      <c r="G1076" s="153"/>
      <c r="J1076" s="152"/>
    </row>
    <row r="1077" spans="2:10" x14ac:dyDescent="0.2">
      <c r="B1077" s="151"/>
      <c r="E1077" s="152"/>
      <c r="F1077" s="152"/>
      <c r="G1077" s="153"/>
      <c r="J1077" s="152"/>
    </row>
    <row r="1078" spans="2:10" x14ac:dyDescent="0.2">
      <c r="B1078" s="151"/>
      <c r="E1078" s="152"/>
      <c r="F1078" s="152"/>
      <c r="G1078" s="153"/>
      <c r="J1078" s="152"/>
    </row>
    <row r="1079" spans="2:10" x14ac:dyDescent="0.2">
      <c r="B1079" s="151"/>
      <c r="E1079" s="152"/>
      <c r="F1079" s="152"/>
      <c r="G1079" s="153"/>
      <c r="J1079" s="152"/>
    </row>
    <row r="1080" spans="2:10" x14ac:dyDescent="0.2">
      <c r="B1080" s="151"/>
      <c r="E1080" s="152"/>
      <c r="F1080" s="152"/>
      <c r="G1080" s="153"/>
      <c r="J1080" s="152"/>
    </row>
    <row r="1081" spans="2:10" x14ac:dyDescent="0.2">
      <c r="B1081" s="151"/>
      <c r="E1081" s="152"/>
      <c r="F1081" s="152"/>
      <c r="G1081" s="153"/>
      <c r="J1081" s="152"/>
    </row>
    <row r="1082" spans="2:10" x14ac:dyDescent="0.2">
      <c r="B1082" s="151"/>
      <c r="E1082" s="152"/>
      <c r="F1082" s="152"/>
      <c r="G1082" s="153"/>
      <c r="J1082" s="152"/>
    </row>
    <row r="1083" spans="2:10" x14ac:dyDescent="0.2">
      <c r="B1083" s="151"/>
      <c r="E1083" s="152"/>
      <c r="F1083" s="152"/>
      <c r="G1083" s="153"/>
      <c r="J1083" s="152"/>
    </row>
    <row r="1084" spans="2:10" x14ac:dyDescent="0.2">
      <c r="B1084" s="151"/>
      <c r="E1084" s="152"/>
      <c r="F1084" s="152"/>
      <c r="G1084" s="153"/>
      <c r="J1084" s="152"/>
    </row>
    <row r="1085" spans="2:10" x14ac:dyDescent="0.2">
      <c r="B1085" s="151"/>
      <c r="E1085" s="152"/>
      <c r="F1085" s="152"/>
      <c r="G1085" s="153"/>
      <c r="J1085" s="152"/>
    </row>
    <row r="1086" spans="2:10" x14ac:dyDescent="0.2">
      <c r="B1086" s="151"/>
      <c r="E1086" s="152"/>
      <c r="F1086" s="152"/>
      <c r="G1086" s="153"/>
      <c r="J1086" s="152"/>
    </row>
    <row r="1087" spans="2:10" x14ac:dyDescent="0.2">
      <c r="B1087" s="151"/>
      <c r="E1087" s="152"/>
      <c r="F1087" s="152"/>
      <c r="G1087" s="153"/>
      <c r="J1087" s="152"/>
    </row>
    <row r="1088" spans="2:10" x14ac:dyDescent="0.2">
      <c r="B1088" s="151"/>
      <c r="E1088" s="152"/>
      <c r="F1088" s="152"/>
      <c r="G1088" s="153"/>
      <c r="J1088" s="152"/>
    </row>
    <row r="1089" spans="2:10" x14ac:dyDescent="0.2">
      <c r="B1089" s="151"/>
      <c r="E1089" s="152"/>
      <c r="F1089" s="152"/>
      <c r="G1089" s="153"/>
      <c r="J1089" s="152"/>
    </row>
    <row r="1090" spans="2:10" x14ac:dyDescent="0.2">
      <c r="B1090" s="151"/>
      <c r="E1090" s="152"/>
      <c r="F1090" s="152"/>
      <c r="G1090" s="153"/>
      <c r="J1090" s="152"/>
    </row>
    <row r="1091" spans="2:10" x14ac:dyDescent="0.2">
      <c r="B1091" s="151"/>
      <c r="E1091" s="152"/>
      <c r="F1091" s="152"/>
      <c r="G1091" s="153"/>
      <c r="J1091" s="152"/>
    </row>
    <row r="1092" spans="2:10" x14ac:dyDescent="0.2">
      <c r="B1092" s="151"/>
      <c r="E1092" s="152"/>
      <c r="F1092" s="152"/>
      <c r="G1092" s="153"/>
      <c r="J1092" s="152"/>
    </row>
    <row r="1093" spans="2:10" x14ac:dyDescent="0.2">
      <c r="B1093" s="151"/>
      <c r="E1093" s="152"/>
      <c r="F1093" s="152"/>
      <c r="G1093" s="153"/>
      <c r="J1093" s="152"/>
    </row>
    <row r="1094" spans="2:10" x14ac:dyDescent="0.2">
      <c r="B1094" s="151"/>
      <c r="E1094" s="152"/>
      <c r="F1094" s="152"/>
      <c r="G1094" s="153"/>
      <c r="J1094" s="152"/>
    </row>
    <row r="1095" spans="2:10" x14ac:dyDescent="0.2">
      <c r="B1095" s="151"/>
      <c r="E1095" s="152"/>
      <c r="F1095" s="152"/>
      <c r="G1095" s="153"/>
      <c r="J1095" s="152"/>
    </row>
    <row r="1096" spans="2:10" x14ac:dyDescent="0.2">
      <c r="B1096" s="151"/>
      <c r="E1096" s="152"/>
      <c r="F1096" s="152"/>
      <c r="G1096" s="153"/>
      <c r="J1096" s="152"/>
    </row>
    <row r="1097" spans="2:10" x14ac:dyDescent="0.2">
      <c r="B1097" s="151"/>
      <c r="E1097" s="152"/>
      <c r="F1097" s="152"/>
      <c r="G1097" s="153"/>
      <c r="J1097" s="152"/>
    </row>
    <row r="1098" spans="2:10" x14ac:dyDescent="0.2">
      <c r="B1098" s="151"/>
      <c r="E1098" s="152"/>
      <c r="F1098" s="152"/>
      <c r="G1098" s="153"/>
      <c r="J1098" s="152"/>
    </row>
    <row r="1099" spans="2:10" x14ac:dyDescent="0.2">
      <c r="B1099" s="151"/>
      <c r="E1099" s="152"/>
      <c r="F1099" s="152"/>
      <c r="G1099" s="153"/>
      <c r="J1099" s="152"/>
    </row>
    <row r="1100" spans="2:10" x14ac:dyDescent="0.2">
      <c r="B1100" s="151"/>
      <c r="E1100" s="152"/>
      <c r="F1100" s="152"/>
      <c r="G1100" s="153"/>
      <c r="J1100" s="152"/>
    </row>
    <row r="1101" spans="2:10" x14ac:dyDescent="0.2">
      <c r="B1101" s="151"/>
      <c r="E1101" s="152"/>
      <c r="F1101" s="152"/>
      <c r="G1101" s="153"/>
      <c r="J1101" s="152"/>
    </row>
    <row r="1102" spans="2:10" x14ac:dyDescent="0.2">
      <c r="B1102" s="151"/>
      <c r="E1102" s="152"/>
      <c r="F1102" s="152"/>
      <c r="G1102" s="153"/>
      <c r="J1102" s="152"/>
    </row>
    <row r="1103" spans="2:10" x14ac:dyDescent="0.2">
      <c r="B1103" s="151"/>
      <c r="E1103" s="152"/>
      <c r="F1103" s="152"/>
      <c r="G1103" s="153"/>
      <c r="J1103" s="152"/>
    </row>
    <row r="1104" spans="2:10" x14ac:dyDescent="0.2">
      <c r="B1104" s="151"/>
      <c r="E1104" s="152"/>
      <c r="F1104" s="152"/>
      <c r="G1104" s="153"/>
      <c r="J1104" s="152"/>
    </row>
    <row r="1105" spans="2:10" x14ac:dyDescent="0.2">
      <c r="B1105" s="151"/>
      <c r="E1105" s="152"/>
      <c r="F1105" s="152"/>
      <c r="G1105" s="153"/>
      <c r="J1105" s="152"/>
    </row>
    <row r="1106" spans="2:10" x14ac:dyDescent="0.2">
      <c r="B1106" s="151"/>
      <c r="E1106" s="152"/>
      <c r="F1106" s="152"/>
      <c r="G1106" s="153"/>
      <c r="J1106" s="152"/>
    </row>
    <row r="1107" spans="2:10" x14ac:dyDescent="0.2">
      <c r="B1107" s="151"/>
      <c r="E1107" s="152"/>
      <c r="F1107" s="152"/>
      <c r="G1107" s="153"/>
      <c r="J1107" s="152"/>
    </row>
    <row r="1108" spans="2:10" x14ac:dyDescent="0.2">
      <c r="B1108" s="151"/>
      <c r="E1108" s="152"/>
      <c r="F1108" s="152"/>
      <c r="G1108" s="153"/>
      <c r="J1108" s="152"/>
    </row>
    <row r="1109" spans="2:10" x14ac:dyDescent="0.2">
      <c r="B1109" s="151"/>
      <c r="E1109" s="152"/>
      <c r="F1109" s="152"/>
      <c r="G1109" s="153"/>
      <c r="J1109" s="152"/>
    </row>
    <row r="1110" spans="2:10" x14ac:dyDescent="0.2">
      <c r="B1110" s="151"/>
      <c r="E1110" s="152"/>
      <c r="F1110" s="152"/>
      <c r="G1110" s="153"/>
      <c r="J1110" s="152"/>
    </row>
    <row r="1111" spans="2:10" x14ac:dyDescent="0.2">
      <c r="B1111" s="151"/>
      <c r="E1111" s="152"/>
      <c r="F1111" s="152"/>
      <c r="G1111" s="153"/>
      <c r="J1111" s="152"/>
    </row>
    <row r="1112" spans="2:10" x14ac:dyDescent="0.2">
      <c r="B1112" s="151"/>
      <c r="E1112" s="152"/>
      <c r="F1112" s="152"/>
      <c r="G1112" s="153"/>
      <c r="J1112" s="152"/>
    </row>
    <row r="1113" spans="2:10" x14ac:dyDescent="0.2">
      <c r="B1113" s="151"/>
      <c r="E1113" s="152"/>
      <c r="F1113" s="152"/>
      <c r="G1113" s="153"/>
      <c r="J1113" s="152"/>
    </row>
    <row r="1114" spans="2:10" x14ac:dyDescent="0.2">
      <c r="B1114" s="151"/>
      <c r="E1114" s="152"/>
      <c r="F1114" s="152"/>
      <c r="G1114" s="153"/>
      <c r="J1114" s="152"/>
    </row>
    <row r="1115" spans="2:10" x14ac:dyDescent="0.2">
      <c r="B1115" s="151"/>
      <c r="E1115" s="152"/>
      <c r="F1115" s="152"/>
      <c r="G1115" s="153"/>
      <c r="J1115" s="152"/>
    </row>
    <row r="1116" spans="2:10" x14ac:dyDescent="0.2">
      <c r="B1116" s="151"/>
      <c r="E1116" s="152"/>
      <c r="F1116" s="152"/>
      <c r="G1116" s="153"/>
      <c r="J1116" s="152"/>
    </row>
    <row r="1117" spans="2:10" x14ac:dyDescent="0.2">
      <c r="B1117" s="151"/>
      <c r="E1117" s="152"/>
      <c r="F1117" s="152"/>
      <c r="G1117" s="153"/>
      <c r="J1117" s="152"/>
    </row>
    <row r="1118" spans="2:10" x14ac:dyDescent="0.2">
      <c r="B1118" s="151"/>
      <c r="E1118" s="152"/>
      <c r="F1118" s="152"/>
      <c r="G1118" s="153"/>
      <c r="J1118" s="152"/>
    </row>
    <row r="1119" spans="2:10" x14ac:dyDescent="0.2">
      <c r="B1119" s="151"/>
      <c r="E1119" s="152"/>
      <c r="F1119" s="152"/>
      <c r="G1119" s="153"/>
      <c r="J1119" s="152"/>
    </row>
    <row r="1120" spans="2:10" x14ac:dyDescent="0.2">
      <c r="B1120" s="151"/>
      <c r="E1120" s="152"/>
      <c r="F1120" s="152"/>
      <c r="G1120" s="153"/>
      <c r="J1120" s="152"/>
    </row>
    <row r="1121" spans="2:10" x14ac:dyDescent="0.2">
      <c r="B1121" s="151"/>
      <c r="E1121" s="152"/>
      <c r="F1121" s="152"/>
      <c r="G1121" s="153"/>
      <c r="J1121" s="152"/>
    </row>
    <row r="1122" spans="2:10" x14ac:dyDescent="0.2">
      <c r="B1122" s="151"/>
      <c r="E1122" s="152"/>
      <c r="F1122" s="152"/>
      <c r="G1122" s="153"/>
      <c r="J1122" s="152"/>
    </row>
    <row r="1123" spans="2:10" x14ac:dyDescent="0.2">
      <c r="B1123" s="151"/>
      <c r="E1123" s="152"/>
      <c r="F1123" s="152"/>
      <c r="G1123" s="153"/>
      <c r="J1123" s="152"/>
    </row>
    <row r="1124" spans="2:10" x14ac:dyDescent="0.2">
      <c r="B1124" s="151"/>
      <c r="E1124" s="152"/>
      <c r="F1124" s="152"/>
      <c r="G1124" s="153"/>
      <c r="J1124" s="152"/>
    </row>
    <row r="1125" spans="2:10" x14ac:dyDescent="0.2">
      <c r="B1125" s="151"/>
      <c r="E1125" s="152"/>
      <c r="F1125" s="152"/>
      <c r="G1125" s="153"/>
      <c r="J1125" s="152"/>
    </row>
    <row r="1126" spans="2:10" x14ac:dyDescent="0.2">
      <c r="B1126" s="151"/>
      <c r="E1126" s="152"/>
      <c r="F1126" s="152"/>
      <c r="G1126" s="153"/>
      <c r="J1126" s="152"/>
    </row>
    <row r="1127" spans="2:10" x14ac:dyDescent="0.2">
      <c r="B1127" s="151"/>
      <c r="E1127" s="152"/>
      <c r="F1127" s="152"/>
      <c r="G1127" s="153"/>
      <c r="J1127" s="152"/>
    </row>
    <row r="1128" spans="2:10" x14ac:dyDescent="0.2">
      <c r="B1128" s="151"/>
      <c r="E1128" s="152"/>
      <c r="F1128" s="152"/>
      <c r="G1128" s="153"/>
      <c r="J1128" s="152"/>
    </row>
    <row r="1129" spans="2:10" x14ac:dyDescent="0.2">
      <c r="B1129" s="151"/>
      <c r="E1129" s="152"/>
      <c r="F1129" s="152"/>
      <c r="G1129" s="153"/>
      <c r="J1129" s="152"/>
    </row>
    <row r="1130" spans="2:10" x14ac:dyDescent="0.2">
      <c r="B1130" s="151"/>
      <c r="E1130" s="152"/>
      <c r="F1130" s="152"/>
      <c r="G1130" s="153"/>
      <c r="J1130" s="152"/>
    </row>
    <row r="1131" spans="2:10" x14ac:dyDescent="0.2">
      <c r="B1131" s="151"/>
      <c r="E1131" s="152"/>
      <c r="F1131" s="152"/>
      <c r="G1131" s="153"/>
      <c r="J1131" s="152"/>
    </row>
    <row r="1132" spans="2:10" x14ac:dyDescent="0.2">
      <c r="B1132" s="151"/>
      <c r="E1132" s="152"/>
      <c r="F1132" s="152"/>
      <c r="G1132" s="153"/>
      <c r="J1132" s="152"/>
    </row>
    <row r="1133" spans="2:10" x14ac:dyDescent="0.2">
      <c r="B1133" s="151"/>
      <c r="E1133" s="152"/>
      <c r="F1133" s="152"/>
      <c r="G1133" s="153"/>
      <c r="J1133" s="152"/>
    </row>
    <row r="1134" spans="2:10" x14ac:dyDescent="0.2">
      <c r="B1134" s="151"/>
      <c r="E1134" s="152"/>
      <c r="F1134" s="152"/>
      <c r="G1134" s="153"/>
      <c r="J1134" s="152"/>
    </row>
    <row r="1135" spans="2:10" x14ac:dyDescent="0.2">
      <c r="B1135" s="151"/>
      <c r="E1135" s="152"/>
      <c r="F1135" s="152"/>
      <c r="G1135" s="153"/>
      <c r="J1135" s="152"/>
    </row>
    <row r="1136" spans="2:10" x14ac:dyDescent="0.2">
      <c r="B1136" s="151"/>
      <c r="E1136" s="152"/>
      <c r="F1136" s="152"/>
      <c r="G1136" s="153"/>
      <c r="J1136" s="152"/>
    </row>
    <row r="1137" spans="2:10" x14ac:dyDescent="0.2">
      <c r="B1137" s="151"/>
      <c r="E1137" s="152"/>
      <c r="F1137" s="152"/>
      <c r="G1137" s="153"/>
      <c r="J1137" s="152"/>
    </row>
    <row r="1138" spans="2:10" x14ac:dyDescent="0.2">
      <c r="B1138" s="151"/>
      <c r="E1138" s="152"/>
      <c r="F1138" s="152"/>
      <c r="G1138" s="153"/>
      <c r="J1138" s="152"/>
    </row>
    <row r="1139" spans="2:10" x14ac:dyDescent="0.2">
      <c r="B1139" s="151"/>
      <c r="E1139" s="152"/>
      <c r="F1139" s="152"/>
      <c r="G1139" s="153"/>
      <c r="J1139" s="152"/>
    </row>
    <row r="1140" spans="2:10" x14ac:dyDescent="0.2">
      <c r="B1140" s="151"/>
      <c r="E1140" s="152"/>
      <c r="F1140" s="152"/>
      <c r="G1140" s="153"/>
      <c r="J1140" s="152"/>
    </row>
    <row r="1141" spans="2:10" x14ac:dyDescent="0.2">
      <c r="B1141" s="151"/>
      <c r="E1141" s="152"/>
      <c r="F1141" s="152"/>
      <c r="G1141" s="153"/>
      <c r="J1141" s="152"/>
    </row>
    <row r="1142" spans="2:10" x14ac:dyDescent="0.2">
      <c r="B1142" s="151"/>
      <c r="E1142" s="152"/>
      <c r="F1142" s="152"/>
      <c r="G1142" s="153"/>
      <c r="J1142" s="152"/>
    </row>
    <row r="1143" spans="2:10" x14ac:dyDescent="0.2">
      <c r="B1143" s="151"/>
      <c r="E1143" s="152"/>
      <c r="F1143" s="152"/>
      <c r="G1143" s="153"/>
      <c r="J1143" s="152"/>
    </row>
    <row r="1144" spans="2:10" x14ac:dyDescent="0.2">
      <c r="B1144" s="151"/>
      <c r="E1144" s="152"/>
      <c r="F1144" s="152"/>
      <c r="G1144" s="153"/>
      <c r="J1144" s="152"/>
    </row>
    <row r="1145" spans="2:10" x14ac:dyDescent="0.2">
      <c r="B1145" s="151"/>
      <c r="E1145" s="152"/>
      <c r="F1145" s="152"/>
      <c r="G1145" s="153"/>
      <c r="J1145" s="152"/>
    </row>
    <row r="1146" spans="2:10" x14ac:dyDescent="0.2">
      <c r="B1146" s="151"/>
      <c r="E1146" s="152"/>
      <c r="F1146" s="152"/>
      <c r="G1146" s="153"/>
      <c r="J1146" s="152"/>
    </row>
    <row r="1147" spans="2:10" x14ac:dyDescent="0.2">
      <c r="B1147" s="151"/>
      <c r="E1147" s="152"/>
      <c r="F1147" s="152"/>
      <c r="G1147" s="153"/>
      <c r="J1147" s="152"/>
    </row>
    <row r="1148" spans="2:10" x14ac:dyDescent="0.2">
      <c r="B1148" s="151"/>
      <c r="E1148" s="152"/>
      <c r="F1148" s="152"/>
      <c r="G1148" s="153"/>
      <c r="J1148" s="152"/>
    </row>
    <row r="1149" spans="2:10" x14ac:dyDescent="0.2">
      <c r="B1149" s="151"/>
      <c r="E1149" s="152"/>
      <c r="F1149" s="152"/>
      <c r="G1149" s="153"/>
      <c r="J1149" s="152"/>
    </row>
    <row r="1150" spans="2:10" x14ac:dyDescent="0.2">
      <c r="B1150" s="151"/>
      <c r="E1150" s="152"/>
      <c r="F1150" s="152"/>
      <c r="G1150" s="153"/>
      <c r="J1150" s="152"/>
    </row>
    <row r="1151" spans="2:10" x14ac:dyDescent="0.2">
      <c r="B1151" s="151"/>
      <c r="E1151" s="152"/>
      <c r="F1151" s="152"/>
      <c r="G1151" s="153"/>
      <c r="J1151" s="152"/>
    </row>
    <row r="1152" spans="2:10" x14ac:dyDescent="0.2">
      <c r="B1152" s="151"/>
      <c r="E1152" s="152"/>
      <c r="F1152" s="152"/>
      <c r="G1152" s="153"/>
      <c r="J1152" s="152"/>
    </row>
    <row r="1153" spans="2:10" x14ac:dyDescent="0.2">
      <c r="B1153" s="151"/>
      <c r="E1153" s="152"/>
      <c r="F1153" s="152"/>
      <c r="G1153" s="153"/>
      <c r="J1153" s="152"/>
    </row>
    <row r="1154" spans="2:10" x14ac:dyDescent="0.2">
      <c r="B1154" s="151"/>
      <c r="E1154" s="152"/>
      <c r="F1154" s="152"/>
      <c r="G1154" s="153"/>
      <c r="J1154" s="152"/>
    </row>
    <row r="1155" spans="2:10" x14ac:dyDescent="0.2">
      <c r="B1155" s="151"/>
      <c r="E1155" s="152"/>
      <c r="F1155" s="152"/>
      <c r="G1155" s="153"/>
      <c r="J1155" s="152"/>
    </row>
    <row r="1156" spans="2:10" x14ac:dyDescent="0.2">
      <c r="B1156" s="151"/>
      <c r="E1156" s="152"/>
      <c r="F1156" s="152"/>
      <c r="G1156" s="153"/>
      <c r="J1156" s="152"/>
    </row>
    <row r="1157" spans="2:10" x14ac:dyDescent="0.2">
      <c r="B1157" s="151"/>
      <c r="E1157" s="152"/>
      <c r="F1157" s="152"/>
      <c r="G1157" s="153"/>
      <c r="J1157" s="152"/>
    </row>
    <row r="1158" spans="2:10" x14ac:dyDescent="0.2">
      <c r="B1158" s="151"/>
      <c r="E1158" s="152"/>
      <c r="F1158" s="152"/>
      <c r="G1158" s="153"/>
      <c r="J1158" s="152"/>
    </row>
    <row r="1159" spans="2:10" x14ac:dyDescent="0.2">
      <c r="B1159" s="151"/>
      <c r="E1159" s="152"/>
      <c r="F1159" s="152"/>
      <c r="G1159" s="153"/>
      <c r="J1159" s="152"/>
    </row>
    <row r="1160" spans="2:10" x14ac:dyDescent="0.2">
      <c r="B1160" s="151"/>
      <c r="E1160" s="152"/>
      <c r="F1160" s="152"/>
      <c r="G1160" s="153"/>
      <c r="J1160" s="152"/>
    </row>
    <row r="1161" spans="2:10" x14ac:dyDescent="0.2">
      <c r="B1161" s="151"/>
      <c r="E1161" s="152"/>
      <c r="F1161" s="152"/>
      <c r="G1161" s="153"/>
      <c r="J1161" s="152"/>
    </row>
    <row r="1165" spans="2:10" x14ac:dyDescent="0.2">
      <c r="E1165" s="152"/>
      <c r="F1165" s="152"/>
      <c r="G1165" s="153"/>
      <c r="J1165" s="152"/>
    </row>
    <row r="1166" spans="2:10" x14ac:dyDescent="0.2">
      <c r="E1166" s="152"/>
      <c r="F1166" s="152"/>
      <c r="G1166" s="153"/>
      <c r="J1166" s="152"/>
    </row>
    <row r="1167" spans="2:10" x14ac:dyDescent="0.2">
      <c r="E1167" s="152"/>
      <c r="F1167" s="152"/>
      <c r="G1167" s="153"/>
      <c r="J1167" s="152"/>
    </row>
    <row r="1168" spans="2:10" x14ac:dyDescent="0.2">
      <c r="E1168" s="152"/>
      <c r="F1168" s="152"/>
      <c r="G1168" s="153"/>
      <c r="J1168" s="152"/>
    </row>
    <row r="1169" spans="5:10" x14ac:dyDescent="0.2">
      <c r="E1169" s="152"/>
      <c r="F1169" s="152"/>
      <c r="G1169" s="153"/>
      <c r="J1169" s="152"/>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3:S34"/>
  <sheetViews>
    <sheetView showGridLines="0" view="pageBreakPreview" zoomScale="80" zoomScaleNormal="80" zoomScaleSheetLayoutView="80" zoomScalePageLayoutView="80" workbookViewId="0"/>
  </sheetViews>
  <sheetFormatPr defaultColWidth="9" defaultRowHeight="17.5" x14ac:dyDescent="0.2"/>
  <cols>
    <col min="1" max="1" width="9" style="2" customWidth="1"/>
    <col min="2" max="9" width="9" style="2"/>
    <col min="10" max="10" width="9" style="2" customWidth="1"/>
    <col min="11" max="13" width="9" style="2"/>
    <col min="14" max="14" width="12.7265625" style="2" bestFit="1" customWidth="1"/>
    <col min="15" max="16384" width="9" style="2"/>
  </cols>
  <sheetData>
    <row r="3" spans="1:19" ht="25.5" x14ac:dyDescent="0.2">
      <c r="A3" s="89" t="str">
        <f ca="1">IF(CELL("prefix",yss_raw!N4)="'",yss_raw!N4,IF(CELL("prefix",ydn_raw!N4)="'",ydn_raw!N4,IF(CELL("prefix",gsn_raw!N4)="'",gsn_raw!N4,IF(CELL("prefix",gdn_raw!N4)="'",gdn_raw!N4,""))))&amp;"　御中"</f>
        <v>サンプル　御中</v>
      </c>
    </row>
    <row r="14" spans="1:19" ht="31.5" x14ac:dyDescent="0.2">
      <c r="A14" s="169">
        <f>IF(SUM(yss_raw!B4),yss_raw!B4,IF(SUM(ydn_raw!B4),ydn_raw!B4,IF(SUM(gsn_raw!B4),gsn_raw!B4,IF(SUM(gdn_raw!B4),gdn_raw!B4,""))))</f>
        <v>44287</v>
      </c>
      <c r="B14" s="169"/>
      <c r="C14" s="169"/>
      <c r="D14" s="169"/>
      <c r="E14" s="169"/>
      <c r="F14" s="169"/>
      <c r="G14" s="169"/>
      <c r="H14" s="169"/>
      <c r="I14" s="169"/>
      <c r="J14" s="169"/>
      <c r="K14" s="169"/>
      <c r="L14" s="169"/>
      <c r="M14" s="169"/>
      <c r="N14" s="169"/>
      <c r="O14" s="169"/>
      <c r="P14" s="169"/>
      <c r="Q14" s="169"/>
      <c r="R14" s="169"/>
      <c r="S14" s="169"/>
    </row>
    <row r="16" spans="1:19" x14ac:dyDescent="0.2">
      <c r="Q16" s="2" t="s">
        <v>0</v>
      </c>
      <c r="R16" s="168">
        <f ca="1">TODAY()</f>
        <v>45030</v>
      </c>
      <c r="S16" s="168"/>
    </row>
    <row r="32" spans="19:19" x14ac:dyDescent="0.2">
      <c r="S32" s="3"/>
    </row>
    <row r="33" spans="19:19" x14ac:dyDescent="0.2">
      <c r="S33" s="3"/>
    </row>
    <row r="34" spans="19:19" x14ac:dyDescent="0.2">
      <c r="S34" s="3"/>
    </row>
  </sheetData>
  <mergeCells count="2">
    <mergeCell ref="R16:S16"/>
    <mergeCell ref="A14:S14"/>
  </mergeCells>
  <phoneticPr fontId="3"/>
  <printOptions horizontalCentered="1"/>
  <pageMargins left="0.59055118110236227" right="0.59055118110236227"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V34"/>
  <sheetViews>
    <sheetView showGridLines="0" view="pageBreakPreview" zoomScale="60" zoomScaleNormal="60" zoomScalePageLayoutView="50" workbookViewId="0">
      <selection activeCell="D19" sqref="D19:E19"/>
    </sheetView>
  </sheetViews>
  <sheetFormatPr defaultColWidth="9" defaultRowHeight="17.5" x14ac:dyDescent="0.2"/>
  <cols>
    <col min="1" max="1" width="3.6328125" style="1" customWidth="1"/>
    <col min="2" max="9" width="9.6328125" style="1" customWidth="1"/>
    <col min="10" max="10" width="9.7265625" style="1" customWidth="1"/>
    <col min="11" max="12" width="10.7265625" style="1" customWidth="1"/>
    <col min="13" max="13" width="3.6328125" style="1" customWidth="1"/>
    <col min="14" max="21" width="9.6328125" style="1" customWidth="1"/>
    <col min="22" max="22" width="9.7265625" style="1" customWidth="1"/>
    <col min="23" max="23" width="9.6328125" style="1" customWidth="1"/>
    <col min="24" max="16384" width="9" style="1"/>
  </cols>
  <sheetData>
    <row r="1" spans="1:22" ht="40.5" customHeight="1" x14ac:dyDescent="0.2">
      <c r="A1" s="187">
        <v>44287</v>
      </c>
      <c r="B1" s="187"/>
      <c r="C1" s="187"/>
      <c r="D1" s="187"/>
      <c r="E1" s="187"/>
      <c r="F1" s="187"/>
      <c r="G1" s="187"/>
      <c r="H1" s="187"/>
      <c r="I1" s="187"/>
      <c r="J1" s="187"/>
      <c r="K1" s="187"/>
      <c r="L1" s="187"/>
      <c r="M1" s="187"/>
      <c r="N1" s="187"/>
      <c r="O1" s="187"/>
      <c r="P1" s="187"/>
      <c r="Q1" s="187"/>
      <c r="R1" s="187"/>
      <c r="S1" s="187"/>
      <c r="T1" s="187"/>
      <c r="U1" s="187"/>
      <c r="V1" s="187"/>
    </row>
    <row r="3" spans="1:22" ht="30" customHeight="1" thickBot="1" x14ac:dyDescent="0.25">
      <c r="A3" s="16" t="s">
        <v>32</v>
      </c>
      <c r="B3" s="16"/>
      <c r="C3" s="6"/>
      <c r="D3" s="6"/>
      <c r="E3" s="6"/>
      <c r="F3" s="6"/>
      <c r="G3" s="6"/>
      <c r="H3" s="6"/>
      <c r="I3" s="6"/>
      <c r="J3" s="6"/>
      <c r="M3" s="16" t="s">
        <v>33</v>
      </c>
      <c r="N3" s="16"/>
      <c r="O3" s="6"/>
      <c r="P3" s="6"/>
      <c r="Q3" s="6"/>
      <c r="R3" s="6"/>
      <c r="S3" s="6"/>
      <c r="T3" s="6"/>
      <c r="U3" s="6"/>
      <c r="V3" s="6"/>
    </row>
    <row r="4" spans="1:22" ht="42" customHeight="1" x14ac:dyDescent="0.85">
      <c r="A4" s="106"/>
      <c r="B4" s="171" t="s">
        <v>20</v>
      </c>
      <c r="C4" s="171"/>
      <c r="D4" s="196">
        <f ca="1">IFERROR(SUM(INDIRECT("yss_raw!O4"),INDIRECT("ydn_raw!O4"),INDIRECT("gsn_raw!O4"),INDIRECT("gdn_raw!O4")),0)</f>
        <v>60000</v>
      </c>
      <c r="E4" s="196"/>
      <c r="F4" s="196"/>
      <c r="G4" s="196"/>
      <c r="H4" s="196"/>
      <c r="I4" s="196"/>
      <c r="J4" s="22"/>
      <c r="K4" s="14"/>
      <c r="N4" s="171" t="s">
        <v>17</v>
      </c>
      <c r="O4" s="171"/>
      <c r="P4" s="176">
        <f ca="1">all!N6</f>
        <v>16</v>
      </c>
      <c r="Q4" s="176"/>
      <c r="R4" s="176"/>
      <c r="S4" s="194">
        <f ca="1">IFERROR(all!N6/all!N8,"")</f>
        <v>0.69565217391304346</v>
      </c>
      <c r="T4" s="194"/>
      <c r="U4" s="18" t="s">
        <v>19</v>
      </c>
    </row>
    <row r="5" spans="1:22" ht="42" customHeight="1" x14ac:dyDescent="0.85">
      <c r="A5" s="107"/>
      <c r="B5" s="170" t="s">
        <v>21</v>
      </c>
      <c r="C5" s="170"/>
      <c r="D5" s="195">
        <f ca="1">all!L6</f>
        <v>55800</v>
      </c>
      <c r="E5" s="195"/>
      <c r="F5" s="195"/>
      <c r="G5" s="195"/>
      <c r="H5" s="195"/>
      <c r="I5" s="195"/>
      <c r="J5" s="23"/>
      <c r="K5" s="14"/>
      <c r="M5" s="4"/>
      <c r="N5" s="170" t="s">
        <v>18</v>
      </c>
      <c r="O5" s="170"/>
      <c r="P5" s="175">
        <f ca="1">all!R6</f>
        <v>3487.5</v>
      </c>
      <c r="Q5" s="175"/>
      <c r="R5" s="175"/>
      <c r="S5" s="193">
        <f ca="1">IFERROR(all!R6/all!R8,"")</f>
        <v>1.5191761363636362</v>
      </c>
      <c r="T5" s="193"/>
      <c r="U5" s="19" t="s">
        <v>19</v>
      </c>
      <c r="V5" s="4"/>
    </row>
    <row r="6" spans="1:22" ht="42" customHeight="1" x14ac:dyDescent="0.85">
      <c r="A6" s="107"/>
      <c r="B6" s="170" t="s">
        <v>22</v>
      </c>
      <c r="C6" s="170"/>
      <c r="D6" s="172">
        <f ca="1">IFERROR(D5/D4,"-")</f>
        <v>0.93</v>
      </c>
      <c r="E6" s="172"/>
      <c r="F6" s="172"/>
      <c r="G6" s="172"/>
      <c r="H6" s="172"/>
      <c r="I6" s="172"/>
      <c r="J6" s="24"/>
      <c r="K6" s="15"/>
      <c r="M6" s="4"/>
      <c r="N6" s="170" t="s">
        <v>49</v>
      </c>
      <c r="O6" s="170"/>
      <c r="P6" s="173">
        <f ca="1">all!L6</f>
        <v>55800</v>
      </c>
      <c r="Q6" s="174"/>
      <c r="R6" s="174"/>
      <c r="S6" s="193">
        <f ca="1">IFERROR(all!L6/all!L8,"")</f>
        <v>1.0568181818181819</v>
      </c>
      <c r="T6" s="193"/>
      <c r="U6" s="19" t="s">
        <v>19</v>
      </c>
      <c r="V6" s="4"/>
    </row>
    <row r="10" spans="1:22" ht="30" customHeight="1" thickBot="1" x14ac:dyDescent="0.25">
      <c r="A10" s="17" t="s">
        <v>34</v>
      </c>
      <c r="B10" s="17"/>
    </row>
    <row r="11" spans="1:22" x14ac:dyDescent="0.2">
      <c r="A11" s="7"/>
      <c r="B11" s="8"/>
      <c r="C11" s="8"/>
      <c r="D11" s="8"/>
      <c r="E11" s="8"/>
      <c r="F11" s="8"/>
      <c r="G11" s="8"/>
      <c r="H11" s="8"/>
      <c r="I11" s="8"/>
      <c r="J11" s="8"/>
      <c r="K11" s="8"/>
      <c r="L11" s="8"/>
      <c r="M11" s="8"/>
      <c r="N11" s="8"/>
      <c r="O11" s="8"/>
      <c r="P11" s="8"/>
      <c r="Q11" s="8"/>
      <c r="R11" s="8"/>
      <c r="S11" s="8"/>
      <c r="T11" s="8"/>
      <c r="U11" s="8"/>
      <c r="V11" s="9"/>
    </row>
    <row r="12" spans="1:22" x14ac:dyDescent="0.2">
      <c r="A12" s="10"/>
      <c r="B12" s="188">
        <f>A1</f>
        <v>44287</v>
      </c>
      <c r="C12" s="188"/>
      <c r="D12" s="188"/>
      <c r="E12" s="188"/>
      <c r="F12" s="188"/>
      <c r="G12" s="188"/>
      <c r="H12" s="188"/>
      <c r="V12" s="11"/>
    </row>
    <row r="13" spans="1:22" x14ac:dyDescent="0.2">
      <c r="A13" s="10"/>
      <c r="V13" s="11"/>
    </row>
    <row r="14" spans="1:22" ht="25.5" x14ac:dyDescent="0.2">
      <c r="A14" s="10"/>
      <c r="B14" s="94" t="s">
        <v>139</v>
      </c>
      <c r="C14" s="191">
        <f ca="1">P4</f>
        <v>16</v>
      </c>
      <c r="D14" s="191"/>
      <c r="F14" s="94" t="s">
        <v>140</v>
      </c>
      <c r="G14" s="192">
        <f ca="1">P5</f>
        <v>3487.5</v>
      </c>
      <c r="H14" s="192"/>
      <c r="V14" s="11"/>
    </row>
    <row r="15" spans="1:22" x14ac:dyDescent="0.2">
      <c r="A15" s="10"/>
      <c r="V15" s="11"/>
    </row>
    <row r="16" spans="1:22" x14ac:dyDescent="0.2">
      <c r="A16" s="10"/>
      <c r="B16" s="1" t="s">
        <v>164</v>
      </c>
      <c r="V16" s="11"/>
    </row>
    <row r="17" spans="1:22" x14ac:dyDescent="0.2">
      <c r="A17" s="10"/>
      <c r="B17" s="94"/>
      <c r="C17" s="94"/>
      <c r="D17" s="20" t="s">
        <v>163</v>
      </c>
      <c r="E17" s="20"/>
      <c r="F17" s="20"/>
      <c r="G17" s="94" t="s">
        <v>158</v>
      </c>
      <c r="H17" s="20" t="s">
        <v>159</v>
      </c>
      <c r="I17" s="20"/>
      <c r="J17" s="20"/>
      <c r="K17" s="20" t="s">
        <v>160</v>
      </c>
      <c r="L17" s="20"/>
      <c r="M17" s="20"/>
      <c r="N17" s="20"/>
      <c r="O17" s="20" t="s">
        <v>161</v>
      </c>
      <c r="P17" s="20"/>
      <c r="Q17" s="20"/>
      <c r="R17" s="20" t="s">
        <v>162</v>
      </c>
      <c r="S17" s="20"/>
      <c r="T17" s="20"/>
      <c r="U17" s="94"/>
      <c r="V17" s="11"/>
    </row>
    <row r="18" spans="1:22" ht="28.5" customHeight="1" x14ac:dyDescent="0.2">
      <c r="A18" s="10"/>
      <c r="B18" s="95"/>
      <c r="C18" s="128" t="s">
        <v>141</v>
      </c>
      <c r="D18" s="180">
        <f ca="1">all!$D$7</f>
        <v>-6350</v>
      </c>
      <c r="E18" s="180"/>
      <c r="F18" s="141" t="str">
        <f ca="1">IF(D18="","",IF(D18=0,"→",IF(D18&gt;0,"↗","↘")))</f>
        <v>↘</v>
      </c>
      <c r="G18" s="142"/>
      <c r="H18" s="183">
        <f ca="1">yss!$D$7</f>
        <v>-6350</v>
      </c>
      <c r="I18" s="183"/>
      <c r="J18" s="142" t="str">
        <f ca="1">IF(H18="","",IF(H18=0,"→",IF(H18&gt;0,"↗","↘")))</f>
        <v>↘</v>
      </c>
      <c r="K18" s="183" t="str">
        <f ca="1">ydn!$D$7</f>
        <v/>
      </c>
      <c r="L18" s="183"/>
      <c r="M18" s="142" t="str">
        <f ca="1">IF(K18="","",IF(K18=0,"→",IF(K18&gt;0,"↗","↘")))</f>
        <v/>
      </c>
      <c r="N18" s="137"/>
      <c r="O18" s="183" t="str">
        <f ca="1">gaw!$D$7</f>
        <v/>
      </c>
      <c r="P18" s="183"/>
      <c r="Q18" s="142" t="str">
        <f ca="1">IF(O18="","",IF(O18=0,"→",IF(O18&gt;0,"↗","↘")))</f>
        <v/>
      </c>
      <c r="R18" s="183" t="str">
        <f ca="1">gdn!$D$7</f>
        <v/>
      </c>
      <c r="S18" s="183"/>
      <c r="T18" s="142" t="str">
        <f ca="1">IF(R18="","",IF(R18=0,"→",IF(R18&gt;0,"↗","↘")))</f>
        <v/>
      </c>
      <c r="U18" s="142"/>
      <c r="V18" s="11"/>
    </row>
    <row r="19" spans="1:22" ht="28.5" customHeight="1" x14ac:dyDescent="0.2">
      <c r="A19" s="10"/>
      <c r="C19" s="109" t="s">
        <v>145</v>
      </c>
      <c r="D19" s="179">
        <f ca="1">all!$F$7</f>
        <v>255</v>
      </c>
      <c r="E19" s="179"/>
      <c r="F19" s="143" t="str">
        <f t="shared" ref="F19:F24" ca="1" si="0">IF(D19="","",IF(D19=0,"→",IF(D19&gt;0,"↗","↘")))</f>
        <v>↗</v>
      </c>
      <c r="G19" s="92"/>
      <c r="H19" s="184">
        <f ca="1">yss!$F$7</f>
        <v>255</v>
      </c>
      <c r="I19" s="184"/>
      <c r="J19" s="92" t="str">
        <f t="shared" ref="J19:J24" ca="1" si="1">IF(H19="","",IF(H19=0,"→",IF(H19&gt;0,"↗","↘")))</f>
        <v>↗</v>
      </c>
      <c r="K19" s="184" t="str">
        <f ca="1">ydn!$F$7</f>
        <v/>
      </c>
      <c r="L19" s="184"/>
      <c r="M19" s="92" t="str">
        <f t="shared" ref="M19:M24" ca="1" si="2">IF(K19="","",IF(K19=0,"→",IF(K19&gt;0,"↗","↘")))</f>
        <v/>
      </c>
      <c r="N19" s="144"/>
      <c r="O19" s="184" t="str">
        <f ca="1">gaw!$F$7</f>
        <v/>
      </c>
      <c r="P19" s="184"/>
      <c r="Q19" s="92" t="str">
        <f t="shared" ref="Q19:Q24" ca="1" si="3">IF(O19="","",IF(O19=0,"→",IF(O19&gt;0,"↗","↘")))</f>
        <v/>
      </c>
      <c r="R19" s="184" t="str">
        <f ca="1">gdn!$F$7</f>
        <v/>
      </c>
      <c r="S19" s="184"/>
      <c r="T19" s="92" t="str">
        <f t="shared" ref="T19:T24" ca="1" si="4">IF(R19="","",IF(R19=0,"→",IF(R19&gt;0,"↗","↘")))</f>
        <v/>
      </c>
      <c r="U19" s="92"/>
      <c r="V19" s="11"/>
    </row>
    <row r="20" spans="1:22" ht="28.5" customHeight="1" x14ac:dyDescent="0.2">
      <c r="A20" s="10"/>
      <c r="B20" s="95"/>
      <c r="C20" s="128" t="s">
        <v>142</v>
      </c>
      <c r="D20" s="189">
        <f ca="1">all!$H$7</f>
        <v>8.4633431085043981E-2</v>
      </c>
      <c r="E20" s="189"/>
      <c r="F20" s="141" t="str">
        <f t="shared" ca="1" si="0"/>
        <v>↗</v>
      </c>
      <c r="G20" s="142"/>
      <c r="H20" s="185">
        <f ca="1">yss!$H$7</f>
        <v>8.4633431085043981E-2</v>
      </c>
      <c r="I20" s="185"/>
      <c r="J20" s="142" t="str">
        <f t="shared" ca="1" si="1"/>
        <v>↗</v>
      </c>
      <c r="K20" s="185" t="str">
        <f ca="1">ydn!$H$7</f>
        <v/>
      </c>
      <c r="L20" s="185"/>
      <c r="M20" s="142" t="str">
        <f t="shared" ca="1" si="2"/>
        <v/>
      </c>
      <c r="N20" s="145"/>
      <c r="O20" s="185" t="str">
        <f ca="1">gaw!$H$7</f>
        <v/>
      </c>
      <c r="P20" s="185"/>
      <c r="Q20" s="142" t="str">
        <f t="shared" ca="1" si="3"/>
        <v/>
      </c>
      <c r="R20" s="185" t="str">
        <f ca="1">gdn!$H$7</f>
        <v/>
      </c>
      <c r="S20" s="185"/>
      <c r="T20" s="142" t="str">
        <f t="shared" ca="1" si="4"/>
        <v/>
      </c>
      <c r="U20" s="142"/>
      <c r="V20" s="11"/>
    </row>
    <row r="21" spans="1:22" ht="28.5" customHeight="1" x14ac:dyDescent="0.2">
      <c r="A21" s="10"/>
      <c r="C21" s="109" t="s">
        <v>143</v>
      </c>
      <c r="D21" s="190">
        <f ca="1">all!$J$7</f>
        <v>-107.27272727272727</v>
      </c>
      <c r="E21" s="190"/>
      <c r="F21" s="143" t="str">
        <f t="shared" ca="1" si="0"/>
        <v>↘</v>
      </c>
      <c r="G21" s="92"/>
      <c r="H21" s="186">
        <f ca="1">yss!$J$7</f>
        <v>-107.27272727272727</v>
      </c>
      <c r="I21" s="186"/>
      <c r="J21" s="92" t="str">
        <f t="shared" ca="1" si="1"/>
        <v>↘</v>
      </c>
      <c r="K21" s="186" t="str">
        <f ca="1">ydn!$J$7</f>
        <v/>
      </c>
      <c r="L21" s="186"/>
      <c r="M21" s="92" t="str">
        <f t="shared" ca="1" si="2"/>
        <v/>
      </c>
      <c r="N21" s="146"/>
      <c r="O21" s="186" t="str">
        <f ca="1">gaw!$J$7</f>
        <v/>
      </c>
      <c r="P21" s="186"/>
      <c r="Q21" s="92" t="str">
        <f t="shared" ca="1" si="3"/>
        <v/>
      </c>
      <c r="R21" s="186" t="str">
        <f ca="1">gdn!$J$7</f>
        <v/>
      </c>
      <c r="S21" s="186"/>
      <c r="T21" s="92" t="str">
        <f t="shared" ca="1" si="4"/>
        <v/>
      </c>
      <c r="U21" s="92"/>
      <c r="V21" s="11"/>
    </row>
    <row r="22" spans="1:22" ht="28.5" customHeight="1" x14ac:dyDescent="0.2">
      <c r="A22" s="10"/>
      <c r="B22" s="95"/>
      <c r="C22" s="128" t="s">
        <v>146</v>
      </c>
      <c r="D22" s="180">
        <f ca="1">all!$N$7</f>
        <v>-7</v>
      </c>
      <c r="E22" s="180"/>
      <c r="F22" s="141" t="str">
        <f t="shared" ca="1" si="0"/>
        <v>↘</v>
      </c>
      <c r="G22" s="142"/>
      <c r="H22" s="183">
        <f ca="1">yss!$N$7</f>
        <v>-7</v>
      </c>
      <c r="I22" s="183"/>
      <c r="J22" s="142" t="str">
        <f t="shared" ca="1" si="1"/>
        <v>↘</v>
      </c>
      <c r="K22" s="183" t="str">
        <f ca="1">ydn!$N$7</f>
        <v/>
      </c>
      <c r="L22" s="183"/>
      <c r="M22" s="142" t="str">
        <f t="shared" ca="1" si="2"/>
        <v/>
      </c>
      <c r="N22" s="137"/>
      <c r="O22" s="183" t="str">
        <f ca="1">gaw!$N$7</f>
        <v/>
      </c>
      <c r="P22" s="183"/>
      <c r="Q22" s="142" t="str">
        <f t="shared" ca="1" si="3"/>
        <v/>
      </c>
      <c r="R22" s="183" t="str">
        <f ca="1">gdn!$N$7</f>
        <v/>
      </c>
      <c r="S22" s="183"/>
      <c r="T22" s="142" t="str">
        <f t="shared" ca="1" si="4"/>
        <v/>
      </c>
      <c r="U22" s="142"/>
      <c r="V22" s="11"/>
    </row>
    <row r="23" spans="1:22" ht="28.5" customHeight="1" x14ac:dyDescent="0.2">
      <c r="A23" s="10"/>
      <c r="C23" s="109" t="s">
        <v>144</v>
      </c>
      <c r="D23" s="177">
        <f ca="1">all!$P$7</f>
        <v>-6.3510101010101017E-2</v>
      </c>
      <c r="E23" s="177"/>
      <c r="F23" s="143" t="str">
        <f t="shared" ca="1" si="0"/>
        <v>↘</v>
      </c>
      <c r="G23" s="92"/>
      <c r="H23" s="182">
        <f ca="1">yss!$P$7</f>
        <v>-6.3510101010101017E-2</v>
      </c>
      <c r="I23" s="182"/>
      <c r="J23" s="92" t="str">
        <f t="shared" ca="1" si="1"/>
        <v>↘</v>
      </c>
      <c r="K23" s="182" t="str">
        <f ca="1">ydn!$P$7</f>
        <v/>
      </c>
      <c r="L23" s="182"/>
      <c r="M23" s="92" t="str">
        <f t="shared" ca="1" si="2"/>
        <v/>
      </c>
      <c r="N23" s="147"/>
      <c r="O23" s="182" t="str">
        <f ca="1">gaw!$P$7</f>
        <v/>
      </c>
      <c r="P23" s="182"/>
      <c r="Q23" s="92" t="str">
        <f t="shared" ca="1" si="3"/>
        <v/>
      </c>
      <c r="R23" s="182" t="str">
        <f ca="1">gdn!$P$7</f>
        <v/>
      </c>
      <c r="S23" s="182"/>
      <c r="T23" s="92" t="str">
        <f t="shared" ca="1" si="4"/>
        <v/>
      </c>
      <c r="U23" s="92"/>
      <c r="V23" s="11"/>
    </row>
    <row r="24" spans="1:22" ht="28.5" customHeight="1" x14ac:dyDescent="0.2">
      <c r="A24" s="10"/>
      <c r="B24" s="95"/>
      <c r="C24" s="128" t="s">
        <v>140</v>
      </c>
      <c r="D24" s="178">
        <f ca="1">all!$R$7</f>
        <v>1191.8478260869565</v>
      </c>
      <c r="E24" s="178"/>
      <c r="F24" s="141" t="str">
        <f t="shared" ca="1" si="0"/>
        <v>↗</v>
      </c>
      <c r="G24" s="142"/>
      <c r="H24" s="181">
        <f ca="1">yss!$R$7</f>
        <v>1191.8478260869565</v>
      </c>
      <c r="I24" s="181"/>
      <c r="J24" s="142" t="str">
        <f t="shared" ca="1" si="1"/>
        <v>↗</v>
      </c>
      <c r="K24" s="181" t="str">
        <f ca="1">ydn!$R$7</f>
        <v/>
      </c>
      <c r="L24" s="181"/>
      <c r="M24" s="142" t="str">
        <f t="shared" ca="1" si="2"/>
        <v/>
      </c>
      <c r="N24" s="138"/>
      <c r="O24" s="181" t="str">
        <f ca="1">gaw!$R$7</f>
        <v/>
      </c>
      <c r="P24" s="181"/>
      <c r="Q24" s="142" t="str">
        <f t="shared" ca="1" si="3"/>
        <v/>
      </c>
      <c r="R24" s="181" t="str">
        <f ca="1">gdn!$R$7</f>
        <v/>
      </c>
      <c r="S24" s="181"/>
      <c r="T24" s="142" t="str">
        <f t="shared" ca="1" si="4"/>
        <v/>
      </c>
      <c r="U24" s="142"/>
      <c r="V24" s="11"/>
    </row>
    <row r="25" spans="1:22" x14ac:dyDescent="0.2">
      <c r="A25" s="10"/>
      <c r="V25" s="11"/>
    </row>
    <row r="26" spans="1:22" x14ac:dyDescent="0.2">
      <c r="A26" s="10"/>
      <c r="V26" s="11"/>
    </row>
    <row r="27" spans="1:22" x14ac:dyDescent="0.2">
      <c r="A27" s="10"/>
      <c r="V27" s="11"/>
    </row>
    <row r="28" spans="1:22" x14ac:dyDescent="0.2">
      <c r="A28" s="10"/>
      <c r="V28" s="11"/>
    </row>
    <row r="29" spans="1:22" x14ac:dyDescent="0.2">
      <c r="A29" s="10"/>
      <c r="V29" s="11"/>
    </row>
    <row r="30" spans="1:22" x14ac:dyDescent="0.2">
      <c r="A30" s="10"/>
      <c r="V30" s="11"/>
    </row>
    <row r="31" spans="1:22" x14ac:dyDescent="0.2">
      <c r="A31" s="10"/>
      <c r="V31" s="11"/>
    </row>
    <row r="32" spans="1:22" x14ac:dyDescent="0.2">
      <c r="A32" s="10"/>
      <c r="V32" s="11"/>
    </row>
    <row r="33" spans="1:22" x14ac:dyDescent="0.2">
      <c r="A33" s="10"/>
      <c r="V33" s="11"/>
    </row>
    <row r="34" spans="1:22" ht="18" thickBot="1" x14ac:dyDescent="0.25">
      <c r="A34" s="12"/>
      <c r="B34" s="6"/>
      <c r="C34" s="6"/>
      <c r="D34" s="6"/>
      <c r="E34" s="6"/>
      <c r="F34" s="6"/>
      <c r="G34" s="6"/>
      <c r="H34" s="6"/>
      <c r="I34" s="6"/>
      <c r="J34" s="6"/>
      <c r="K34" s="6"/>
      <c r="L34" s="6"/>
      <c r="M34" s="6"/>
      <c r="N34" s="6"/>
      <c r="O34" s="6"/>
      <c r="P34" s="6"/>
      <c r="Q34" s="6"/>
      <c r="R34" s="6"/>
      <c r="S34" s="6"/>
      <c r="T34" s="6"/>
      <c r="U34" s="6"/>
      <c r="V34" s="13"/>
    </row>
  </sheetData>
  <mergeCells count="54">
    <mergeCell ref="R24:S24"/>
    <mergeCell ref="H18:I18"/>
    <mergeCell ref="H19:I19"/>
    <mergeCell ref="H20:I20"/>
    <mergeCell ref="H21:I21"/>
    <mergeCell ref="H22:I22"/>
    <mergeCell ref="H23:I23"/>
    <mergeCell ref="H24:I24"/>
    <mergeCell ref="K18:L18"/>
    <mergeCell ref="K19:L19"/>
    <mergeCell ref="K20:L20"/>
    <mergeCell ref="K21:L21"/>
    <mergeCell ref="K22:L22"/>
    <mergeCell ref="K23:L23"/>
    <mergeCell ref="K24:L24"/>
    <mergeCell ref="A1:V1"/>
    <mergeCell ref="B12:H12"/>
    <mergeCell ref="D18:E18"/>
    <mergeCell ref="D20:E20"/>
    <mergeCell ref="D21:E21"/>
    <mergeCell ref="C14:D14"/>
    <mergeCell ref="G14:H14"/>
    <mergeCell ref="S6:T6"/>
    <mergeCell ref="S5:T5"/>
    <mergeCell ref="S4:T4"/>
    <mergeCell ref="D5:I5"/>
    <mergeCell ref="D4:I4"/>
    <mergeCell ref="O21:P21"/>
    <mergeCell ref="O20:P20"/>
    <mergeCell ref="O19:P19"/>
    <mergeCell ref="O18:P18"/>
    <mergeCell ref="P6:R6"/>
    <mergeCell ref="P5:R5"/>
    <mergeCell ref="P4:R4"/>
    <mergeCell ref="D23:E23"/>
    <mergeCell ref="D24:E24"/>
    <mergeCell ref="D19:E19"/>
    <mergeCell ref="D22:E22"/>
    <mergeCell ref="O24:P24"/>
    <mergeCell ref="O23:P23"/>
    <mergeCell ref="O22:P22"/>
    <mergeCell ref="R18:S18"/>
    <mergeCell ref="R19:S19"/>
    <mergeCell ref="R20:S20"/>
    <mergeCell ref="R21:S21"/>
    <mergeCell ref="R22:S22"/>
    <mergeCell ref="R23:S23"/>
    <mergeCell ref="B6:C6"/>
    <mergeCell ref="B5:C5"/>
    <mergeCell ref="B4:C4"/>
    <mergeCell ref="D6:I6"/>
    <mergeCell ref="N6:O6"/>
    <mergeCell ref="N5:O5"/>
    <mergeCell ref="N4:O4"/>
  </mergeCells>
  <phoneticPr fontId="3"/>
  <printOptions horizontalCentered="1"/>
  <pageMargins left="0.59055118110236227" right="0.59055118110236227" top="0.59055118110236227" bottom="0.59055118110236227"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S31"/>
  <sheetViews>
    <sheetView showGridLines="0" view="pageBreakPreview" zoomScale="60" zoomScaleNormal="80" zoomScalePageLayoutView="50" workbookViewId="0">
      <selection sqref="A1:S1"/>
    </sheetView>
  </sheetViews>
  <sheetFormatPr defaultColWidth="9" defaultRowHeight="17.5" x14ac:dyDescent="0.2"/>
  <cols>
    <col min="1" max="19" width="10.6328125" style="1" customWidth="1"/>
    <col min="20" max="16384" width="9" style="1"/>
  </cols>
  <sheetData>
    <row r="1" spans="1:19" ht="40.5" customHeight="1" x14ac:dyDescent="0.2">
      <c r="A1" s="212">
        <v>44287</v>
      </c>
      <c r="B1" s="212"/>
      <c r="C1" s="212"/>
      <c r="D1" s="212"/>
      <c r="E1" s="212"/>
      <c r="F1" s="212"/>
      <c r="G1" s="212"/>
      <c r="H1" s="212"/>
      <c r="I1" s="212"/>
      <c r="J1" s="212"/>
      <c r="K1" s="212"/>
      <c r="L1" s="212"/>
      <c r="M1" s="212"/>
      <c r="N1" s="212"/>
      <c r="O1" s="212"/>
      <c r="P1" s="212"/>
      <c r="Q1" s="212"/>
      <c r="R1" s="212"/>
      <c r="S1" s="212"/>
    </row>
    <row r="3" spans="1:19" ht="25.5" x14ac:dyDescent="0.2">
      <c r="A3" s="93" t="s">
        <v>119</v>
      </c>
      <c r="B3" s="17"/>
      <c r="C3" s="17"/>
    </row>
    <row r="4" spans="1:19" x14ac:dyDescent="0.2">
      <c r="A4" s="20" t="s">
        <v>23</v>
      </c>
      <c r="B4" s="20"/>
      <c r="C4" s="20"/>
      <c r="D4" s="20" t="s">
        <v>24</v>
      </c>
      <c r="E4" s="20"/>
      <c r="F4" s="20" t="s">
        <v>25</v>
      </c>
      <c r="G4" s="20"/>
      <c r="H4" s="20" t="s">
        <v>26</v>
      </c>
      <c r="I4" s="20"/>
      <c r="J4" s="20" t="s">
        <v>27</v>
      </c>
      <c r="K4" s="20"/>
      <c r="L4" s="20" t="s">
        <v>28</v>
      </c>
      <c r="M4" s="20"/>
      <c r="N4" s="20" t="s">
        <v>29</v>
      </c>
      <c r="O4" s="20"/>
      <c r="P4" s="20" t="s">
        <v>30</v>
      </c>
      <c r="Q4" s="20"/>
      <c r="R4" s="20" t="s">
        <v>31</v>
      </c>
      <c r="S4" s="20"/>
    </row>
    <row r="5" spans="1:19" ht="22.5" x14ac:dyDescent="0.2">
      <c r="A5" s="206">
        <f>$A$1</f>
        <v>44287</v>
      </c>
      <c r="B5" s="206"/>
      <c r="C5" s="206"/>
      <c r="D5" s="207">
        <f ca="1">SUM(D11,D17,D23,D29)</f>
        <v>4650</v>
      </c>
      <c r="E5" s="207"/>
      <c r="F5" s="207">
        <f ca="1">SUM(F11,F17,F23,F29)</f>
        <v>495</v>
      </c>
      <c r="G5" s="207"/>
      <c r="H5" s="208">
        <f ca="1">IFERROR(F5/D5,"")</f>
        <v>0.1064516129032258</v>
      </c>
      <c r="I5" s="208"/>
      <c r="J5" s="209">
        <f ca="1">IFERROR(L5/F5,"")</f>
        <v>112.72727272727273</v>
      </c>
      <c r="K5" s="210"/>
      <c r="L5" s="211">
        <f ca="1">SUM(L11,L17,L23,L29)</f>
        <v>55800</v>
      </c>
      <c r="M5" s="211"/>
      <c r="N5" s="207">
        <f ca="1">SUM(N11,N17,N23,N29)</f>
        <v>16</v>
      </c>
      <c r="O5" s="207"/>
      <c r="P5" s="208">
        <f ca="1">IFERROR(N5/F5,"")</f>
        <v>3.2323232323232323E-2</v>
      </c>
      <c r="Q5" s="208"/>
      <c r="R5" s="209">
        <f ca="1">IFERROR(L5/N5,"")</f>
        <v>3487.5</v>
      </c>
      <c r="S5" s="210"/>
    </row>
    <row r="6" spans="1:19" x14ac:dyDescent="0.2">
      <c r="A6" s="204">
        <f>DATE(YEAR(A5),MONTH(A5)-1,1)</f>
        <v>44256</v>
      </c>
      <c r="B6" s="204"/>
      <c r="C6" s="204"/>
      <c r="D6" s="205">
        <f ca="1">SUM(D12,D18,D24,D30)</f>
        <v>11000</v>
      </c>
      <c r="E6" s="205"/>
      <c r="F6" s="205">
        <f ca="1">SUM(F12,F18,F24,F30)</f>
        <v>240</v>
      </c>
      <c r="G6" s="205"/>
      <c r="H6" s="197">
        <f t="shared" ref="H6" ca="1" si="0">IFERROR(F6/D6,"")</f>
        <v>2.181818181818182E-2</v>
      </c>
      <c r="I6" s="197"/>
      <c r="J6" s="198">
        <f t="shared" ref="J6" ca="1" si="1">IFERROR(L6/F6,"")</f>
        <v>220</v>
      </c>
      <c r="K6" s="198"/>
      <c r="L6" s="198">
        <f ca="1">SUM(L12,L18,L24,L30)</f>
        <v>52800</v>
      </c>
      <c r="M6" s="198"/>
      <c r="N6" s="205">
        <f ca="1">SUM(N12,N18,N24,N30)</f>
        <v>23</v>
      </c>
      <c r="O6" s="205"/>
      <c r="P6" s="197">
        <f t="shared" ref="P6" ca="1" si="2">IFERROR(N6/F6,"")</f>
        <v>9.583333333333334E-2</v>
      </c>
      <c r="Q6" s="197"/>
      <c r="R6" s="198">
        <f t="shared" ref="R6" ca="1" si="3">IFERROR(L6/N6,"")</f>
        <v>2295.6521739130435</v>
      </c>
      <c r="S6" s="198"/>
    </row>
    <row r="7" spans="1:19" x14ac:dyDescent="0.2">
      <c r="A7" s="91"/>
      <c r="B7" s="90" t="s">
        <v>42</v>
      </c>
      <c r="C7" s="90"/>
      <c r="D7" s="199">
        <f ca="1">IFERROR(D5-D6,"")</f>
        <v>-6350</v>
      </c>
      <c r="E7" s="199"/>
      <c r="F7" s="199">
        <f ca="1">IFERROR(F5-F6,"")</f>
        <v>255</v>
      </c>
      <c r="G7" s="199"/>
      <c r="H7" s="200">
        <f ca="1">IFERROR(H5-H6,"")</f>
        <v>8.4633431085043981E-2</v>
      </c>
      <c r="I7" s="200"/>
      <c r="J7" s="201">
        <f ca="1">IFERROR(J5-J6,"")</f>
        <v>-107.27272727272727</v>
      </c>
      <c r="K7" s="201"/>
      <c r="L7" s="201">
        <f ca="1">IFERROR(L5-L6,"")</f>
        <v>3000</v>
      </c>
      <c r="M7" s="201"/>
      <c r="N7" s="202">
        <f ca="1">IFERROR(N5-N6,"")</f>
        <v>-7</v>
      </c>
      <c r="O7" s="202"/>
      <c r="P7" s="200">
        <f ca="1">IFERROR(P5-P6,"")</f>
        <v>-6.3510101010101017E-2</v>
      </c>
      <c r="Q7" s="200"/>
      <c r="R7" s="203">
        <f ca="1">IFERROR(R5-R6,"")</f>
        <v>1191.8478260869565</v>
      </c>
      <c r="S7" s="203"/>
    </row>
    <row r="9" spans="1:19" ht="25.5" x14ac:dyDescent="0.2">
      <c r="A9" s="93" t="s">
        <v>120</v>
      </c>
      <c r="B9" s="17"/>
      <c r="C9" s="17"/>
    </row>
    <row r="10" spans="1:19" x14ac:dyDescent="0.2">
      <c r="A10" s="20" t="s">
        <v>23</v>
      </c>
      <c r="B10" s="20"/>
      <c r="C10" s="20"/>
      <c r="D10" s="20" t="s">
        <v>24</v>
      </c>
      <c r="E10" s="20"/>
      <c r="F10" s="20" t="s">
        <v>25</v>
      </c>
      <c r="G10" s="20"/>
      <c r="H10" s="20" t="s">
        <v>26</v>
      </c>
      <c r="I10" s="20"/>
      <c r="J10" s="20" t="s">
        <v>27</v>
      </c>
      <c r="K10" s="20"/>
      <c r="L10" s="20" t="s">
        <v>28</v>
      </c>
      <c r="M10" s="20"/>
      <c r="N10" s="20" t="s">
        <v>29</v>
      </c>
      <c r="O10" s="20"/>
      <c r="P10" s="20" t="s">
        <v>30</v>
      </c>
      <c r="Q10" s="20"/>
      <c r="R10" s="20" t="s">
        <v>31</v>
      </c>
      <c r="S10" s="20"/>
    </row>
    <row r="11" spans="1:19" ht="22.5" x14ac:dyDescent="0.2">
      <c r="A11" s="206">
        <f>$A$1</f>
        <v>44287</v>
      </c>
      <c r="B11" s="206"/>
      <c r="C11" s="206"/>
      <c r="D11" s="207">
        <f ca="1">IFERROR(VLOOKUP(TEXT($A11,"yyyy/mm"),INDIRECT("yss_raw!B:J"),2,0),"")</f>
        <v>4650</v>
      </c>
      <c r="E11" s="207"/>
      <c r="F11" s="207">
        <f ca="1">IFERROR(VLOOKUP(TEXT($A11,"yyyy/mm"),INDIRECT("yss_raw!B:J"),3,0),"")</f>
        <v>495</v>
      </c>
      <c r="G11" s="207"/>
      <c r="H11" s="208">
        <f ca="1">IFERROR(F11/D11,"")</f>
        <v>0.1064516129032258</v>
      </c>
      <c r="I11" s="208"/>
      <c r="J11" s="209">
        <f ca="1">IFERROR(L11/F11,"")</f>
        <v>112.72727272727273</v>
      </c>
      <c r="K11" s="210"/>
      <c r="L11" s="211">
        <f ca="1">IFERROR(VLOOKUP(TEXT($A11,"yyyy/mm"),INDIRECT("yss_raw!B:J"),5,0),"")</f>
        <v>55800</v>
      </c>
      <c r="M11" s="211"/>
      <c r="N11" s="207">
        <f ca="1">IFERROR(VLOOKUP(TEXT($A11,"yyyy/mm"),INDIRECT("yss_raw!B:J"),8,0),"")</f>
        <v>16</v>
      </c>
      <c r="O11" s="207"/>
      <c r="P11" s="208">
        <f ca="1">IFERROR(N11/F11,"")</f>
        <v>3.2323232323232323E-2</v>
      </c>
      <c r="Q11" s="208"/>
      <c r="R11" s="209">
        <f ca="1">IFERROR(L11/N11,"")</f>
        <v>3487.5</v>
      </c>
      <c r="S11" s="210"/>
    </row>
    <row r="12" spans="1:19" x14ac:dyDescent="0.2">
      <c r="A12" s="204">
        <f>DATE(YEAR(A11),MONTH(A11)-1,1)</f>
        <v>44256</v>
      </c>
      <c r="B12" s="204"/>
      <c r="C12" s="204"/>
      <c r="D12" s="205">
        <f t="shared" ref="D12" ca="1" si="4">IFERROR(VLOOKUP(TEXT($A12,"yyyy/mm"),INDIRECT("yss_raw!B:J"),2,0),"")</f>
        <v>11000</v>
      </c>
      <c r="E12" s="205"/>
      <c r="F12" s="205">
        <f t="shared" ref="F12" ca="1" si="5">IFERROR(VLOOKUP(TEXT($A12,"yyyy/mm"),INDIRECT("yss_raw!B:J"),3,0),"")</f>
        <v>240</v>
      </c>
      <c r="G12" s="205"/>
      <c r="H12" s="197">
        <f t="shared" ref="H12" ca="1" si="6">IFERROR(F12/D12,"")</f>
        <v>2.181818181818182E-2</v>
      </c>
      <c r="I12" s="197"/>
      <c r="J12" s="198">
        <f t="shared" ref="J12" ca="1" si="7">IFERROR(L12/F12,"")</f>
        <v>220</v>
      </c>
      <c r="K12" s="198"/>
      <c r="L12" s="198">
        <f t="shared" ref="L12" ca="1" si="8">IFERROR(VLOOKUP(TEXT($A12,"yyyy/mm"),INDIRECT("yss_raw!B:J"),5,0),"")</f>
        <v>52800</v>
      </c>
      <c r="M12" s="198"/>
      <c r="N12" s="205">
        <f t="shared" ref="N12" ca="1" si="9">IFERROR(VLOOKUP(TEXT($A12,"yyyy/mm"),INDIRECT("yss_raw!B:J"),8,0),"")</f>
        <v>23</v>
      </c>
      <c r="O12" s="205"/>
      <c r="P12" s="197">
        <f t="shared" ref="P12" ca="1" si="10">IFERROR(N12/F12,"")</f>
        <v>9.583333333333334E-2</v>
      </c>
      <c r="Q12" s="197"/>
      <c r="R12" s="198">
        <f t="shared" ref="R12" ca="1" si="11">IFERROR(L12/N12,"")</f>
        <v>2295.6521739130435</v>
      </c>
      <c r="S12" s="198"/>
    </row>
    <row r="13" spans="1:19" x14ac:dyDescent="0.2">
      <c r="A13" s="91"/>
      <c r="B13" s="90" t="s">
        <v>42</v>
      </c>
      <c r="C13" s="90"/>
      <c r="D13" s="199">
        <f ca="1">IFERROR(D11-D12,"")</f>
        <v>-6350</v>
      </c>
      <c r="E13" s="199"/>
      <c r="F13" s="199">
        <f ca="1">IFERROR(F11-F12,"")</f>
        <v>255</v>
      </c>
      <c r="G13" s="199"/>
      <c r="H13" s="200">
        <f ca="1">IFERROR(H11-H12,"")</f>
        <v>8.4633431085043981E-2</v>
      </c>
      <c r="I13" s="200"/>
      <c r="J13" s="201">
        <f ca="1">IFERROR(J11-J12,"")</f>
        <v>-107.27272727272727</v>
      </c>
      <c r="K13" s="201"/>
      <c r="L13" s="201">
        <f ca="1">IFERROR(L11-L12,"")</f>
        <v>3000</v>
      </c>
      <c r="M13" s="201"/>
      <c r="N13" s="202">
        <f ca="1">IFERROR(N11-N12,"")</f>
        <v>-7</v>
      </c>
      <c r="O13" s="202"/>
      <c r="P13" s="200">
        <f ca="1">IFERROR(P11-P12,"")</f>
        <v>-6.3510101010101017E-2</v>
      </c>
      <c r="Q13" s="200"/>
      <c r="R13" s="203">
        <f ca="1">IFERROR(R11-R12,"")</f>
        <v>1191.8478260869565</v>
      </c>
      <c r="S13" s="203"/>
    </row>
    <row r="15" spans="1:19" ht="25.5" x14ac:dyDescent="0.2">
      <c r="A15" s="93" t="s">
        <v>121</v>
      </c>
      <c r="B15" s="17"/>
      <c r="C15" s="17"/>
    </row>
    <row r="16" spans="1:19" x14ac:dyDescent="0.2">
      <c r="A16" s="20" t="s">
        <v>23</v>
      </c>
      <c r="B16" s="20"/>
      <c r="C16" s="20"/>
      <c r="D16" s="20" t="s">
        <v>24</v>
      </c>
      <c r="E16" s="20"/>
      <c r="F16" s="20" t="s">
        <v>25</v>
      </c>
      <c r="G16" s="20"/>
      <c r="H16" s="20" t="s">
        <v>26</v>
      </c>
      <c r="I16" s="20"/>
      <c r="J16" s="20" t="s">
        <v>27</v>
      </c>
      <c r="K16" s="20"/>
      <c r="L16" s="20" t="s">
        <v>28</v>
      </c>
      <c r="M16" s="20"/>
      <c r="N16" s="20" t="s">
        <v>29</v>
      </c>
      <c r="O16" s="20"/>
      <c r="P16" s="20" t="s">
        <v>30</v>
      </c>
      <c r="Q16" s="20"/>
      <c r="R16" s="20" t="s">
        <v>31</v>
      </c>
      <c r="S16" s="20"/>
    </row>
    <row r="17" spans="1:19" ht="22.5" x14ac:dyDescent="0.2">
      <c r="A17" s="206">
        <f>$A$1</f>
        <v>44287</v>
      </c>
      <c r="B17" s="206"/>
      <c r="C17" s="206"/>
      <c r="D17" s="207" t="str">
        <f ca="1">IFERROR(VLOOKUP(TEXT($A17,"yyyy/mm"),INDIRECT("ydn_raw!B:J"),2,0),"")</f>
        <v/>
      </c>
      <c r="E17" s="207"/>
      <c r="F17" s="207" t="str">
        <f ca="1">IFERROR(VLOOKUP(TEXT($A17,"yyyy/mm"),INDIRECT("ydn_raw!B:J"),3,0),"")</f>
        <v/>
      </c>
      <c r="G17" s="207"/>
      <c r="H17" s="208" t="str">
        <f ca="1">IFERROR(F17/D17,"")</f>
        <v/>
      </c>
      <c r="I17" s="208"/>
      <c r="J17" s="209" t="str">
        <f ca="1">IFERROR(L17/F17,"")</f>
        <v/>
      </c>
      <c r="K17" s="210"/>
      <c r="L17" s="211" t="str">
        <f ca="1">IFERROR(VLOOKUP(TEXT($A17,"yyyy/mm"),INDIRECT("ydn_raw!B:J"),5,0),"")</f>
        <v/>
      </c>
      <c r="M17" s="211"/>
      <c r="N17" s="207" t="str">
        <f ca="1">IFERROR(VLOOKUP(TEXT($A17,"yyyy/mm"),INDIRECT("ydn_raw!B:J"),8,0),"")</f>
        <v/>
      </c>
      <c r="O17" s="207"/>
      <c r="P17" s="208" t="str">
        <f ca="1">IFERROR(N17/F17,"")</f>
        <v/>
      </c>
      <c r="Q17" s="208"/>
      <c r="R17" s="209" t="str">
        <f ca="1">IFERROR(L17/N17,"")</f>
        <v/>
      </c>
      <c r="S17" s="210"/>
    </row>
    <row r="18" spans="1:19" x14ac:dyDescent="0.2">
      <c r="A18" s="204">
        <f>DATE(YEAR(A17),MONTH(A17)-1,1)</f>
        <v>44256</v>
      </c>
      <c r="B18" s="204"/>
      <c r="C18" s="204"/>
      <c r="D18" s="205" t="str">
        <f ca="1">IFERROR(VLOOKUP(TEXT($A18,"yyyy/mm"),INDIRECT("ydn_raw!B:J"),2,0),"")</f>
        <v/>
      </c>
      <c r="E18" s="205"/>
      <c r="F18" s="205" t="str">
        <f ca="1">IFERROR(VLOOKUP(TEXT($A18,"yyyy/mm"),INDIRECT("ydn_raw!B:J"),3,0),"")</f>
        <v/>
      </c>
      <c r="G18" s="205"/>
      <c r="H18" s="197" t="str">
        <f t="shared" ref="H18" ca="1" si="12">IFERROR(F18/D18,"")</f>
        <v/>
      </c>
      <c r="I18" s="197"/>
      <c r="J18" s="198" t="str">
        <f t="shared" ref="J18" ca="1" si="13">IFERROR(L18/F18,"")</f>
        <v/>
      </c>
      <c r="K18" s="198"/>
      <c r="L18" s="198" t="str">
        <f ca="1">IFERROR(VLOOKUP(TEXT($A18,"yyyy/mm"),INDIRECT("ydn_raw!B:J"),5,0),"")</f>
        <v/>
      </c>
      <c r="M18" s="198"/>
      <c r="N18" s="205" t="str">
        <f ca="1">IFERROR(VLOOKUP(TEXT($A18,"yyyy/mm"),INDIRECT("ydn_raw!B:J"),8,0),"")</f>
        <v/>
      </c>
      <c r="O18" s="205"/>
      <c r="P18" s="197" t="str">
        <f t="shared" ref="P18" ca="1" si="14">IFERROR(N18/F18,"")</f>
        <v/>
      </c>
      <c r="Q18" s="197"/>
      <c r="R18" s="198" t="str">
        <f t="shared" ref="R18" ca="1" si="15">IFERROR(L18/N18,"")</f>
        <v/>
      </c>
      <c r="S18" s="198"/>
    </row>
    <row r="19" spans="1:19" x14ac:dyDescent="0.2">
      <c r="A19" s="91"/>
      <c r="B19" s="90" t="s">
        <v>42</v>
      </c>
      <c r="C19" s="90"/>
      <c r="D19" s="199" t="str">
        <f ca="1">IFERROR(D17-D18,"")</f>
        <v/>
      </c>
      <c r="E19" s="199"/>
      <c r="F19" s="199" t="str">
        <f ca="1">IFERROR(F17-F18,"")</f>
        <v/>
      </c>
      <c r="G19" s="199"/>
      <c r="H19" s="200" t="str">
        <f ca="1">IFERROR(H17-H18,"")</f>
        <v/>
      </c>
      <c r="I19" s="200"/>
      <c r="J19" s="201" t="str">
        <f ca="1">IFERROR(J17-J18,"")</f>
        <v/>
      </c>
      <c r="K19" s="201"/>
      <c r="L19" s="201" t="str">
        <f ca="1">IFERROR(L17-L18,"")</f>
        <v/>
      </c>
      <c r="M19" s="201"/>
      <c r="N19" s="202" t="str">
        <f ca="1">IFERROR(N17-N18,"")</f>
        <v/>
      </c>
      <c r="O19" s="202"/>
      <c r="P19" s="200" t="str">
        <f ca="1">IFERROR(P17-P18,"")</f>
        <v/>
      </c>
      <c r="Q19" s="200"/>
      <c r="R19" s="203" t="str">
        <f ca="1">IFERROR(R17-R18,"")</f>
        <v/>
      </c>
      <c r="S19" s="203"/>
    </row>
    <row r="21" spans="1:19" ht="25.5" x14ac:dyDescent="0.2">
      <c r="A21" s="93" t="s">
        <v>122</v>
      </c>
      <c r="B21" s="17"/>
      <c r="C21" s="17"/>
    </row>
    <row r="22" spans="1:19" x14ac:dyDescent="0.2">
      <c r="A22" s="20" t="s">
        <v>23</v>
      </c>
      <c r="B22" s="20"/>
      <c r="C22" s="20"/>
      <c r="D22" s="20" t="s">
        <v>24</v>
      </c>
      <c r="E22" s="20"/>
      <c r="F22" s="20" t="s">
        <v>25</v>
      </c>
      <c r="G22" s="20"/>
      <c r="H22" s="20" t="s">
        <v>26</v>
      </c>
      <c r="I22" s="20"/>
      <c r="J22" s="20" t="s">
        <v>27</v>
      </c>
      <c r="K22" s="20"/>
      <c r="L22" s="20" t="s">
        <v>28</v>
      </c>
      <c r="M22" s="20"/>
      <c r="N22" s="20" t="s">
        <v>29</v>
      </c>
      <c r="O22" s="20"/>
      <c r="P22" s="20" t="s">
        <v>30</v>
      </c>
      <c r="Q22" s="20"/>
      <c r="R22" s="20" t="s">
        <v>31</v>
      </c>
      <c r="S22" s="20"/>
    </row>
    <row r="23" spans="1:19" ht="22.5" x14ac:dyDescent="0.2">
      <c r="A23" s="206">
        <f>$A$1</f>
        <v>44287</v>
      </c>
      <c r="B23" s="206"/>
      <c r="C23" s="206"/>
      <c r="D23" s="207" t="str">
        <f ca="1">IFERROR(VLOOKUP(TEXT($A23,"yyyy/mm"),INDIRECT("gsn_raw!B:J"),2,0),"")</f>
        <v/>
      </c>
      <c r="E23" s="207"/>
      <c r="F23" s="207" t="str">
        <f ca="1">IFERROR(VLOOKUP(TEXT($A23,"yyyy/mm"),INDIRECT("gsn_raw!B:J"),3,0),"")</f>
        <v/>
      </c>
      <c r="G23" s="207"/>
      <c r="H23" s="208" t="str">
        <f ca="1">IFERROR(F23/D23,"")</f>
        <v/>
      </c>
      <c r="I23" s="208"/>
      <c r="J23" s="209" t="str">
        <f ca="1">IFERROR(L23/F23,"")</f>
        <v/>
      </c>
      <c r="K23" s="210"/>
      <c r="L23" s="211" t="str">
        <f ca="1">IFERROR(VLOOKUP(TEXT($A23,"yyyy/mm"),INDIRECT("gsn_raw!B:J"),5,0),"")</f>
        <v/>
      </c>
      <c r="M23" s="211"/>
      <c r="N23" s="207" t="str">
        <f ca="1">IFERROR(VLOOKUP(TEXT($A23,"yyyy/mm"),INDIRECT("gsn_raw!B:J"),8,0),"")</f>
        <v/>
      </c>
      <c r="O23" s="207"/>
      <c r="P23" s="208" t="str">
        <f ca="1">IFERROR(N23/F23,"")</f>
        <v/>
      </c>
      <c r="Q23" s="208"/>
      <c r="R23" s="209" t="str">
        <f ca="1">IFERROR(L23/N23,"")</f>
        <v/>
      </c>
      <c r="S23" s="210"/>
    </row>
    <row r="24" spans="1:19" x14ac:dyDescent="0.2">
      <c r="A24" s="204">
        <f>DATE(YEAR(A23),MONTH(A23)-1,1)</f>
        <v>44256</v>
      </c>
      <c r="B24" s="204"/>
      <c r="C24" s="204"/>
      <c r="D24" s="205" t="str">
        <f ca="1">IFERROR(VLOOKUP(TEXT($A24,"yyyy/mm"),INDIRECT("gsn_raw!B:J"),2,0),"")</f>
        <v/>
      </c>
      <c r="E24" s="205"/>
      <c r="F24" s="205" t="str">
        <f ca="1">IFERROR(VLOOKUP(TEXT($A24,"yyyy/mm"),INDIRECT("gsn_raw!B:J"),3,0),"")</f>
        <v/>
      </c>
      <c r="G24" s="205"/>
      <c r="H24" s="197" t="str">
        <f t="shared" ref="H24" ca="1" si="16">IFERROR(F24/D24,"")</f>
        <v/>
      </c>
      <c r="I24" s="197"/>
      <c r="J24" s="198" t="str">
        <f t="shared" ref="J24" ca="1" si="17">IFERROR(L24/F24,"")</f>
        <v/>
      </c>
      <c r="K24" s="198"/>
      <c r="L24" s="198" t="str">
        <f ca="1">IFERROR(VLOOKUP(TEXT($A24,"yyyy/mm"),INDIRECT("gsn_raw!B:J"),5,0),"")</f>
        <v/>
      </c>
      <c r="M24" s="198"/>
      <c r="N24" s="205" t="str">
        <f ca="1">IFERROR(VLOOKUP(TEXT($A24,"yyyy/mm"),INDIRECT("gsn_raw!B:J"),8,0),"")</f>
        <v/>
      </c>
      <c r="O24" s="205"/>
      <c r="P24" s="197" t="str">
        <f t="shared" ref="P24" ca="1" si="18">IFERROR(N24/F24,"")</f>
        <v/>
      </c>
      <c r="Q24" s="197"/>
      <c r="R24" s="198" t="str">
        <f t="shared" ref="R24" ca="1" si="19">IFERROR(L24/N24,"")</f>
        <v/>
      </c>
      <c r="S24" s="198"/>
    </row>
    <row r="25" spans="1:19" x14ac:dyDescent="0.2">
      <c r="A25" s="91"/>
      <c r="B25" s="90" t="s">
        <v>42</v>
      </c>
      <c r="C25" s="90"/>
      <c r="D25" s="199" t="str">
        <f ca="1">IFERROR(D23-D24,"")</f>
        <v/>
      </c>
      <c r="E25" s="199"/>
      <c r="F25" s="199" t="str">
        <f ca="1">IFERROR(F23-F24,"")</f>
        <v/>
      </c>
      <c r="G25" s="199"/>
      <c r="H25" s="200" t="str">
        <f ca="1">IFERROR(H23-H24,"")</f>
        <v/>
      </c>
      <c r="I25" s="200"/>
      <c r="J25" s="201" t="str">
        <f ca="1">IFERROR(J23-J24,"")</f>
        <v/>
      </c>
      <c r="K25" s="201"/>
      <c r="L25" s="201" t="str">
        <f ca="1">IFERROR(L23-L24,"")</f>
        <v/>
      </c>
      <c r="M25" s="201"/>
      <c r="N25" s="202" t="str">
        <f ca="1">IFERROR(N23-N24,"")</f>
        <v/>
      </c>
      <c r="O25" s="202"/>
      <c r="P25" s="200" t="str">
        <f ca="1">IFERROR(P23-P24,"")</f>
        <v/>
      </c>
      <c r="Q25" s="200"/>
      <c r="R25" s="203" t="str">
        <f ca="1">IFERROR(R23-R24,"")</f>
        <v/>
      </c>
      <c r="S25" s="203"/>
    </row>
    <row r="27" spans="1:19" ht="25.5" x14ac:dyDescent="0.2">
      <c r="A27" s="93" t="s">
        <v>123</v>
      </c>
      <c r="B27" s="17"/>
      <c r="C27" s="17"/>
    </row>
    <row r="28" spans="1:19" x14ac:dyDescent="0.2">
      <c r="A28" s="20" t="s">
        <v>23</v>
      </c>
      <c r="B28" s="20"/>
      <c r="C28" s="20"/>
      <c r="D28" s="20" t="s">
        <v>24</v>
      </c>
      <c r="E28" s="20"/>
      <c r="F28" s="20" t="s">
        <v>25</v>
      </c>
      <c r="G28" s="20"/>
      <c r="H28" s="20" t="s">
        <v>26</v>
      </c>
      <c r="I28" s="20"/>
      <c r="J28" s="20" t="s">
        <v>27</v>
      </c>
      <c r="K28" s="20"/>
      <c r="L28" s="20" t="s">
        <v>28</v>
      </c>
      <c r="M28" s="20"/>
      <c r="N28" s="20" t="s">
        <v>29</v>
      </c>
      <c r="O28" s="20"/>
      <c r="P28" s="20" t="s">
        <v>30</v>
      </c>
      <c r="Q28" s="20"/>
      <c r="R28" s="20" t="s">
        <v>31</v>
      </c>
      <c r="S28" s="20"/>
    </row>
    <row r="29" spans="1:19" ht="22.5" x14ac:dyDescent="0.2">
      <c r="A29" s="206">
        <f>$A$1</f>
        <v>44287</v>
      </c>
      <c r="B29" s="206"/>
      <c r="C29" s="206"/>
      <c r="D29" s="207" t="str">
        <f ca="1">IFERROR(VLOOKUP(TEXT($A29,"yyyy/mm"),INDIRECT("gdn_raw!B:J"),2,0),"")</f>
        <v/>
      </c>
      <c r="E29" s="207"/>
      <c r="F29" s="207" t="str">
        <f ca="1">IFERROR(VLOOKUP(TEXT($A29,"yyyy/mm"),INDIRECT("gdn_raw!B:J"),3,0),"")</f>
        <v/>
      </c>
      <c r="G29" s="207"/>
      <c r="H29" s="208" t="str">
        <f ca="1">IFERROR(F29/D29,"")</f>
        <v/>
      </c>
      <c r="I29" s="208"/>
      <c r="J29" s="209" t="str">
        <f ca="1">IFERROR(L29/F29,"")</f>
        <v/>
      </c>
      <c r="K29" s="210"/>
      <c r="L29" s="211" t="str">
        <f ca="1">IFERROR(VLOOKUP(TEXT($A29,"yyyy/mm"),INDIRECT("gdn_raw!B:J"),5,0),"")</f>
        <v/>
      </c>
      <c r="M29" s="211"/>
      <c r="N29" s="207" t="str">
        <f ca="1">IFERROR(VLOOKUP(TEXT($A29,"yyyy/mm"),INDIRECT("gdn_raw!B:J"),8,0),"")</f>
        <v/>
      </c>
      <c r="O29" s="207"/>
      <c r="P29" s="208" t="str">
        <f ca="1">IFERROR(N29/F29,"")</f>
        <v/>
      </c>
      <c r="Q29" s="208"/>
      <c r="R29" s="209" t="str">
        <f ca="1">IFERROR(L29/N29,"")</f>
        <v/>
      </c>
      <c r="S29" s="210"/>
    </row>
    <row r="30" spans="1:19" x14ac:dyDescent="0.2">
      <c r="A30" s="204">
        <f>DATE(YEAR(A29),MONTH(A29)-1,1)</f>
        <v>44256</v>
      </c>
      <c r="B30" s="204"/>
      <c r="C30" s="204"/>
      <c r="D30" s="205" t="str">
        <f ca="1">IFERROR(VLOOKUP(TEXT($A30,"yyyy/mm"),INDIRECT("gdn_raw!B:J"),2,0),"")</f>
        <v/>
      </c>
      <c r="E30" s="205"/>
      <c r="F30" s="205" t="str">
        <f ca="1">IFERROR(VLOOKUP(TEXT($A30,"yyyy/mm"),INDIRECT("gdn_raw!B:J"),3,0),"")</f>
        <v/>
      </c>
      <c r="G30" s="205"/>
      <c r="H30" s="197" t="str">
        <f t="shared" ref="H30" ca="1" si="20">IFERROR(F30/D30,"")</f>
        <v/>
      </c>
      <c r="I30" s="197"/>
      <c r="J30" s="198" t="str">
        <f t="shared" ref="J30" ca="1" si="21">IFERROR(L30/F30,"")</f>
        <v/>
      </c>
      <c r="K30" s="198"/>
      <c r="L30" s="198" t="str">
        <f ca="1">IFERROR(VLOOKUP(TEXT($A30,"yyyy/mm"),INDIRECT("gdn_raw!B:J"),5,0),"")</f>
        <v/>
      </c>
      <c r="M30" s="198"/>
      <c r="N30" s="205" t="str">
        <f ca="1">IFERROR(VLOOKUP(TEXT($A30,"yyyy/mm"),INDIRECT("gdn_raw!B:J"),8,0),"")</f>
        <v/>
      </c>
      <c r="O30" s="205"/>
      <c r="P30" s="197" t="str">
        <f t="shared" ref="P30" ca="1" si="22">IFERROR(N30/F30,"")</f>
        <v/>
      </c>
      <c r="Q30" s="197"/>
      <c r="R30" s="198" t="str">
        <f t="shared" ref="R30" ca="1" si="23">IFERROR(L30/N30,"")</f>
        <v/>
      </c>
      <c r="S30" s="198"/>
    </row>
    <row r="31" spans="1:19" x14ac:dyDescent="0.2">
      <c r="A31" s="91"/>
      <c r="B31" s="90" t="s">
        <v>42</v>
      </c>
      <c r="C31" s="90"/>
      <c r="D31" s="199" t="str">
        <f ca="1">IFERROR(D29-D30,"")</f>
        <v/>
      </c>
      <c r="E31" s="199"/>
      <c r="F31" s="199" t="str">
        <f ca="1">IFERROR(F29-F30,"")</f>
        <v/>
      </c>
      <c r="G31" s="199"/>
      <c r="H31" s="200" t="str">
        <f ca="1">IFERROR(H29-H30,"")</f>
        <v/>
      </c>
      <c r="I31" s="200"/>
      <c r="J31" s="201" t="str">
        <f ca="1">IFERROR(J29-J30,"")</f>
        <v/>
      </c>
      <c r="K31" s="201"/>
      <c r="L31" s="201" t="str">
        <f ca="1">IFERROR(L29-L30,"")</f>
        <v/>
      </c>
      <c r="M31" s="201"/>
      <c r="N31" s="202" t="str">
        <f ca="1">IFERROR(N29-N30,"")</f>
        <v/>
      </c>
      <c r="O31" s="202"/>
      <c r="P31" s="200" t="str">
        <f ca="1">IFERROR(P29-P30,"")</f>
        <v/>
      </c>
      <c r="Q31" s="200"/>
      <c r="R31" s="203" t="str">
        <f ca="1">IFERROR(R29-R30,"")</f>
        <v/>
      </c>
      <c r="S31" s="203"/>
    </row>
  </sheetData>
  <mergeCells count="131">
    <mergeCell ref="A5:C5"/>
    <mergeCell ref="D5:E5"/>
    <mergeCell ref="F5:G5"/>
    <mergeCell ref="H5:I5"/>
    <mergeCell ref="J5:K5"/>
    <mergeCell ref="L5:M5"/>
    <mergeCell ref="N5:O5"/>
    <mergeCell ref="P5:Q5"/>
    <mergeCell ref="A1:S1"/>
    <mergeCell ref="R5:S5"/>
    <mergeCell ref="D7:E7"/>
    <mergeCell ref="F7:G7"/>
    <mergeCell ref="H7:I7"/>
    <mergeCell ref="J7:K7"/>
    <mergeCell ref="L7:M7"/>
    <mergeCell ref="N7:O7"/>
    <mergeCell ref="P7:Q7"/>
    <mergeCell ref="R7:S7"/>
    <mergeCell ref="A6:C6"/>
    <mergeCell ref="D6:E6"/>
    <mergeCell ref="F6:G6"/>
    <mergeCell ref="H6:I6"/>
    <mergeCell ref="J6:K6"/>
    <mergeCell ref="L6:M6"/>
    <mergeCell ref="N6:O6"/>
    <mergeCell ref="P6:Q6"/>
    <mergeCell ref="R6:S6"/>
    <mergeCell ref="N11:O11"/>
    <mergeCell ref="P11:Q11"/>
    <mergeCell ref="R11:S11"/>
    <mergeCell ref="A12:C12"/>
    <mergeCell ref="D12:E12"/>
    <mergeCell ref="F12:G12"/>
    <mergeCell ref="H12:I12"/>
    <mergeCell ref="J12:K12"/>
    <mergeCell ref="L12:M12"/>
    <mergeCell ref="N12:O12"/>
    <mergeCell ref="A11:C11"/>
    <mergeCell ref="D11:E11"/>
    <mergeCell ref="F11:G11"/>
    <mergeCell ref="H11:I11"/>
    <mergeCell ref="J11:K11"/>
    <mergeCell ref="L11:M11"/>
    <mergeCell ref="P12:Q12"/>
    <mergeCell ref="R12:S12"/>
    <mergeCell ref="D13:E13"/>
    <mergeCell ref="F13:G13"/>
    <mergeCell ref="H13:I13"/>
    <mergeCell ref="J13:K13"/>
    <mergeCell ref="L13:M13"/>
    <mergeCell ref="N13:O13"/>
    <mergeCell ref="P13:Q13"/>
    <mergeCell ref="R13:S13"/>
    <mergeCell ref="N17:O17"/>
    <mergeCell ref="P17:Q17"/>
    <mergeCell ref="R17:S17"/>
    <mergeCell ref="A18:C18"/>
    <mergeCell ref="D18:E18"/>
    <mergeCell ref="F18:G18"/>
    <mergeCell ref="H18:I18"/>
    <mergeCell ref="J18:K18"/>
    <mergeCell ref="L18:M18"/>
    <mergeCell ref="N18:O18"/>
    <mergeCell ref="A17:C17"/>
    <mergeCell ref="D17:E17"/>
    <mergeCell ref="F17:G17"/>
    <mergeCell ref="H17:I17"/>
    <mergeCell ref="J17:K17"/>
    <mergeCell ref="L17:M17"/>
    <mergeCell ref="P18:Q18"/>
    <mergeCell ref="R18:S18"/>
    <mergeCell ref="D19:E19"/>
    <mergeCell ref="F19:G19"/>
    <mergeCell ref="H19:I19"/>
    <mergeCell ref="J19:K19"/>
    <mergeCell ref="L19:M19"/>
    <mergeCell ref="N19:O19"/>
    <mergeCell ref="P19:Q19"/>
    <mergeCell ref="R19:S19"/>
    <mergeCell ref="N23:O23"/>
    <mergeCell ref="P23:Q23"/>
    <mergeCell ref="R23:S23"/>
    <mergeCell ref="A24:C24"/>
    <mergeCell ref="D24:E24"/>
    <mergeCell ref="F24:G24"/>
    <mergeCell ref="H24:I24"/>
    <mergeCell ref="J24:K24"/>
    <mergeCell ref="L24:M24"/>
    <mergeCell ref="N24:O24"/>
    <mergeCell ref="A23:C23"/>
    <mergeCell ref="D23:E23"/>
    <mergeCell ref="F23:G23"/>
    <mergeCell ref="H23:I23"/>
    <mergeCell ref="J23:K23"/>
    <mergeCell ref="L23:M23"/>
    <mergeCell ref="P24:Q24"/>
    <mergeCell ref="R24:S24"/>
    <mergeCell ref="D25:E25"/>
    <mergeCell ref="F25:G25"/>
    <mergeCell ref="H25:I25"/>
    <mergeCell ref="J25:K25"/>
    <mergeCell ref="L25:M25"/>
    <mergeCell ref="N25:O25"/>
    <mergeCell ref="P25:Q25"/>
    <mergeCell ref="R25:S25"/>
    <mergeCell ref="N29:O29"/>
    <mergeCell ref="P29:Q29"/>
    <mergeCell ref="R29:S29"/>
    <mergeCell ref="A30:C30"/>
    <mergeCell ref="D30:E30"/>
    <mergeCell ref="F30:G30"/>
    <mergeCell ref="H30:I30"/>
    <mergeCell ref="J30:K30"/>
    <mergeCell ref="L30:M30"/>
    <mergeCell ref="N30:O30"/>
    <mergeCell ref="A29:C29"/>
    <mergeCell ref="D29:E29"/>
    <mergeCell ref="F29:G29"/>
    <mergeCell ref="H29:I29"/>
    <mergeCell ref="J29:K29"/>
    <mergeCell ref="L29:M29"/>
    <mergeCell ref="P30:Q30"/>
    <mergeCell ref="R30:S30"/>
    <mergeCell ref="D31:E31"/>
    <mergeCell ref="F31:G31"/>
    <mergeCell ref="H31:I31"/>
    <mergeCell ref="J31:K31"/>
    <mergeCell ref="L31:M31"/>
    <mergeCell ref="N31:O31"/>
    <mergeCell ref="P31:Q31"/>
    <mergeCell ref="R31:S31"/>
  </mergeCells>
  <phoneticPr fontId="3"/>
  <printOptions horizontalCentered="1"/>
  <pageMargins left="0.59055118110236227" right="0.59055118110236227" top="0.59055118110236227" bottom="0.59055118110236227" header="0.31496062992125984" footer="0.31496062992125984"/>
  <pageSetup paperSize="9" scale="6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S31"/>
  <sheetViews>
    <sheetView showGridLines="0" view="pageBreakPreview" zoomScale="60" zoomScaleNormal="80" zoomScalePageLayoutView="50" workbookViewId="0">
      <selection sqref="A1:S1"/>
    </sheetView>
  </sheetViews>
  <sheetFormatPr defaultColWidth="9" defaultRowHeight="17.5" x14ac:dyDescent="0.2"/>
  <cols>
    <col min="1" max="19" width="10.6328125" style="1" customWidth="1"/>
    <col min="20" max="16384" width="9" style="1"/>
  </cols>
  <sheetData>
    <row r="1" spans="1:19" ht="40.5" customHeight="1" x14ac:dyDescent="0.2">
      <c r="A1" s="221">
        <v>44287</v>
      </c>
      <c r="B1" s="221"/>
      <c r="C1" s="221"/>
      <c r="D1" s="221"/>
      <c r="E1" s="221"/>
      <c r="F1" s="221"/>
      <c r="G1" s="221"/>
      <c r="H1" s="221"/>
      <c r="I1" s="221"/>
      <c r="J1" s="221"/>
      <c r="K1" s="221"/>
      <c r="L1" s="221"/>
      <c r="M1" s="221"/>
      <c r="N1" s="221"/>
      <c r="O1" s="221"/>
      <c r="P1" s="221"/>
      <c r="Q1" s="221"/>
      <c r="R1" s="221"/>
      <c r="S1" s="221"/>
    </row>
    <row r="3" spans="1:19" ht="25.5" x14ac:dyDescent="0.2">
      <c r="A3" s="93" t="s">
        <v>119</v>
      </c>
      <c r="B3" s="17"/>
      <c r="C3" s="17"/>
    </row>
    <row r="4" spans="1:19" x14ac:dyDescent="0.2">
      <c r="A4" s="20" t="s">
        <v>127</v>
      </c>
      <c r="B4" s="20"/>
      <c r="C4" s="94"/>
      <c r="D4" s="20" t="s">
        <v>24</v>
      </c>
      <c r="E4" s="20"/>
      <c r="F4" s="20" t="s">
        <v>25</v>
      </c>
      <c r="G4" s="20"/>
      <c r="H4" s="20" t="s">
        <v>26</v>
      </c>
      <c r="I4" s="20"/>
      <c r="J4" s="20" t="s">
        <v>27</v>
      </c>
      <c r="K4" s="20"/>
      <c r="L4" s="20" t="s">
        <v>28</v>
      </c>
      <c r="M4" s="20"/>
      <c r="N4" s="20" t="s">
        <v>29</v>
      </c>
      <c r="O4" s="20"/>
      <c r="P4" s="20" t="s">
        <v>30</v>
      </c>
      <c r="Q4" s="20"/>
      <c r="R4" s="20" t="s">
        <v>31</v>
      </c>
      <c r="S4" s="20"/>
    </row>
    <row r="5" spans="1:19" x14ac:dyDescent="0.2">
      <c r="A5" s="224" t="s">
        <v>124</v>
      </c>
      <c r="B5" s="224"/>
      <c r="C5" s="95"/>
      <c r="D5" s="216">
        <f ca="1">SUM(D11,D17,D23,D29)</f>
        <v>4000</v>
      </c>
      <c r="E5" s="216"/>
      <c r="F5" s="216">
        <f ca="1">SUM(F11,F17,F23,F29)</f>
        <v>430</v>
      </c>
      <c r="G5" s="216"/>
      <c r="H5" s="217">
        <f ca="1">IFERROR(F5/D5,"")</f>
        <v>0.1075</v>
      </c>
      <c r="I5" s="217"/>
      <c r="J5" s="218">
        <f ca="1">IFERROR(L5/F5,"")</f>
        <v>111.62790697674419</v>
      </c>
      <c r="K5" s="219"/>
      <c r="L5" s="220">
        <f ca="1">SUM(L11,L17,L23,L29)</f>
        <v>48000</v>
      </c>
      <c r="M5" s="220"/>
      <c r="N5" s="216">
        <f ca="1">SUM(N11,N17,N23,N29)</f>
        <v>13</v>
      </c>
      <c r="O5" s="216"/>
      <c r="P5" s="217">
        <f ca="1">IFERROR(N5/F5,"")</f>
        <v>3.0232558139534883E-2</v>
      </c>
      <c r="Q5" s="217"/>
      <c r="R5" s="218">
        <f ca="1">IFERROR(L5/N5,"")</f>
        <v>3692.3076923076924</v>
      </c>
      <c r="S5" s="219"/>
    </row>
    <row r="6" spans="1:19" x14ac:dyDescent="0.2">
      <c r="A6" s="223" t="s">
        <v>125</v>
      </c>
      <c r="B6" s="223"/>
      <c r="D6" s="205">
        <f ca="1">SUM(D12,D18,D24,D30)</f>
        <v>500</v>
      </c>
      <c r="E6" s="205"/>
      <c r="F6" s="205">
        <f ca="1">SUM(F12,F18,F24,F30)</f>
        <v>55</v>
      </c>
      <c r="G6" s="205"/>
      <c r="H6" s="197">
        <f t="shared" ref="H6" ca="1" si="0">IFERROR(F6/D6,"")</f>
        <v>0.11</v>
      </c>
      <c r="I6" s="197"/>
      <c r="J6" s="198">
        <f t="shared" ref="J6" ca="1" si="1">IFERROR(L6/F6,"")</f>
        <v>109.09090909090909</v>
      </c>
      <c r="K6" s="198"/>
      <c r="L6" s="198">
        <f ca="1">SUM(L12,L18,L24,L30)</f>
        <v>6000</v>
      </c>
      <c r="M6" s="198"/>
      <c r="N6" s="205">
        <f ca="1">SUM(N12,N18,N24,N30)</f>
        <v>3</v>
      </c>
      <c r="O6" s="205"/>
      <c r="P6" s="197">
        <f t="shared" ref="P6" ca="1" si="2">IFERROR(N6/F6,"")</f>
        <v>5.4545454545454543E-2</v>
      </c>
      <c r="Q6" s="197"/>
      <c r="R6" s="198">
        <f t="shared" ref="R6" ca="1" si="3">IFERROR(L6/N6,"")</f>
        <v>2000</v>
      </c>
      <c r="S6" s="198"/>
    </row>
    <row r="7" spans="1:19" x14ac:dyDescent="0.2">
      <c r="A7" s="222" t="s">
        <v>126</v>
      </c>
      <c r="B7" s="222"/>
      <c r="C7" s="91"/>
      <c r="D7" s="213">
        <f ca="1">SUM(D13,D19,D25,D31)</f>
        <v>150</v>
      </c>
      <c r="E7" s="213"/>
      <c r="F7" s="213">
        <f ca="1">SUM(F13,F19,F25,F31)</f>
        <v>10</v>
      </c>
      <c r="G7" s="213"/>
      <c r="H7" s="214">
        <f t="shared" ref="H7" ca="1" si="4">IFERROR(F7/D7,"")</f>
        <v>6.6666666666666666E-2</v>
      </c>
      <c r="I7" s="214"/>
      <c r="J7" s="215">
        <f t="shared" ref="J7" ca="1" si="5">IFERROR(L7/F7,"")</f>
        <v>180</v>
      </c>
      <c r="K7" s="215"/>
      <c r="L7" s="215">
        <f ca="1">SUM(L13,L19,L25,L31)</f>
        <v>1800</v>
      </c>
      <c r="M7" s="215"/>
      <c r="N7" s="213">
        <f ca="1">SUM(N13,N19,N25,N31)</f>
        <v>0</v>
      </c>
      <c r="O7" s="213"/>
      <c r="P7" s="214">
        <f t="shared" ref="P7" ca="1" si="6">IFERROR(N7/F7,"")</f>
        <v>0</v>
      </c>
      <c r="Q7" s="214"/>
      <c r="R7" s="215" t="str">
        <f t="shared" ref="R7" ca="1" si="7">IFERROR(L7/N7,"")</f>
        <v/>
      </c>
      <c r="S7" s="215"/>
    </row>
    <row r="9" spans="1:19" ht="25.5" x14ac:dyDescent="0.2">
      <c r="A9" s="93" t="s">
        <v>120</v>
      </c>
      <c r="B9" s="17"/>
      <c r="C9" s="17"/>
    </row>
    <row r="10" spans="1:19" x14ac:dyDescent="0.2">
      <c r="A10" s="20" t="s">
        <v>127</v>
      </c>
      <c r="B10" s="20"/>
      <c r="C10" s="94"/>
      <c r="D10" s="20" t="s">
        <v>24</v>
      </c>
      <c r="E10" s="20"/>
      <c r="F10" s="20" t="s">
        <v>25</v>
      </c>
      <c r="G10" s="20"/>
      <c r="H10" s="20" t="s">
        <v>26</v>
      </c>
      <c r="I10" s="20"/>
      <c r="J10" s="20" t="s">
        <v>27</v>
      </c>
      <c r="K10" s="20"/>
      <c r="L10" s="20" t="s">
        <v>28</v>
      </c>
      <c r="M10" s="20"/>
      <c r="N10" s="20" t="s">
        <v>29</v>
      </c>
      <c r="O10" s="20"/>
      <c r="P10" s="20" t="s">
        <v>30</v>
      </c>
      <c r="Q10" s="20"/>
      <c r="R10" s="20" t="s">
        <v>31</v>
      </c>
      <c r="S10" s="20"/>
    </row>
    <row r="11" spans="1:19" x14ac:dyDescent="0.2">
      <c r="A11" s="224" t="s">
        <v>124</v>
      </c>
      <c r="B11" s="224"/>
      <c r="C11" s="97" t="s">
        <v>129</v>
      </c>
      <c r="D11" s="216">
        <f ca="1">IFERROR(VLOOKUP(TEXT($C11,"yyyy/mm"),INDIRECT("yss_raw!B:J"),2,0),"")</f>
        <v>4000</v>
      </c>
      <c r="E11" s="216"/>
      <c r="F11" s="216">
        <f ca="1">IFERROR(VLOOKUP(TEXT($C11,"yyyy/mm"),INDIRECT("yss_raw!B:J"),3,0),"")</f>
        <v>430</v>
      </c>
      <c r="G11" s="216"/>
      <c r="H11" s="217">
        <f ca="1">IFERROR(F11/D11,"")</f>
        <v>0.1075</v>
      </c>
      <c r="I11" s="217"/>
      <c r="J11" s="218">
        <f ca="1">IFERROR(L11/F11,"")</f>
        <v>111.62790697674419</v>
      </c>
      <c r="K11" s="219"/>
      <c r="L11" s="220">
        <f ca="1">IFERROR(VLOOKUP(TEXT($C11,"yyyy/mm"),INDIRECT("yss_raw!B:J"),5,0),"")</f>
        <v>48000</v>
      </c>
      <c r="M11" s="220"/>
      <c r="N11" s="216">
        <f ca="1">IFERROR(VLOOKUP(TEXT($C11,"yyyy/mm"),INDIRECT("yss_raw!B:J"),8,0),"")</f>
        <v>13</v>
      </c>
      <c r="O11" s="216"/>
      <c r="P11" s="217">
        <f ca="1">IFERROR(N11/F11,"")</f>
        <v>3.0232558139534883E-2</v>
      </c>
      <c r="Q11" s="217"/>
      <c r="R11" s="218">
        <f ca="1">IFERROR(L11/N11,"")</f>
        <v>3692.3076923076924</v>
      </c>
      <c r="S11" s="219"/>
    </row>
    <row r="12" spans="1:19" x14ac:dyDescent="0.2">
      <c r="A12" s="223" t="s">
        <v>125</v>
      </c>
      <c r="B12" s="223"/>
      <c r="C12" s="96" t="s">
        <v>130</v>
      </c>
      <c r="D12" s="205">
        <f ca="1">IFERROR(VLOOKUP(TEXT($C12,"yyyy/mm"),INDIRECT("yss_raw!B:J"),2,0),"")</f>
        <v>500</v>
      </c>
      <c r="E12" s="205"/>
      <c r="F12" s="205">
        <f ca="1">IFERROR(VLOOKUP(TEXT($C12,"yyyy/mm"),INDIRECT("yss_raw!B:J"),3,0),"")</f>
        <v>55</v>
      </c>
      <c r="G12" s="205"/>
      <c r="H12" s="197">
        <f t="shared" ref="H12" ca="1" si="8">IFERROR(F12/D12,"")</f>
        <v>0.11</v>
      </c>
      <c r="I12" s="197"/>
      <c r="J12" s="198">
        <f t="shared" ref="J12" ca="1" si="9">IFERROR(L12/F12,"")</f>
        <v>109.09090909090909</v>
      </c>
      <c r="K12" s="198"/>
      <c r="L12" s="198">
        <f ca="1">IFERROR(VLOOKUP(TEXT($C12,"yyyy/mm"),INDIRECT("yss_raw!B:J"),5,0),"")</f>
        <v>6000</v>
      </c>
      <c r="M12" s="198"/>
      <c r="N12" s="205">
        <f ca="1">IFERROR(VLOOKUP(TEXT($C12,"yyyy/mm"),INDIRECT("yss_raw!B:J"),8,0),"")</f>
        <v>3</v>
      </c>
      <c r="O12" s="205"/>
      <c r="P12" s="197">
        <f t="shared" ref="P12" ca="1" si="10">IFERROR(N12/F12,"")</f>
        <v>5.4545454545454543E-2</v>
      </c>
      <c r="Q12" s="197"/>
      <c r="R12" s="198">
        <f t="shared" ref="R12" ca="1" si="11">IFERROR(L12/N12,"")</f>
        <v>2000</v>
      </c>
      <c r="S12" s="198"/>
    </row>
    <row r="13" spans="1:19" x14ac:dyDescent="0.2">
      <c r="A13" s="222" t="s">
        <v>126</v>
      </c>
      <c r="B13" s="222"/>
      <c r="C13" s="98" t="s">
        <v>134</v>
      </c>
      <c r="D13" s="213">
        <f ca="1">IFERROR(VLOOKUP(TEXT($C13,"yyyy/mm"),INDIRECT("yss_raw!B:J"),2,0),"")</f>
        <v>150</v>
      </c>
      <c r="E13" s="213"/>
      <c r="F13" s="213">
        <f ca="1">IFERROR(VLOOKUP(TEXT($C13,"yyyy/mm"),INDIRECT("yss_raw!B:J"),3,0),"")</f>
        <v>10</v>
      </c>
      <c r="G13" s="213"/>
      <c r="H13" s="214">
        <f t="shared" ref="H13" ca="1" si="12">IFERROR(F13/D13,"")</f>
        <v>6.6666666666666666E-2</v>
      </c>
      <c r="I13" s="214"/>
      <c r="J13" s="215">
        <f t="shared" ref="J13" ca="1" si="13">IFERROR(L13/F13,"")</f>
        <v>180</v>
      </c>
      <c r="K13" s="215"/>
      <c r="L13" s="215">
        <f ca="1">IFERROR(VLOOKUP(TEXT($C13,"yyyy/mm"),INDIRECT("yss_raw!B:J"),5,0),"")</f>
        <v>1800</v>
      </c>
      <c r="M13" s="215"/>
      <c r="N13" s="213">
        <f ca="1">IFERROR(VLOOKUP(TEXT($C13,"yyyy/mm"),INDIRECT("yss_raw!B:J"),8,0),"")</f>
        <v>0</v>
      </c>
      <c r="O13" s="213"/>
      <c r="P13" s="214">
        <f t="shared" ref="P13" ca="1" si="14">IFERROR(N13/F13,"")</f>
        <v>0</v>
      </c>
      <c r="Q13" s="214"/>
      <c r="R13" s="215" t="str">
        <f t="shared" ref="R13" ca="1" si="15">IFERROR(L13/N13,"")</f>
        <v/>
      </c>
      <c r="S13" s="215"/>
    </row>
    <row r="15" spans="1:19" ht="25.5" x14ac:dyDescent="0.2">
      <c r="A15" s="93" t="s">
        <v>121</v>
      </c>
      <c r="B15" s="17"/>
      <c r="C15" s="17"/>
    </row>
    <row r="16" spans="1:19" x14ac:dyDescent="0.2">
      <c r="A16" s="20" t="s">
        <v>127</v>
      </c>
      <c r="B16" s="20"/>
      <c r="C16" s="94"/>
      <c r="D16" s="20" t="s">
        <v>24</v>
      </c>
      <c r="E16" s="20"/>
      <c r="F16" s="20" t="s">
        <v>25</v>
      </c>
      <c r="G16" s="20"/>
      <c r="H16" s="20" t="s">
        <v>26</v>
      </c>
      <c r="I16" s="20"/>
      <c r="J16" s="20" t="s">
        <v>27</v>
      </c>
      <c r="K16" s="20"/>
      <c r="L16" s="20" t="s">
        <v>28</v>
      </c>
      <c r="M16" s="20"/>
      <c r="N16" s="20" t="s">
        <v>29</v>
      </c>
      <c r="O16" s="20"/>
      <c r="P16" s="20" t="s">
        <v>30</v>
      </c>
      <c r="Q16" s="20"/>
      <c r="R16" s="20" t="s">
        <v>31</v>
      </c>
      <c r="S16" s="20"/>
    </row>
    <row r="17" spans="1:19" x14ac:dyDescent="0.2">
      <c r="A17" s="224" t="s">
        <v>128</v>
      </c>
      <c r="B17" s="224"/>
      <c r="C17" s="97" t="s">
        <v>131</v>
      </c>
      <c r="D17" s="216" t="str">
        <f ca="1">IFERROR(VLOOKUP(TEXT($C17,"yyyy/mm"),INDIRECT("ydn_raw!B:J"),2,0),"")</f>
        <v/>
      </c>
      <c r="E17" s="216"/>
      <c r="F17" s="216" t="str">
        <f ca="1">IFERROR(VLOOKUP(TEXT($C17,"yyyy/mm"),INDIRECT("ydn_raw!B:J"),3,0),"")</f>
        <v/>
      </c>
      <c r="G17" s="216"/>
      <c r="H17" s="217" t="str">
        <f ca="1">IFERROR(F17/D17,"")</f>
        <v/>
      </c>
      <c r="I17" s="217"/>
      <c r="J17" s="218" t="str">
        <f ca="1">IFERROR(L17/F17,"")</f>
        <v/>
      </c>
      <c r="K17" s="219"/>
      <c r="L17" s="220" t="str">
        <f ca="1">IFERROR(VLOOKUP(TEXT($C17,"yyyy/mm"),INDIRECT("ydn_raw!B:J"),5,0),"")</f>
        <v/>
      </c>
      <c r="M17" s="220"/>
      <c r="N17" s="216" t="str">
        <f ca="1">IFERROR(VLOOKUP(TEXT($C17,"yyyy/mm"),INDIRECT("ydn_raw!B:J"),8,0),"")</f>
        <v/>
      </c>
      <c r="O17" s="216"/>
      <c r="P17" s="217" t="str">
        <f ca="1">IFERROR(N17/F17,"")</f>
        <v/>
      </c>
      <c r="Q17" s="217"/>
      <c r="R17" s="218" t="str">
        <f ca="1">IFERROR(L17/N17,"")</f>
        <v/>
      </c>
      <c r="S17" s="219"/>
    </row>
    <row r="18" spans="1:19" x14ac:dyDescent="0.2">
      <c r="A18" s="223" t="s">
        <v>125</v>
      </c>
      <c r="B18" s="223"/>
      <c r="C18" s="96" t="s">
        <v>132</v>
      </c>
      <c r="D18" s="205" t="str">
        <f ca="1">IFERROR(VLOOKUP(TEXT($C18,"yyyy/mm"),INDIRECT("ydn_raw!B:J"),2,0),"")</f>
        <v/>
      </c>
      <c r="E18" s="205"/>
      <c r="F18" s="205" t="str">
        <f ca="1">IFERROR(VLOOKUP(TEXT($C18,"yyyy/mm"),INDIRECT("ydn_raw!B:J"),3,0),"")</f>
        <v/>
      </c>
      <c r="G18" s="205"/>
      <c r="H18" s="197" t="str">
        <f t="shared" ref="H18" ca="1" si="16">IFERROR(F18/D18,"")</f>
        <v/>
      </c>
      <c r="I18" s="197"/>
      <c r="J18" s="198" t="str">
        <f t="shared" ref="J18" ca="1" si="17">IFERROR(L18/F18,"")</f>
        <v/>
      </c>
      <c r="K18" s="198"/>
      <c r="L18" s="198" t="str">
        <f ca="1">IFERROR(VLOOKUP(TEXT($C18,"yyyy/mm"),INDIRECT("ydn_raw!B:J"),5,0),"")</f>
        <v/>
      </c>
      <c r="M18" s="198"/>
      <c r="N18" s="205" t="str">
        <f ca="1">IFERROR(VLOOKUP(TEXT($C18,"yyyy/mm"),INDIRECT("ydn_raw!B:J"),8,0),"")</f>
        <v/>
      </c>
      <c r="O18" s="205"/>
      <c r="P18" s="197" t="str">
        <f t="shared" ref="P18" ca="1" si="18">IFERROR(N18/F18,"")</f>
        <v/>
      </c>
      <c r="Q18" s="197"/>
      <c r="R18" s="198" t="str">
        <f t="shared" ref="R18" ca="1" si="19">IFERROR(L18/N18,"")</f>
        <v/>
      </c>
      <c r="S18" s="198"/>
    </row>
    <row r="19" spans="1:19" x14ac:dyDescent="0.2">
      <c r="A19" s="222" t="s">
        <v>126</v>
      </c>
      <c r="B19" s="222"/>
      <c r="C19" s="98" t="s">
        <v>133</v>
      </c>
      <c r="D19" s="213" t="str">
        <f ca="1">IFERROR(VLOOKUP(TEXT($C19,"yyyy/mm"),INDIRECT("ydn_raw!B:J"),2,0),"")</f>
        <v/>
      </c>
      <c r="E19" s="213"/>
      <c r="F19" s="213" t="str">
        <f ca="1">IFERROR(VLOOKUP(TEXT($C19,"yyyy/mm"),INDIRECT("ydn_raw!B:J"),3,0),"")</f>
        <v/>
      </c>
      <c r="G19" s="213"/>
      <c r="H19" s="214" t="str">
        <f t="shared" ref="H19" ca="1" si="20">IFERROR(F19/D19,"")</f>
        <v/>
      </c>
      <c r="I19" s="214"/>
      <c r="J19" s="215" t="str">
        <f t="shared" ref="J19" ca="1" si="21">IFERROR(L19/F19,"")</f>
        <v/>
      </c>
      <c r="K19" s="215"/>
      <c r="L19" s="215" t="str">
        <f ca="1">IFERROR(VLOOKUP(TEXT($C19,"yyyy/mm"),INDIRECT("ydn_raw!B:J"),5,0),"")</f>
        <v/>
      </c>
      <c r="M19" s="215"/>
      <c r="N19" s="213" t="str">
        <f ca="1">IFERROR(VLOOKUP(TEXT($C19,"yyyy/mm"),INDIRECT("ydn_raw!B:J"),8,0),"")</f>
        <v/>
      </c>
      <c r="O19" s="213"/>
      <c r="P19" s="214" t="str">
        <f t="shared" ref="P19" ca="1" si="22">IFERROR(N19/F19,"")</f>
        <v/>
      </c>
      <c r="Q19" s="214"/>
      <c r="R19" s="215" t="str">
        <f t="shared" ref="R19" ca="1" si="23">IFERROR(L19/N19,"")</f>
        <v/>
      </c>
      <c r="S19" s="215"/>
    </row>
    <row r="21" spans="1:19" ht="25.5" x14ac:dyDescent="0.2">
      <c r="A21" s="93" t="s">
        <v>122</v>
      </c>
      <c r="B21" s="17"/>
      <c r="C21" s="17"/>
    </row>
    <row r="22" spans="1:19" x14ac:dyDescent="0.2">
      <c r="A22" s="20" t="s">
        <v>127</v>
      </c>
      <c r="B22" s="20"/>
      <c r="C22" s="94"/>
      <c r="D22" s="20" t="s">
        <v>24</v>
      </c>
      <c r="E22" s="20"/>
      <c r="F22" s="20" t="s">
        <v>25</v>
      </c>
      <c r="G22" s="20"/>
      <c r="H22" s="20" t="s">
        <v>26</v>
      </c>
      <c r="I22" s="20"/>
      <c r="J22" s="20" t="s">
        <v>27</v>
      </c>
      <c r="K22" s="20"/>
      <c r="L22" s="20" t="s">
        <v>28</v>
      </c>
      <c r="M22" s="20"/>
      <c r="N22" s="20" t="s">
        <v>29</v>
      </c>
      <c r="O22" s="20"/>
      <c r="P22" s="20" t="s">
        <v>30</v>
      </c>
      <c r="Q22" s="20"/>
      <c r="R22" s="20" t="s">
        <v>31</v>
      </c>
      <c r="S22" s="20"/>
    </row>
    <row r="23" spans="1:19" x14ac:dyDescent="0.2">
      <c r="A23" s="224" t="s">
        <v>124</v>
      </c>
      <c r="B23" s="224"/>
      <c r="C23" s="97" t="s">
        <v>129</v>
      </c>
      <c r="D23" s="216" t="str">
        <f ca="1">IFERROR(VLOOKUP(TEXT($C23,"yyyy/mm"),INDIRECT("gsn_raw!B:J"),2,0),"")</f>
        <v/>
      </c>
      <c r="E23" s="216"/>
      <c r="F23" s="216" t="str">
        <f ca="1">IFERROR(VLOOKUP(TEXT($C23,"yyyy/mm"),INDIRECT("gsn_raw!B:J"),3,0),"")</f>
        <v/>
      </c>
      <c r="G23" s="216"/>
      <c r="H23" s="217" t="str">
        <f ca="1">IFERROR(F23/D23,"")</f>
        <v/>
      </c>
      <c r="I23" s="217"/>
      <c r="J23" s="218" t="str">
        <f ca="1">IFERROR(L23/F23,"")</f>
        <v/>
      </c>
      <c r="K23" s="219"/>
      <c r="L23" s="220" t="str">
        <f ca="1">IFERROR(VLOOKUP(TEXT($C23,"yyyy/mm"),INDIRECT("gsn_raw!B:J"),5,0),"")</f>
        <v/>
      </c>
      <c r="M23" s="220"/>
      <c r="N23" s="216" t="str">
        <f ca="1">IFERROR(VLOOKUP(TEXT($C23,"yyyy/mm"),INDIRECT("gsn_raw!B:J"),8,0),"")</f>
        <v/>
      </c>
      <c r="O23" s="216"/>
      <c r="P23" s="217" t="str">
        <f ca="1">IFERROR(N23/F23,"")</f>
        <v/>
      </c>
      <c r="Q23" s="217"/>
      <c r="R23" s="218" t="str">
        <f ca="1">IFERROR(L23/N23,"")</f>
        <v/>
      </c>
      <c r="S23" s="219"/>
    </row>
    <row r="24" spans="1:19" x14ac:dyDescent="0.2">
      <c r="A24" s="223" t="s">
        <v>125</v>
      </c>
      <c r="B24" s="223"/>
      <c r="C24" s="96" t="s">
        <v>130</v>
      </c>
      <c r="D24" s="205" t="str">
        <f ca="1">IFERROR(VLOOKUP(TEXT($C24,"yyyy/mm"),INDIRECT("gsn_raw!B:J"),2,0),"")</f>
        <v/>
      </c>
      <c r="E24" s="205"/>
      <c r="F24" s="205" t="str">
        <f ca="1">IFERROR(VLOOKUP(TEXT($C24,"yyyy/mm"),INDIRECT("gsn_raw!B:J"),3,0),"")</f>
        <v/>
      </c>
      <c r="G24" s="205"/>
      <c r="H24" s="197" t="str">
        <f t="shared" ref="H24" ca="1" si="24">IFERROR(F24/D24,"")</f>
        <v/>
      </c>
      <c r="I24" s="197"/>
      <c r="J24" s="198" t="str">
        <f t="shared" ref="J24" ca="1" si="25">IFERROR(L24/F24,"")</f>
        <v/>
      </c>
      <c r="K24" s="198"/>
      <c r="L24" s="198" t="str">
        <f ca="1">IFERROR(VLOOKUP(TEXT($C24,"yyyy/mm"),INDIRECT("gsn_raw!B:J"),5,0),"")</f>
        <v/>
      </c>
      <c r="M24" s="198"/>
      <c r="N24" s="205" t="str">
        <f ca="1">IFERROR(VLOOKUP(TEXT($C24,"yyyy/mm"),INDIRECT("gsn_raw!B:J"),8,0),"")</f>
        <v/>
      </c>
      <c r="O24" s="205"/>
      <c r="P24" s="197" t="str">
        <f t="shared" ref="P24" ca="1" si="26">IFERROR(N24/F24,"")</f>
        <v/>
      </c>
      <c r="Q24" s="197"/>
      <c r="R24" s="198" t="str">
        <f t="shared" ref="R24" ca="1" si="27">IFERROR(L24/N24,"")</f>
        <v/>
      </c>
      <c r="S24" s="198"/>
    </row>
    <row r="25" spans="1:19" x14ac:dyDescent="0.2">
      <c r="A25" s="222" t="s">
        <v>126</v>
      </c>
      <c r="B25" s="222"/>
      <c r="C25" s="98" t="s">
        <v>134</v>
      </c>
      <c r="D25" s="213" t="str">
        <f ca="1">IFERROR(VLOOKUP(TEXT($C25,"yyyy/mm"),INDIRECT("gsn_raw!B:J"),2,0),"")</f>
        <v/>
      </c>
      <c r="E25" s="213"/>
      <c r="F25" s="213" t="str">
        <f ca="1">IFERROR(VLOOKUP(TEXT($C25,"yyyy/mm"),INDIRECT("gsn_raw!B:J"),3,0),"")</f>
        <v/>
      </c>
      <c r="G25" s="213"/>
      <c r="H25" s="214" t="str">
        <f t="shared" ref="H25" ca="1" si="28">IFERROR(F25/D25,"")</f>
        <v/>
      </c>
      <c r="I25" s="214"/>
      <c r="J25" s="215" t="str">
        <f t="shared" ref="J25" ca="1" si="29">IFERROR(L25/F25,"")</f>
        <v/>
      </c>
      <c r="K25" s="215"/>
      <c r="L25" s="215" t="str">
        <f ca="1">IFERROR(VLOOKUP(TEXT($C25,"yyyy/mm"),INDIRECT("gsn_raw!B:J"),5,0),"")</f>
        <v/>
      </c>
      <c r="M25" s="215"/>
      <c r="N25" s="213" t="str">
        <f ca="1">IFERROR(VLOOKUP(TEXT($C25,"yyyy/mm"),INDIRECT("gsn_raw!B:J"),8,0),"")</f>
        <v/>
      </c>
      <c r="O25" s="213"/>
      <c r="P25" s="214" t="str">
        <f t="shared" ref="P25" ca="1" si="30">IFERROR(N25/F25,"")</f>
        <v/>
      </c>
      <c r="Q25" s="214"/>
      <c r="R25" s="215" t="str">
        <f t="shared" ref="R25" ca="1" si="31">IFERROR(L25/N25,"")</f>
        <v/>
      </c>
      <c r="S25" s="215"/>
    </row>
    <row r="27" spans="1:19" ht="25.5" x14ac:dyDescent="0.2">
      <c r="A27" s="93" t="s">
        <v>123</v>
      </c>
      <c r="B27" s="17"/>
      <c r="C27" s="17"/>
    </row>
    <row r="28" spans="1:19" x14ac:dyDescent="0.2">
      <c r="A28" s="20" t="s">
        <v>127</v>
      </c>
      <c r="B28" s="20"/>
      <c r="C28" s="94"/>
      <c r="D28" s="20" t="s">
        <v>24</v>
      </c>
      <c r="E28" s="20"/>
      <c r="F28" s="20" t="s">
        <v>25</v>
      </c>
      <c r="G28" s="20"/>
      <c r="H28" s="20" t="s">
        <v>26</v>
      </c>
      <c r="I28" s="20"/>
      <c r="J28" s="20" t="s">
        <v>27</v>
      </c>
      <c r="K28" s="20"/>
      <c r="L28" s="20" t="s">
        <v>28</v>
      </c>
      <c r="M28" s="20"/>
      <c r="N28" s="20" t="s">
        <v>29</v>
      </c>
      <c r="O28" s="20"/>
      <c r="P28" s="20" t="s">
        <v>30</v>
      </c>
      <c r="Q28" s="20"/>
      <c r="R28" s="20" t="s">
        <v>31</v>
      </c>
      <c r="S28" s="20"/>
    </row>
    <row r="29" spans="1:19" x14ac:dyDescent="0.2">
      <c r="A29" s="224" t="s">
        <v>124</v>
      </c>
      <c r="B29" s="224"/>
      <c r="C29" s="97" t="s">
        <v>129</v>
      </c>
      <c r="D29" s="216" t="str">
        <f ca="1">IFERROR(VLOOKUP(TEXT($C29,"yyyy/mm"),INDIRECT("gdn_raw!B:J"),2,0),"")</f>
        <v/>
      </c>
      <c r="E29" s="216"/>
      <c r="F29" s="216" t="str">
        <f ca="1">IFERROR(VLOOKUP(TEXT($C29,"yyyy/mm"),INDIRECT("gdn_raw!B:J"),3,0),"")</f>
        <v/>
      </c>
      <c r="G29" s="216"/>
      <c r="H29" s="217" t="str">
        <f ca="1">IFERROR(F29/D29,"")</f>
        <v/>
      </c>
      <c r="I29" s="217"/>
      <c r="J29" s="218" t="str">
        <f ca="1">IFERROR(L29/F29,"")</f>
        <v/>
      </c>
      <c r="K29" s="219"/>
      <c r="L29" s="220" t="str">
        <f ca="1">IFERROR(VLOOKUP(TEXT($C29,"yyyy/mm"),INDIRECT("gdn_raw!B:J"),5,0),"")</f>
        <v/>
      </c>
      <c r="M29" s="220"/>
      <c r="N29" s="216" t="str">
        <f ca="1">IFERROR(VLOOKUP(TEXT($C29,"yyyy/mm"),INDIRECT("gdn_raw!B:J"),8,0),"")</f>
        <v/>
      </c>
      <c r="O29" s="216"/>
      <c r="P29" s="217" t="str">
        <f ca="1">IFERROR(N29/F29,"")</f>
        <v/>
      </c>
      <c r="Q29" s="217"/>
      <c r="R29" s="218" t="str">
        <f ca="1">IFERROR(L29/N29,"")</f>
        <v/>
      </c>
      <c r="S29" s="219"/>
    </row>
    <row r="30" spans="1:19" x14ac:dyDescent="0.2">
      <c r="A30" s="223" t="s">
        <v>125</v>
      </c>
      <c r="B30" s="223"/>
      <c r="C30" s="96" t="s">
        <v>130</v>
      </c>
      <c r="D30" s="205" t="str">
        <f ca="1">IFERROR(VLOOKUP(TEXT($C30,"yyyy/mm"),INDIRECT("gdn_raw!B:J"),2,0),"")</f>
        <v/>
      </c>
      <c r="E30" s="205"/>
      <c r="F30" s="205" t="str">
        <f ca="1">IFERROR(VLOOKUP(TEXT($C30,"yyyy/mm"),INDIRECT("gdn_raw!B:J"),3,0),"")</f>
        <v/>
      </c>
      <c r="G30" s="205"/>
      <c r="H30" s="197" t="str">
        <f t="shared" ref="H30" ca="1" si="32">IFERROR(F30/D30,"")</f>
        <v/>
      </c>
      <c r="I30" s="197"/>
      <c r="J30" s="198" t="str">
        <f t="shared" ref="J30" ca="1" si="33">IFERROR(L30/F30,"")</f>
        <v/>
      </c>
      <c r="K30" s="198"/>
      <c r="L30" s="198" t="str">
        <f ca="1">IFERROR(VLOOKUP(TEXT($C30,"yyyy/mm"),INDIRECT("gdn_raw!B:J"),5,0),"")</f>
        <v/>
      </c>
      <c r="M30" s="198"/>
      <c r="N30" s="205" t="str">
        <f ca="1">IFERROR(VLOOKUP(TEXT($C30,"yyyy/mm"),INDIRECT("gdn_raw!B:J"),8,0),"")</f>
        <v/>
      </c>
      <c r="O30" s="205"/>
      <c r="P30" s="197" t="str">
        <f t="shared" ref="P30" ca="1" si="34">IFERROR(N30/F30,"")</f>
        <v/>
      </c>
      <c r="Q30" s="197"/>
      <c r="R30" s="198" t="str">
        <f t="shared" ref="R30" ca="1" si="35">IFERROR(L30/N30,"")</f>
        <v/>
      </c>
      <c r="S30" s="198"/>
    </row>
    <row r="31" spans="1:19" x14ac:dyDescent="0.2">
      <c r="A31" s="222" t="s">
        <v>126</v>
      </c>
      <c r="B31" s="222"/>
      <c r="C31" s="98" t="s">
        <v>134</v>
      </c>
      <c r="D31" s="213" t="str">
        <f ca="1">IFERROR(VLOOKUP(TEXT($C31,"yyyy/mm"),INDIRECT("gdn_raw!B:J"),2,0),"")</f>
        <v/>
      </c>
      <c r="E31" s="213"/>
      <c r="F31" s="213" t="str">
        <f ca="1">IFERROR(VLOOKUP(TEXT($C31,"yyyy/mm"),INDIRECT("gdn_raw!B:J"),3,0),"")</f>
        <v/>
      </c>
      <c r="G31" s="213"/>
      <c r="H31" s="214" t="str">
        <f t="shared" ref="H31" ca="1" si="36">IFERROR(F31/D31,"")</f>
        <v/>
      </c>
      <c r="I31" s="214"/>
      <c r="J31" s="215" t="str">
        <f t="shared" ref="J31" ca="1" si="37">IFERROR(L31/F31,"")</f>
        <v/>
      </c>
      <c r="K31" s="215"/>
      <c r="L31" s="215" t="str">
        <f ca="1">IFERROR(VLOOKUP(TEXT($C31,"yyyy/mm"),INDIRECT("gdn_raw!B:J"),5,0),"")</f>
        <v/>
      </c>
      <c r="M31" s="215"/>
      <c r="N31" s="213" t="str">
        <f ca="1">IFERROR(VLOOKUP(TEXT($C31,"yyyy/mm"),INDIRECT("gdn_raw!B:J"),8,0),"")</f>
        <v/>
      </c>
      <c r="O31" s="213"/>
      <c r="P31" s="214" t="str">
        <f t="shared" ref="P31" ca="1" si="38">IFERROR(N31/F31,"")</f>
        <v/>
      </c>
      <c r="Q31" s="214"/>
      <c r="R31" s="215" t="str">
        <f t="shared" ref="R31" ca="1" si="39">IFERROR(L31/N31,"")</f>
        <v/>
      </c>
      <c r="S31" s="215"/>
    </row>
  </sheetData>
  <mergeCells count="136">
    <mergeCell ref="A7:B7"/>
    <mergeCell ref="A6:B6"/>
    <mergeCell ref="A5:B5"/>
    <mergeCell ref="D7:E7"/>
    <mergeCell ref="F7:G7"/>
    <mergeCell ref="H7:I7"/>
    <mergeCell ref="J7:K7"/>
    <mergeCell ref="L7:M7"/>
    <mergeCell ref="A31:B31"/>
    <mergeCell ref="A30:B30"/>
    <mergeCell ref="A29:B29"/>
    <mergeCell ref="A13:B13"/>
    <mergeCell ref="A12:B12"/>
    <mergeCell ref="A11:B11"/>
    <mergeCell ref="A19:B19"/>
    <mergeCell ref="A18:B18"/>
    <mergeCell ref="A17:B17"/>
    <mergeCell ref="A25:B25"/>
    <mergeCell ref="A24:B24"/>
    <mergeCell ref="A23:B23"/>
    <mergeCell ref="D12:E12"/>
    <mergeCell ref="F12:G12"/>
    <mergeCell ref="H12:I12"/>
    <mergeCell ref="J12:K12"/>
    <mergeCell ref="A1:S1"/>
    <mergeCell ref="N5:O5"/>
    <mergeCell ref="P5:Q5"/>
    <mergeCell ref="R5:S5"/>
    <mergeCell ref="D6:E6"/>
    <mergeCell ref="F6:G6"/>
    <mergeCell ref="H6:I6"/>
    <mergeCell ref="J6:K6"/>
    <mergeCell ref="L6:M6"/>
    <mergeCell ref="N6:O6"/>
    <mergeCell ref="P6:Q6"/>
    <mergeCell ref="R6:S6"/>
    <mergeCell ref="D5:E5"/>
    <mergeCell ref="F5:G5"/>
    <mergeCell ref="H5:I5"/>
    <mergeCell ref="J5:K5"/>
    <mergeCell ref="L5:M5"/>
    <mergeCell ref="L12:M12"/>
    <mergeCell ref="N12:O12"/>
    <mergeCell ref="D11:E11"/>
    <mergeCell ref="F11:G11"/>
    <mergeCell ref="H11:I11"/>
    <mergeCell ref="J11:K11"/>
    <mergeCell ref="L11:M11"/>
    <mergeCell ref="N13:O13"/>
    <mergeCell ref="P13:Q13"/>
    <mergeCell ref="R13:S13"/>
    <mergeCell ref="N17:O17"/>
    <mergeCell ref="P17:Q17"/>
    <mergeCell ref="R17:S17"/>
    <mergeCell ref="N7:O7"/>
    <mergeCell ref="P7:Q7"/>
    <mergeCell ref="R7:S7"/>
    <mergeCell ref="N11:O11"/>
    <mergeCell ref="P11:Q11"/>
    <mergeCell ref="R11:S11"/>
    <mergeCell ref="P12:Q12"/>
    <mergeCell ref="R12:S12"/>
    <mergeCell ref="D17:E17"/>
    <mergeCell ref="F17:G17"/>
    <mergeCell ref="H17:I17"/>
    <mergeCell ref="J17:K17"/>
    <mergeCell ref="L17:M17"/>
    <mergeCell ref="D13:E13"/>
    <mergeCell ref="F13:G13"/>
    <mergeCell ref="H13:I13"/>
    <mergeCell ref="J13:K13"/>
    <mergeCell ref="L13:M13"/>
    <mergeCell ref="P18:Q18"/>
    <mergeCell ref="R18:S18"/>
    <mergeCell ref="D19:E19"/>
    <mergeCell ref="F19:G19"/>
    <mergeCell ref="H19:I19"/>
    <mergeCell ref="J19:K19"/>
    <mergeCell ref="L19:M19"/>
    <mergeCell ref="N19:O19"/>
    <mergeCell ref="P19:Q19"/>
    <mergeCell ref="R19:S19"/>
    <mergeCell ref="D18:E18"/>
    <mergeCell ref="F18:G18"/>
    <mergeCell ref="H18:I18"/>
    <mergeCell ref="J18:K18"/>
    <mergeCell ref="L18:M18"/>
    <mergeCell ref="N18:O18"/>
    <mergeCell ref="N30:O30"/>
    <mergeCell ref="D29:E29"/>
    <mergeCell ref="F29:G29"/>
    <mergeCell ref="H29:I29"/>
    <mergeCell ref="J29:K29"/>
    <mergeCell ref="L29:M29"/>
    <mergeCell ref="P30:Q30"/>
    <mergeCell ref="R30:S30"/>
    <mergeCell ref="N23:O23"/>
    <mergeCell ref="P23:Q23"/>
    <mergeCell ref="R23:S23"/>
    <mergeCell ref="D24:E24"/>
    <mergeCell ref="F24:G24"/>
    <mergeCell ref="H24:I24"/>
    <mergeCell ref="J24:K24"/>
    <mergeCell ref="L24:M24"/>
    <mergeCell ref="N24:O24"/>
    <mergeCell ref="D23:E23"/>
    <mergeCell ref="F23:G23"/>
    <mergeCell ref="H23:I23"/>
    <mergeCell ref="J23:K23"/>
    <mergeCell ref="L23:M23"/>
    <mergeCell ref="P24:Q24"/>
    <mergeCell ref="R24:S24"/>
    <mergeCell ref="D25:E25"/>
    <mergeCell ref="F25:G25"/>
    <mergeCell ref="H25:I25"/>
    <mergeCell ref="J25:K25"/>
    <mergeCell ref="L25:M25"/>
    <mergeCell ref="N25:O25"/>
    <mergeCell ref="P25:Q25"/>
    <mergeCell ref="R25:S25"/>
    <mergeCell ref="D31:E31"/>
    <mergeCell ref="F31:G31"/>
    <mergeCell ref="H31:I31"/>
    <mergeCell ref="J31:K31"/>
    <mergeCell ref="L31:M31"/>
    <mergeCell ref="N31:O31"/>
    <mergeCell ref="P31:Q31"/>
    <mergeCell ref="R31:S31"/>
    <mergeCell ref="N29:O29"/>
    <mergeCell ref="P29:Q29"/>
    <mergeCell ref="R29:S29"/>
    <mergeCell ref="D30:E30"/>
    <mergeCell ref="F30:G30"/>
    <mergeCell ref="H30:I30"/>
    <mergeCell ref="J30:K30"/>
    <mergeCell ref="L30:M30"/>
  </mergeCells>
  <phoneticPr fontId="3"/>
  <printOptions horizontalCentered="1"/>
  <pageMargins left="0.59055118110236227" right="0.59055118110236227" top="0.59055118110236227" bottom="0.59055118110236227" header="0.31496062992125984" footer="0.31496062992125984"/>
  <pageSetup paperSize="9" scale="67"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G42"/>
  <sheetViews>
    <sheetView showGridLines="0" view="pageBreakPreview" zoomScale="60" zoomScaleNormal="80" zoomScalePageLayoutView="50" workbookViewId="0">
      <selection activeCell="N12" sqref="N12:O12"/>
    </sheetView>
  </sheetViews>
  <sheetFormatPr defaultColWidth="9" defaultRowHeight="17.5" x14ac:dyDescent="0.2"/>
  <cols>
    <col min="1" max="19" width="10.6328125" style="1" customWidth="1"/>
    <col min="20" max="20" width="9" style="1"/>
    <col min="21" max="21" width="12.453125" style="1" customWidth="1"/>
    <col min="22" max="29" width="9" style="1" customWidth="1"/>
    <col min="30" max="16384" width="9" style="1"/>
  </cols>
  <sheetData>
    <row r="1" spans="1:33" ht="40.5" customHeight="1" x14ac:dyDescent="0.2">
      <c r="A1" s="225">
        <v>44287</v>
      </c>
      <c r="B1" s="225"/>
      <c r="C1" s="225"/>
      <c r="D1" s="225"/>
      <c r="E1" s="225"/>
      <c r="F1" s="225"/>
      <c r="G1" s="225"/>
      <c r="H1" s="225"/>
      <c r="I1" s="225"/>
      <c r="J1" s="225"/>
      <c r="K1" s="225"/>
      <c r="L1" s="225"/>
      <c r="M1" s="225"/>
      <c r="N1" s="225"/>
      <c r="O1" s="225"/>
      <c r="P1" s="225"/>
      <c r="Q1" s="225"/>
      <c r="R1" s="225"/>
      <c r="S1" s="225"/>
      <c r="U1" s="86"/>
      <c r="V1" s="86"/>
      <c r="W1" s="86"/>
      <c r="X1" s="86"/>
      <c r="Y1" s="86"/>
      <c r="Z1" s="86"/>
      <c r="AA1" s="86"/>
      <c r="AB1" s="86"/>
      <c r="AC1" s="86"/>
      <c r="AD1" s="86"/>
      <c r="AE1" s="86"/>
      <c r="AF1" s="86"/>
      <c r="AG1" s="86"/>
    </row>
    <row r="2" spans="1:33" x14ac:dyDescent="0.2">
      <c r="U2" s="86"/>
      <c r="V2" s="86"/>
      <c r="W2" s="86"/>
      <c r="X2" s="86"/>
      <c r="Y2" s="86"/>
      <c r="Z2" s="86"/>
      <c r="AA2" s="86"/>
      <c r="AB2" s="86"/>
      <c r="AC2" s="86"/>
      <c r="AD2" s="86"/>
      <c r="AE2" s="86"/>
      <c r="AF2" s="86"/>
      <c r="AG2" s="86"/>
    </row>
    <row r="3" spans="1:33" ht="26" thickBot="1" x14ac:dyDescent="0.25">
      <c r="A3" s="5" t="s">
        <v>35</v>
      </c>
      <c r="B3" s="16"/>
      <c r="C3" s="16"/>
      <c r="D3" s="6"/>
      <c r="E3" s="6"/>
      <c r="F3" s="6"/>
      <c r="G3" s="6"/>
      <c r="H3" s="6"/>
      <c r="I3" s="6"/>
      <c r="J3" s="6"/>
      <c r="K3" s="6"/>
      <c r="L3" s="6"/>
      <c r="M3" s="6"/>
      <c r="N3" s="6"/>
      <c r="O3" s="6"/>
      <c r="P3" s="6"/>
      <c r="Q3" s="6"/>
      <c r="R3" s="6"/>
      <c r="S3" s="6"/>
      <c r="U3" s="87"/>
      <c r="V3" s="88"/>
      <c r="W3" s="86"/>
      <c r="X3" s="86"/>
      <c r="Y3" s="86"/>
      <c r="Z3" s="86"/>
      <c r="AA3" s="86"/>
      <c r="AB3" s="86"/>
      <c r="AC3" s="86"/>
    </row>
    <row r="4" spans="1:33" x14ac:dyDescent="0.2">
      <c r="U4" s="87"/>
      <c r="V4" s="86"/>
      <c r="W4" s="86"/>
      <c r="X4" s="86"/>
      <c r="Y4" s="86"/>
      <c r="Z4" s="86"/>
      <c r="AA4" s="86"/>
      <c r="AB4" s="86"/>
      <c r="AC4" s="86"/>
    </row>
    <row r="5" spans="1:33" x14ac:dyDescent="0.2">
      <c r="A5" s="20" t="s">
        <v>23</v>
      </c>
      <c r="B5" s="20"/>
      <c r="C5" s="20"/>
      <c r="D5" s="20" t="s">
        <v>24</v>
      </c>
      <c r="E5" s="20"/>
      <c r="F5" s="20" t="s">
        <v>25</v>
      </c>
      <c r="G5" s="20"/>
      <c r="H5" s="20" t="s">
        <v>26</v>
      </c>
      <c r="I5" s="20"/>
      <c r="J5" s="20" t="s">
        <v>27</v>
      </c>
      <c r="K5" s="20"/>
      <c r="L5" s="20" t="s">
        <v>28</v>
      </c>
      <c r="M5" s="20"/>
      <c r="N5" s="20" t="s">
        <v>29</v>
      </c>
      <c r="O5" s="20"/>
      <c r="P5" s="20" t="s">
        <v>30</v>
      </c>
      <c r="Q5" s="20"/>
      <c r="R5" s="20" t="s">
        <v>31</v>
      </c>
      <c r="S5" s="20"/>
      <c r="U5" s="87"/>
      <c r="V5" s="86"/>
      <c r="W5" s="86"/>
      <c r="X5" s="86"/>
      <c r="Y5" s="86"/>
      <c r="Z5" s="86"/>
      <c r="AA5" s="86"/>
      <c r="AB5" s="86"/>
      <c r="AC5" s="86"/>
    </row>
    <row r="6" spans="1:33" ht="22.5" x14ac:dyDescent="0.2">
      <c r="A6" s="206">
        <f>$A$1</f>
        <v>44287</v>
      </c>
      <c r="B6" s="206"/>
      <c r="C6" s="206"/>
      <c r="D6" s="207">
        <f ca="1">SUM(yss:gdn!D6:E6)</f>
        <v>4650</v>
      </c>
      <c r="E6" s="207"/>
      <c r="F6" s="207">
        <f ca="1">SUM(yss:gdn!F6:G6)</f>
        <v>495</v>
      </c>
      <c r="G6" s="207"/>
      <c r="H6" s="208">
        <f ca="1">IFERROR(F6/D6,"")</f>
        <v>0.1064516129032258</v>
      </c>
      <c r="I6" s="208"/>
      <c r="J6" s="209">
        <f ca="1">IFERROR(L6/F6,"")</f>
        <v>112.72727272727273</v>
      </c>
      <c r="K6" s="210"/>
      <c r="L6" s="211">
        <f ca="1">SUM(yss:gdn!L6:M6)</f>
        <v>55800</v>
      </c>
      <c r="M6" s="211"/>
      <c r="N6" s="207">
        <f ca="1">SUM(yss:gdn!N6:O6)</f>
        <v>16</v>
      </c>
      <c r="O6" s="207"/>
      <c r="P6" s="208">
        <f ca="1">IFERROR(N6/F6,"")</f>
        <v>3.2323232323232323E-2</v>
      </c>
      <c r="Q6" s="208"/>
      <c r="R6" s="209">
        <f ca="1">IFERROR(L6/N6,"")</f>
        <v>3487.5</v>
      </c>
      <c r="S6" s="210"/>
      <c r="U6" s="87"/>
      <c r="V6" s="86"/>
      <c r="W6" s="86"/>
      <c r="X6" s="86"/>
      <c r="Y6" s="86"/>
      <c r="Z6" s="86"/>
      <c r="AA6" s="86"/>
      <c r="AB6" s="86"/>
      <c r="AC6" s="86"/>
    </row>
    <row r="7" spans="1:33" x14ac:dyDescent="0.2">
      <c r="B7" s="25" t="s">
        <v>42</v>
      </c>
      <c r="C7" s="25"/>
      <c r="D7" s="230">
        <f ca="1">IFERROR(D6-D8,"")</f>
        <v>-6350</v>
      </c>
      <c r="E7" s="230"/>
      <c r="F7" s="230">
        <f ca="1">IFERROR(F6-F8,"")</f>
        <v>255</v>
      </c>
      <c r="G7" s="230"/>
      <c r="H7" s="231">
        <f ca="1">IFERROR(H6-H8,"")</f>
        <v>8.4633431085043981E-2</v>
      </c>
      <c r="I7" s="231"/>
      <c r="J7" s="232">
        <f ca="1">IFERROR(J6-J8,"")</f>
        <v>-107.27272727272727</v>
      </c>
      <c r="K7" s="232"/>
      <c r="L7" s="232">
        <f ca="1">IFERROR(L6-L8,"")</f>
        <v>3000</v>
      </c>
      <c r="M7" s="232"/>
      <c r="N7" s="233">
        <f ca="1">IFERROR(N6-N8,"")</f>
        <v>-7</v>
      </c>
      <c r="O7" s="233"/>
      <c r="P7" s="231">
        <f ca="1">IFERROR(P6-P8,"")</f>
        <v>-6.3510101010101017E-2</v>
      </c>
      <c r="Q7" s="231"/>
      <c r="R7" s="234">
        <f ca="1">IFERROR(R6-R8,"")</f>
        <v>1191.8478260869565</v>
      </c>
      <c r="S7" s="234"/>
      <c r="U7" s="87"/>
      <c r="V7" s="86"/>
      <c r="W7" s="86"/>
      <c r="X7" s="86"/>
      <c r="Y7" s="86"/>
      <c r="Z7" s="86"/>
      <c r="AA7" s="86"/>
      <c r="AB7" s="86"/>
      <c r="AC7" s="86"/>
    </row>
    <row r="8" spans="1:33" x14ac:dyDescent="0.2">
      <c r="A8" s="226">
        <f>DATE(YEAR(A6),MONTH(A6)-1,1)</f>
        <v>44256</v>
      </c>
      <c r="B8" s="226"/>
      <c r="C8" s="226"/>
      <c r="D8" s="227">
        <f ca="1">SUM(yss:gdn!D8:E8)</f>
        <v>11000</v>
      </c>
      <c r="E8" s="227"/>
      <c r="F8" s="227">
        <f ca="1">SUM(yss:gdn!F8:G8)</f>
        <v>240</v>
      </c>
      <c r="G8" s="227"/>
      <c r="H8" s="228">
        <f t="shared" ref="H8:H12" ca="1" si="0">IFERROR(F8/D8,"")</f>
        <v>2.181818181818182E-2</v>
      </c>
      <c r="I8" s="228"/>
      <c r="J8" s="229">
        <f t="shared" ref="J8:J12" ca="1" si="1">IFERROR(L8/F8,"")</f>
        <v>220</v>
      </c>
      <c r="K8" s="229"/>
      <c r="L8" s="229">
        <f ca="1">SUM(yss:gdn!L8:M8)</f>
        <v>52800</v>
      </c>
      <c r="M8" s="229"/>
      <c r="N8" s="227">
        <f ca="1">SUM(yss:gdn!N8:O8)</f>
        <v>23</v>
      </c>
      <c r="O8" s="227"/>
      <c r="P8" s="228">
        <f t="shared" ref="P8:P12" ca="1" si="2">IFERROR(N8/F8,"")</f>
        <v>9.583333333333334E-2</v>
      </c>
      <c r="Q8" s="228"/>
      <c r="R8" s="229">
        <f t="shared" ref="R8:R12" ca="1" si="3">IFERROR(L8/N8,"")</f>
        <v>2295.6521739130435</v>
      </c>
      <c r="S8" s="229"/>
      <c r="U8" s="87"/>
      <c r="V8" s="86"/>
      <c r="W8" s="86"/>
      <c r="X8" s="86"/>
      <c r="Y8" s="86"/>
      <c r="Z8" s="86"/>
      <c r="AA8" s="86"/>
      <c r="AB8" s="86"/>
      <c r="AC8" s="86"/>
    </row>
    <row r="9" spans="1:33" x14ac:dyDescent="0.2">
      <c r="A9" s="204">
        <f>DATE(YEAR(A8),MONTH(A8)-1,1)</f>
        <v>44228</v>
      </c>
      <c r="B9" s="204"/>
      <c r="C9" s="204"/>
      <c r="D9" s="235">
        <f ca="1">SUM(yss:gdn!D9:E9)</f>
        <v>10000</v>
      </c>
      <c r="E9" s="235"/>
      <c r="F9" s="235">
        <f ca="1">SUM(yss:gdn!F9:G9)</f>
        <v>220</v>
      </c>
      <c r="G9" s="235"/>
      <c r="H9" s="236">
        <f t="shared" ca="1" si="0"/>
        <v>2.1999999999999999E-2</v>
      </c>
      <c r="I9" s="236"/>
      <c r="J9" s="234">
        <f t="shared" ca="1" si="1"/>
        <v>218.18181818181819</v>
      </c>
      <c r="K9" s="234"/>
      <c r="L9" s="234">
        <f ca="1">SUM(yss:gdn!L9:M9)</f>
        <v>48000</v>
      </c>
      <c r="M9" s="234"/>
      <c r="N9" s="235">
        <f ca="1">SUM(yss:gdn!N9:O9)</f>
        <v>21</v>
      </c>
      <c r="O9" s="235"/>
      <c r="P9" s="236">
        <f t="shared" ca="1" si="2"/>
        <v>9.5454545454545459E-2</v>
      </c>
      <c r="Q9" s="236"/>
      <c r="R9" s="234">
        <f t="shared" ca="1" si="3"/>
        <v>2285.7142857142858</v>
      </c>
      <c r="S9" s="234"/>
      <c r="U9" s="162" t="s">
        <v>39</v>
      </c>
      <c r="V9" s="162" t="s">
        <v>24</v>
      </c>
      <c r="W9" s="162" t="s">
        <v>25</v>
      </c>
      <c r="X9" s="162" t="s">
        <v>26</v>
      </c>
      <c r="Y9" s="162" t="s">
        <v>27</v>
      </c>
      <c r="Z9" s="162" t="s">
        <v>28</v>
      </c>
      <c r="AA9" s="162" t="s">
        <v>29</v>
      </c>
      <c r="AB9" s="162" t="s">
        <v>30</v>
      </c>
      <c r="AC9" s="162" t="s">
        <v>31</v>
      </c>
      <c r="AD9" s="163"/>
    </row>
    <row r="10" spans="1:33" x14ac:dyDescent="0.2">
      <c r="A10" s="226">
        <f t="shared" ref="A10:A12" si="4">DATE(YEAR(A9),MONTH(A9)-1,1)</f>
        <v>44197</v>
      </c>
      <c r="B10" s="226"/>
      <c r="C10" s="226"/>
      <c r="D10" s="227">
        <f ca="1">SUM(yss:gdn!D10:E10)</f>
        <v>9000</v>
      </c>
      <c r="E10" s="227"/>
      <c r="F10" s="227">
        <f ca="1">SUM(yss:gdn!F10:G10)</f>
        <v>200</v>
      </c>
      <c r="G10" s="227"/>
      <c r="H10" s="228">
        <f t="shared" ca="1" si="0"/>
        <v>2.2222222222222223E-2</v>
      </c>
      <c r="I10" s="228"/>
      <c r="J10" s="229">
        <f t="shared" ca="1" si="1"/>
        <v>216</v>
      </c>
      <c r="K10" s="229"/>
      <c r="L10" s="229">
        <f ca="1">SUM(yss:gdn!L10:M10)</f>
        <v>43200</v>
      </c>
      <c r="M10" s="229"/>
      <c r="N10" s="227">
        <f ca="1">SUM(yss:gdn!N10:O10)</f>
        <v>19</v>
      </c>
      <c r="O10" s="227"/>
      <c r="P10" s="228">
        <f t="shared" ca="1" si="2"/>
        <v>9.5000000000000001E-2</v>
      </c>
      <c r="Q10" s="228"/>
      <c r="R10" s="229">
        <f t="shared" ca="1" si="3"/>
        <v>2273.6842105263158</v>
      </c>
      <c r="S10" s="229"/>
      <c r="U10" s="164">
        <f>DATE(YEAR(A1),MONTH(A1),1)</f>
        <v>44287</v>
      </c>
      <c r="V10" s="165">
        <f ca="1">SUM(yss:gdn!C17)</f>
        <v>10</v>
      </c>
      <c r="W10" s="165">
        <f ca="1">SUM(yss:gdn!D17)</f>
        <v>2</v>
      </c>
      <c r="X10" s="166">
        <f t="shared" ref="X10:X40" ca="1" si="5">IFERROR(W10/V10,"")</f>
        <v>0.2</v>
      </c>
      <c r="Y10" s="167">
        <f t="shared" ref="Y10:Y40" ca="1" si="6">IFERROR(Z10/W10,"")</f>
        <v>60</v>
      </c>
      <c r="Z10" s="167">
        <f ca="1">SUM(yss:gdn!G17)</f>
        <v>120</v>
      </c>
      <c r="AA10" s="162">
        <f ca="1">SUM(yss:gdn!H17)</f>
        <v>0</v>
      </c>
      <c r="AB10" s="166">
        <f t="shared" ref="AB10:AB40" ca="1" si="7">IFERROR(AA10/W10,"")</f>
        <v>0</v>
      </c>
      <c r="AC10" s="167" t="str">
        <f t="shared" ref="AC10:AC40" ca="1" si="8">IFERROR(Z10/AA10,"")</f>
        <v/>
      </c>
      <c r="AD10" s="163"/>
    </row>
    <row r="11" spans="1:33" x14ac:dyDescent="0.2">
      <c r="A11" s="204">
        <f t="shared" si="4"/>
        <v>44166</v>
      </c>
      <c r="B11" s="204"/>
      <c r="C11" s="204"/>
      <c r="D11" s="235">
        <f ca="1">SUM(yss:gdn!D11:E11)</f>
        <v>8000</v>
      </c>
      <c r="E11" s="235"/>
      <c r="F11" s="235">
        <f ca="1">SUM(yss:gdn!F11:G11)</f>
        <v>180</v>
      </c>
      <c r="G11" s="235"/>
      <c r="H11" s="236">
        <f t="shared" ca="1" si="0"/>
        <v>2.2499999999999999E-2</v>
      </c>
      <c r="I11" s="236"/>
      <c r="J11" s="234">
        <f t="shared" ca="1" si="1"/>
        <v>213.33333333333334</v>
      </c>
      <c r="K11" s="234"/>
      <c r="L11" s="234">
        <f ca="1">SUM(yss:gdn!L11:M11)</f>
        <v>38400</v>
      </c>
      <c r="M11" s="234"/>
      <c r="N11" s="235">
        <f ca="1">SUM(yss:gdn!N11:O11)</f>
        <v>17</v>
      </c>
      <c r="O11" s="235"/>
      <c r="P11" s="236">
        <f t="shared" ca="1" si="2"/>
        <v>9.4444444444444442E-2</v>
      </c>
      <c r="Q11" s="236"/>
      <c r="R11" s="234">
        <f t="shared" ca="1" si="3"/>
        <v>2258.8235294117649</v>
      </c>
      <c r="S11" s="234"/>
      <c r="U11" s="164">
        <f t="shared" ref="U11:U20" si="9">U10+1</f>
        <v>44288</v>
      </c>
      <c r="V11" s="165">
        <f ca="1">SUM(yss:gdn!C18)</f>
        <v>20</v>
      </c>
      <c r="W11" s="165">
        <f ca="1">SUM(yss:gdn!D18)</f>
        <v>3</v>
      </c>
      <c r="X11" s="166">
        <f t="shared" ca="1" si="5"/>
        <v>0.15</v>
      </c>
      <c r="Y11" s="167">
        <f t="shared" ca="1" si="6"/>
        <v>80</v>
      </c>
      <c r="Z11" s="167">
        <f ca="1">SUM(yss:gdn!G18)</f>
        <v>240</v>
      </c>
      <c r="AA11" s="162">
        <f ca="1">SUM(yss:gdn!H18)</f>
        <v>1</v>
      </c>
      <c r="AB11" s="166">
        <f t="shared" ca="1" si="7"/>
        <v>0.33333333333333331</v>
      </c>
      <c r="AC11" s="167">
        <f t="shared" ca="1" si="8"/>
        <v>240</v>
      </c>
      <c r="AD11" s="163"/>
    </row>
    <row r="12" spans="1:33" x14ac:dyDescent="0.2">
      <c r="A12" s="237">
        <f t="shared" si="4"/>
        <v>44136</v>
      </c>
      <c r="B12" s="237"/>
      <c r="C12" s="237"/>
      <c r="D12" s="213">
        <f ca="1">SUM(yss:gdn!D12:E12)</f>
        <v>7000</v>
      </c>
      <c r="E12" s="213"/>
      <c r="F12" s="213">
        <f ca="1">SUM(yss:gdn!F12:G12)</f>
        <v>160</v>
      </c>
      <c r="G12" s="213"/>
      <c r="H12" s="214">
        <f t="shared" ca="1" si="0"/>
        <v>2.2857142857142857E-2</v>
      </c>
      <c r="I12" s="214"/>
      <c r="J12" s="215">
        <f t="shared" ca="1" si="1"/>
        <v>210</v>
      </c>
      <c r="K12" s="215"/>
      <c r="L12" s="215">
        <f ca="1">SUM(yss:gdn!L12:M12)</f>
        <v>33600</v>
      </c>
      <c r="M12" s="215"/>
      <c r="N12" s="213">
        <f ca="1">SUM(yss:gdn!N12:O12)</f>
        <v>15</v>
      </c>
      <c r="O12" s="213"/>
      <c r="P12" s="214">
        <f t="shared" ca="1" si="2"/>
        <v>9.375E-2</v>
      </c>
      <c r="Q12" s="214"/>
      <c r="R12" s="215">
        <f t="shared" ca="1" si="3"/>
        <v>2240</v>
      </c>
      <c r="S12" s="215"/>
      <c r="U12" s="164">
        <f t="shared" si="9"/>
        <v>44289</v>
      </c>
      <c r="V12" s="165">
        <f ca="1">SUM(yss:gdn!C19)</f>
        <v>30</v>
      </c>
      <c r="W12" s="165">
        <f ca="1">SUM(yss:gdn!D19)</f>
        <v>4</v>
      </c>
      <c r="X12" s="166">
        <f t="shared" ca="1" si="5"/>
        <v>0.13333333333333333</v>
      </c>
      <c r="Y12" s="167">
        <f t="shared" ca="1" si="6"/>
        <v>90</v>
      </c>
      <c r="Z12" s="167">
        <f ca="1">SUM(yss:gdn!G19)</f>
        <v>360</v>
      </c>
      <c r="AA12" s="162">
        <f ca="1">SUM(yss:gdn!H19)</f>
        <v>0</v>
      </c>
      <c r="AB12" s="166">
        <f t="shared" ca="1" si="7"/>
        <v>0</v>
      </c>
      <c r="AC12" s="167" t="str">
        <f t="shared" ca="1" si="8"/>
        <v/>
      </c>
      <c r="AD12" s="163"/>
    </row>
    <row r="13" spans="1:33" x14ac:dyDescent="0.2">
      <c r="U13" s="164">
        <f t="shared" si="9"/>
        <v>44290</v>
      </c>
      <c r="V13" s="165">
        <f ca="1">SUM(yss:gdn!C20)</f>
        <v>40</v>
      </c>
      <c r="W13" s="165">
        <f ca="1">SUM(yss:gdn!D20)</f>
        <v>5</v>
      </c>
      <c r="X13" s="166">
        <f t="shared" ca="1" si="5"/>
        <v>0.125</v>
      </c>
      <c r="Y13" s="167">
        <f t="shared" ca="1" si="6"/>
        <v>96</v>
      </c>
      <c r="Z13" s="167">
        <f ca="1">SUM(yss:gdn!G20)</f>
        <v>480</v>
      </c>
      <c r="AA13" s="162">
        <f ca="1">SUM(yss:gdn!H20)</f>
        <v>2</v>
      </c>
      <c r="AB13" s="166">
        <f t="shared" ca="1" si="7"/>
        <v>0.4</v>
      </c>
      <c r="AC13" s="167">
        <f t="shared" ca="1" si="8"/>
        <v>240</v>
      </c>
      <c r="AD13" s="163"/>
    </row>
    <row r="14" spans="1:33" x14ac:dyDescent="0.2">
      <c r="U14" s="164">
        <f t="shared" si="9"/>
        <v>44291</v>
      </c>
      <c r="V14" s="165">
        <f ca="1">SUM(yss:gdn!C21)</f>
        <v>50</v>
      </c>
      <c r="W14" s="165">
        <f ca="1">SUM(yss:gdn!D21)</f>
        <v>6</v>
      </c>
      <c r="X14" s="166">
        <f t="shared" ca="1" si="5"/>
        <v>0.12</v>
      </c>
      <c r="Y14" s="167">
        <f t="shared" ca="1" si="6"/>
        <v>100</v>
      </c>
      <c r="Z14" s="167">
        <f ca="1">SUM(yss:gdn!G21)</f>
        <v>600</v>
      </c>
      <c r="AA14" s="162">
        <f ca="1">SUM(yss:gdn!H21)</f>
        <v>0</v>
      </c>
      <c r="AB14" s="166">
        <f t="shared" ca="1" si="7"/>
        <v>0</v>
      </c>
      <c r="AC14" s="167" t="str">
        <f t="shared" ca="1" si="8"/>
        <v/>
      </c>
      <c r="AD14" s="163"/>
    </row>
    <row r="15" spans="1:33" x14ac:dyDescent="0.2">
      <c r="U15" s="164">
        <f t="shared" si="9"/>
        <v>44292</v>
      </c>
      <c r="V15" s="165">
        <f ca="1">SUM(yss:gdn!C22)</f>
        <v>60</v>
      </c>
      <c r="W15" s="165">
        <f ca="1">SUM(yss:gdn!D22)</f>
        <v>7</v>
      </c>
      <c r="X15" s="166">
        <f t="shared" ca="1" si="5"/>
        <v>0.11666666666666667</v>
      </c>
      <c r="Y15" s="167">
        <f t="shared" ca="1" si="6"/>
        <v>102.85714285714286</v>
      </c>
      <c r="Z15" s="167">
        <f ca="1">SUM(yss:gdn!G22)</f>
        <v>720</v>
      </c>
      <c r="AA15" s="162">
        <f ca="1">SUM(yss:gdn!H22)</f>
        <v>0</v>
      </c>
      <c r="AB15" s="166">
        <f t="shared" ca="1" si="7"/>
        <v>0</v>
      </c>
      <c r="AC15" s="167" t="str">
        <f t="shared" ca="1" si="8"/>
        <v/>
      </c>
      <c r="AD15" s="163"/>
    </row>
    <row r="16" spans="1:33" ht="23" thickBot="1" x14ac:dyDescent="0.25">
      <c r="A16" s="5" t="s">
        <v>36</v>
      </c>
      <c r="B16" s="6"/>
      <c r="C16" s="6"/>
      <c r="D16" s="6"/>
      <c r="E16" s="6"/>
      <c r="F16" s="6"/>
      <c r="G16" s="6"/>
      <c r="H16" s="6"/>
      <c r="I16" s="6"/>
      <c r="K16" s="5" t="s">
        <v>41</v>
      </c>
      <c r="L16" s="6"/>
      <c r="M16" s="6"/>
      <c r="N16" s="6"/>
      <c r="O16" s="6"/>
      <c r="P16" s="21" t="s">
        <v>40</v>
      </c>
      <c r="Q16" s="21"/>
      <c r="R16" s="6"/>
      <c r="S16" s="6"/>
      <c r="U16" s="164">
        <f t="shared" si="9"/>
        <v>44293</v>
      </c>
      <c r="V16" s="165">
        <f ca="1">SUM(yss:gdn!C23)</f>
        <v>70</v>
      </c>
      <c r="W16" s="165">
        <f ca="1">SUM(yss:gdn!D23)</f>
        <v>8</v>
      </c>
      <c r="X16" s="166">
        <f t="shared" ca="1" si="5"/>
        <v>0.11428571428571428</v>
      </c>
      <c r="Y16" s="167">
        <f t="shared" ca="1" si="6"/>
        <v>105</v>
      </c>
      <c r="Z16" s="167">
        <f ca="1">SUM(yss:gdn!G23)</f>
        <v>840</v>
      </c>
      <c r="AA16" s="162">
        <f ca="1">SUM(yss:gdn!H23)</f>
        <v>0</v>
      </c>
      <c r="AB16" s="166">
        <f t="shared" ca="1" si="7"/>
        <v>0</v>
      </c>
      <c r="AC16" s="167" t="str">
        <f t="shared" ca="1" si="8"/>
        <v/>
      </c>
      <c r="AD16" s="163"/>
    </row>
    <row r="17" spans="1:30" x14ac:dyDescent="0.2">
      <c r="U17" s="164">
        <f t="shared" si="9"/>
        <v>44294</v>
      </c>
      <c r="V17" s="165">
        <f ca="1">SUM(yss:gdn!C24)</f>
        <v>80</v>
      </c>
      <c r="W17" s="165">
        <f ca="1">SUM(yss:gdn!D24)</f>
        <v>9</v>
      </c>
      <c r="X17" s="166">
        <f t="shared" ca="1" si="5"/>
        <v>0.1125</v>
      </c>
      <c r="Y17" s="167">
        <f t="shared" ca="1" si="6"/>
        <v>106.66666666666667</v>
      </c>
      <c r="Z17" s="167">
        <f ca="1">SUM(yss:gdn!G24)</f>
        <v>960</v>
      </c>
      <c r="AA17" s="162">
        <f ca="1">SUM(yss:gdn!H24)</f>
        <v>2</v>
      </c>
      <c r="AB17" s="166">
        <f t="shared" ca="1" si="7"/>
        <v>0.22222222222222221</v>
      </c>
      <c r="AC17" s="167">
        <f t="shared" ca="1" si="8"/>
        <v>480</v>
      </c>
      <c r="AD17" s="163"/>
    </row>
    <row r="18" spans="1:30" x14ac:dyDescent="0.2">
      <c r="U18" s="164">
        <f t="shared" si="9"/>
        <v>44295</v>
      </c>
      <c r="V18" s="165">
        <f ca="1">SUM(yss:gdn!C25)</f>
        <v>90</v>
      </c>
      <c r="W18" s="165">
        <f ca="1">SUM(yss:gdn!D25)</f>
        <v>10</v>
      </c>
      <c r="X18" s="166">
        <f t="shared" ca="1" si="5"/>
        <v>0.1111111111111111</v>
      </c>
      <c r="Y18" s="167">
        <f t="shared" ca="1" si="6"/>
        <v>108</v>
      </c>
      <c r="Z18" s="167">
        <f ca="1">SUM(yss:gdn!G25)</f>
        <v>1080</v>
      </c>
      <c r="AA18" s="162">
        <f ca="1">SUM(yss:gdn!H25)</f>
        <v>0</v>
      </c>
      <c r="AB18" s="166">
        <f t="shared" ca="1" si="7"/>
        <v>0</v>
      </c>
      <c r="AC18" s="167" t="str">
        <f t="shared" ca="1" si="8"/>
        <v/>
      </c>
      <c r="AD18" s="163"/>
    </row>
    <row r="19" spans="1:30" x14ac:dyDescent="0.2">
      <c r="U19" s="164">
        <f t="shared" si="9"/>
        <v>44296</v>
      </c>
      <c r="V19" s="165">
        <f ca="1">SUM(yss:gdn!C26)</f>
        <v>100</v>
      </c>
      <c r="W19" s="165">
        <f ca="1">SUM(yss:gdn!D26)</f>
        <v>11</v>
      </c>
      <c r="X19" s="166">
        <f t="shared" ca="1" si="5"/>
        <v>0.11</v>
      </c>
      <c r="Y19" s="167">
        <f t="shared" ca="1" si="6"/>
        <v>109.09090909090909</v>
      </c>
      <c r="Z19" s="167">
        <f ca="1">SUM(yss:gdn!G26)</f>
        <v>1200</v>
      </c>
      <c r="AA19" s="162">
        <f ca="1">SUM(yss:gdn!H26)</f>
        <v>0</v>
      </c>
      <c r="AB19" s="166">
        <f t="shared" ca="1" si="7"/>
        <v>0</v>
      </c>
      <c r="AC19" s="167" t="str">
        <f t="shared" ca="1" si="8"/>
        <v/>
      </c>
      <c r="AD19" s="163"/>
    </row>
    <row r="20" spans="1:30" x14ac:dyDescent="0.2">
      <c r="U20" s="164">
        <f t="shared" si="9"/>
        <v>44297</v>
      </c>
      <c r="V20" s="165">
        <f ca="1">SUM(yss:gdn!C27)</f>
        <v>110</v>
      </c>
      <c r="W20" s="165">
        <f ca="1">SUM(yss:gdn!D27)</f>
        <v>12</v>
      </c>
      <c r="X20" s="166">
        <f t="shared" ca="1" si="5"/>
        <v>0.10909090909090909</v>
      </c>
      <c r="Y20" s="167">
        <f t="shared" ca="1" si="6"/>
        <v>110</v>
      </c>
      <c r="Z20" s="167">
        <f ca="1">SUM(yss:gdn!G27)</f>
        <v>1320</v>
      </c>
      <c r="AA20" s="162">
        <f ca="1">SUM(yss:gdn!H27)</f>
        <v>0</v>
      </c>
      <c r="AB20" s="166">
        <f t="shared" ca="1" si="7"/>
        <v>0</v>
      </c>
      <c r="AC20" s="167" t="str">
        <f t="shared" ca="1" si="8"/>
        <v/>
      </c>
      <c r="AD20" s="163"/>
    </row>
    <row r="21" spans="1:30" x14ac:dyDescent="0.2">
      <c r="U21" s="164">
        <f t="shared" ref="U21:U28" si="10">U20+1</f>
        <v>44298</v>
      </c>
      <c r="V21" s="165">
        <f ca="1">SUM(yss:gdn!C28)</f>
        <v>120</v>
      </c>
      <c r="W21" s="165">
        <f ca="1">SUM(yss:gdn!D28)</f>
        <v>13</v>
      </c>
      <c r="X21" s="166">
        <f t="shared" ca="1" si="5"/>
        <v>0.10833333333333334</v>
      </c>
      <c r="Y21" s="167">
        <f t="shared" ca="1" si="6"/>
        <v>110.76923076923077</v>
      </c>
      <c r="Z21" s="167">
        <f ca="1">SUM(yss:gdn!G28)</f>
        <v>1440</v>
      </c>
      <c r="AA21" s="162">
        <f ca="1">SUM(yss:gdn!H28)</f>
        <v>0</v>
      </c>
      <c r="AB21" s="166">
        <f t="shared" ca="1" si="7"/>
        <v>0</v>
      </c>
      <c r="AC21" s="167" t="str">
        <f t="shared" ca="1" si="8"/>
        <v/>
      </c>
      <c r="AD21" s="163"/>
    </row>
    <row r="22" spans="1:30" x14ac:dyDescent="0.2">
      <c r="U22" s="164">
        <f t="shared" si="10"/>
        <v>44299</v>
      </c>
      <c r="V22" s="165">
        <f ca="1">SUM(yss:gdn!C29)</f>
        <v>130</v>
      </c>
      <c r="W22" s="165">
        <f ca="1">SUM(yss:gdn!D29)</f>
        <v>14</v>
      </c>
      <c r="X22" s="166">
        <f t="shared" ca="1" si="5"/>
        <v>0.1076923076923077</v>
      </c>
      <c r="Y22" s="167">
        <f t="shared" ca="1" si="6"/>
        <v>111.42857142857143</v>
      </c>
      <c r="Z22" s="167">
        <f ca="1">SUM(yss:gdn!G29)</f>
        <v>1560</v>
      </c>
      <c r="AA22" s="162">
        <f ca="1">SUM(yss:gdn!H29)</f>
        <v>1</v>
      </c>
      <c r="AB22" s="166">
        <f t="shared" ca="1" si="7"/>
        <v>7.1428571428571425E-2</v>
      </c>
      <c r="AC22" s="167">
        <f t="shared" ca="1" si="8"/>
        <v>1560</v>
      </c>
      <c r="AD22" s="163"/>
    </row>
    <row r="23" spans="1:30" x14ac:dyDescent="0.2">
      <c r="U23" s="164">
        <f t="shared" si="10"/>
        <v>44300</v>
      </c>
      <c r="V23" s="165">
        <f ca="1">SUM(yss:gdn!C30)</f>
        <v>140</v>
      </c>
      <c r="W23" s="165">
        <f ca="1">SUM(yss:gdn!D30)</f>
        <v>15</v>
      </c>
      <c r="X23" s="166">
        <f t="shared" ca="1" si="5"/>
        <v>0.10714285714285714</v>
      </c>
      <c r="Y23" s="167">
        <f t="shared" ca="1" si="6"/>
        <v>112</v>
      </c>
      <c r="Z23" s="167">
        <f ca="1">SUM(yss:gdn!G30)</f>
        <v>1680</v>
      </c>
      <c r="AA23" s="162">
        <f ca="1">SUM(yss:gdn!H30)</f>
        <v>0</v>
      </c>
      <c r="AB23" s="166">
        <f t="shared" ca="1" si="7"/>
        <v>0</v>
      </c>
      <c r="AC23" s="167" t="str">
        <f t="shared" ca="1" si="8"/>
        <v/>
      </c>
      <c r="AD23" s="163"/>
    </row>
    <row r="24" spans="1:30" x14ac:dyDescent="0.2">
      <c r="U24" s="164">
        <f t="shared" si="10"/>
        <v>44301</v>
      </c>
      <c r="V24" s="165">
        <f ca="1">SUM(yss:gdn!C31)</f>
        <v>150</v>
      </c>
      <c r="W24" s="165">
        <f ca="1">SUM(yss:gdn!D31)</f>
        <v>16</v>
      </c>
      <c r="X24" s="166">
        <f t="shared" ca="1" si="5"/>
        <v>0.10666666666666667</v>
      </c>
      <c r="Y24" s="167">
        <f t="shared" ca="1" si="6"/>
        <v>112.5</v>
      </c>
      <c r="Z24" s="167">
        <f ca="1">SUM(yss:gdn!G31)</f>
        <v>1800</v>
      </c>
      <c r="AA24" s="162">
        <f ca="1">SUM(yss:gdn!H31)</f>
        <v>0</v>
      </c>
      <c r="AB24" s="166">
        <f t="shared" ca="1" si="7"/>
        <v>0</v>
      </c>
      <c r="AC24" s="167" t="str">
        <f t="shared" ca="1" si="8"/>
        <v/>
      </c>
      <c r="AD24" s="163"/>
    </row>
    <row r="25" spans="1:30" x14ac:dyDescent="0.2">
      <c r="U25" s="164">
        <f t="shared" si="10"/>
        <v>44302</v>
      </c>
      <c r="V25" s="165">
        <f ca="1">SUM(yss:gdn!C32)</f>
        <v>160</v>
      </c>
      <c r="W25" s="165">
        <f ca="1">SUM(yss:gdn!D32)</f>
        <v>17</v>
      </c>
      <c r="X25" s="166">
        <f t="shared" ca="1" si="5"/>
        <v>0.10625</v>
      </c>
      <c r="Y25" s="167">
        <f t="shared" ca="1" si="6"/>
        <v>112.94117647058823</v>
      </c>
      <c r="Z25" s="167">
        <f ca="1">SUM(yss:gdn!G32)</f>
        <v>1920</v>
      </c>
      <c r="AA25" s="162">
        <f ca="1">SUM(yss:gdn!H32)</f>
        <v>0</v>
      </c>
      <c r="AB25" s="166">
        <f t="shared" ca="1" si="7"/>
        <v>0</v>
      </c>
      <c r="AC25" s="167" t="str">
        <f t="shared" ca="1" si="8"/>
        <v/>
      </c>
      <c r="AD25" s="163"/>
    </row>
    <row r="26" spans="1:30" x14ac:dyDescent="0.2">
      <c r="U26" s="164">
        <f t="shared" si="10"/>
        <v>44303</v>
      </c>
      <c r="V26" s="165">
        <f ca="1">SUM(yss:gdn!C33)</f>
        <v>170</v>
      </c>
      <c r="W26" s="165">
        <f ca="1">SUM(yss:gdn!D33)</f>
        <v>18</v>
      </c>
      <c r="X26" s="166">
        <f t="shared" ca="1" si="5"/>
        <v>0.10588235294117647</v>
      </c>
      <c r="Y26" s="167">
        <f t="shared" ca="1" si="6"/>
        <v>113.33333333333333</v>
      </c>
      <c r="Z26" s="167">
        <f ca="1">SUM(yss:gdn!G33)</f>
        <v>2040</v>
      </c>
      <c r="AA26" s="162">
        <f ca="1">SUM(yss:gdn!H33)</f>
        <v>0</v>
      </c>
      <c r="AB26" s="166">
        <f t="shared" ca="1" si="7"/>
        <v>0</v>
      </c>
      <c r="AC26" s="167" t="str">
        <f t="shared" ca="1" si="8"/>
        <v/>
      </c>
      <c r="AD26" s="163"/>
    </row>
    <row r="27" spans="1:30" x14ac:dyDescent="0.2">
      <c r="U27" s="164">
        <f t="shared" si="10"/>
        <v>44304</v>
      </c>
      <c r="V27" s="165">
        <f ca="1">SUM(yss:gdn!C34)</f>
        <v>180</v>
      </c>
      <c r="W27" s="165">
        <f ca="1">SUM(yss:gdn!D34)</f>
        <v>19</v>
      </c>
      <c r="X27" s="166">
        <f t="shared" ca="1" si="5"/>
        <v>0.10555555555555556</v>
      </c>
      <c r="Y27" s="167">
        <f t="shared" ca="1" si="6"/>
        <v>113.68421052631579</v>
      </c>
      <c r="Z27" s="167">
        <f ca="1">SUM(yss:gdn!G34)</f>
        <v>2160</v>
      </c>
      <c r="AA27" s="162">
        <f ca="1">SUM(yss:gdn!H34)</f>
        <v>3</v>
      </c>
      <c r="AB27" s="166">
        <f t="shared" ca="1" si="7"/>
        <v>0.15789473684210525</v>
      </c>
      <c r="AC27" s="167">
        <f t="shared" ca="1" si="8"/>
        <v>720</v>
      </c>
      <c r="AD27" s="163"/>
    </row>
    <row r="28" spans="1:30" x14ac:dyDescent="0.2">
      <c r="U28" s="164">
        <f t="shared" si="10"/>
        <v>44305</v>
      </c>
      <c r="V28" s="165">
        <f ca="1">SUM(yss:gdn!C35)</f>
        <v>190</v>
      </c>
      <c r="W28" s="165">
        <f ca="1">SUM(yss:gdn!D35)</f>
        <v>20</v>
      </c>
      <c r="X28" s="166">
        <f t="shared" ca="1" si="5"/>
        <v>0.10526315789473684</v>
      </c>
      <c r="Y28" s="167">
        <f t="shared" ca="1" si="6"/>
        <v>114</v>
      </c>
      <c r="Z28" s="167">
        <f ca="1">SUM(yss:gdn!G35)</f>
        <v>2280</v>
      </c>
      <c r="AA28" s="162">
        <f ca="1">SUM(yss:gdn!H35)</f>
        <v>0</v>
      </c>
      <c r="AB28" s="166">
        <f t="shared" ca="1" si="7"/>
        <v>0</v>
      </c>
      <c r="AC28" s="167" t="str">
        <f t="shared" ca="1" si="8"/>
        <v/>
      </c>
      <c r="AD28" s="163"/>
    </row>
    <row r="29" spans="1:30" ht="23" thickBot="1" x14ac:dyDescent="0.25">
      <c r="A29" s="5" t="s">
        <v>37</v>
      </c>
      <c r="B29" s="6"/>
      <c r="C29" s="6"/>
      <c r="D29" s="6"/>
      <c r="E29" s="21" t="s">
        <v>50</v>
      </c>
      <c r="F29" s="6"/>
      <c r="G29" s="6"/>
      <c r="H29" s="6"/>
      <c r="I29" s="6"/>
      <c r="K29" s="5" t="s">
        <v>38</v>
      </c>
      <c r="L29" s="6"/>
      <c r="M29" s="6"/>
      <c r="N29" s="6"/>
      <c r="O29" s="6"/>
      <c r="P29" s="6"/>
      <c r="Q29" s="6"/>
      <c r="R29" s="6"/>
      <c r="S29" s="6"/>
      <c r="U29" s="164">
        <f t="shared" ref="U29:U37" si="11">U28+1</f>
        <v>44306</v>
      </c>
      <c r="V29" s="165">
        <f ca="1">SUM(yss:gdn!C36)</f>
        <v>200</v>
      </c>
      <c r="W29" s="165">
        <f ca="1">SUM(yss:gdn!D36)</f>
        <v>21</v>
      </c>
      <c r="X29" s="166">
        <f t="shared" ca="1" si="5"/>
        <v>0.105</v>
      </c>
      <c r="Y29" s="167">
        <f t="shared" ca="1" si="6"/>
        <v>114.28571428571429</v>
      </c>
      <c r="Z29" s="167">
        <f ca="1">SUM(yss:gdn!G36)</f>
        <v>2400</v>
      </c>
      <c r="AA29" s="162">
        <f ca="1">SUM(yss:gdn!H36)</f>
        <v>0</v>
      </c>
      <c r="AB29" s="166">
        <f t="shared" ca="1" si="7"/>
        <v>0</v>
      </c>
      <c r="AC29" s="167" t="str">
        <f t="shared" ca="1" si="8"/>
        <v/>
      </c>
      <c r="AD29" s="163"/>
    </row>
    <row r="30" spans="1:30" x14ac:dyDescent="0.2">
      <c r="U30" s="164">
        <f t="shared" si="11"/>
        <v>44307</v>
      </c>
      <c r="V30" s="165">
        <f ca="1">SUM(yss:gdn!C37)</f>
        <v>210</v>
      </c>
      <c r="W30" s="165">
        <f ca="1">SUM(yss:gdn!D37)</f>
        <v>22</v>
      </c>
      <c r="X30" s="166">
        <f t="shared" ca="1" si="5"/>
        <v>0.10476190476190476</v>
      </c>
      <c r="Y30" s="167">
        <f t="shared" ca="1" si="6"/>
        <v>114.54545454545455</v>
      </c>
      <c r="Z30" s="167">
        <f ca="1">SUM(yss:gdn!G37)</f>
        <v>2520</v>
      </c>
      <c r="AA30" s="162">
        <f ca="1">SUM(yss:gdn!H37)</f>
        <v>0</v>
      </c>
      <c r="AB30" s="166">
        <f t="shared" ca="1" si="7"/>
        <v>0</v>
      </c>
      <c r="AC30" s="167" t="str">
        <f t="shared" ca="1" si="8"/>
        <v/>
      </c>
      <c r="AD30" s="163"/>
    </row>
    <row r="31" spans="1:30" x14ac:dyDescent="0.2">
      <c r="U31" s="164">
        <f t="shared" si="11"/>
        <v>44308</v>
      </c>
      <c r="V31" s="165">
        <f ca="1">SUM(yss:gdn!C38)</f>
        <v>220</v>
      </c>
      <c r="W31" s="165">
        <f ca="1">SUM(yss:gdn!D38)</f>
        <v>23</v>
      </c>
      <c r="X31" s="166">
        <f t="shared" ca="1" si="5"/>
        <v>0.10454545454545454</v>
      </c>
      <c r="Y31" s="167">
        <f t="shared" ca="1" si="6"/>
        <v>114.78260869565217</v>
      </c>
      <c r="Z31" s="167">
        <f ca="1">SUM(yss:gdn!G38)</f>
        <v>2640</v>
      </c>
      <c r="AA31" s="162">
        <f ca="1">SUM(yss:gdn!H38)</f>
        <v>0</v>
      </c>
      <c r="AB31" s="166">
        <f t="shared" ca="1" si="7"/>
        <v>0</v>
      </c>
      <c r="AC31" s="167" t="str">
        <f t="shared" ca="1" si="8"/>
        <v/>
      </c>
      <c r="AD31" s="163"/>
    </row>
    <row r="32" spans="1:30" x14ac:dyDescent="0.2">
      <c r="U32" s="164">
        <f t="shared" si="11"/>
        <v>44309</v>
      </c>
      <c r="V32" s="165">
        <f ca="1">SUM(yss:gdn!C39)</f>
        <v>230</v>
      </c>
      <c r="W32" s="165">
        <f ca="1">SUM(yss:gdn!D39)</f>
        <v>24</v>
      </c>
      <c r="X32" s="166">
        <f t="shared" ca="1" si="5"/>
        <v>0.10434782608695652</v>
      </c>
      <c r="Y32" s="167">
        <f t="shared" ca="1" si="6"/>
        <v>115</v>
      </c>
      <c r="Z32" s="167">
        <f ca="1">SUM(yss:gdn!G39)</f>
        <v>2760</v>
      </c>
      <c r="AA32" s="162">
        <f ca="1">SUM(yss:gdn!H39)</f>
        <v>6</v>
      </c>
      <c r="AB32" s="166">
        <f t="shared" ca="1" si="7"/>
        <v>0.25</v>
      </c>
      <c r="AC32" s="167">
        <f t="shared" ca="1" si="8"/>
        <v>460</v>
      </c>
      <c r="AD32" s="163"/>
    </row>
    <row r="33" spans="21:30" x14ac:dyDescent="0.2">
      <c r="U33" s="164">
        <f t="shared" si="11"/>
        <v>44310</v>
      </c>
      <c r="V33" s="165">
        <f ca="1">SUM(yss:gdn!C40)</f>
        <v>240</v>
      </c>
      <c r="W33" s="165">
        <f ca="1">SUM(yss:gdn!D40)</f>
        <v>25</v>
      </c>
      <c r="X33" s="166">
        <f t="shared" ca="1" si="5"/>
        <v>0.10416666666666667</v>
      </c>
      <c r="Y33" s="167">
        <f t="shared" ca="1" si="6"/>
        <v>115.2</v>
      </c>
      <c r="Z33" s="167">
        <f ca="1">SUM(yss:gdn!G40)</f>
        <v>2880</v>
      </c>
      <c r="AA33" s="162">
        <f ca="1">SUM(yss:gdn!H40)</f>
        <v>0</v>
      </c>
      <c r="AB33" s="166">
        <f t="shared" ca="1" si="7"/>
        <v>0</v>
      </c>
      <c r="AC33" s="167" t="str">
        <f t="shared" ca="1" si="8"/>
        <v/>
      </c>
      <c r="AD33" s="163"/>
    </row>
    <row r="34" spans="21:30" x14ac:dyDescent="0.2">
      <c r="U34" s="164">
        <f t="shared" si="11"/>
        <v>44311</v>
      </c>
      <c r="V34" s="165">
        <f ca="1">SUM(yss:gdn!C41)</f>
        <v>250</v>
      </c>
      <c r="W34" s="165">
        <f ca="1">SUM(yss:gdn!D41)</f>
        <v>26</v>
      </c>
      <c r="X34" s="166">
        <f t="shared" ca="1" si="5"/>
        <v>0.104</v>
      </c>
      <c r="Y34" s="167">
        <f t="shared" ca="1" si="6"/>
        <v>115.38461538461539</v>
      </c>
      <c r="Z34" s="167">
        <f ca="1">SUM(yss:gdn!G41)</f>
        <v>3000</v>
      </c>
      <c r="AA34" s="162">
        <f ca="1">SUM(yss:gdn!H41)</f>
        <v>0</v>
      </c>
      <c r="AB34" s="166">
        <f t="shared" ca="1" si="7"/>
        <v>0</v>
      </c>
      <c r="AC34" s="167" t="str">
        <f t="shared" ca="1" si="8"/>
        <v/>
      </c>
      <c r="AD34" s="163"/>
    </row>
    <row r="35" spans="21:30" x14ac:dyDescent="0.2">
      <c r="U35" s="164">
        <f t="shared" si="11"/>
        <v>44312</v>
      </c>
      <c r="V35" s="165">
        <f ca="1">SUM(yss:gdn!C42)</f>
        <v>260</v>
      </c>
      <c r="W35" s="165">
        <f ca="1">SUM(yss:gdn!D42)</f>
        <v>27</v>
      </c>
      <c r="X35" s="166">
        <f t="shared" ca="1" si="5"/>
        <v>0.10384615384615385</v>
      </c>
      <c r="Y35" s="167">
        <f t="shared" ca="1" si="6"/>
        <v>115.55555555555556</v>
      </c>
      <c r="Z35" s="167">
        <f ca="1">SUM(yss:gdn!G42)</f>
        <v>3120</v>
      </c>
      <c r="AA35" s="162">
        <f ca="1">SUM(yss:gdn!H42)</f>
        <v>0</v>
      </c>
      <c r="AB35" s="166">
        <f t="shared" ca="1" si="7"/>
        <v>0</v>
      </c>
      <c r="AC35" s="167" t="str">
        <f t="shared" ca="1" si="8"/>
        <v/>
      </c>
      <c r="AD35" s="163"/>
    </row>
    <row r="36" spans="21:30" x14ac:dyDescent="0.2">
      <c r="U36" s="164">
        <f t="shared" si="11"/>
        <v>44313</v>
      </c>
      <c r="V36" s="165">
        <f ca="1">SUM(yss:gdn!C43)</f>
        <v>270</v>
      </c>
      <c r="W36" s="165">
        <f ca="1">SUM(yss:gdn!D43)</f>
        <v>28</v>
      </c>
      <c r="X36" s="166">
        <f t="shared" ca="1" si="5"/>
        <v>0.1037037037037037</v>
      </c>
      <c r="Y36" s="167">
        <f t="shared" ca="1" si="6"/>
        <v>115.71428571428571</v>
      </c>
      <c r="Z36" s="167">
        <f ca="1">SUM(yss:gdn!G43)</f>
        <v>3240</v>
      </c>
      <c r="AA36" s="162">
        <f ca="1">SUM(yss:gdn!H43)</f>
        <v>0</v>
      </c>
      <c r="AB36" s="166">
        <f t="shared" ca="1" si="7"/>
        <v>0</v>
      </c>
      <c r="AC36" s="167" t="str">
        <f t="shared" ca="1" si="8"/>
        <v/>
      </c>
      <c r="AD36" s="163"/>
    </row>
    <row r="37" spans="21:30" x14ac:dyDescent="0.2">
      <c r="U37" s="164">
        <f t="shared" si="11"/>
        <v>44314</v>
      </c>
      <c r="V37" s="165">
        <f ca="1">SUM(yss:gdn!C44)</f>
        <v>280</v>
      </c>
      <c r="W37" s="165">
        <f ca="1">SUM(yss:gdn!D44)</f>
        <v>29</v>
      </c>
      <c r="X37" s="166">
        <f t="shared" ca="1" si="5"/>
        <v>0.10357142857142858</v>
      </c>
      <c r="Y37" s="167">
        <f t="shared" ca="1" si="6"/>
        <v>115.86206896551724</v>
      </c>
      <c r="Z37" s="167">
        <f ca="1">SUM(yss:gdn!G44)</f>
        <v>3360</v>
      </c>
      <c r="AA37" s="162">
        <f ca="1">SUM(yss:gdn!H44)</f>
        <v>1</v>
      </c>
      <c r="AB37" s="166">
        <f t="shared" ca="1" si="7"/>
        <v>3.4482758620689655E-2</v>
      </c>
      <c r="AC37" s="167">
        <f t="shared" ca="1" si="8"/>
        <v>3360</v>
      </c>
      <c r="AD37" s="163"/>
    </row>
    <row r="38" spans="21:30" x14ac:dyDescent="0.2">
      <c r="U38" s="164">
        <f>IF(DAY(U37+1)&lt;&gt;29,"",U37+1)</f>
        <v>44315</v>
      </c>
      <c r="V38" s="165">
        <f ca="1">SUM(yss:gdn!C45)</f>
        <v>290</v>
      </c>
      <c r="W38" s="165">
        <f ca="1">SUM(yss:gdn!D45)</f>
        <v>30</v>
      </c>
      <c r="X38" s="166">
        <f t="shared" ca="1" si="5"/>
        <v>0.10344827586206896</v>
      </c>
      <c r="Y38" s="167">
        <f t="shared" ca="1" si="6"/>
        <v>116</v>
      </c>
      <c r="Z38" s="167">
        <f ca="1">SUM(yss:gdn!G45)</f>
        <v>3480</v>
      </c>
      <c r="AA38" s="162">
        <f ca="1">SUM(yss:gdn!H45)</f>
        <v>0</v>
      </c>
      <c r="AB38" s="166">
        <f t="shared" ca="1" si="7"/>
        <v>0</v>
      </c>
      <c r="AC38" s="167" t="str">
        <f t="shared" ca="1" si="8"/>
        <v/>
      </c>
      <c r="AD38" s="163"/>
    </row>
    <row r="39" spans="21:30" x14ac:dyDescent="0.2">
      <c r="U39" s="164">
        <f>IF(DAY(U37+2)&lt;&gt;30,"",U37+2)</f>
        <v>44316</v>
      </c>
      <c r="V39" s="165">
        <f ca="1">SUM(yss:gdn!C46)</f>
        <v>300</v>
      </c>
      <c r="W39" s="165">
        <f ca="1">SUM(yss:gdn!D46)</f>
        <v>31</v>
      </c>
      <c r="X39" s="166">
        <f t="shared" ca="1" si="5"/>
        <v>0.10333333333333333</v>
      </c>
      <c r="Y39" s="167">
        <f t="shared" ca="1" si="6"/>
        <v>116.12903225806451</v>
      </c>
      <c r="Z39" s="167">
        <f ca="1">SUM(yss:gdn!G46)</f>
        <v>3600</v>
      </c>
      <c r="AA39" s="162">
        <f ca="1">SUM(yss:gdn!H46)</f>
        <v>0</v>
      </c>
      <c r="AB39" s="166">
        <f t="shared" ca="1" si="7"/>
        <v>0</v>
      </c>
      <c r="AC39" s="167" t="str">
        <f t="shared" ca="1" si="8"/>
        <v/>
      </c>
      <c r="AD39" s="163"/>
    </row>
    <row r="40" spans="21:30" x14ac:dyDescent="0.2">
      <c r="U40" s="164" t="str">
        <f>IF(DAY(U37+3)&lt;&gt;31,"",U37+3)</f>
        <v/>
      </c>
      <c r="V40" s="165">
        <f ca="1">SUM(yss:gdn!C47)</f>
        <v>0</v>
      </c>
      <c r="W40" s="165">
        <f ca="1">SUM(yss:gdn!D47)</f>
        <v>0</v>
      </c>
      <c r="X40" s="166" t="str">
        <f t="shared" ca="1" si="5"/>
        <v/>
      </c>
      <c r="Y40" s="167" t="str">
        <f t="shared" ca="1" si="6"/>
        <v/>
      </c>
      <c r="Z40" s="167">
        <f ca="1">SUM(yss:gdn!G47)</f>
        <v>0</v>
      </c>
      <c r="AA40" s="162">
        <f ca="1">SUM(yss:gdn!H47)</f>
        <v>0</v>
      </c>
      <c r="AB40" s="166" t="str">
        <f t="shared" ca="1" si="7"/>
        <v/>
      </c>
      <c r="AC40" s="167" t="str">
        <f t="shared" ca="1" si="8"/>
        <v/>
      </c>
      <c r="AD40" s="163"/>
    </row>
    <row r="41" spans="21:30" x14ac:dyDescent="0.2">
      <c r="U41" s="163"/>
      <c r="V41" s="163"/>
      <c r="W41" s="163"/>
      <c r="X41" s="163"/>
      <c r="Y41" s="163"/>
      <c r="Z41" s="163"/>
      <c r="AA41" s="163"/>
      <c r="AB41" s="163"/>
      <c r="AC41" s="163"/>
      <c r="AD41" s="163"/>
    </row>
    <row r="42" spans="21:30" x14ac:dyDescent="0.2">
      <c r="U42" s="163"/>
      <c r="V42" s="163"/>
      <c r="W42" s="163"/>
      <c r="X42" s="163"/>
      <c r="Y42" s="163"/>
      <c r="Z42" s="163"/>
      <c r="AA42" s="163"/>
      <c r="AB42" s="163"/>
      <c r="AC42" s="163"/>
      <c r="AD42" s="163"/>
    </row>
  </sheetData>
  <mergeCells count="63">
    <mergeCell ref="P10:Q10"/>
    <mergeCell ref="R10:S10"/>
    <mergeCell ref="A11:C11"/>
    <mergeCell ref="D11:E11"/>
    <mergeCell ref="F11:G11"/>
    <mergeCell ref="R11:S11"/>
    <mergeCell ref="L10:M10"/>
    <mergeCell ref="N10:O10"/>
    <mergeCell ref="A10:C10"/>
    <mergeCell ref="D10:E10"/>
    <mergeCell ref="F10:G10"/>
    <mergeCell ref="H10:I10"/>
    <mergeCell ref="J10:K10"/>
    <mergeCell ref="A12:C12"/>
    <mergeCell ref="D12:E12"/>
    <mergeCell ref="F12:G12"/>
    <mergeCell ref="H12:I12"/>
    <mergeCell ref="J12:K12"/>
    <mergeCell ref="L12:M12"/>
    <mergeCell ref="N12:O12"/>
    <mergeCell ref="P12:Q12"/>
    <mergeCell ref="R12:S12"/>
    <mergeCell ref="H11:I11"/>
    <mergeCell ref="J11:K11"/>
    <mergeCell ref="L11:M11"/>
    <mergeCell ref="N11:O11"/>
    <mergeCell ref="P11:Q11"/>
    <mergeCell ref="N9:O9"/>
    <mergeCell ref="P9:Q9"/>
    <mergeCell ref="R9:S9"/>
    <mergeCell ref="L9:M9"/>
    <mergeCell ref="A9:C9"/>
    <mergeCell ref="D9:E9"/>
    <mergeCell ref="F9:G9"/>
    <mergeCell ref="H9:I9"/>
    <mergeCell ref="J9:K9"/>
    <mergeCell ref="L8:M8"/>
    <mergeCell ref="N8:O8"/>
    <mergeCell ref="P8:Q8"/>
    <mergeCell ref="R8:S8"/>
    <mergeCell ref="D7:E7"/>
    <mergeCell ref="F7:G7"/>
    <mergeCell ref="H7:I7"/>
    <mergeCell ref="J7:K7"/>
    <mergeCell ref="L7:M7"/>
    <mergeCell ref="N7:O7"/>
    <mergeCell ref="P7:Q7"/>
    <mergeCell ref="R7:S7"/>
    <mergeCell ref="A8:C8"/>
    <mergeCell ref="D8:E8"/>
    <mergeCell ref="F8:G8"/>
    <mergeCell ref="H8:I8"/>
    <mergeCell ref="J8:K8"/>
    <mergeCell ref="A1:S1"/>
    <mergeCell ref="A6:C6"/>
    <mergeCell ref="D6:E6"/>
    <mergeCell ref="F6:G6"/>
    <mergeCell ref="H6:I6"/>
    <mergeCell ref="J6:K6"/>
    <mergeCell ref="N6:O6"/>
    <mergeCell ref="P6:Q6"/>
    <mergeCell ref="R6:S6"/>
    <mergeCell ref="L6:M6"/>
  </mergeCells>
  <phoneticPr fontId="3"/>
  <printOptions horizontalCentered="1"/>
  <pageMargins left="0.59055118110236227" right="0.59055118110236227" top="0.59055118110236227" bottom="0.59055118110236227" header="0.31496062992125984" footer="0.31496062992125984"/>
  <pageSetup paperSize="9" scale="67" orientation="landscape" r:id="rId1"/>
  <ignoredErrors>
    <ignoredError sqref="F7:S7"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31</vt:i4>
      </vt:variant>
    </vt:vector>
  </HeadingPairs>
  <TitlesOfParts>
    <vt:vector size="61" baseType="lpstr">
      <vt:lpstr>yss_raw</vt:lpstr>
      <vt:lpstr>ydn_raw</vt:lpstr>
      <vt:lpstr>gsn_raw</vt:lpstr>
      <vt:lpstr>gdn_raw</vt:lpstr>
      <vt:lpstr>表紙</vt:lpstr>
      <vt:lpstr>summary</vt:lpstr>
      <vt:lpstr>media</vt:lpstr>
      <vt:lpstr>device</vt:lpstr>
      <vt:lpstr>all</vt:lpstr>
      <vt:lpstr>yss</vt:lpstr>
      <vt:lpstr>ydn</vt:lpstr>
      <vt:lpstr>gaw</vt:lpstr>
      <vt:lpstr>gdn</vt:lpstr>
      <vt:lpstr>yss_c</vt:lpstr>
      <vt:lpstr>yss_ag</vt:lpstr>
      <vt:lpstr>yss_ad</vt:lpstr>
      <vt:lpstr>yss_kw</vt:lpstr>
      <vt:lpstr>ydn_c</vt:lpstr>
      <vt:lpstr>ydn_ag</vt:lpstr>
      <vt:lpstr>ydn_ad</vt:lpstr>
      <vt:lpstr>ydn_imgad</vt:lpstr>
      <vt:lpstr>gaw_c</vt:lpstr>
      <vt:lpstr>gaw_ag</vt:lpstr>
      <vt:lpstr>gaw_ad</vt:lpstr>
      <vt:lpstr>gaw_kw</vt:lpstr>
      <vt:lpstr>gdn_c</vt:lpstr>
      <vt:lpstr>gdn_ag</vt:lpstr>
      <vt:lpstr>gdn_ad</vt:lpstr>
      <vt:lpstr>gdn_imgad</vt:lpstr>
      <vt:lpstr>解説</vt:lpstr>
      <vt:lpstr>all!Print_Area</vt:lpstr>
      <vt:lpstr>gaw_ad!Print_Area</vt:lpstr>
      <vt:lpstr>gaw_ag!Print_Area</vt:lpstr>
      <vt:lpstr>gaw_c!Print_Area</vt:lpstr>
      <vt:lpstr>gaw_kw!Print_Area</vt:lpstr>
      <vt:lpstr>gdn_ad!Print_Area</vt:lpstr>
      <vt:lpstr>gdn_ag!Print_Area</vt:lpstr>
      <vt:lpstr>gdn_imgad!Print_Area</vt:lpstr>
      <vt:lpstr>ydn_ad!Print_Area</vt:lpstr>
      <vt:lpstr>ydn_ag!Print_Area</vt:lpstr>
      <vt:lpstr>ydn_imgad!Print_Area</vt:lpstr>
      <vt:lpstr>yss_ad!Print_Area</vt:lpstr>
      <vt:lpstr>yss_ag!Print_Area</vt:lpstr>
      <vt:lpstr>yss_kw!Print_Area</vt:lpstr>
      <vt:lpstr>表紙!Print_Area</vt:lpstr>
      <vt:lpstr>gaw_ad!Print_Titles</vt:lpstr>
      <vt:lpstr>gaw_ag!Print_Titles</vt:lpstr>
      <vt:lpstr>gaw_c!Print_Titles</vt:lpstr>
      <vt:lpstr>gaw_kw!Print_Titles</vt:lpstr>
      <vt:lpstr>gdn_ad!Print_Titles</vt:lpstr>
      <vt:lpstr>gdn_ag!Print_Titles</vt:lpstr>
      <vt:lpstr>gdn_c!Print_Titles</vt:lpstr>
      <vt:lpstr>gdn_imgad!Print_Titles</vt:lpstr>
      <vt:lpstr>ydn_ad!Print_Titles</vt:lpstr>
      <vt:lpstr>ydn_ag!Print_Titles</vt:lpstr>
      <vt:lpstr>ydn_c!Print_Titles</vt:lpstr>
      <vt:lpstr>ydn_imgad!Print_Titles</vt:lpstr>
      <vt:lpstr>yss_ad!Print_Titles</vt:lpstr>
      <vt:lpstr>yss_ag!Print_Titles</vt:lpstr>
      <vt:lpstr>yss_c!Print_Titles</vt:lpstr>
      <vt:lpstr>yss_kw!Print_Titles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ATOMサンプルレポート</dc:title>
  <dc:creator>ATOM</dc:creator>
  <cp:lastModifiedBy>ADN_NOTE_015</cp:lastModifiedBy>
  <cp:lastPrinted>2016-04-18T01:22:38Z</cp:lastPrinted>
  <dcterms:created xsi:type="dcterms:W3CDTF">2015-03-03T12:07:11Z</dcterms:created>
  <dcterms:modified xsi:type="dcterms:W3CDTF">2023-04-14T11:40:17Z</dcterms:modified>
</cp:coreProperties>
</file>