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 codeName="{82680DD9-3F13-7979-5B5F-3D2375947C00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im-02\Desktop\"/>
    </mc:Choice>
  </mc:AlternateContent>
  <xr:revisionPtr revIDLastSave="0" documentId="13_ncr:1_{16D735F2-F40D-4E7F-BEF4-B30BFB0195E9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シート" sheetId="19" r:id="rId1"/>
    <sheet name="実行シート" sheetId="11" r:id="rId2"/>
    <sheet name="勘定科目" sheetId="1" r:id="rId3"/>
    <sheet name="支出調書" sheetId="4" r:id="rId4"/>
    <sheet name="設定" sheetId="3" r:id="rId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C4" i="19" l="1"/>
  <c r="AA6" i="19"/>
  <c r="AA7" i="19"/>
  <c r="AB31" i="19"/>
  <c r="AA31" i="19"/>
  <c r="Z31" i="19"/>
  <c r="Y31" i="19"/>
  <c r="AB30" i="19"/>
  <c r="AA30" i="19"/>
  <c r="Z30" i="19"/>
  <c r="Y30" i="19"/>
  <c r="AB29" i="19"/>
  <c r="AA29" i="19"/>
  <c r="Z29" i="19"/>
  <c r="Y29" i="19"/>
  <c r="AB28" i="19"/>
  <c r="AA28" i="19"/>
  <c r="Z28" i="19"/>
  <c r="AC28" i="19" s="1"/>
  <c r="AB27" i="19"/>
  <c r="AA27" i="19"/>
  <c r="Z27" i="19"/>
  <c r="AC27" i="19" s="1"/>
  <c r="Y27" i="19"/>
  <c r="AB26" i="19"/>
  <c r="AA26" i="19"/>
  <c r="Z26" i="19"/>
  <c r="AC26" i="19" s="1"/>
  <c r="Y26" i="19"/>
  <c r="AB25" i="19"/>
  <c r="AA25" i="19"/>
  <c r="Z25" i="19"/>
  <c r="AC25" i="19" s="1"/>
  <c r="X25" i="19" s="1"/>
  <c r="Y25" i="19"/>
  <c r="AB24" i="19"/>
  <c r="AA24" i="19"/>
  <c r="Z24" i="19"/>
  <c r="AC24" i="19" s="1"/>
  <c r="Y24" i="19"/>
  <c r="AB23" i="19"/>
  <c r="AA23" i="19"/>
  <c r="Z23" i="19"/>
  <c r="AC23" i="19" s="1"/>
  <c r="W23" i="19" s="1"/>
  <c r="Y23" i="19"/>
  <c r="AB22" i="19"/>
  <c r="AA22" i="19"/>
  <c r="Z22" i="19"/>
  <c r="AC22" i="19" s="1"/>
  <c r="Y22" i="19"/>
  <c r="AB21" i="19"/>
  <c r="AA21" i="19"/>
  <c r="Z21" i="19"/>
  <c r="AC21" i="19" s="1"/>
  <c r="X21" i="19" s="1"/>
  <c r="Y21" i="19"/>
  <c r="AB20" i="19"/>
  <c r="AA20" i="19"/>
  <c r="Z20" i="19"/>
  <c r="AC20" i="19" s="1"/>
  <c r="Y20" i="19"/>
  <c r="AC19" i="19"/>
  <c r="S19" i="19" s="1"/>
  <c r="AB19" i="19"/>
  <c r="AA19" i="19"/>
  <c r="Z19" i="19"/>
  <c r="Y19" i="19"/>
  <c r="AB18" i="19"/>
  <c r="AA18" i="19"/>
  <c r="Z18" i="19"/>
  <c r="AC18" i="19" s="1"/>
  <c r="Y18" i="19"/>
  <c r="AB17" i="19"/>
  <c r="AA17" i="19"/>
  <c r="Z17" i="19"/>
  <c r="AC17" i="19" s="1"/>
  <c r="X17" i="19" s="1"/>
  <c r="Y17" i="19"/>
  <c r="AB16" i="19"/>
  <c r="AA16" i="19"/>
  <c r="Z16" i="19"/>
  <c r="AC16" i="19" s="1"/>
  <c r="Y16" i="19"/>
  <c r="AB15" i="19"/>
  <c r="AA15" i="19"/>
  <c r="Z15" i="19"/>
  <c r="AC15" i="19" s="1"/>
  <c r="W15" i="19" s="1"/>
  <c r="Y15" i="19"/>
  <c r="AB14" i="19"/>
  <c r="AA14" i="19"/>
  <c r="Z14" i="19"/>
  <c r="AC14" i="19" s="1"/>
  <c r="Y14" i="19"/>
  <c r="AB13" i="19"/>
  <c r="AA13" i="19"/>
  <c r="Z13" i="19"/>
  <c r="AC13" i="19" s="1"/>
  <c r="X13" i="19" s="1"/>
  <c r="Y13" i="19"/>
  <c r="AB12" i="19"/>
  <c r="AA12" i="19"/>
  <c r="Z12" i="19"/>
  <c r="AC12" i="19" s="1"/>
  <c r="Y12" i="19"/>
  <c r="AB11" i="19"/>
  <c r="AA11" i="19"/>
  <c r="Z11" i="19"/>
  <c r="AC11" i="19" s="1"/>
  <c r="X11" i="19" s="1"/>
  <c r="Y11" i="19"/>
  <c r="AB10" i="19"/>
  <c r="AA10" i="19"/>
  <c r="Z10" i="19"/>
  <c r="AC10" i="19" s="1"/>
  <c r="Y10" i="19"/>
  <c r="AB9" i="19"/>
  <c r="AA9" i="19"/>
  <c r="Z9" i="19"/>
  <c r="AC9" i="19" s="1"/>
  <c r="W9" i="19" s="1"/>
  <c r="Y9" i="19"/>
  <c r="AB8" i="19"/>
  <c r="AA8" i="19"/>
  <c r="Z8" i="19"/>
  <c r="Y8" i="19"/>
  <c r="AB7" i="19"/>
  <c r="Z7" i="19"/>
  <c r="Y7" i="19"/>
  <c r="AB6" i="19"/>
  <c r="Z6" i="19"/>
  <c r="Y6" i="19"/>
  <c r="AB5" i="19"/>
  <c r="AA5" i="19"/>
  <c r="Z5" i="19"/>
  <c r="Y5" i="19"/>
  <c r="AB4" i="19"/>
  <c r="AA4" i="19"/>
  <c r="Z4" i="19"/>
  <c r="Y4" i="19"/>
  <c r="K8" i="4"/>
  <c r="J8" i="4"/>
  <c r="I8" i="4"/>
  <c r="H8" i="4"/>
  <c r="G8" i="4"/>
  <c r="F8" i="4"/>
  <c r="E8" i="4"/>
  <c r="D8" i="4"/>
  <c r="B14" i="3"/>
  <c r="B13" i="3"/>
  <c r="B12" i="3"/>
  <c r="B11" i="3"/>
  <c r="B10" i="3"/>
  <c r="B9" i="3"/>
  <c r="B8" i="3"/>
  <c r="B7" i="3"/>
  <c r="B6" i="3"/>
  <c r="B5" i="3"/>
  <c r="B4" i="3"/>
  <c r="B3" i="3"/>
  <c r="E33" i="3"/>
  <c r="E32" i="3"/>
  <c r="E31" i="3"/>
  <c r="E30" i="3"/>
  <c r="E29" i="3"/>
  <c r="E28" i="3"/>
  <c r="E27" i="3"/>
  <c r="E26" i="3"/>
  <c r="E25" i="3"/>
  <c r="E24" i="3"/>
  <c r="E23" i="3"/>
  <c r="E22" i="3"/>
  <c r="E21" i="3"/>
  <c r="E20" i="3"/>
  <c r="E19" i="3"/>
  <c r="E18" i="3"/>
  <c r="E17" i="3"/>
  <c r="E16" i="3"/>
  <c r="E15" i="3"/>
  <c r="E14" i="3"/>
  <c r="E13" i="3"/>
  <c r="E12" i="3"/>
  <c r="E11" i="3"/>
  <c r="E10" i="3"/>
  <c r="E9" i="3"/>
  <c r="E8" i="3"/>
  <c r="E7" i="3"/>
  <c r="E6" i="3"/>
  <c r="E5" i="3"/>
  <c r="E4" i="3"/>
  <c r="E3" i="3"/>
  <c r="AC6" i="19" l="1"/>
  <c r="T6" i="19" s="1"/>
  <c r="S23" i="19"/>
  <c r="S11" i="19"/>
  <c r="S15" i="19"/>
  <c r="U15" i="19"/>
  <c r="U23" i="19"/>
  <c r="S17" i="19"/>
  <c r="S25" i="19"/>
  <c r="U11" i="19"/>
  <c r="S13" i="19"/>
  <c r="S21" i="19"/>
  <c r="U9" i="19"/>
  <c r="U13" i="19"/>
  <c r="V9" i="19"/>
  <c r="W13" i="19"/>
  <c r="T21" i="19"/>
  <c r="U25" i="19"/>
  <c r="U21" i="19"/>
  <c r="W21" i="19"/>
  <c r="S9" i="19"/>
  <c r="T13" i="19"/>
  <c r="U17" i="19"/>
  <c r="X20" i="19"/>
  <c r="W20" i="19"/>
  <c r="V20" i="19"/>
  <c r="T20" i="19"/>
  <c r="U20" i="19"/>
  <c r="S20" i="19"/>
  <c r="T10" i="19"/>
  <c r="S10" i="19"/>
  <c r="V10" i="19"/>
  <c r="X10" i="19"/>
  <c r="W10" i="19"/>
  <c r="U10" i="19"/>
  <c r="X14" i="19"/>
  <c r="V14" i="19"/>
  <c r="T14" i="19"/>
  <c r="W14" i="19"/>
  <c r="U14" i="19"/>
  <c r="S14" i="19"/>
  <c r="X28" i="19"/>
  <c r="W28" i="19"/>
  <c r="V28" i="19"/>
  <c r="U28" i="19"/>
  <c r="T28" i="19"/>
  <c r="S28" i="19"/>
  <c r="X12" i="19"/>
  <c r="W12" i="19"/>
  <c r="U12" i="19"/>
  <c r="S12" i="19"/>
  <c r="T16" i="19"/>
  <c r="S16" i="19"/>
  <c r="V16" i="19"/>
  <c r="X16" i="19"/>
  <c r="W16" i="19"/>
  <c r="U16" i="19"/>
  <c r="T24" i="19"/>
  <c r="S24" i="19"/>
  <c r="X24" i="19"/>
  <c r="W24" i="19"/>
  <c r="V24" i="19"/>
  <c r="U24" i="19"/>
  <c r="V26" i="19"/>
  <c r="X26" i="19"/>
  <c r="U26" i="19"/>
  <c r="T26" i="19"/>
  <c r="S26" i="19"/>
  <c r="W26" i="19"/>
  <c r="T22" i="19"/>
  <c r="X22" i="19"/>
  <c r="W22" i="19"/>
  <c r="V22" i="19"/>
  <c r="U22" i="19"/>
  <c r="S22" i="19"/>
  <c r="V18" i="19"/>
  <c r="X18" i="19"/>
  <c r="U18" i="19"/>
  <c r="T18" i="19"/>
  <c r="S18" i="19"/>
  <c r="W18" i="19"/>
  <c r="S27" i="19"/>
  <c r="X27" i="19"/>
  <c r="W27" i="19"/>
  <c r="V27" i="19"/>
  <c r="U27" i="19"/>
  <c r="T27" i="19"/>
  <c r="X9" i="19"/>
  <c r="V13" i="19"/>
  <c r="X15" i="19"/>
  <c r="T19" i="19"/>
  <c r="V21" i="19"/>
  <c r="X23" i="19"/>
  <c r="T11" i="19"/>
  <c r="T17" i="19"/>
  <c r="V19" i="19"/>
  <c r="T25" i="19"/>
  <c r="W19" i="19"/>
  <c r="T9" i="19"/>
  <c r="V11" i="19"/>
  <c r="T15" i="19"/>
  <c r="V17" i="19"/>
  <c r="X19" i="19"/>
  <c r="T23" i="19"/>
  <c r="V25" i="19"/>
  <c r="W11" i="19"/>
  <c r="W17" i="19"/>
  <c r="W25" i="19"/>
  <c r="U19" i="19"/>
  <c r="V15" i="19"/>
  <c r="V23" i="19"/>
  <c r="X6" i="19" l="1"/>
  <c r="AC7" i="19"/>
  <c r="AC8" i="19" s="1"/>
  <c r="X8" i="19" s="1"/>
  <c r="U6" i="19"/>
  <c r="V6" i="19"/>
  <c r="W6" i="19"/>
  <c r="W7" i="19" l="1"/>
  <c r="V8" i="19"/>
  <c r="S8" i="19"/>
  <c r="V7" i="19"/>
  <c r="U8" i="19"/>
  <c r="X7" i="19"/>
  <c r="T8" i="19"/>
  <c r="S7" i="19"/>
  <c r="W8" i="19"/>
  <c r="T7" i="19"/>
  <c r="U7" i="19"/>
</calcChain>
</file>

<file path=xl/sharedStrings.xml><?xml version="1.0" encoding="utf-8"?>
<sst xmlns="http://schemas.openxmlformats.org/spreadsheetml/2006/main" count="85" uniqueCount="81">
  <si>
    <t>科目</t>
  </si>
  <si>
    <t>給食費</t>
  </si>
  <si>
    <t>福利厚生費</t>
  </si>
  <si>
    <t>保健衛生費</t>
  </si>
  <si>
    <t>職員被服費</t>
  </si>
  <si>
    <t>医療費</t>
  </si>
  <si>
    <t>研修研究費</t>
  </si>
  <si>
    <t>被服費</t>
  </si>
  <si>
    <t>事務消耗品費</t>
  </si>
  <si>
    <t>保育材料費</t>
  </si>
  <si>
    <t>印刷製本費</t>
  </si>
  <si>
    <t>水道光熱費</t>
  </si>
  <si>
    <t>修繕費</t>
  </si>
  <si>
    <t>燃料費</t>
  </si>
  <si>
    <t>通信運搬費</t>
  </si>
  <si>
    <t>消耗器具備品費</t>
  </si>
  <si>
    <t>会議費</t>
  </si>
  <si>
    <t>賃借料</t>
  </si>
  <si>
    <t>広告費</t>
  </si>
  <si>
    <t>教育指導費</t>
  </si>
  <si>
    <t>業務委託費</t>
  </si>
  <si>
    <t>手数料</t>
  </si>
  <si>
    <t>雑費</t>
  </si>
  <si>
    <t>土地・建物賃借料</t>
  </si>
  <si>
    <t>保守料</t>
  </si>
  <si>
    <t>保育材料</t>
  </si>
  <si>
    <t>渉外費</t>
  </si>
  <si>
    <t>諸会費</t>
  </si>
  <si>
    <t>旅費交通費</t>
  </si>
  <si>
    <t>事業費</t>
    <phoneticPr fontId="3"/>
  </si>
  <si>
    <t>内容</t>
    <rPh sb="0" eb="2">
      <t>ナイヨウ</t>
    </rPh>
    <phoneticPr fontId="3"/>
  </si>
  <si>
    <t>事務費</t>
    <phoneticPr fontId="3"/>
  </si>
  <si>
    <t>小口現金　勘定科目　　　　</t>
    <phoneticPr fontId="3"/>
  </si>
  <si>
    <t>支　 出　 調　 書</t>
  </si>
  <si>
    <t>No.</t>
  </si>
  <si>
    <t>施設長</t>
  </si>
  <si>
    <t>担当者</t>
  </si>
  <si>
    <t>千万</t>
  </si>
  <si>
    <t>内　　       　　訳</t>
  </si>
  <si>
    <t>支　出　額</t>
  </si>
  <si>
    <t>予算科目</t>
  </si>
  <si>
    <t>令和　５　年度</t>
    <phoneticPr fontId="3"/>
  </si>
  <si>
    <t>小切手No.</t>
  </si>
  <si>
    <t>小口現金出納金</t>
    <rPh sb="0" eb="2">
      <t>コグチ</t>
    </rPh>
    <rPh sb="2" eb="4">
      <t>ゲンキン</t>
    </rPh>
    <rPh sb="4" eb="6">
      <t>スイトウ</t>
    </rPh>
    <rPh sb="6" eb="7">
      <t>キン</t>
    </rPh>
    <phoneticPr fontId="5"/>
  </si>
  <si>
    <t>入　　金</t>
    <rPh sb="0" eb="1">
      <t>イ</t>
    </rPh>
    <rPh sb="3" eb="4">
      <t>キン</t>
    </rPh>
    <phoneticPr fontId="5"/>
  </si>
  <si>
    <t>年日</t>
    <rPh sb="0" eb="1">
      <t>ネン</t>
    </rPh>
    <rPh sb="1" eb="2">
      <t>ヒ</t>
    </rPh>
    <phoneticPr fontId="5"/>
  </si>
  <si>
    <t>摘　　要</t>
    <rPh sb="0" eb="1">
      <t>テキ</t>
    </rPh>
    <rPh sb="3" eb="4">
      <t>ヨウ</t>
    </rPh>
    <phoneticPr fontId="5"/>
  </si>
  <si>
    <t>支　　　　払</t>
    <rPh sb="0" eb="1">
      <t>シ</t>
    </rPh>
    <rPh sb="5" eb="6">
      <t>バライ</t>
    </rPh>
    <phoneticPr fontId="5"/>
  </si>
  <si>
    <t>残　　高</t>
    <rPh sb="0" eb="1">
      <t>ザン</t>
    </rPh>
    <rPh sb="3" eb="4">
      <t>タカ</t>
    </rPh>
    <phoneticPr fontId="5"/>
  </si>
  <si>
    <t>摘　     　要</t>
    <phoneticPr fontId="4"/>
  </si>
  <si>
    <t>債　　　　主</t>
    <phoneticPr fontId="4"/>
  </si>
  <si>
    <t>〃</t>
    <phoneticPr fontId="3"/>
  </si>
  <si>
    <t>金</t>
    <phoneticPr fontId="4"/>
  </si>
  <si>
    <t>円</t>
    <phoneticPr fontId="4"/>
  </si>
  <si>
    <t>十</t>
    <phoneticPr fontId="4"/>
  </si>
  <si>
    <t>百</t>
    <phoneticPr fontId="4"/>
  </si>
  <si>
    <t>千</t>
    <phoneticPr fontId="4"/>
  </si>
  <si>
    <t>万</t>
    <phoneticPr fontId="4"/>
  </si>
  <si>
    <t>百万</t>
    <phoneticPr fontId="4"/>
  </si>
  <si>
    <t>十万</t>
    <phoneticPr fontId="4"/>
  </si>
  <si>
    <t>※出納帳に記入後、こちらのボタンを実行して支出調書を作成してください。</t>
    <rPh sb="5" eb="8">
      <t>キニュウゴ</t>
    </rPh>
    <rPh sb="17" eb="19">
      <t>ジッコウ</t>
    </rPh>
    <rPh sb="21" eb="25">
      <t>シシュツチョウショ</t>
    </rPh>
    <rPh sb="26" eb="28">
      <t>サクセイ</t>
    </rPh>
    <phoneticPr fontId="24"/>
  </si>
  <si>
    <t>年月日</t>
    <rPh sb="0" eb="3">
      <t>ネンゲツビ</t>
    </rPh>
    <phoneticPr fontId="3"/>
  </si>
  <si>
    <t>支払金額</t>
    <rPh sb="0" eb="2">
      <t>シハラ</t>
    </rPh>
    <rPh sb="2" eb="4">
      <t>キンガク</t>
    </rPh>
    <phoneticPr fontId="3"/>
  </si>
  <si>
    <t>残高</t>
    <rPh sb="0" eb="2">
      <t>ザンダカ</t>
    </rPh>
    <phoneticPr fontId="3"/>
  </si>
  <si>
    <t>入金額</t>
    <rPh sb="0" eb="2">
      <t>ニュウキン</t>
    </rPh>
    <rPh sb="2" eb="3">
      <t>ガク</t>
    </rPh>
    <phoneticPr fontId="3"/>
  </si>
  <si>
    <t>初期残高</t>
    <rPh sb="0" eb="2">
      <t>ショキ</t>
    </rPh>
    <rPh sb="2" eb="4">
      <t>ザンダカ</t>
    </rPh>
    <phoneticPr fontId="3"/>
  </si>
  <si>
    <t>月</t>
    <rPh sb="0" eb="1">
      <t>ツキ</t>
    </rPh>
    <phoneticPr fontId="3"/>
  </si>
  <si>
    <t>日</t>
    <rPh sb="0" eb="1">
      <t>ヒ</t>
    </rPh>
    <phoneticPr fontId="3"/>
  </si>
  <si>
    <t>※締め作業はこのようになるが、図形から線をのせてもよいか？</t>
    <rPh sb="1" eb="2">
      <t>シ</t>
    </rPh>
    <rPh sb="3" eb="5">
      <t>サギョウ</t>
    </rPh>
    <rPh sb="15" eb="17">
      <t>ズケイ</t>
    </rPh>
    <rPh sb="19" eb="20">
      <t>セン</t>
    </rPh>
    <phoneticPr fontId="3"/>
  </si>
  <si>
    <t>　印</t>
    <rPh sb="1" eb="2">
      <t>イン</t>
    </rPh>
    <phoneticPr fontId="3"/>
  </si>
  <si>
    <t>NO    １</t>
    <phoneticPr fontId="5"/>
  </si>
  <si>
    <t>ビニール袋</t>
    <rPh sb="4" eb="5">
      <t>ブクロ</t>
    </rPh>
    <phoneticPr fontId="24"/>
  </si>
  <si>
    <t>ダイソー</t>
    <phoneticPr fontId="24"/>
  </si>
  <si>
    <t>事務消耗</t>
    <rPh sb="0" eb="4">
      <t>ジムショウモウ</t>
    </rPh>
    <phoneticPr fontId="24"/>
  </si>
  <si>
    <t>A４コピー紙</t>
    <rPh sb="5" eb="6">
      <t>シ</t>
    </rPh>
    <phoneticPr fontId="24"/>
  </si>
  <si>
    <t>事務キチ</t>
    <rPh sb="0" eb="2">
      <t>ジム</t>
    </rPh>
    <phoneticPr fontId="24"/>
  </si>
  <si>
    <t>仮払い費</t>
    <rPh sb="0" eb="2">
      <t>カリバラ</t>
    </rPh>
    <rPh sb="3" eb="4">
      <t>ヒ</t>
    </rPh>
    <phoneticPr fontId="24"/>
  </si>
  <si>
    <t>おつり</t>
    <phoneticPr fontId="24"/>
  </si>
  <si>
    <t>仮払い費</t>
    <rPh sb="0" eb="2">
      <t>カリバラ</t>
    </rPh>
    <rPh sb="3" eb="4">
      <t>ヒ</t>
    </rPh>
    <phoneticPr fontId="24"/>
  </si>
  <si>
    <t>4月</t>
    <rPh sb="1" eb="2">
      <t>ツキ</t>
    </rPh>
    <phoneticPr fontId="5"/>
  </si>
  <si>
    <t>〇〇法人会計</t>
    <rPh sb="2" eb="4">
      <t>ホウジン</t>
    </rPh>
    <rPh sb="4" eb="6">
      <t>カイケイ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</si>
</sst>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6" formatCode="&quot;¥&quot;#,##0;[Red]&quot;¥&quot;\-#,##0"/>
    <numFmt numFmtId="8" formatCode="&quot;¥&quot;#,##0.00;[Red]&quot;¥&quot;\-#,##0.00"/>
    <numFmt numFmtId="176" formatCode="#,##0;[Red]#,##0"/>
    <numFmt numFmtId="177" formatCode="[$]ggg\ \ e&quot;年　　&quot;m&quot;月　　&quot;d&quot;日&quot;;@" x16r2:formatCode16="[$-ja-JP-x-gannen]ggg\ \ e&quot;年　　&quot;m&quot;月　　&quot;d&quot;日&quot;;@"/>
  </numFmts>
  <fonts count="28" x14ac:knownFonts="1">
    <font>
      <sz val="11"/>
      <color theme="1"/>
      <name val="ＭＳ Ｐゴシック"/>
      <family val="3"/>
      <charset val="128"/>
      <scheme val="minor"/>
    </font>
    <font>
      <sz val="8"/>
      <color indexed="8"/>
      <name val="ＭＳ Ｐゴシック"/>
      <family val="3"/>
      <charset val="128"/>
    </font>
    <font>
      <b/>
      <sz val="11"/>
      <color indexed="8"/>
      <name val="HG丸ｺﾞｼｯｸM-PRO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FF0000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  <scheme val="minor"/>
    </font>
    <font>
      <sz val="8"/>
      <color theme="1"/>
      <name val="ＭＳ Ｐゴシック"/>
      <family val="3"/>
      <charset val="128"/>
      <scheme val="minor"/>
    </font>
    <font>
      <sz val="8"/>
      <name val="ＭＳ Ｐゴシック"/>
      <family val="3"/>
      <charset val="128"/>
      <scheme val="minor"/>
    </font>
    <font>
      <sz val="7"/>
      <color theme="1"/>
      <name val="ＭＳ Ｐゴシック"/>
      <family val="3"/>
      <charset val="128"/>
      <scheme val="minor"/>
    </font>
    <font>
      <u/>
      <sz val="8"/>
      <color theme="1"/>
      <name val="ＭＳ Ｐゴシック"/>
      <family val="3"/>
      <charset val="128"/>
      <scheme val="minor"/>
    </font>
    <font>
      <sz val="14"/>
      <color theme="1"/>
      <name val="ＭＳ Ｐゴシック"/>
      <family val="3"/>
      <charset val="128"/>
      <scheme val="minor"/>
    </font>
    <font>
      <sz val="16"/>
      <color theme="1"/>
      <name val="ＭＳ Ｐゴシック"/>
      <family val="3"/>
      <charset val="128"/>
      <scheme val="minor"/>
    </font>
    <font>
      <sz val="26"/>
      <color theme="1"/>
      <name val="ＭＳ Ｐゴシック"/>
      <family val="3"/>
      <charset val="128"/>
      <scheme val="minor"/>
    </font>
    <font>
      <b/>
      <sz val="14"/>
      <color theme="1"/>
      <name val="HG丸ｺﾞｼｯｸM-PRO"/>
      <family val="3"/>
      <charset val="128"/>
    </font>
    <font>
      <sz val="10"/>
      <color theme="1"/>
      <name val="HG丸ｺﾞｼｯｸM-PRO"/>
      <family val="3"/>
      <charset val="128"/>
    </font>
    <font>
      <b/>
      <sz val="12"/>
      <color theme="1"/>
      <name val="HG丸ｺﾞｼｯｸM-PRO"/>
      <family val="3"/>
      <charset val="128"/>
    </font>
    <font>
      <sz val="18"/>
      <color theme="1"/>
      <name val="ＭＳ Ｐゴシック"/>
      <family val="3"/>
      <charset val="128"/>
      <scheme val="minor"/>
    </font>
    <font>
      <sz val="12"/>
      <color theme="1"/>
      <name val="HGP教科書体"/>
      <family val="1"/>
      <charset val="128"/>
    </font>
    <font>
      <sz val="12"/>
      <color theme="1"/>
      <name val="ＭＳ Ｐゴシック"/>
      <family val="3"/>
      <charset val="128"/>
      <scheme val="minor"/>
    </font>
    <font>
      <sz val="2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11"/>
      <color theme="1"/>
      <name val="Meiryo UI"/>
      <family val="3"/>
      <charset val="128"/>
    </font>
    <font>
      <sz val="11"/>
      <color rgb="FF000000"/>
      <name val="Meiryo UI"/>
      <family val="3"/>
      <charset val="128"/>
    </font>
    <font>
      <sz val="11"/>
      <name val="ＭＳ Ｐゴシック"/>
      <family val="3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9CCFF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ash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ashed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8" fontId="6" fillId="0" borderId="0" applyFont="0" applyFill="0" applyBorder="0" applyAlignment="0" applyProtection="0">
      <alignment vertical="center"/>
    </xf>
  </cellStyleXfs>
  <cellXfs count="100">
    <xf numFmtId="0" fontId="0" fillId="0" borderId="0" xfId="0">
      <alignment vertical="center"/>
    </xf>
    <xf numFmtId="0" fontId="8" fillId="0" borderId="0" xfId="0" applyFont="1" applyAlignment="1">
      <alignment horizontal="center" vertical="center"/>
    </xf>
    <xf numFmtId="0" fontId="9" fillId="0" borderId="0" xfId="0" applyFont="1">
      <alignment vertical="center"/>
    </xf>
    <xf numFmtId="0" fontId="10" fillId="0" borderId="0" xfId="0" applyFont="1" applyAlignment="1">
      <alignment vertical="center" wrapText="1"/>
    </xf>
    <xf numFmtId="0" fontId="8" fillId="0" borderId="0" xfId="0" applyFont="1">
      <alignment vertical="center"/>
    </xf>
    <xf numFmtId="0" fontId="10" fillId="0" borderId="1" xfId="0" applyFont="1" applyBorder="1" applyAlignment="1">
      <alignment vertical="center" wrapText="1"/>
    </xf>
    <xf numFmtId="0" fontId="10" fillId="0" borderId="2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11" fillId="0" borderId="1" xfId="0" applyFont="1" applyBorder="1" applyAlignment="1">
      <alignment vertical="center" wrapText="1"/>
    </xf>
    <xf numFmtId="0" fontId="12" fillId="0" borderId="2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/>
    </xf>
    <xf numFmtId="0" fontId="9" fillId="0" borderId="3" xfId="0" applyFont="1" applyBorder="1">
      <alignment vertical="center"/>
    </xf>
    <xf numFmtId="0" fontId="10" fillId="0" borderId="4" xfId="0" applyFont="1" applyBorder="1" applyAlignment="1">
      <alignment horizontal="left" vertical="center" wrapText="1"/>
    </xf>
    <xf numFmtId="0" fontId="13" fillId="0" borderId="2" xfId="0" applyFont="1" applyBorder="1" applyAlignment="1">
      <alignment vertical="center" wrapText="1"/>
    </xf>
    <xf numFmtId="0" fontId="8" fillId="0" borderId="4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5" fillId="0" borderId="2" xfId="0" applyFont="1" applyBorder="1">
      <alignment vertical="center"/>
    </xf>
    <xf numFmtId="0" fontId="0" fillId="0" borderId="2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2" xfId="0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8" fillId="0" borderId="7" xfId="0" applyFont="1" applyBorder="1" applyAlignment="1">
      <alignment vertical="center" textRotation="255"/>
    </xf>
    <xf numFmtId="0" fontId="8" fillId="0" borderId="8" xfId="0" applyFont="1" applyBorder="1" applyAlignment="1">
      <alignment vertical="center" textRotation="255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0" fillId="0" borderId="7" xfId="0" applyBorder="1" applyAlignment="1">
      <alignment horizontal="center" vertical="center"/>
    </xf>
    <xf numFmtId="0" fontId="10" fillId="0" borderId="9" xfId="0" applyFont="1" applyBorder="1">
      <alignment vertical="center"/>
    </xf>
    <xf numFmtId="6" fontId="7" fillId="0" borderId="0" xfId="1" applyNumberFormat="1" applyFont="1">
      <alignment vertical="center"/>
    </xf>
    <xf numFmtId="0" fontId="25" fillId="0" borderId="0" xfId="0" applyFont="1">
      <alignment vertical="center"/>
    </xf>
    <xf numFmtId="0" fontId="25" fillId="0" borderId="23" xfId="0" applyFont="1" applyBorder="1">
      <alignment vertical="center"/>
    </xf>
    <xf numFmtId="0" fontId="25" fillId="0" borderId="24" xfId="0" applyFont="1" applyBorder="1">
      <alignment vertical="center"/>
    </xf>
    <xf numFmtId="0" fontId="25" fillId="5" borderId="2" xfId="0" applyFont="1" applyFill="1" applyBorder="1">
      <alignment vertical="center"/>
    </xf>
    <xf numFmtId="0" fontId="25" fillId="0" borderId="25" xfId="0" applyFont="1" applyBorder="1">
      <alignment vertical="center"/>
    </xf>
    <xf numFmtId="0" fontId="0" fillId="0" borderId="8" xfId="0" applyBorder="1" applyAlignment="1">
      <alignment horizontal="center" vertical="center"/>
    </xf>
    <xf numFmtId="0" fontId="10" fillId="0" borderId="7" xfId="0" applyFont="1" applyBorder="1" applyAlignment="1">
      <alignment vertical="center" wrapText="1" shrinkToFit="1"/>
    </xf>
    <xf numFmtId="0" fontId="10" fillId="0" borderId="8" xfId="0" applyFont="1" applyBorder="1" applyAlignment="1">
      <alignment vertical="center" wrapText="1" shrinkToFit="1"/>
    </xf>
    <xf numFmtId="6" fontId="27" fillId="0" borderId="0" xfId="1" applyNumberFormat="1" applyFont="1">
      <alignment vertical="center"/>
    </xf>
    <xf numFmtId="0" fontId="0" fillId="3" borderId="0" xfId="0" applyFill="1">
      <alignment vertical="center"/>
    </xf>
    <xf numFmtId="14" fontId="7" fillId="3" borderId="0" xfId="0" applyNumberFormat="1" applyFont="1" applyFill="1">
      <alignment vertical="center"/>
    </xf>
    <xf numFmtId="6" fontId="7" fillId="3" borderId="0" xfId="1" applyNumberFormat="1" applyFont="1" applyFill="1">
      <alignment vertical="center"/>
    </xf>
    <xf numFmtId="0" fontId="12" fillId="0" borderId="7" xfId="0" applyFont="1" applyBorder="1" applyAlignment="1">
      <alignment vertical="center" wrapText="1" shrinkToFit="1"/>
    </xf>
    <xf numFmtId="0" fontId="0" fillId="0" borderId="26" xfId="0" applyBorder="1">
      <alignment vertical="center"/>
    </xf>
    <xf numFmtId="0" fontId="0" fillId="0" borderId="27" xfId="0" applyBorder="1">
      <alignment vertical="center"/>
    </xf>
    <xf numFmtId="0" fontId="14" fillId="0" borderId="0" xfId="0" applyFont="1" applyAlignment="1">
      <alignment horizontal="center" vertical="center"/>
    </xf>
    <xf numFmtId="0" fontId="0" fillId="0" borderId="17" xfId="0" applyBorder="1" applyAlignment="1">
      <alignment horizontal="left" vertical="center"/>
    </xf>
    <xf numFmtId="0" fontId="14" fillId="0" borderId="17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9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vertical="center"/>
    </xf>
    <xf numFmtId="0" fontId="10" fillId="0" borderId="21" xfId="0" applyFont="1" applyBorder="1" applyAlignment="1">
      <alignment horizontal="left" vertical="center" wrapText="1"/>
    </xf>
    <xf numFmtId="0" fontId="10" fillId="0" borderId="4" xfId="0" applyFont="1" applyBorder="1" applyAlignment="1">
      <alignment horizontal="left" vertical="center" wrapText="1"/>
    </xf>
    <xf numFmtId="0" fontId="10" fillId="0" borderId="22" xfId="0" applyFont="1" applyBorder="1" applyAlignment="1">
      <alignment horizontal="left" vertical="center" wrapText="1"/>
    </xf>
    <xf numFmtId="0" fontId="10" fillId="0" borderId="17" xfId="0" applyFont="1" applyBorder="1" applyAlignment="1">
      <alignment horizontal="left" vertical="center" wrapText="1"/>
    </xf>
    <xf numFmtId="0" fontId="9" fillId="0" borderId="20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/>
    </xf>
    <xf numFmtId="0" fontId="9" fillId="4" borderId="3" xfId="0" applyFont="1" applyFill="1" applyBorder="1" applyAlignment="1">
      <alignment horizontal="center" vertical="center"/>
    </xf>
    <xf numFmtId="0" fontId="17" fillId="0" borderId="17" xfId="0" applyFont="1" applyBorder="1" applyAlignment="1">
      <alignment horizontal="center" vertical="center"/>
    </xf>
    <xf numFmtId="0" fontId="18" fillId="0" borderId="17" xfId="0" applyFont="1" applyBorder="1" applyAlignment="1">
      <alignment horizontal="center" vertical="center"/>
    </xf>
    <xf numFmtId="0" fontId="19" fillId="3" borderId="2" xfId="0" applyFont="1" applyFill="1" applyBorder="1" applyAlignment="1">
      <alignment horizontal="center" vertical="center"/>
    </xf>
    <xf numFmtId="0" fontId="19" fillId="3" borderId="1" xfId="0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/>
    </xf>
    <xf numFmtId="0" fontId="19" fillId="2" borderId="2" xfId="0" applyFont="1" applyFill="1" applyBorder="1" applyAlignment="1">
      <alignment horizontal="center" vertical="center"/>
    </xf>
    <xf numFmtId="0" fontId="20" fillId="0" borderId="2" xfId="0" applyFont="1" applyBorder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0" fillId="0" borderId="2" xfId="0" applyFont="1" applyBorder="1" applyAlignment="1">
      <alignment horizontal="left" vertical="center"/>
    </xf>
    <xf numFmtId="177" fontId="20" fillId="0" borderId="1" xfId="0" applyNumberFormat="1" applyFont="1" applyBorder="1" applyAlignment="1">
      <alignment horizontal="center" vertical="center"/>
    </xf>
    <xf numFmtId="177" fontId="20" fillId="0" borderId="18" xfId="0" applyNumberFormat="1" applyFont="1" applyBorder="1" applyAlignment="1">
      <alignment horizontal="center" vertical="center"/>
    </xf>
    <xf numFmtId="177" fontId="20" fillId="0" borderId="3" xfId="0" applyNumberFormat="1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20" fillId="0" borderId="18" xfId="0" applyFont="1" applyBorder="1" applyAlignment="1">
      <alignment horizontal="center" vertical="center"/>
    </xf>
    <xf numFmtId="0" fontId="20" fillId="0" borderId="3" xfId="0" applyFont="1" applyBorder="1" applyAlignment="1">
      <alignment horizontal="center" vertical="center"/>
    </xf>
    <xf numFmtId="176" fontId="20" fillId="0" borderId="2" xfId="0" applyNumberFormat="1" applyFont="1" applyBorder="1" applyAlignment="1">
      <alignment horizontal="right" vertical="center"/>
    </xf>
    <xf numFmtId="0" fontId="14" fillId="0" borderId="2" xfId="0" applyFont="1" applyBorder="1" applyAlignment="1">
      <alignment horizontal="left" vertical="center"/>
    </xf>
    <xf numFmtId="0" fontId="14" fillId="0" borderId="1" xfId="0" applyFont="1" applyBorder="1" applyAlignment="1">
      <alignment horizontal="left" vertical="center"/>
    </xf>
    <xf numFmtId="0" fontId="14" fillId="0" borderId="18" xfId="0" applyFont="1" applyBorder="1" applyAlignment="1">
      <alignment horizontal="left" vertical="center"/>
    </xf>
    <xf numFmtId="0" fontId="14" fillId="0" borderId="3" xfId="0" applyFont="1" applyBorder="1" applyAlignment="1">
      <alignment horizontal="left" vertical="center"/>
    </xf>
    <xf numFmtId="0" fontId="22" fillId="0" borderId="2" xfId="0" applyFont="1" applyBorder="1" applyAlignment="1">
      <alignment horizontal="left" vertical="center"/>
    </xf>
    <xf numFmtId="176" fontId="20" fillId="0" borderId="1" xfId="0" applyNumberFormat="1" applyFont="1" applyBorder="1" applyAlignment="1">
      <alignment horizontal="right" vertical="center"/>
    </xf>
    <xf numFmtId="176" fontId="20" fillId="0" borderId="3" xfId="0" applyNumberFormat="1" applyFont="1" applyBorder="1" applyAlignment="1">
      <alignment horizontal="right" vertical="center"/>
    </xf>
    <xf numFmtId="0" fontId="21" fillId="0" borderId="1" xfId="0" applyFont="1" applyBorder="1" applyAlignment="1">
      <alignment horizontal="left" vertical="center"/>
    </xf>
    <xf numFmtId="0" fontId="22" fillId="0" borderId="18" xfId="0" applyFont="1" applyBorder="1" applyAlignment="1">
      <alignment horizontal="left" vertical="center"/>
    </xf>
    <xf numFmtId="0" fontId="22" fillId="0" borderId="3" xfId="0" applyFont="1" applyBorder="1" applyAlignment="1">
      <alignment horizontal="left" vertical="center"/>
    </xf>
    <xf numFmtId="0" fontId="14" fillId="0" borderId="2" xfId="0" applyFont="1" applyBorder="1" applyAlignment="1">
      <alignment horizontal="center" vertical="center"/>
    </xf>
  </cellXfs>
  <cellStyles count="2"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66675</xdr:rowOff>
    </xdr:from>
    <xdr:to>
      <xdr:col>23</xdr:col>
      <xdr:colOff>104775</xdr:colOff>
      <xdr:row>28</xdr:row>
      <xdr:rowOff>9525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BE004242-56D2-466F-92D1-22B0144703D4}"/>
            </a:ext>
          </a:extLst>
        </xdr:cNvPr>
        <xdr:cNvCxnSpPr/>
      </xdr:nvCxnSpPr>
      <xdr:spPr>
        <a:xfrm>
          <a:off x="133350" y="2447925"/>
          <a:ext cx="6524625" cy="641985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36285</xdr:colOff>
      <xdr:row>26</xdr:row>
      <xdr:rowOff>290286</xdr:rowOff>
    </xdr:from>
    <xdr:to>
      <xdr:col>24</xdr:col>
      <xdr:colOff>498928</xdr:colOff>
      <xdr:row>27</xdr:row>
      <xdr:rowOff>290287</xdr:rowOff>
    </xdr:to>
    <xdr:sp macro="" textlink="">
      <xdr:nvSpPr>
        <xdr:cNvPr id="3" name="楕円 2">
          <a:extLst>
            <a:ext uri="{FF2B5EF4-FFF2-40B4-BE49-F238E27FC236}">
              <a16:creationId xmlns:a16="http://schemas.microsoft.com/office/drawing/2014/main" id="{15321A49-2522-45D7-80D9-9DAD1F1D88A4}"/>
            </a:ext>
          </a:extLst>
        </xdr:cNvPr>
        <xdr:cNvSpPr/>
      </xdr:nvSpPr>
      <xdr:spPr>
        <a:xfrm>
          <a:off x="6751410" y="8500836"/>
          <a:ext cx="462643" cy="32385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</xdr:row>
          <xdr:rowOff>0</xdr:rowOff>
        </xdr:from>
        <xdr:to>
          <xdr:col>6</xdr:col>
          <xdr:colOff>0</xdr:colOff>
          <xdr:row>4</xdr:row>
          <xdr:rowOff>0</xdr:rowOff>
        </xdr:to>
        <xdr:sp macro="" textlink="">
          <xdr:nvSpPr>
            <xdr:cNvPr id="11265" name="Button 1" hidden="1">
              <a:extLst>
                <a:ext uri="{63B3BB69-23CF-44E3-9099-C40C66FF867C}">
                  <a14:compatExt spid="_x0000_s11265"/>
                </a:ext>
                <a:ext uri="{FF2B5EF4-FFF2-40B4-BE49-F238E27FC236}">
                  <a16:creationId xmlns:a16="http://schemas.microsoft.com/office/drawing/2014/main" id="{00000000-0008-0000-0300-000001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実行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1203325</xdr:colOff>
      <xdr:row>3</xdr:row>
      <xdr:rowOff>410210</xdr:rowOff>
    </xdr:from>
    <xdr:to>
      <xdr:col>5</xdr:col>
      <xdr:colOff>2324285</xdr:colOff>
      <xdr:row>4</xdr:row>
      <xdr:rowOff>400685</xdr:rowOff>
    </xdr:to>
    <xdr:sp macro="" textlink="">
      <xdr:nvSpPr>
        <xdr:cNvPr id="2" name="角丸四角形吹き出し 6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6257925" y="1170305"/>
          <a:ext cx="1113790" cy="436245"/>
        </a:xfrm>
        <a:prstGeom prst="wedgeRoundRectCallout">
          <a:avLst>
            <a:gd name="adj1" fmla="val 1694"/>
            <a:gd name="adj2" fmla="val 71634"/>
            <a:gd name="adj3" fmla="val 16667"/>
          </a:avLst>
        </a:prstGeom>
        <a:solidFill>
          <a:sysClr val="window" lastClr="FFFFFF"/>
        </a:solidFill>
        <a:ln w="285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600">
              <a:solidFill>
                <a:srgbClr val="FF0000"/>
              </a:solidFill>
            </a:rPr>
            <a:t>研修名・参加者を　　記入し、</a:t>
          </a:r>
          <a:r>
            <a:rPr kumimoji="1" lang="ja-JP" altLang="en-US" sz="600" u="sng">
              <a:solidFill>
                <a:srgbClr val="FF0000"/>
              </a:solidFill>
            </a:rPr>
            <a:t>要綱を添付して下さい</a:t>
          </a:r>
        </a:p>
      </xdr:txBody>
    </xdr:sp>
    <xdr:clientData/>
  </xdr:twoCellAnchor>
  <xdr:twoCellAnchor>
    <xdr:from>
      <xdr:col>5</xdr:col>
      <xdr:colOff>1134110</xdr:colOff>
      <xdr:row>18</xdr:row>
      <xdr:rowOff>95250</xdr:rowOff>
    </xdr:from>
    <xdr:to>
      <xdr:col>6</xdr:col>
      <xdr:colOff>270</xdr:colOff>
      <xdr:row>19</xdr:row>
      <xdr:rowOff>66040</xdr:rowOff>
    </xdr:to>
    <xdr:sp macro="" textlink="">
      <xdr:nvSpPr>
        <xdr:cNvPr id="3" name="角丸四角形吹き出し 8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>
        <a:xfrm>
          <a:off x="6182360" y="7541895"/>
          <a:ext cx="1199515" cy="416560"/>
        </a:xfrm>
        <a:prstGeom prst="wedgeRoundRectCallout">
          <a:avLst>
            <a:gd name="adj1" fmla="val -27406"/>
            <a:gd name="adj2" fmla="val -96581"/>
            <a:gd name="adj3" fmla="val 16667"/>
          </a:avLst>
        </a:prstGeom>
        <a:solidFill>
          <a:sysClr val="window" lastClr="FFFFFF"/>
        </a:solidFill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600">
              <a:solidFill>
                <a:srgbClr val="FF0000"/>
              </a:solidFill>
            </a:rPr>
            <a:t>渉外費は　</a:t>
          </a:r>
          <a:r>
            <a:rPr kumimoji="1" lang="ja-JP" altLang="en-US" sz="600" u="sng">
              <a:solidFill>
                <a:srgbClr val="FF0000"/>
              </a:solidFill>
            </a:rPr>
            <a:t>用途・　　　送り先名・住所を添付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6BF1B2-220C-4774-8C46-3267252AE58B}">
  <sheetPr codeName="Sheet12"/>
  <dimension ref="B1:AC31"/>
  <sheetViews>
    <sheetView tabSelected="1" zoomScaleNormal="100" workbookViewId="0">
      <selection activeCell="AF4" sqref="AF4"/>
    </sheetView>
  </sheetViews>
  <sheetFormatPr defaultRowHeight="13" x14ac:dyDescent="0.2"/>
  <cols>
    <col min="1" max="1" width="1.453125" customWidth="1"/>
    <col min="2" max="2" width="4.08984375" customWidth="1"/>
    <col min="3" max="7" width="2.08984375" customWidth="1"/>
    <col min="8" max="9" width="3.90625" customWidth="1"/>
    <col min="10" max="10" width="13.36328125" customWidth="1"/>
    <col min="11" max="12" width="10.6328125" customWidth="1"/>
    <col min="13" max="13" width="4.08984375" customWidth="1"/>
    <col min="14" max="18" width="2.08984375" customWidth="1"/>
    <col min="19" max="19" width="4.08984375" customWidth="1"/>
    <col min="20" max="24" width="2.08984375" customWidth="1"/>
    <col min="25" max="25" width="9.7265625" style="44" customWidth="1"/>
    <col min="26" max="26" width="9" style="44" customWidth="1"/>
    <col min="27" max="29" width="9" customWidth="1"/>
  </cols>
  <sheetData>
    <row r="1" spans="2:29" ht="16.5" x14ac:dyDescent="0.2">
      <c r="J1" s="50" t="s">
        <v>80</v>
      </c>
      <c r="K1" s="50"/>
      <c r="L1" s="50"/>
      <c r="M1" s="50"/>
      <c r="N1" s="50"/>
      <c r="O1" s="50"/>
      <c r="P1" s="50"/>
      <c r="Q1" s="50"/>
      <c r="R1" s="50"/>
      <c r="T1" s="51" t="s">
        <v>70</v>
      </c>
      <c r="U1" s="51"/>
      <c r="V1" s="51"/>
      <c r="W1" s="51"/>
      <c r="X1" s="51"/>
    </row>
    <row r="2" spans="2:29" ht="16.5" x14ac:dyDescent="0.2">
      <c r="J2" s="52" t="s">
        <v>43</v>
      </c>
      <c r="K2" s="52"/>
      <c r="L2" s="52"/>
      <c r="M2" s="52"/>
      <c r="N2" s="52"/>
      <c r="O2" s="52"/>
      <c r="P2" s="52"/>
      <c r="Q2" s="52"/>
      <c r="R2" s="52"/>
    </row>
    <row r="3" spans="2:29" ht="25" x14ac:dyDescent="0.2">
      <c r="B3" s="53" t="s">
        <v>44</v>
      </c>
      <c r="C3" s="54"/>
      <c r="D3" s="54"/>
      <c r="E3" s="54"/>
      <c r="F3" s="54"/>
      <c r="G3" s="54"/>
      <c r="H3" s="23" t="s">
        <v>79</v>
      </c>
      <c r="I3" s="24" t="s">
        <v>45</v>
      </c>
      <c r="J3" s="32" t="s">
        <v>46</v>
      </c>
      <c r="K3" s="40"/>
      <c r="L3" s="55" t="s">
        <v>47</v>
      </c>
      <c r="M3" s="54"/>
      <c r="N3" s="54"/>
      <c r="O3" s="54"/>
      <c r="P3" s="54"/>
      <c r="Q3" s="54"/>
      <c r="R3" s="56"/>
      <c r="S3" s="54" t="s">
        <v>48</v>
      </c>
      <c r="T3" s="54"/>
      <c r="U3" s="54"/>
      <c r="V3" s="54"/>
      <c r="W3" s="54"/>
      <c r="X3" s="57"/>
      <c r="Y3" s="44" t="s">
        <v>61</v>
      </c>
      <c r="Z3" s="44" t="s">
        <v>62</v>
      </c>
      <c r="AA3" t="s">
        <v>64</v>
      </c>
      <c r="AB3" t="s">
        <v>65</v>
      </c>
      <c r="AC3" t="s">
        <v>63</v>
      </c>
    </row>
    <row r="4" spans="2:29" ht="26.15" customHeight="1" x14ac:dyDescent="0.2">
      <c r="B4" s="25"/>
      <c r="C4" s="26"/>
      <c r="D4" s="27"/>
      <c r="E4" s="25">
        <v>2</v>
      </c>
      <c r="F4" s="26">
        <v>0</v>
      </c>
      <c r="G4" s="28">
        <v>0</v>
      </c>
      <c r="H4" s="29"/>
      <c r="I4" s="30"/>
      <c r="J4" s="41"/>
      <c r="K4" s="42"/>
      <c r="L4" s="33"/>
      <c r="M4" s="31"/>
      <c r="N4" s="26"/>
      <c r="O4" s="27"/>
      <c r="P4" s="25"/>
      <c r="Q4" s="26"/>
      <c r="R4" s="28"/>
      <c r="S4" s="31"/>
      <c r="T4" s="26"/>
      <c r="U4" s="26">
        <v>1</v>
      </c>
      <c r="V4" s="26">
        <v>0</v>
      </c>
      <c r="W4" s="26">
        <v>0</v>
      </c>
      <c r="X4" s="26">
        <v>0</v>
      </c>
      <c r="Y4" s="45" t="str">
        <f t="shared" ref="Y4:Y7" ca="1" si="0">IF($R4&lt;&gt;"",DATE(YEAR(TODAY()),IF($I4&lt;&gt;"〃",$H4,$H3),IF($I4&lt;&gt;"〃",$I4,$I3)),"")</f>
        <v/>
      </c>
      <c r="Z4" s="46" t="str">
        <f t="shared" ref="Z4:Z5" si="1">IF($R4&lt;&gt;"",VALUE($M4&amp;$N4&amp;$O4&amp;$P4&amp;$Q4&amp;$R4),"")</f>
        <v/>
      </c>
      <c r="AA4" s="34">
        <f t="shared" ref="AA4:AA5" si="2">IF($G$4&lt;&gt;"",VALUE($B$4&amp;$C$4&amp;$D$4&amp;$E$4&amp;$F$4&amp;$G$4),"")</f>
        <v>200</v>
      </c>
      <c r="AB4" s="34">
        <f t="shared" ref="AB4:AB5" si="3">IF($X$5&lt;&gt;"",VALUE($S$5&amp;$T$5&amp;$U$5&amp;$V$5&amp;$W$5&amp;$X$5),"")</f>
        <v>1200</v>
      </c>
      <c r="AC4" s="34">
        <f>MIN(AC$6:AC$31)</f>
        <v>690</v>
      </c>
    </row>
    <row r="5" spans="2:29" ht="26.15" customHeight="1" x14ac:dyDescent="0.2">
      <c r="B5" s="25"/>
      <c r="C5" s="26"/>
      <c r="D5" s="27"/>
      <c r="E5" s="25"/>
      <c r="F5" s="26"/>
      <c r="G5" s="28"/>
      <c r="H5" s="29"/>
      <c r="I5" s="30"/>
      <c r="J5" s="41"/>
      <c r="K5" s="42"/>
      <c r="L5" s="33"/>
      <c r="M5" s="31"/>
      <c r="N5" s="26"/>
      <c r="O5" s="27"/>
      <c r="P5" s="25"/>
      <c r="Q5" s="26"/>
      <c r="R5" s="28"/>
      <c r="S5" s="31"/>
      <c r="T5" s="26"/>
      <c r="U5" s="27">
        <v>1</v>
      </c>
      <c r="V5" s="25">
        <v>2</v>
      </c>
      <c r="W5" s="26">
        <v>0</v>
      </c>
      <c r="X5" s="27">
        <v>0</v>
      </c>
      <c r="Y5" s="45" t="str">
        <f t="shared" ca="1" si="0"/>
        <v/>
      </c>
      <c r="Z5" s="46" t="str">
        <f t="shared" si="1"/>
        <v/>
      </c>
      <c r="AA5" s="34">
        <f t="shared" si="2"/>
        <v>200</v>
      </c>
      <c r="AB5" s="34">
        <f t="shared" si="3"/>
        <v>1200</v>
      </c>
      <c r="AC5" s="34"/>
    </row>
    <row r="6" spans="2:29" ht="26.15" customHeight="1" x14ac:dyDescent="0.2">
      <c r="B6" s="25"/>
      <c r="C6" s="26"/>
      <c r="D6" s="27"/>
      <c r="E6" s="25"/>
      <c r="F6" s="26"/>
      <c r="G6" s="28"/>
      <c r="H6" s="29">
        <v>4</v>
      </c>
      <c r="I6" s="30">
        <v>4</v>
      </c>
      <c r="J6" s="41" t="s">
        <v>71</v>
      </c>
      <c r="K6" s="42" t="s">
        <v>72</v>
      </c>
      <c r="L6" s="33" t="s">
        <v>73</v>
      </c>
      <c r="M6" s="31"/>
      <c r="N6" s="26"/>
      <c r="O6" s="26"/>
      <c r="P6" s="27"/>
      <c r="Q6" s="25">
        <v>1</v>
      </c>
      <c r="R6" s="48">
        <v>0</v>
      </c>
      <c r="S6" s="29"/>
      <c r="T6" s="49" t="str">
        <f>IF(AC6&lt;&gt;"",IF(LEN($AC6&amp;"")&gt;4,VALUE(LEFT(RIGHT($AC6&amp;"",5),1)),""),"")</f>
        <v/>
      </c>
      <c r="U6" s="27">
        <f t="shared" ref="U6:U28" si="4">IF(AC6&lt;&gt;"",IF(LEN($AC6&amp;"")&gt;3,VALUE(LEFT(RIGHT($AC6&amp;"",4),1)),""),"")</f>
        <v>1</v>
      </c>
      <c r="V6" s="25">
        <f t="shared" ref="V6:V28" si="5">IF(AC6&lt;&gt;"",IF(LEN($AC6&amp;"")&gt;2,VALUE(LEFT(RIGHT($AC6&amp;"",3),1)),""),"")</f>
        <v>1</v>
      </c>
      <c r="W6" s="26">
        <f t="shared" ref="W6:W28" si="6">IF(AC6&lt;&gt;"",IF(LEN($AC6&amp;"")&gt;1,VALUE(LEFT(RIGHT($AC6&amp;"",2),1)),""),"")</f>
        <v>9</v>
      </c>
      <c r="X6" s="27">
        <f t="shared" ref="X6:X28" si="7">IF(AC6&lt;&gt;"",VALUE(LEFT(RIGHT($AC6&amp;"",1),1)),"")</f>
        <v>0</v>
      </c>
      <c r="Y6" s="45">
        <f t="shared" ca="1" si="0"/>
        <v>46116</v>
      </c>
      <c r="Z6" s="46">
        <f>IF($R6&lt;&gt;"",VALUE($M6&amp;$N6&amp;$O6&amp;$P6&amp;$Q6&amp;$R6),"")</f>
        <v>10</v>
      </c>
      <c r="AA6" s="34">
        <f>IF($G$4&lt;&gt;"",VALUE($B$4&amp;$C$4&amp;$D$4&amp;$E$4&amp;$F$4&amp;$G$4),"")</f>
        <v>200</v>
      </c>
      <c r="AB6" s="34">
        <f>IF($X$5&lt;&gt;"",VALUE($S$5&amp;$T$5&amp;$U$5&amp;$V$5&amp;$W$5&amp;$X$5),"")</f>
        <v>1200</v>
      </c>
      <c r="AC6" s="34">
        <f>IF(ROW()=6,$AB6-$Z6,IF($Z6="","",$AC5-$Z6))</f>
        <v>1190</v>
      </c>
    </row>
    <row r="7" spans="2:29" ht="26.15" customHeight="1" x14ac:dyDescent="0.2">
      <c r="B7" s="25"/>
      <c r="C7" s="26"/>
      <c r="D7" s="27"/>
      <c r="E7" s="25"/>
      <c r="F7" s="26"/>
      <c r="G7" s="28"/>
      <c r="H7" s="29">
        <v>4</v>
      </c>
      <c r="I7" s="30">
        <v>5</v>
      </c>
      <c r="J7" s="41" t="s">
        <v>74</v>
      </c>
      <c r="K7" s="42" t="s">
        <v>75</v>
      </c>
      <c r="L7" s="33" t="s">
        <v>76</v>
      </c>
      <c r="M7" s="31"/>
      <c r="N7" s="26"/>
      <c r="O7" s="27"/>
      <c r="P7" s="25">
        <v>5</v>
      </c>
      <c r="Q7" s="26">
        <v>0</v>
      </c>
      <c r="R7" s="28">
        <v>0</v>
      </c>
      <c r="S7" s="31" t="str">
        <f t="shared" ref="S7:S28" si="8">IF(AC7&lt;&gt;"",IF(LEN($AC7&amp;"")&gt;5,VALUE(LEFT(RIGHT($AC7&amp;"",6),1)),""),"")</f>
        <v/>
      </c>
      <c r="T7" s="26" t="str">
        <f t="shared" ref="T7:T28" si="9">IF(AC7&lt;&gt;"",IF(LEN($AC7&amp;"")&gt;4,VALUE(LEFT(RIGHT($AC7&amp;"",5),1)),""),"")</f>
        <v/>
      </c>
      <c r="U7" s="27" t="str">
        <f t="shared" si="4"/>
        <v/>
      </c>
      <c r="V7" s="25">
        <f t="shared" si="5"/>
        <v>6</v>
      </c>
      <c r="W7" s="26">
        <f t="shared" si="6"/>
        <v>9</v>
      </c>
      <c r="X7" s="27">
        <f t="shared" si="7"/>
        <v>0</v>
      </c>
      <c r="Y7" s="45">
        <f t="shared" ca="1" si="0"/>
        <v>46117</v>
      </c>
      <c r="Z7" s="46">
        <f t="shared" ref="Z7:Z31" si="10">IF($R7&lt;&gt;"",VALUE($M7&amp;$N7&amp;$O7&amp;$P7&amp;$Q7&amp;$R7),"")</f>
        <v>500</v>
      </c>
      <c r="AA7" s="34">
        <f>IF($G$4&lt;&gt;"",VALUE($B$4&amp;$C$4&amp;$D$4&amp;$E$4&amp;$F$4&amp;$G$4),"")</f>
        <v>200</v>
      </c>
      <c r="AB7" s="34">
        <f t="shared" ref="AB7:AB31" si="11">IF($X$5&lt;&gt;"",VALUE($S$5&amp;$T$5&amp;$U$5&amp;$V$5&amp;$W$5&amp;$X$5),"")</f>
        <v>1200</v>
      </c>
      <c r="AC7" s="34">
        <f t="shared" ref="AC7:AC28" si="12">IF(ROW()=6,$AB7-$Z7,IF($Z7="","",$AC6-$Z7))</f>
        <v>690</v>
      </c>
    </row>
    <row r="8" spans="2:29" ht="26.15" customHeight="1" x14ac:dyDescent="0.2">
      <c r="B8" s="25"/>
      <c r="C8" s="26"/>
      <c r="D8" s="27"/>
      <c r="E8" s="25"/>
      <c r="F8" s="26">
        <v>7</v>
      </c>
      <c r="G8" s="28">
        <v>0</v>
      </c>
      <c r="H8" s="29">
        <v>4</v>
      </c>
      <c r="I8" s="30">
        <v>6</v>
      </c>
      <c r="J8" s="41" t="s">
        <v>77</v>
      </c>
      <c r="K8" s="42"/>
      <c r="L8" s="33" t="s">
        <v>78</v>
      </c>
      <c r="M8" s="31"/>
      <c r="N8" s="26"/>
      <c r="O8" s="27"/>
      <c r="P8" s="25"/>
      <c r="Q8" s="26"/>
      <c r="R8" s="28">
        <v>0</v>
      </c>
      <c r="S8" s="31" t="str">
        <f t="shared" si="8"/>
        <v/>
      </c>
      <c r="T8" s="26" t="str">
        <f t="shared" si="9"/>
        <v/>
      </c>
      <c r="U8" s="27" t="str">
        <f t="shared" si="4"/>
        <v/>
      </c>
      <c r="V8" s="25">
        <f t="shared" si="5"/>
        <v>6</v>
      </c>
      <c r="W8" s="26">
        <f t="shared" si="6"/>
        <v>9</v>
      </c>
      <c r="X8" s="27">
        <f t="shared" si="7"/>
        <v>0</v>
      </c>
      <c r="Y8" s="45">
        <f ca="1">IF($R8&lt;&gt;"",DATE(YEAR(TODAY()),IF($I8&lt;&gt;"〃",$H8,$H7),IF($I8&lt;&gt;"〃",$I8,$I7)),"")</f>
        <v>46118</v>
      </c>
      <c r="Z8" s="46">
        <f t="shared" si="10"/>
        <v>0</v>
      </c>
      <c r="AA8" s="34">
        <f t="shared" ref="AA8:AA31" si="13">IF($G$4&lt;&gt;"",VALUE($B$4&amp;$C$4&amp;$D$4&amp;$E$4&amp;$F$4&amp;$G$4),"")</f>
        <v>200</v>
      </c>
      <c r="AB8" s="34">
        <f t="shared" si="11"/>
        <v>1200</v>
      </c>
      <c r="AC8" s="34">
        <f t="shared" si="12"/>
        <v>690</v>
      </c>
    </row>
    <row r="9" spans="2:29" ht="26.15" customHeight="1" x14ac:dyDescent="0.2">
      <c r="B9" s="25"/>
      <c r="C9" s="26"/>
      <c r="D9" s="27"/>
      <c r="E9" s="25"/>
      <c r="F9" s="26"/>
      <c r="G9" s="28"/>
      <c r="H9" s="29"/>
      <c r="I9" s="30"/>
      <c r="J9" s="41"/>
      <c r="K9" s="42"/>
      <c r="L9" s="33"/>
      <c r="M9" s="31"/>
      <c r="N9" s="26"/>
      <c r="O9" s="27"/>
      <c r="P9" s="25"/>
      <c r="Q9" s="26"/>
      <c r="R9" s="28"/>
      <c r="S9" s="31" t="str">
        <f t="shared" si="8"/>
        <v/>
      </c>
      <c r="T9" s="26" t="str">
        <f t="shared" si="9"/>
        <v/>
      </c>
      <c r="U9" s="27" t="str">
        <f t="shared" si="4"/>
        <v/>
      </c>
      <c r="V9" s="25" t="str">
        <f t="shared" si="5"/>
        <v/>
      </c>
      <c r="W9" s="26" t="str">
        <f t="shared" si="6"/>
        <v/>
      </c>
      <c r="X9" s="27" t="str">
        <f t="shared" si="7"/>
        <v/>
      </c>
      <c r="Y9" s="45" t="str">
        <f t="shared" ref="Y9:Y31" ca="1" si="14">IF($R9&lt;&gt;"",DATE(YEAR(TODAY()),IF($I9&lt;&gt;"〃",$H9,$H8),IF($I9&lt;&gt;"〃",$I9,$I8)),"")</f>
        <v/>
      </c>
      <c r="Z9" s="46" t="str">
        <f t="shared" si="10"/>
        <v/>
      </c>
      <c r="AA9" s="34">
        <f t="shared" si="13"/>
        <v>200</v>
      </c>
      <c r="AB9" s="34">
        <f t="shared" si="11"/>
        <v>1200</v>
      </c>
      <c r="AC9" s="34" t="str">
        <f t="shared" si="12"/>
        <v/>
      </c>
    </row>
    <row r="10" spans="2:29" ht="26.15" customHeight="1" x14ac:dyDescent="0.2">
      <c r="B10" s="25"/>
      <c r="C10" s="26"/>
      <c r="D10" s="27"/>
      <c r="E10" s="25"/>
      <c r="F10" s="26"/>
      <c r="G10" s="28"/>
      <c r="H10" s="29"/>
      <c r="I10" s="30"/>
      <c r="J10" s="41"/>
      <c r="K10" s="42"/>
      <c r="L10" s="33"/>
      <c r="M10" s="31"/>
      <c r="N10" s="26"/>
      <c r="O10" s="27"/>
      <c r="P10" s="25"/>
      <c r="Q10" s="26"/>
      <c r="R10" s="28"/>
      <c r="S10" s="31" t="str">
        <f t="shared" si="8"/>
        <v/>
      </c>
      <c r="T10" s="26" t="str">
        <f t="shared" si="9"/>
        <v/>
      </c>
      <c r="U10" s="27" t="str">
        <f t="shared" si="4"/>
        <v/>
      </c>
      <c r="V10" s="25" t="str">
        <f t="shared" si="5"/>
        <v/>
      </c>
      <c r="W10" s="26" t="str">
        <f t="shared" si="6"/>
        <v/>
      </c>
      <c r="X10" s="27" t="str">
        <f t="shared" si="7"/>
        <v/>
      </c>
      <c r="Y10" s="45" t="str">
        <f t="shared" ca="1" si="14"/>
        <v/>
      </c>
      <c r="Z10" s="46" t="str">
        <f t="shared" si="10"/>
        <v/>
      </c>
      <c r="AA10" s="34">
        <f t="shared" si="13"/>
        <v>200</v>
      </c>
      <c r="AB10" s="34">
        <f t="shared" si="11"/>
        <v>1200</v>
      </c>
      <c r="AC10" s="34" t="str">
        <f t="shared" si="12"/>
        <v/>
      </c>
    </row>
    <row r="11" spans="2:29" ht="26.15" customHeight="1" x14ac:dyDescent="0.2">
      <c r="B11" s="25"/>
      <c r="C11" s="26"/>
      <c r="D11" s="27"/>
      <c r="E11" s="25"/>
      <c r="F11" s="26"/>
      <c r="G11" s="28"/>
      <c r="H11" s="29"/>
      <c r="I11" s="30"/>
      <c r="J11" s="41"/>
      <c r="K11" s="42"/>
      <c r="L11" s="33"/>
      <c r="M11" s="31"/>
      <c r="N11" s="26"/>
      <c r="O11" s="27"/>
      <c r="P11" s="25"/>
      <c r="Q11" s="26"/>
      <c r="R11" s="28"/>
      <c r="S11" s="31" t="str">
        <f t="shared" si="8"/>
        <v/>
      </c>
      <c r="T11" s="26" t="str">
        <f t="shared" si="9"/>
        <v/>
      </c>
      <c r="U11" s="27" t="str">
        <f t="shared" si="4"/>
        <v/>
      </c>
      <c r="V11" s="25" t="str">
        <f t="shared" si="5"/>
        <v/>
      </c>
      <c r="W11" s="26" t="str">
        <f t="shared" si="6"/>
        <v/>
      </c>
      <c r="X11" s="27" t="str">
        <f t="shared" si="7"/>
        <v/>
      </c>
      <c r="Y11" s="45" t="str">
        <f t="shared" ca="1" si="14"/>
        <v/>
      </c>
      <c r="Z11" s="46" t="str">
        <f t="shared" si="10"/>
        <v/>
      </c>
      <c r="AA11" s="34">
        <f t="shared" si="13"/>
        <v>200</v>
      </c>
      <c r="AB11" s="34">
        <f t="shared" si="11"/>
        <v>1200</v>
      </c>
      <c r="AC11" s="34" t="str">
        <f t="shared" si="12"/>
        <v/>
      </c>
    </row>
    <row r="12" spans="2:29" ht="26.15" customHeight="1" x14ac:dyDescent="0.2">
      <c r="B12" s="25"/>
      <c r="C12" s="26"/>
      <c r="D12" s="27"/>
      <c r="E12" s="25"/>
      <c r="F12" s="26"/>
      <c r="G12" s="28"/>
      <c r="H12" s="29"/>
      <c r="I12" s="30"/>
      <c r="J12" s="41"/>
      <c r="K12" s="42"/>
      <c r="L12" s="33"/>
      <c r="M12" s="31"/>
      <c r="N12" s="26"/>
      <c r="O12" s="27"/>
      <c r="P12" s="25"/>
      <c r="Q12" s="26"/>
      <c r="R12" s="28"/>
      <c r="S12" s="31" t="str">
        <f t="shared" si="8"/>
        <v/>
      </c>
      <c r="T12" s="26"/>
      <c r="U12" s="27" t="str">
        <f t="shared" si="4"/>
        <v/>
      </c>
      <c r="V12" s="25"/>
      <c r="W12" s="26" t="str">
        <f t="shared" si="6"/>
        <v/>
      </c>
      <c r="X12" s="27" t="str">
        <f t="shared" si="7"/>
        <v/>
      </c>
      <c r="Y12" s="45" t="str">
        <f t="shared" ca="1" si="14"/>
        <v/>
      </c>
      <c r="Z12" s="46" t="str">
        <f t="shared" si="10"/>
        <v/>
      </c>
      <c r="AA12" s="34">
        <f t="shared" si="13"/>
        <v>200</v>
      </c>
      <c r="AB12" s="34">
        <f t="shared" si="11"/>
        <v>1200</v>
      </c>
      <c r="AC12" s="34" t="str">
        <f t="shared" si="12"/>
        <v/>
      </c>
    </row>
    <row r="13" spans="2:29" ht="26.15" customHeight="1" x14ac:dyDescent="0.2">
      <c r="B13" s="25"/>
      <c r="C13" s="26"/>
      <c r="D13" s="27"/>
      <c r="E13" s="25"/>
      <c r="F13" s="26"/>
      <c r="G13" s="28"/>
      <c r="H13" s="29"/>
      <c r="I13" s="30"/>
      <c r="J13" s="41"/>
      <c r="K13" s="42"/>
      <c r="L13" s="33"/>
      <c r="M13" s="31"/>
      <c r="N13" s="26"/>
      <c r="O13" s="27"/>
      <c r="P13" s="25"/>
      <c r="Q13" s="26"/>
      <c r="R13" s="28"/>
      <c r="S13" s="31" t="str">
        <f t="shared" si="8"/>
        <v/>
      </c>
      <c r="T13" s="26" t="str">
        <f t="shared" si="9"/>
        <v/>
      </c>
      <c r="U13" s="27" t="str">
        <f t="shared" si="4"/>
        <v/>
      </c>
      <c r="V13" s="25" t="str">
        <f t="shared" si="5"/>
        <v/>
      </c>
      <c r="W13" s="26" t="str">
        <f t="shared" si="6"/>
        <v/>
      </c>
      <c r="X13" s="27" t="str">
        <f t="shared" si="7"/>
        <v/>
      </c>
      <c r="Y13" s="45" t="str">
        <f t="shared" ca="1" si="14"/>
        <v/>
      </c>
      <c r="Z13" s="46" t="str">
        <f t="shared" si="10"/>
        <v/>
      </c>
      <c r="AA13" s="34">
        <f t="shared" si="13"/>
        <v>200</v>
      </c>
      <c r="AB13" s="34">
        <f t="shared" si="11"/>
        <v>1200</v>
      </c>
      <c r="AC13" s="34" t="str">
        <f t="shared" si="12"/>
        <v/>
      </c>
    </row>
    <row r="14" spans="2:29" ht="26.15" customHeight="1" x14ac:dyDescent="0.2">
      <c r="B14" s="25"/>
      <c r="C14" s="26"/>
      <c r="D14" s="27"/>
      <c r="E14" s="25"/>
      <c r="F14" s="26"/>
      <c r="G14" s="28"/>
      <c r="H14" s="29"/>
      <c r="I14" s="30"/>
      <c r="J14" s="41"/>
      <c r="K14" s="42"/>
      <c r="L14" s="33"/>
      <c r="M14" s="31"/>
      <c r="N14" s="26"/>
      <c r="O14" s="27"/>
      <c r="P14" s="25"/>
      <c r="Q14" s="26"/>
      <c r="R14" s="28"/>
      <c r="S14" s="31" t="str">
        <f t="shared" si="8"/>
        <v/>
      </c>
      <c r="T14" s="26" t="str">
        <f t="shared" si="9"/>
        <v/>
      </c>
      <c r="U14" s="27" t="str">
        <f t="shared" si="4"/>
        <v/>
      </c>
      <c r="V14" s="25" t="str">
        <f t="shared" si="5"/>
        <v/>
      </c>
      <c r="W14" s="26" t="str">
        <f t="shared" si="6"/>
        <v/>
      </c>
      <c r="X14" s="27" t="str">
        <f t="shared" si="7"/>
        <v/>
      </c>
      <c r="Y14" s="45" t="str">
        <f t="shared" ca="1" si="14"/>
        <v/>
      </c>
      <c r="Z14" s="46" t="str">
        <f t="shared" si="10"/>
        <v/>
      </c>
      <c r="AA14" s="34">
        <f t="shared" si="13"/>
        <v>200</v>
      </c>
      <c r="AB14" s="34">
        <f t="shared" si="11"/>
        <v>1200</v>
      </c>
      <c r="AC14" s="34" t="str">
        <f t="shared" si="12"/>
        <v/>
      </c>
    </row>
    <row r="15" spans="2:29" ht="26.15" customHeight="1" x14ac:dyDescent="0.2">
      <c r="B15" s="25"/>
      <c r="C15" s="26"/>
      <c r="D15" s="27"/>
      <c r="E15" s="25"/>
      <c r="F15" s="26"/>
      <c r="G15" s="28"/>
      <c r="H15" s="29"/>
      <c r="I15" s="30"/>
      <c r="J15" s="41"/>
      <c r="K15" s="42"/>
      <c r="L15" s="33"/>
      <c r="M15" s="31"/>
      <c r="N15" s="26"/>
      <c r="O15" s="27"/>
      <c r="P15" s="25"/>
      <c r="Q15" s="26"/>
      <c r="R15" s="28"/>
      <c r="S15" s="31" t="str">
        <f t="shared" si="8"/>
        <v/>
      </c>
      <c r="T15" s="26" t="str">
        <f t="shared" si="9"/>
        <v/>
      </c>
      <c r="U15" s="27" t="str">
        <f t="shared" si="4"/>
        <v/>
      </c>
      <c r="V15" s="25" t="str">
        <f t="shared" si="5"/>
        <v/>
      </c>
      <c r="W15" s="26" t="str">
        <f t="shared" si="6"/>
        <v/>
      </c>
      <c r="X15" s="27" t="str">
        <f t="shared" si="7"/>
        <v/>
      </c>
      <c r="Y15" s="45" t="str">
        <f t="shared" ca="1" si="14"/>
        <v/>
      </c>
      <c r="Z15" s="46" t="str">
        <f t="shared" si="10"/>
        <v/>
      </c>
      <c r="AA15" s="34">
        <f t="shared" si="13"/>
        <v>200</v>
      </c>
      <c r="AB15" s="34">
        <f t="shared" si="11"/>
        <v>1200</v>
      </c>
      <c r="AC15" s="34" t="str">
        <f t="shared" si="12"/>
        <v/>
      </c>
    </row>
    <row r="16" spans="2:29" ht="26.15" customHeight="1" x14ac:dyDescent="0.2">
      <c r="B16" s="25"/>
      <c r="C16" s="26"/>
      <c r="D16" s="27"/>
      <c r="E16" s="25"/>
      <c r="F16" s="26"/>
      <c r="G16" s="28"/>
      <c r="H16" s="29"/>
      <c r="I16" s="30"/>
      <c r="J16" s="41"/>
      <c r="K16" s="42"/>
      <c r="L16" s="33"/>
      <c r="M16" s="31"/>
      <c r="N16" s="26"/>
      <c r="O16" s="27"/>
      <c r="P16" s="25"/>
      <c r="Q16" s="26"/>
      <c r="R16" s="28"/>
      <c r="S16" s="31" t="str">
        <f t="shared" si="8"/>
        <v/>
      </c>
      <c r="T16" s="26" t="str">
        <f t="shared" si="9"/>
        <v/>
      </c>
      <c r="U16" s="27" t="str">
        <f t="shared" si="4"/>
        <v/>
      </c>
      <c r="V16" s="25" t="str">
        <f t="shared" si="5"/>
        <v/>
      </c>
      <c r="W16" s="26" t="str">
        <f t="shared" si="6"/>
        <v/>
      </c>
      <c r="X16" s="27" t="str">
        <f t="shared" si="7"/>
        <v/>
      </c>
      <c r="Y16" s="45" t="str">
        <f t="shared" ca="1" si="14"/>
        <v/>
      </c>
      <c r="Z16" s="46" t="str">
        <f t="shared" si="10"/>
        <v/>
      </c>
      <c r="AA16" s="34">
        <f t="shared" si="13"/>
        <v>200</v>
      </c>
      <c r="AB16" s="34">
        <f t="shared" si="11"/>
        <v>1200</v>
      </c>
      <c r="AC16" s="34" t="str">
        <f t="shared" si="12"/>
        <v/>
      </c>
    </row>
    <row r="17" spans="2:29" ht="26.15" customHeight="1" x14ac:dyDescent="0.2">
      <c r="B17" s="25"/>
      <c r="C17" s="26"/>
      <c r="D17" s="27"/>
      <c r="E17" s="25"/>
      <c r="F17" s="26"/>
      <c r="G17" s="28"/>
      <c r="H17" s="29"/>
      <c r="I17" s="30"/>
      <c r="J17" s="41"/>
      <c r="K17" s="42"/>
      <c r="L17" s="33"/>
      <c r="M17" s="31"/>
      <c r="N17" s="26"/>
      <c r="O17" s="27"/>
      <c r="P17" s="25"/>
      <c r="Q17" s="26"/>
      <c r="R17" s="28"/>
      <c r="S17" s="31" t="str">
        <f t="shared" si="8"/>
        <v/>
      </c>
      <c r="T17" s="26" t="str">
        <f t="shared" si="9"/>
        <v/>
      </c>
      <c r="U17" s="27" t="str">
        <f t="shared" si="4"/>
        <v/>
      </c>
      <c r="V17" s="25" t="str">
        <f t="shared" si="5"/>
        <v/>
      </c>
      <c r="W17" s="26" t="str">
        <f t="shared" si="6"/>
        <v/>
      </c>
      <c r="X17" s="27" t="str">
        <f t="shared" si="7"/>
        <v/>
      </c>
      <c r="Y17" s="45" t="str">
        <f t="shared" ca="1" si="14"/>
        <v/>
      </c>
      <c r="Z17" s="46" t="str">
        <f t="shared" si="10"/>
        <v/>
      </c>
      <c r="AA17" s="34">
        <f t="shared" si="13"/>
        <v>200</v>
      </c>
      <c r="AB17" s="34">
        <f t="shared" si="11"/>
        <v>1200</v>
      </c>
      <c r="AC17" s="34" t="str">
        <f t="shared" si="12"/>
        <v/>
      </c>
    </row>
    <row r="18" spans="2:29" ht="26.15" customHeight="1" x14ac:dyDescent="0.2">
      <c r="B18" s="25"/>
      <c r="C18" s="26"/>
      <c r="D18" s="27"/>
      <c r="E18" s="25"/>
      <c r="F18" s="26"/>
      <c r="G18" s="28"/>
      <c r="H18" s="29"/>
      <c r="I18" s="30"/>
      <c r="J18" s="41"/>
      <c r="K18" s="42"/>
      <c r="L18" s="33"/>
      <c r="M18" s="31"/>
      <c r="N18" s="26"/>
      <c r="O18" s="27"/>
      <c r="P18" s="25"/>
      <c r="Q18" s="26"/>
      <c r="R18" s="28"/>
      <c r="S18" s="31" t="str">
        <f t="shared" si="8"/>
        <v/>
      </c>
      <c r="T18" s="26" t="str">
        <f t="shared" si="9"/>
        <v/>
      </c>
      <c r="U18" s="27" t="str">
        <f t="shared" si="4"/>
        <v/>
      </c>
      <c r="V18" s="25" t="str">
        <f t="shared" si="5"/>
        <v/>
      </c>
      <c r="W18" s="26" t="str">
        <f t="shared" si="6"/>
        <v/>
      </c>
      <c r="X18" s="27" t="str">
        <f t="shared" si="7"/>
        <v/>
      </c>
      <c r="Y18" s="45" t="str">
        <f t="shared" ca="1" si="14"/>
        <v/>
      </c>
      <c r="Z18" s="46" t="str">
        <f t="shared" si="10"/>
        <v/>
      </c>
      <c r="AA18" s="34">
        <f t="shared" si="13"/>
        <v>200</v>
      </c>
      <c r="AB18" s="34">
        <f t="shared" si="11"/>
        <v>1200</v>
      </c>
      <c r="AC18" s="34" t="str">
        <f t="shared" si="12"/>
        <v/>
      </c>
    </row>
    <row r="19" spans="2:29" ht="26.15" customHeight="1" x14ac:dyDescent="0.2">
      <c r="B19" s="25"/>
      <c r="C19" s="26"/>
      <c r="D19" s="27"/>
      <c r="E19" s="25"/>
      <c r="F19" s="26"/>
      <c r="G19" s="28"/>
      <c r="H19" s="29"/>
      <c r="I19" s="30"/>
      <c r="J19" s="41"/>
      <c r="K19" s="42"/>
      <c r="L19" s="33"/>
      <c r="M19" s="31"/>
      <c r="N19" s="26"/>
      <c r="O19" s="27"/>
      <c r="P19" s="25"/>
      <c r="Q19" s="26"/>
      <c r="R19" s="28"/>
      <c r="S19" s="31" t="str">
        <f t="shared" si="8"/>
        <v/>
      </c>
      <c r="T19" s="26" t="str">
        <f t="shared" si="9"/>
        <v/>
      </c>
      <c r="U19" s="27" t="str">
        <f t="shared" si="4"/>
        <v/>
      </c>
      <c r="V19" s="25" t="str">
        <f t="shared" si="5"/>
        <v/>
      </c>
      <c r="W19" s="26" t="str">
        <f t="shared" si="6"/>
        <v/>
      </c>
      <c r="X19" s="27" t="str">
        <f t="shared" si="7"/>
        <v/>
      </c>
      <c r="Y19" s="45" t="str">
        <f t="shared" ca="1" si="14"/>
        <v/>
      </c>
      <c r="Z19" s="46" t="str">
        <f t="shared" si="10"/>
        <v/>
      </c>
      <c r="AA19" s="34">
        <f t="shared" si="13"/>
        <v>200</v>
      </c>
      <c r="AB19" s="34">
        <f t="shared" si="11"/>
        <v>1200</v>
      </c>
      <c r="AC19" s="34" t="str">
        <f t="shared" si="12"/>
        <v/>
      </c>
    </row>
    <row r="20" spans="2:29" ht="26.15" customHeight="1" x14ac:dyDescent="0.2">
      <c r="B20" s="25"/>
      <c r="C20" s="26"/>
      <c r="D20" s="27"/>
      <c r="E20" s="25"/>
      <c r="F20" s="26"/>
      <c r="G20" s="28"/>
      <c r="H20" s="29"/>
      <c r="I20" s="30"/>
      <c r="J20" s="41"/>
      <c r="K20" s="42"/>
      <c r="L20" s="33"/>
      <c r="M20" s="31"/>
      <c r="N20" s="26"/>
      <c r="O20" s="27"/>
      <c r="P20" s="25"/>
      <c r="Q20" s="26"/>
      <c r="R20" s="28"/>
      <c r="S20" s="31" t="str">
        <f t="shared" si="8"/>
        <v/>
      </c>
      <c r="T20" s="26" t="str">
        <f t="shared" si="9"/>
        <v/>
      </c>
      <c r="U20" s="27" t="str">
        <f t="shared" si="4"/>
        <v/>
      </c>
      <c r="V20" s="25" t="str">
        <f t="shared" si="5"/>
        <v/>
      </c>
      <c r="W20" s="26" t="str">
        <f t="shared" si="6"/>
        <v/>
      </c>
      <c r="X20" s="27" t="str">
        <f t="shared" si="7"/>
        <v/>
      </c>
      <c r="Y20" s="45" t="str">
        <f t="shared" ca="1" si="14"/>
        <v/>
      </c>
      <c r="Z20" s="46" t="str">
        <f t="shared" si="10"/>
        <v/>
      </c>
      <c r="AA20" s="34">
        <f t="shared" si="13"/>
        <v>200</v>
      </c>
      <c r="AB20" s="34">
        <f t="shared" si="11"/>
        <v>1200</v>
      </c>
      <c r="AC20" s="34" t="str">
        <f t="shared" si="12"/>
        <v/>
      </c>
    </row>
    <row r="21" spans="2:29" ht="26.15" customHeight="1" x14ac:dyDescent="0.2">
      <c r="B21" s="25"/>
      <c r="C21" s="26"/>
      <c r="D21" s="27"/>
      <c r="E21" s="25"/>
      <c r="F21" s="26"/>
      <c r="G21" s="28"/>
      <c r="H21" s="29"/>
      <c r="I21" s="30"/>
      <c r="J21" s="41"/>
      <c r="K21" s="42"/>
      <c r="L21" s="33"/>
      <c r="M21" s="31"/>
      <c r="N21" s="26"/>
      <c r="O21" s="27"/>
      <c r="P21" s="25"/>
      <c r="Q21" s="26"/>
      <c r="R21" s="28"/>
      <c r="S21" s="31" t="str">
        <f t="shared" si="8"/>
        <v/>
      </c>
      <c r="T21" s="26" t="str">
        <f t="shared" si="9"/>
        <v/>
      </c>
      <c r="U21" s="27" t="str">
        <f t="shared" si="4"/>
        <v/>
      </c>
      <c r="V21" s="25" t="str">
        <f t="shared" si="5"/>
        <v/>
      </c>
      <c r="W21" s="26" t="str">
        <f t="shared" si="6"/>
        <v/>
      </c>
      <c r="X21" s="27" t="str">
        <f t="shared" si="7"/>
        <v/>
      </c>
      <c r="Y21" s="45" t="str">
        <f t="shared" ca="1" si="14"/>
        <v/>
      </c>
      <c r="Z21" s="46" t="str">
        <f t="shared" si="10"/>
        <v/>
      </c>
      <c r="AA21" s="34">
        <f t="shared" si="13"/>
        <v>200</v>
      </c>
      <c r="AB21" s="34">
        <f t="shared" si="11"/>
        <v>1200</v>
      </c>
      <c r="AC21" s="34" t="str">
        <f t="shared" si="12"/>
        <v/>
      </c>
    </row>
    <row r="22" spans="2:29" ht="26.15" customHeight="1" x14ac:dyDescent="0.2">
      <c r="B22" s="25"/>
      <c r="C22" s="26"/>
      <c r="D22" s="27"/>
      <c r="E22" s="25"/>
      <c r="F22" s="26"/>
      <c r="G22" s="28"/>
      <c r="H22" s="29"/>
      <c r="I22" s="30"/>
      <c r="J22" s="41"/>
      <c r="K22" s="42"/>
      <c r="L22" s="33"/>
      <c r="M22" s="31"/>
      <c r="N22" s="26"/>
      <c r="O22" s="27"/>
      <c r="P22" s="25"/>
      <c r="Q22" s="26"/>
      <c r="R22" s="28"/>
      <c r="S22" s="31" t="str">
        <f t="shared" si="8"/>
        <v/>
      </c>
      <c r="T22" s="26" t="str">
        <f t="shared" si="9"/>
        <v/>
      </c>
      <c r="U22" s="27" t="str">
        <f t="shared" si="4"/>
        <v/>
      </c>
      <c r="V22" s="25" t="str">
        <f t="shared" si="5"/>
        <v/>
      </c>
      <c r="W22" s="26" t="str">
        <f t="shared" si="6"/>
        <v/>
      </c>
      <c r="X22" s="27" t="str">
        <f t="shared" si="7"/>
        <v/>
      </c>
      <c r="Y22" s="45" t="str">
        <f t="shared" ca="1" si="14"/>
        <v/>
      </c>
      <c r="Z22" s="46" t="str">
        <f t="shared" si="10"/>
        <v/>
      </c>
      <c r="AA22" s="34">
        <f t="shared" si="13"/>
        <v>200</v>
      </c>
      <c r="AB22" s="34">
        <f t="shared" si="11"/>
        <v>1200</v>
      </c>
      <c r="AC22" s="34" t="str">
        <f t="shared" si="12"/>
        <v/>
      </c>
    </row>
    <row r="23" spans="2:29" ht="26.15" customHeight="1" x14ac:dyDescent="0.2">
      <c r="B23" s="25"/>
      <c r="C23" s="26"/>
      <c r="D23" s="27"/>
      <c r="E23" s="25"/>
      <c r="F23" s="26"/>
      <c r="G23" s="28"/>
      <c r="H23" s="29"/>
      <c r="I23" s="30"/>
      <c r="J23" s="41"/>
      <c r="K23" s="42"/>
      <c r="L23" s="33"/>
      <c r="M23" s="31"/>
      <c r="N23" s="26"/>
      <c r="O23" s="27"/>
      <c r="P23" s="25"/>
      <c r="Q23" s="26"/>
      <c r="R23" s="28"/>
      <c r="S23" s="31" t="str">
        <f t="shared" si="8"/>
        <v/>
      </c>
      <c r="T23" s="26" t="str">
        <f t="shared" si="9"/>
        <v/>
      </c>
      <c r="U23" s="27" t="str">
        <f t="shared" si="4"/>
        <v/>
      </c>
      <c r="V23" s="25" t="str">
        <f t="shared" si="5"/>
        <v/>
      </c>
      <c r="W23" s="26" t="str">
        <f t="shared" si="6"/>
        <v/>
      </c>
      <c r="X23" s="27" t="str">
        <f t="shared" si="7"/>
        <v/>
      </c>
      <c r="Y23" s="45" t="str">
        <f t="shared" ca="1" si="14"/>
        <v/>
      </c>
      <c r="Z23" s="46" t="str">
        <f t="shared" si="10"/>
        <v/>
      </c>
      <c r="AA23" s="34">
        <f t="shared" si="13"/>
        <v>200</v>
      </c>
      <c r="AB23" s="34">
        <f t="shared" si="11"/>
        <v>1200</v>
      </c>
      <c r="AC23" s="34" t="str">
        <f t="shared" si="12"/>
        <v/>
      </c>
    </row>
    <row r="24" spans="2:29" ht="26.15" customHeight="1" x14ac:dyDescent="0.2">
      <c r="B24" s="25"/>
      <c r="C24" s="26"/>
      <c r="D24" s="27"/>
      <c r="E24" s="25"/>
      <c r="F24" s="26"/>
      <c r="G24" s="28"/>
      <c r="H24" s="29"/>
      <c r="I24" s="30"/>
      <c r="J24" s="41"/>
      <c r="K24" s="42"/>
      <c r="L24" s="33"/>
      <c r="M24" s="31"/>
      <c r="N24" s="26"/>
      <c r="O24" s="27"/>
      <c r="P24" s="25"/>
      <c r="Q24" s="26"/>
      <c r="R24" s="28"/>
      <c r="S24" s="31" t="str">
        <f t="shared" si="8"/>
        <v/>
      </c>
      <c r="T24" s="26" t="str">
        <f t="shared" si="9"/>
        <v/>
      </c>
      <c r="U24" s="27" t="str">
        <f t="shared" si="4"/>
        <v/>
      </c>
      <c r="V24" s="25" t="str">
        <f t="shared" si="5"/>
        <v/>
      </c>
      <c r="W24" s="26" t="str">
        <f t="shared" si="6"/>
        <v/>
      </c>
      <c r="X24" s="27" t="str">
        <f t="shared" si="7"/>
        <v/>
      </c>
      <c r="Y24" s="45" t="str">
        <f t="shared" ca="1" si="14"/>
        <v/>
      </c>
      <c r="Z24" s="46" t="str">
        <f t="shared" si="10"/>
        <v/>
      </c>
      <c r="AA24" s="34">
        <f t="shared" si="13"/>
        <v>200</v>
      </c>
      <c r="AB24" s="34">
        <f t="shared" si="11"/>
        <v>1200</v>
      </c>
      <c r="AC24" s="34" t="str">
        <f t="shared" si="12"/>
        <v/>
      </c>
    </row>
    <row r="25" spans="2:29" ht="26.15" customHeight="1" x14ac:dyDescent="0.2">
      <c r="B25" s="25"/>
      <c r="C25" s="26"/>
      <c r="D25" s="27"/>
      <c r="E25" s="25"/>
      <c r="F25" s="26"/>
      <c r="G25" s="28"/>
      <c r="H25" s="29"/>
      <c r="I25" s="30"/>
      <c r="J25" s="41"/>
      <c r="K25" s="42"/>
      <c r="L25" s="33"/>
      <c r="M25" s="31"/>
      <c r="N25" s="26"/>
      <c r="O25" s="27"/>
      <c r="P25" s="25"/>
      <c r="Q25" s="26"/>
      <c r="R25" s="28"/>
      <c r="S25" s="31" t="str">
        <f t="shared" si="8"/>
        <v/>
      </c>
      <c r="T25" s="26" t="str">
        <f t="shared" si="9"/>
        <v/>
      </c>
      <c r="U25" s="27" t="str">
        <f t="shared" si="4"/>
        <v/>
      </c>
      <c r="V25" s="25" t="str">
        <f t="shared" si="5"/>
        <v/>
      </c>
      <c r="W25" s="26" t="str">
        <f t="shared" si="6"/>
        <v/>
      </c>
      <c r="X25" s="27" t="str">
        <f t="shared" si="7"/>
        <v/>
      </c>
      <c r="Y25" s="45" t="str">
        <f t="shared" ca="1" si="14"/>
        <v/>
      </c>
      <c r="Z25" s="46" t="str">
        <f t="shared" si="10"/>
        <v/>
      </c>
      <c r="AA25" s="34">
        <f t="shared" si="13"/>
        <v>200</v>
      </c>
      <c r="AB25" s="34">
        <f t="shared" si="11"/>
        <v>1200</v>
      </c>
      <c r="AC25" s="34" t="str">
        <f t="shared" si="12"/>
        <v/>
      </c>
    </row>
    <row r="26" spans="2:29" ht="26.15" customHeight="1" x14ac:dyDescent="0.2">
      <c r="B26" s="25"/>
      <c r="C26" s="26"/>
      <c r="D26" s="27"/>
      <c r="E26" s="25"/>
      <c r="F26" s="26"/>
      <c r="G26" s="28"/>
      <c r="H26" s="29"/>
      <c r="I26" s="30"/>
      <c r="J26" s="41"/>
      <c r="K26" s="42"/>
      <c r="L26" s="33"/>
      <c r="M26" s="31"/>
      <c r="N26" s="26"/>
      <c r="O26" s="27"/>
      <c r="P26" s="25"/>
      <c r="Q26" s="26"/>
      <c r="R26" s="28"/>
      <c r="S26" s="31" t="str">
        <f t="shared" si="8"/>
        <v/>
      </c>
      <c r="T26" s="26" t="str">
        <f t="shared" si="9"/>
        <v/>
      </c>
      <c r="U26" s="27" t="str">
        <f t="shared" si="4"/>
        <v/>
      </c>
      <c r="V26" s="25" t="str">
        <f t="shared" si="5"/>
        <v/>
      </c>
      <c r="W26" s="26" t="str">
        <f t="shared" si="6"/>
        <v/>
      </c>
      <c r="X26" s="27" t="str">
        <f t="shared" si="7"/>
        <v/>
      </c>
      <c r="Y26" s="45" t="str">
        <f t="shared" ca="1" si="14"/>
        <v/>
      </c>
      <c r="Z26" s="46" t="str">
        <f t="shared" si="10"/>
        <v/>
      </c>
      <c r="AA26" s="34">
        <f t="shared" si="13"/>
        <v>200</v>
      </c>
      <c r="AB26" s="34">
        <f t="shared" si="11"/>
        <v>1200</v>
      </c>
      <c r="AC26" s="34" t="str">
        <f t="shared" si="12"/>
        <v/>
      </c>
    </row>
    <row r="27" spans="2:29" ht="26.15" customHeight="1" x14ac:dyDescent="0.2">
      <c r="B27" s="25"/>
      <c r="C27" s="26"/>
      <c r="D27" s="27"/>
      <c r="E27" s="25"/>
      <c r="F27" s="26"/>
      <c r="G27" s="28"/>
      <c r="H27" s="29"/>
      <c r="I27" s="30"/>
      <c r="J27" s="41"/>
      <c r="K27" s="42"/>
      <c r="L27" s="33"/>
      <c r="M27" s="31"/>
      <c r="N27" s="26"/>
      <c r="O27" s="27"/>
      <c r="P27" s="25"/>
      <c r="Q27" s="26"/>
      <c r="R27" s="28"/>
      <c r="S27" s="31" t="str">
        <f t="shared" si="8"/>
        <v/>
      </c>
      <c r="T27" s="26" t="str">
        <f t="shared" si="9"/>
        <v/>
      </c>
      <c r="U27" s="27" t="str">
        <f t="shared" si="4"/>
        <v/>
      </c>
      <c r="V27" s="25" t="str">
        <f t="shared" si="5"/>
        <v/>
      </c>
      <c r="W27" s="26" t="str">
        <f t="shared" si="6"/>
        <v/>
      </c>
      <c r="X27" s="27" t="str">
        <f t="shared" si="7"/>
        <v/>
      </c>
      <c r="Y27" s="45" t="str">
        <f t="shared" ca="1" si="14"/>
        <v/>
      </c>
      <c r="Z27" s="46" t="str">
        <f t="shared" si="10"/>
        <v/>
      </c>
      <c r="AA27" s="34">
        <f t="shared" si="13"/>
        <v>200</v>
      </c>
      <c r="AB27" s="34">
        <f t="shared" si="11"/>
        <v>1200</v>
      </c>
      <c r="AC27" s="34" t="str">
        <f t="shared" si="12"/>
        <v/>
      </c>
    </row>
    <row r="28" spans="2:29" ht="26.15" customHeight="1" x14ac:dyDescent="0.2">
      <c r="B28" s="25"/>
      <c r="C28" s="26"/>
      <c r="D28" s="27"/>
      <c r="E28" s="25"/>
      <c r="F28" s="26"/>
      <c r="G28" s="28"/>
      <c r="H28" s="29"/>
      <c r="I28" s="30"/>
      <c r="J28" s="41"/>
      <c r="K28" s="42"/>
      <c r="L28" s="33"/>
      <c r="M28" s="31"/>
      <c r="N28" s="26"/>
      <c r="O28" s="27"/>
      <c r="P28" s="25"/>
      <c r="Q28" s="26"/>
      <c r="R28" s="28"/>
      <c r="S28" s="31" t="str">
        <f t="shared" si="8"/>
        <v/>
      </c>
      <c r="T28" s="26" t="str">
        <f t="shared" si="9"/>
        <v/>
      </c>
      <c r="U28" s="27" t="str">
        <f t="shared" si="4"/>
        <v/>
      </c>
      <c r="V28" s="25" t="str">
        <f t="shared" si="5"/>
        <v/>
      </c>
      <c r="W28" s="26" t="str">
        <f t="shared" si="6"/>
        <v/>
      </c>
      <c r="X28" s="27" t="str">
        <f t="shared" si="7"/>
        <v/>
      </c>
      <c r="Y28" s="45" t="s">
        <v>69</v>
      </c>
      <c r="Z28" s="46" t="str">
        <f t="shared" si="10"/>
        <v/>
      </c>
      <c r="AA28" s="34">
        <f t="shared" si="13"/>
        <v>200</v>
      </c>
      <c r="AB28" s="34">
        <f t="shared" si="11"/>
        <v>1200</v>
      </c>
      <c r="AC28" s="34" t="str">
        <f t="shared" si="12"/>
        <v/>
      </c>
    </row>
    <row r="29" spans="2:29" ht="26.15" customHeight="1" x14ac:dyDescent="0.2">
      <c r="B29" s="25"/>
      <c r="C29" s="26"/>
      <c r="D29" s="27"/>
      <c r="E29" s="25"/>
      <c r="F29" s="26"/>
      <c r="G29" s="28"/>
      <c r="H29" s="29"/>
      <c r="I29" s="30"/>
      <c r="J29" s="47"/>
      <c r="K29" s="42"/>
      <c r="L29" s="33"/>
      <c r="M29" s="31"/>
      <c r="N29" s="26"/>
      <c r="O29" s="27">
        <v>1</v>
      </c>
      <c r="P29" s="25">
        <v>3</v>
      </c>
      <c r="Q29" s="26">
        <v>0</v>
      </c>
      <c r="R29" s="28">
        <v>9</v>
      </c>
      <c r="S29" s="31"/>
      <c r="T29" s="26">
        <v>6</v>
      </c>
      <c r="U29" s="27">
        <v>8</v>
      </c>
      <c r="V29" s="25">
        <v>6</v>
      </c>
      <c r="W29" s="26">
        <v>9</v>
      </c>
      <c r="X29" s="27">
        <v>1</v>
      </c>
      <c r="Y29" s="45">
        <f t="shared" ca="1" si="14"/>
        <v>45991</v>
      </c>
      <c r="Z29" s="46">
        <f t="shared" si="10"/>
        <v>1309</v>
      </c>
      <c r="AA29" s="34">
        <f t="shared" si="13"/>
        <v>200</v>
      </c>
      <c r="AB29" s="34">
        <f t="shared" si="11"/>
        <v>1200</v>
      </c>
      <c r="AC29" s="43"/>
    </row>
    <row r="30" spans="2:29" ht="26.15" customHeight="1" x14ac:dyDescent="0.2">
      <c r="B30" s="25"/>
      <c r="C30" s="26"/>
      <c r="D30" s="27"/>
      <c r="E30" s="25"/>
      <c r="F30" s="26"/>
      <c r="G30" s="28"/>
      <c r="H30" s="29"/>
      <c r="I30" s="30"/>
      <c r="J30" s="41"/>
      <c r="K30" s="42"/>
      <c r="L30" s="33"/>
      <c r="M30" s="31"/>
      <c r="N30" s="26"/>
      <c r="O30" s="27"/>
      <c r="P30" s="25"/>
      <c r="Q30" s="26"/>
      <c r="R30" s="28"/>
      <c r="S30" s="31"/>
      <c r="T30" s="26">
        <v>3</v>
      </c>
      <c r="U30" s="27">
        <v>1</v>
      </c>
      <c r="V30" s="25">
        <v>3</v>
      </c>
      <c r="W30" s="26">
        <v>0</v>
      </c>
      <c r="X30" s="27">
        <v>9</v>
      </c>
      <c r="Y30" s="45" t="str">
        <f t="shared" ca="1" si="14"/>
        <v/>
      </c>
      <c r="Z30" s="46" t="str">
        <f t="shared" si="10"/>
        <v/>
      </c>
      <c r="AA30" s="34">
        <f t="shared" si="13"/>
        <v>200</v>
      </c>
      <c r="AB30" s="34">
        <f t="shared" si="11"/>
        <v>1200</v>
      </c>
      <c r="AC30" s="43" t="s">
        <v>68</v>
      </c>
    </row>
    <row r="31" spans="2:29" ht="26.15" customHeight="1" x14ac:dyDescent="0.2">
      <c r="B31" s="25"/>
      <c r="C31" s="26"/>
      <c r="D31" s="27"/>
      <c r="E31" s="25"/>
      <c r="F31" s="26"/>
      <c r="G31" s="28"/>
      <c r="H31" s="29"/>
      <c r="I31" s="30"/>
      <c r="J31" s="41"/>
      <c r="K31" s="42"/>
      <c r="L31" s="33"/>
      <c r="M31" s="31"/>
      <c r="N31" s="26"/>
      <c r="O31" s="27"/>
      <c r="P31" s="25"/>
      <c r="Q31" s="26"/>
      <c r="R31" s="28"/>
      <c r="S31" s="31">
        <v>1</v>
      </c>
      <c r="T31" s="26">
        <v>0</v>
      </c>
      <c r="U31" s="27">
        <v>0</v>
      </c>
      <c r="V31" s="25">
        <v>0</v>
      </c>
      <c r="W31" s="26">
        <v>0</v>
      </c>
      <c r="X31" s="27">
        <v>0</v>
      </c>
      <c r="Y31" s="45" t="str">
        <f t="shared" ca="1" si="14"/>
        <v/>
      </c>
      <c r="Z31" s="46" t="str">
        <f t="shared" si="10"/>
        <v/>
      </c>
      <c r="AA31" s="34">
        <f t="shared" si="13"/>
        <v>200</v>
      </c>
      <c r="AB31" s="34">
        <f t="shared" si="11"/>
        <v>1200</v>
      </c>
      <c r="AC31" s="43"/>
    </row>
  </sheetData>
  <mergeCells count="6">
    <mergeCell ref="J1:R1"/>
    <mergeCell ref="T1:X1"/>
    <mergeCell ref="J2:R2"/>
    <mergeCell ref="B3:G3"/>
    <mergeCell ref="L3:R3"/>
    <mergeCell ref="S3:X3"/>
  </mergeCells>
  <phoneticPr fontId="24"/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4C0FAB73-A4EF-4A46-BB08-93E7E664B3E4}">
          <x14:formula1>
            <xm:f>設定!$B$3:$B$14</xm:f>
          </x14:formula1>
          <xm:sqref>H4:H31</xm:sqref>
        </x14:dataValidation>
        <x14:dataValidation type="list" allowBlank="1" showInputMessage="1" showErrorMessage="1" xr:uid="{33641A06-727C-4DA8-88D2-307BA0093118}">
          <x14:formula1>
            <xm:f>設定!$E$3:$E$34</xm:f>
          </x14:formula1>
          <xm:sqref>I4:I31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5">
    <tabColor rgb="FFFF0000"/>
  </sheetPr>
  <dimension ref="B2"/>
  <sheetViews>
    <sheetView topLeftCell="A3" zoomScale="85" zoomScaleNormal="85" workbookViewId="0">
      <selection activeCell="E15" sqref="E15"/>
    </sheetView>
  </sheetViews>
  <sheetFormatPr defaultColWidth="9" defaultRowHeight="15" x14ac:dyDescent="0.2"/>
  <cols>
    <col min="1" max="256" width="2.6328125" style="35" customWidth="1"/>
    <col min="257" max="16384" width="9" style="35"/>
  </cols>
  <sheetData>
    <row r="2" spans="2:2" x14ac:dyDescent="0.2">
      <c r="B2" s="35" t="s">
        <v>60</v>
      </c>
    </row>
  </sheetData>
  <phoneticPr fontId="24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5" r:id="rId3" name="Button 1">
              <controlPr defaultSize="0" print="0" autoFill="0" autoPict="0" macro="[0]!DuplicateExpenseStatementSheets">
                <anchor moveWithCells="1" sizeWithCells="1">
                  <from>
                    <xdr:col>1</xdr:col>
                    <xdr:colOff>0</xdr:colOff>
                    <xdr:row>2</xdr:row>
                    <xdr:rowOff>0</xdr:rowOff>
                  </from>
                  <to>
                    <xdr:col>6</xdr:col>
                    <xdr:colOff>0</xdr:colOff>
                    <xdr:row>4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27"/>
  <sheetViews>
    <sheetView workbookViewId="0">
      <selection activeCell="C9" sqref="C9"/>
    </sheetView>
  </sheetViews>
  <sheetFormatPr defaultRowHeight="13" x14ac:dyDescent="0.2"/>
  <cols>
    <col min="1" max="1" width="5.6328125" style="1" customWidth="1"/>
    <col min="2" max="2" width="12.36328125" style="2" customWidth="1"/>
    <col min="3" max="3" width="30.6328125" style="3" customWidth="1"/>
    <col min="4" max="4" width="5.6328125" style="4" customWidth="1"/>
    <col min="5" max="5" width="12" style="2" customWidth="1"/>
    <col min="6" max="6" width="30.6328125" style="3" customWidth="1"/>
  </cols>
  <sheetData>
    <row r="1" spans="1:6" ht="26.25" customHeight="1" x14ac:dyDescent="0.2">
      <c r="A1" s="73" t="s">
        <v>32</v>
      </c>
      <c r="B1" s="74"/>
      <c r="C1" s="74"/>
      <c r="D1" s="74"/>
      <c r="E1" s="74"/>
      <c r="F1" s="74"/>
    </row>
    <row r="2" spans="1:6" ht="20.149999999999999" customHeight="1" x14ac:dyDescent="0.2">
      <c r="A2" s="75" t="s">
        <v>29</v>
      </c>
      <c r="B2" s="75"/>
      <c r="C2" s="76"/>
      <c r="D2" s="77" t="s">
        <v>31</v>
      </c>
      <c r="E2" s="78"/>
      <c r="F2" s="78"/>
    </row>
    <row r="3" spans="1:6" x14ac:dyDescent="0.2">
      <c r="A3" s="68" t="s">
        <v>0</v>
      </c>
      <c r="B3" s="67"/>
      <c r="C3" s="5" t="s">
        <v>30</v>
      </c>
      <c r="D3" s="66" t="s">
        <v>0</v>
      </c>
      <c r="E3" s="67"/>
      <c r="F3" s="6"/>
    </row>
    <row r="4" spans="1:6" ht="35.15" customHeight="1" x14ac:dyDescent="0.2">
      <c r="A4" s="68" t="s">
        <v>1</v>
      </c>
      <c r="B4" s="67"/>
      <c r="C4" s="5"/>
      <c r="D4" s="66" t="s">
        <v>2</v>
      </c>
      <c r="E4" s="67"/>
      <c r="F4" s="6"/>
    </row>
    <row r="5" spans="1:6" ht="35.15" customHeight="1" x14ac:dyDescent="0.2">
      <c r="A5" s="68" t="s">
        <v>3</v>
      </c>
      <c r="B5" s="67"/>
      <c r="C5" s="5"/>
      <c r="D5" s="66" t="s">
        <v>4</v>
      </c>
      <c r="E5" s="67"/>
      <c r="F5" s="6"/>
    </row>
    <row r="6" spans="1:6" ht="35.15" customHeight="1" x14ac:dyDescent="0.2">
      <c r="A6" s="68" t="s">
        <v>5</v>
      </c>
      <c r="B6" s="67"/>
      <c r="C6" s="5"/>
      <c r="D6" s="66" t="s">
        <v>6</v>
      </c>
      <c r="E6" s="67"/>
      <c r="F6" s="6"/>
    </row>
    <row r="7" spans="1:6" ht="35.15" customHeight="1" x14ac:dyDescent="0.2">
      <c r="A7" s="68" t="s">
        <v>7</v>
      </c>
      <c r="B7" s="67"/>
      <c r="C7" s="5"/>
      <c r="D7" s="66" t="s">
        <v>8</v>
      </c>
      <c r="E7" s="67"/>
      <c r="F7" s="7"/>
    </row>
    <row r="8" spans="1:6" ht="35.15" customHeight="1" x14ac:dyDescent="0.2">
      <c r="A8" s="68" t="s">
        <v>9</v>
      </c>
      <c r="B8" s="67"/>
      <c r="C8" s="8"/>
      <c r="D8" s="66" t="s">
        <v>10</v>
      </c>
      <c r="E8" s="67"/>
      <c r="F8" s="6"/>
    </row>
    <row r="9" spans="1:6" ht="35.15" customHeight="1" x14ac:dyDescent="0.2">
      <c r="A9" s="68" t="s">
        <v>11</v>
      </c>
      <c r="B9" s="67"/>
      <c r="C9" s="5"/>
      <c r="D9" s="66" t="s">
        <v>12</v>
      </c>
      <c r="E9" s="67"/>
      <c r="F9" s="9"/>
    </row>
    <row r="10" spans="1:6" ht="35.15" customHeight="1" x14ac:dyDescent="0.2">
      <c r="A10" s="68" t="s">
        <v>13</v>
      </c>
      <c r="B10" s="67"/>
      <c r="C10" s="5"/>
      <c r="D10" s="66" t="s">
        <v>14</v>
      </c>
      <c r="E10" s="67"/>
      <c r="F10" s="6"/>
    </row>
    <row r="11" spans="1:6" ht="35.15" customHeight="1" x14ac:dyDescent="0.2">
      <c r="A11" s="68" t="s">
        <v>15</v>
      </c>
      <c r="B11" s="67"/>
      <c r="C11" s="10"/>
      <c r="D11" s="66" t="s">
        <v>16</v>
      </c>
      <c r="E11" s="67"/>
      <c r="F11" s="6"/>
    </row>
    <row r="12" spans="1:6" ht="35.15" customHeight="1" x14ac:dyDescent="0.2">
      <c r="A12" s="71" t="s">
        <v>17</v>
      </c>
      <c r="B12" s="72"/>
      <c r="C12" s="5"/>
      <c r="D12" s="66" t="s">
        <v>18</v>
      </c>
      <c r="E12" s="67"/>
      <c r="F12" s="6"/>
    </row>
    <row r="13" spans="1:6" ht="35.15" customHeight="1" x14ac:dyDescent="0.2">
      <c r="A13" s="68" t="s">
        <v>19</v>
      </c>
      <c r="B13" s="67"/>
      <c r="C13" s="5"/>
      <c r="D13" s="66" t="s">
        <v>20</v>
      </c>
      <c r="E13" s="67"/>
      <c r="F13" s="6"/>
    </row>
    <row r="14" spans="1:6" ht="35.15" customHeight="1" x14ac:dyDescent="0.2">
      <c r="A14" s="11"/>
      <c r="B14" s="12"/>
      <c r="D14" s="66" t="s">
        <v>21</v>
      </c>
      <c r="E14" s="67"/>
      <c r="F14" s="6"/>
    </row>
    <row r="15" spans="1:6" ht="35.15" customHeight="1" x14ac:dyDescent="0.2">
      <c r="A15" s="70"/>
      <c r="B15" s="59"/>
      <c r="C15" s="5"/>
      <c r="D15" s="66" t="s">
        <v>17</v>
      </c>
      <c r="E15" s="67"/>
      <c r="F15" s="6"/>
    </row>
    <row r="16" spans="1:6" ht="35.15" customHeight="1" x14ac:dyDescent="0.2">
      <c r="A16" s="68" t="s">
        <v>22</v>
      </c>
      <c r="B16" s="67"/>
      <c r="C16" s="5"/>
      <c r="D16" s="66" t="s">
        <v>23</v>
      </c>
      <c r="E16" s="67"/>
      <c r="F16" s="6"/>
    </row>
    <row r="17" spans="1:6" ht="35.15" customHeight="1" x14ac:dyDescent="0.2">
      <c r="A17" s="70"/>
      <c r="B17" s="59"/>
      <c r="C17" s="5"/>
      <c r="D17" s="66" t="s">
        <v>24</v>
      </c>
      <c r="E17" s="67"/>
      <c r="F17" s="6"/>
    </row>
    <row r="18" spans="1:6" ht="35.15" customHeight="1" x14ac:dyDescent="0.2">
      <c r="A18" s="68" t="s">
        <v>25</v>
      </c>
      <c r="B18" s="69"/>
      <c r="C18" s="69"/>
      <c r="D18" s="66" t="s">
        <v>26</v>
      </c>
      <c r="E18" s="67"/>
      <c r="F18" s="6"/>
    </row>
    <row r="19" spans="1:6" ht="35.15" customHeight="1" x14ac:dyDescent="0.2">
      <c r="A19" s="62"/>
      <c r="B19" s="63"/>
      <c r="C19" s="63"/>
      <c r="D19" s="66" t="s">
        <v>27</v>
      </c>
      <c r="E19" s="67"/>
      <c r="F19" s="6"/>
    </row>
    <row r="20" spans="1:6" ht="35.15" customHeight="1" x14ac:dyDescent="0.2">
      <c r="A20" s="64"/>
      <c r="B20" s="65"/>
      <c r="C20" s="65"/>
      <c r="D20" s="66" t="s">
        <v>28</v>
      </c>
      <c r="E20" s="67"/>
      <c r="F20" s="14"/>
    </row>
    <row r="21" spans="1:6" ht="35.15" customHeight="1" x14ac:dyDescent="0.2">
      <c r="A21" s="68" t="s">
        <v>15</v>
      </c>
      <c r="B21" s="69"/>
      <c r="C21" s="69"/>
      <c r="D21" s="58"/>
      <c r="E21" s="59"/>
      <c r="F21" s="6"/>
    </row>
    <row r="22" spans="1:6" ht="35.15" customHeight="1" x14ac:dyDescent="0.2">
      <c r="A22" s="62"/>
      <c r="B22" s="63"/>
      <c r="C22" s="63"/>
      <c r="D22" s="66" t="s">
        <v>22</v>
      </c>
      <c r="E22" s="67"/>
      <c r="F22" s="6"/>
    </row>
    <row r="23" spans="1:6" ht="35.15" customHeight="1" x14ac:dyDescent="0.2">
      <c r="A23" s="64"/>
      <c r="B23" s="65"/>
      <c r="C23" s="65"/>
      <c r="D23" s="58"/>
      <c r="E23" s="59"/>
      <c r="F23" s="6"/>
    </row>
    <row r="24" spans="1:6" ht="13.5" customHeight="1" x14ac:dyDescent="0.2">
      <c r="A24" s="13"/>
      <c r="B24" s="13"/>
      <c r="C24" s="13"/>
      <c r="D24" s="15"/>
      <c r="E24" s="15"/>
    </row>
    <row r="25" spans="1:6" ht="13.5" customHeight="1" x14ac:dyDescent="0.2">
      <c r="A25" s="60"/>
      <c r="B25" s="60"/>
      <c r="C25" s="60"/>
      <c r="D25" s="60"/>
      <c r="E25" s="60"/>
    </row>
    <row r="26" spans="1:6" ht="13.5" customHeight="1" x14ac:dyDescent="0.2">
      <c r="A26" s="61"/>
      <c r="B26" s="61"/>
      <c r="C26" s="61"/>
      <c r="D26" s="61"/>
      <c r="E26" s="61"/>
    </row>
    <row r="27" spans="1:6" x14ac:dyDescent="0.2">
      <c r="A27" s="2"/>
      <c r="B27" s="4"/>
      <c r="C27" s="4"/>
      <c r="E27" s="4"/>
    </row>
  </sheetData>
  <mergeCells count="44">
    <mergeCell ref="A1:F1"/>
    <mergeCell ref="A2:C2"/>
    <mergeCell ref="D2:F2"/>
    <mergeCell ref="A3:B3"/>
    <mergeCell ref="D3:E3"/>
    <mergeCell ref="A4:B4"/>
    <mergeCell ref="D4:E4"/>
    <mergeCell ref="A5:B5"/>
    <mergeCell ref="D5:E5"/>
    <mergeCell ref="A6:B6"/>
    <mergeCell ref="D6:E6"/>
    <mergeCell ref="A7:B7"/>
    <mergeCell ref="D7:E7"/>
    <mergeCell ref="A8:B8"/>
    <mergeCell ref="D8:E8"/>
    <mergeCell ref="A9:B9"/>
    <mergeCell ref="D9:E9"/>
    <mergeCell ref="A10:B10"/>
    <mergeCell ref="D10:E10"/>
    <mergeCell ref="A11:B11"/>
    <mergeCell ref="D11:E11"/>
    <mergeCell ref="A12:B12"/>
    <mergeCell ref="D12:E12"/>
    <mergeCell ref="A13:B13"/>
    <mergeCell ref="D13:E13"/>
    <mergeCell ref="D14:E14"/>
    <mergeCell ref="A15:B15"/>
    <mergeCell ref="D15:E15"/>
    <mergeCell ref="A16:B16"/>
    <mergeCell ref="D16:E16"/>
    <mergeCell ref="A17:B17"/>
    <mergeCell ref="D17:E17"/>
    <mergeCell ref="A18:C18"/>
    <mergeCell ref="D18:E18"/>
    <mergeCell ref="D23:E23"/>
    <mergeCell ref="A25:E25"/>
    <mergeCell ref="A26:E26"/>
    <mergeCell ref="A22:C23"/>
    <mergeCell ref="A19:C20"/>
    <mergeCell ref="D19:E19"/>
    <mergeCell ref="D20:E20"/>
    <mergeCell ref="A21:C21"/>
    <mergeCell ref="D21:E21"/>
    <mergeCell ref="D22:E22"/>
  </mergeCells>
  <phoneticPr fontId="3"/>
  <pageMargins left="0.25" right="0.25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"/>
  <dimension ref="B2:L17"/>
  <sheetViews>
    <sheetView topLeftCell="A10" zoomScale="85" workbookViewId="0">
      <selection activeCell="H8" sqref="H8"/>
    </sheetView>
  </sheetViews>
  <sheetFormatPr defaultRowHeight="13" x14ac:dyDescent="0.2"/>
  <cols>
    <col min="1" max="1" width="8.6328125" customWidth="1"/>
    <col min="2" max="12" width="10.453125" customWidth="1"/>
    <col min="13" max="13" width="5.6328125" customWidth="1"/>
  </cols>
  <sheetData>
    <row r="2" spans="2:12" ht="40" customHeight="1" x14ac:dyDescent="0.2">
      <c r="B2" s="80" t="s">
        <v>33</v>
      </c>
      <c r="C2" s="80"/>
      <c r="D2" s="80"/>
      <c r="E2" s="80"/>
      <c r="F2" s="80"/>
      <c r="G2" s="80"/>
      <c r="H2" s="80"/>
      <c r="I2" s="80"/>
      <c r="J2" s="80"/>
      <c r="K2" s="80"/>
      <c r="L2" s="80"/>
    </row>
    <row r="3" spans="2:12" ht="15" customHeight="1" x14ac:dyDescent="0.2"/>
    <row r="4" spans="2:12" ht="36.65" customHeight="1" x14ac:dyDescent="0.2">
      <c r="B4" s="81" t="s">
        <v>34</v>
      </c>
      <c r="C4" s="81"/>
      <c r="D4" s="82"/>
      <c r="E4" s="83"/>
      <c r="F4" s="83"/>
      <c r="G4" s="83"/>
      <c r="H4" s="84"/>
      <c r="I4" s="16" t="s">
        <v>35</v>
      </c>
      <c r="J4" s="17"/>
      <c r="K4" s="16" t="s">
        <v>36</v>
      </c>
      <c r="L4" s="18"/>
    </row>
    <row r="5" spans="2:12" x14ac:dyDescent="0.2">
      <c r="B5" s="19"/>
      <c r="L5" s="20"/>
    </row>
    <row r="6" spans="2:12" x14ac:dyDescent="0.2">
      <c r="B6" s="19"/>
      <c r="L6" s="20"/>
    </row>
    <row r="7" spans="2:12" ht="21" customHeight="1" x14ac:dyDescent="0.2">
      <c r="B7" s="19"/>
      <c r="C7" s="79" t="s">
        <v>52</v>
      </c>
      <c r="D7" s="21" t="s">
        <v>37</v>
      </c>
      <c r="E7" s="21" t="s">
        <v>58</v>
      </c>
      <c r="F7" s="21" t="s">
        <v>59</v>
      </c>
      <c r="G7" s="21" t="s">
        <v>57</v>
      </c>
      <c r="H7" s="21" t="s">
        <v>56</v>
      </c>
      <c r="I7" s="21" t="s">
        <v>55</v>
      </c>
      <c r="J7" s="21" t="s">
        <v>54</v>
      </c>
      <c r="K7" s="21" t="s">
        <v>53</v>
      </c>
      <c r="L7" s="20"/>
    </row>
    <row r="8" spans="2:12" ht="37.5" customHeight="1" x14ac:dyDescent="0.2">
      <c r="B8" s="19"/>
      <c r="C8" s="79"/>
      <c r="D8" s="22" t="str">
        <f>IF($B$12&lt;&gt;"",IF(LEN(SUM($B$12:$B$16)&amp;"")&gt;7,VALUE(LEFT(RIGHT(SUM($B$12:$B$16)&amp;"",8),1)),""),"")</f>
        <v/>
      </c>
      <c r="E8" s="22" t="str">
        <f>IF($B$12&lt;&gt;"",IF(LEN(SUM($B$12:$B$16)&amp;"")&gt;6,VALUE(LEFT(RIGHT(SUM($B$12:$B$16)&amp;"",7),1)),""),"")</f>
        <v/>
      </c>
      <c r="F8" s="22" t="str">
        <f>IF($B$12&lt;&gt;"",IF(LEN(SUM($B$12:$B$16)&amp;"")&gt;5,VALUE(LEFT(RIGHT(SUM($B$12:$B$16)&amp;"",6),1)),""),"")</f>
        <v/>
      </c>
      <c r="G8" s="22" t="str">
        <f>IF($B$12&lt;&gt;"",IF(LEN(SUM($B$12:$B$16)&amp;"")&gt;4,VALUE(LEFT(RIGHT(SUM($B$12:$B$16)&amp;"",5),1)),""),"")</f>
        <v/>
      </c>
      <c r="H8" s="22" t="str">
        <f>IF($B$12&lt;&gt;"",IF(LEN(SUM($B$12:$B$16)&amp;"")&gt;3,VALUE(LEFT(RIGHT(SUM($B$12:$B$16)&amp;"",4),1)),""),"")</f>
        <v/>
      </c>
      <c r="I8" s="22" t="str">
        <f>IF($B$12&lt;&gt;"",IF(LEN(SUM($B$12:$B$16)&amp;"")&gt;2,VALUE(LEFT(RIGHT(SUM($B$12:$B$16)&amp;"",3),1)),""),"")</f>
        <v/>
      </c>
      <c r="J8" s="22" t="str">
        <f>IF($B$12&lt;&gt;"",IF(LEN(SUM($B$12:$B$16)&amp;"")&gt;1,VALUE(LEFT(RIGHT(SUM($B$12:$B$16)&amp;"",2),1)),""),"")</f>
        <v/>
      </c>
      <c r="K8" s="22" t="str">
        <f>IF($B$12&lt;&gt;"",IF(LEN(SUM($B$12:$B$16)&amp;"")&gt;0,VALUE(LEFT(RIGHT(SUM($B$12:$B$16)&amp;"",1),1)),""),"")</f>
        <v/>
      </c>
      <c r="L8" s="20"/>
    </row>
    <row r="9" spans="2:12" ht="30" customHeight="1" x14ac:dyDescent="0.2">
      <c r="B9" s="19"/>
      <c r="L9" s="20"/>
    </row>
    <row r="10" spans="2:12" ht="30" customHeight="1" x14ac:dyDescent="0.2">
      <c r="B10" s="85" t="s">
        <v>38</v>
      </c>
      <c r="C10" s="86"/>
      <c r="D10" s="86"/>
      <c r="E10" s="86"/>
      <c r="F10" s="86"/>
      <c r="G10" s="86"/>
      <c r="H10" s="86"/>
      <c r="I10" s="86"/>
      <c r="J10" s="86"/>
      <c r="K10" s="86"/>
      <c r="L10" s="87"/>
    </row>
    <row r="11" spans="2:12" ht="30" customHeight="1" x14ac:dyDescent="0.2">
      <c r="B11" s="79" t="s">
        <v>39</v>
      </c>
      <c r="C11" s="79"/>
      <c r="D11" s="79" t="s">
        <v>49</v>
      </c>
      <c r="E11" s="79"/>
      <c r="F11" s="79"/>
      <c r="G11" s="79"/>
      <c r="H11" s="79"/>
      <c r="I11" s="79" t="s">
        <v>50</v>
      </c>
      <c r="J11" s="79"/>
      <c r="K11" s="79"/>
      <c r="L11" s="79"/>
    </row>
    <row r="12" spans="2:12" ht="30" customHeight="1" x14ac:dyDescent="0.2">
      <c r="B12" s="88"/>
      <c r="C12" s="88"/>
      <c r="D12" s="89"/>
      <c r="E12" s="89"/>
      <c r="F12" s="89"/>
      <c r="G12" s="89"/>
      <c r="H12" s="89"/>
      <c r="I12" s="89"/>
      <c r="J12" s="89"/>
      <c r="K12" s="89"/>
      <c r="L12" s="89"/>
    </row>
    <row r="13" spans="2:12" ht="30" customHeight="1" x14ac:dyDescent="0.2">
      <c r="B13" s="88"/>
      <c r="C13" s="88"/>
      <c r="D13" s="90"/>
      <c r="E13" s="91"/>
      <c r="F13" s="91"/>
      <c r="G13" s="91"/>
      <c r="H13" s="92"/>
      <c r="I13" s="90"/>
      <c r="J13" s="91"/>
      <c r="K13" s="91"/>
      <c r="L13" s="92"/>
    </row>
    <row r="14" spans="2:12" ht="30" customHeight="1" x14ac:dyDescent="0.2">
      <c r="B14" s="88"/>
      <c r="C14" s="88"/>
      <c r="D14" s="89"/>
      <c r="E14" s="89"/>
      <c r="F14" s="89"/>
      <c r="G14" s="89"/>
      <c r="H14" s="89"/>
      <c r="I14" s="89"/>
      <c r="J14" s="89"/>
      <c r="K14" s="89"/>
      <c r="L14" s="89"/>
    </row>
    <row r="15" spans="2:12" ht="30" customHeight="1" x14ac:dyDescent="0.2">
      <c r="B15" s="88"/>
      <c r="C15" s="88"/>
      <c r="D15" s="93"/>
      <c r="E15" s="93"/>
      <c r="F15" s="93"/>
      <c r="G15" s="93"/>
      <c r="H15" s="93"/>
      <c r="I15" s="89"/>
      <c r="J15" s="89"/>
      <c r="K15" s="89"/>
      <c r="L15" s="89"/>
    </row>
    <row r="16" spans="2:12" ht="30" customHeight="1" x14ac:dyDescent="0.2">
      <c r="B16" s="94"/>
      <c r="C16" s="95"/>
      <c r="D16" s="96"/>
      <c r="E16" s="97"/>
      <c r="F16" s="97"/>
      <c r="G16" s="97"/>
      <c r="H16" s="98"/>
      <c r="I16" s="90"/>
      <c r="J16" s="91"/>
      <c r="K16" s="91"/>
      <c r="L16" s="92"/>
    </row>
    <row r="17" spans="2:12" ht="30" customHeight="1" x14ac:dyDescent="0.2">
      <c r="B17" s="79" t="s">
        <v>40</v>
      </c>
      <c r="C17" s="79"/>
      <c r="D17" s="85"/>
      <c r="E17" s="87"/>
      <c r="F17" s="85" t="s">
        <v>41</v>
      </c>
      <c r="G17" s="86"/>
      <c r="H17" s="87"/>
      <c r="I17" s="99" t="s">
        <v>42</v>
      </c>
      <c r="J17" s="99"/>
      <c r="K17" s="79"/>
      <c r="L17" s="79"/>
    </row>
  </sheetData>
  <mergeCells count="28">
    <mergeCell ref="B16:C16"/>
    <mergeCell ref="D16:H16"/>
    <mergeCell ref="I16:L16"/>
    <mergeCell ref="B17:C17"/>
    <mergeCell ref="D17:E17"/>
    <mergeCell ref="F17:H17"/>
    <mergeCell ref="I17:J17"/>
    <mergeCell ref="K17:L17"/>
    <mergeCell ref="B14:C14"/>
    <mergeCell ref="D14:H14"/>
    <mergeCell ref="I14:L14"/>
    <mergeCell ref="B15:C15"/>
    <mergeCell ref="D15:H15"/>
    <mergeCell ref="I15:L15"/>
    <mergeCell ref="B12:C12"/>
    <mergeCell ref="D12:H12"/>
    <mergeCell ref="I12:L12"/>
    <mergeCell ref="B13:C13"/>
    <mergeCell ref="D13:H13"/>
    <mergeCell ref="I13:L13"/>
    <mergeCell ref="B11:C11"/>
    <mergeCell ref="D11:H11"/>
    <mergeCell ref="I11:L11"/>
    <mergeCell ref="B2:L2"/>
    <mergeCell ref="B4:C4"/>
    <mergeCell ref="D4:H4"/>
    <mergeCell ref="C7:C8"/>
    <mergeCell ref="B10:L10"/>
  </mergeCells>
  <phoneticPr fontId="4"/>
  <pageMargins left="0.7" right="0.7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4"/>
  <dimension ref="B2:E34"/>
  <sheetViews>
    <sheetView zoomScale="85" zoomScaleNormal="85" workbookViewId="0">
      <selection activeCell="B10" sqref="B10"/>
    </sheetView>
  </sheetViews>
  <sheetFormatPr defaultColWidth="2.6328125" defaultRowHeight="15" x14ac:dyDescent="0.2"/>
  <cols>
    <col min="1" max="1" width="2.6328125" style="35"/>
    <col min="2" max="2" width="5.453125" style="35" bestFit="1" customWidth="1"/>
    <col min="3" max="4" width="2.6328125" style="35"/>
    <col min="5" max="5" width="5.453125" style="35" bestFit="1" customWidth="1"/>
    <col min="6" max="16384" width="2.6328125" style="35"/>
  </cols>
  <sheetData>
    <row r="2" spans="2:5" x14ac:dyDescent="0.2">
      <c r="B2" s="38" t="s">
        <v>66</v>
      </c>
      <c r="E2" s="38" t="s">
        <v>67</v>
      </c>
    </row>
    <row r="3" spans="2:5" x14ac:dyDescent="0.2">
      <c r="B3" s="39">
        <f>ROW()-2</f>
        <v>1</v>
      </c>
      <c r="E3" s="39">
        <f>ROW()-2</f>
        <v>1</v>
      </c>
    </row>
    <row r="4" spans="2:5" x14ac:dyDescent="0.2">
      <c r="B4" s="36">
        <f t="shared" ref="B4:E33" si="0">ROW()-2</f>
        <v>2</v>
      </c>
      <c r="E4" s="36">
        <f t="shared" si="0"/>
        <v>2</v>
      </c>
    </row>
    <row r="5" spans="2:5" x14ac:dyDescent="0.2">
      <c r="B5" s="36">
        <f t="shared" si="0"/>
        <v>3</v>
      </c>
      <c r="E5" s="36">
        <f t="shared" si="0"/>
        <v>3</v>
      </c>
    </row>
    <row r="6" spans="2:5" x14ac:dyDescent="0.2">
      <c r="B6" s="36">
        <f t="shared" si="0"/>
        <v>4</v>
      </c>
      <c r="E6" s="36">
        <f t="shared" si="0"/>
        <v>4</v>
      </c>
    </row>
    <row r="7" spans="2:5" x14ac:dyDescent="0.2">
      <c r="B7" s="36">
        <f t="shared" si="0"/>
        <v>5</v>
      </c>
      <c r="E7" s="36">
        <f t="shared" si="0"/>
        <v>5</v>
      </c>
    </row>
    <row r="8" spans="2:5" x14ac:dyDescent="0.2">
      <c r="B8" s="36">
        <f t="shared" si="0"/>
        <v>6</v>
      </c>
      <c r="E8" s="36">
        <f t="shared" si="0"/>
        <v>6</v>
      </c>
    </row>
    <row r="9" spans="2:5" x14ac:dyDescent="0.2">
      <c r="B9" s="36">
        <f t="shared" si="0"/>
        <v>7</v>
      </c>
      <c r="E9" s="36">
        <f t="shared" si="0"/>
        <v>7</v>
      </c>
    </row>
    <row r="10" spans="2:5" x14ac:dyDescent="0.2">
      <c r="B10" s="36">
        <f t="shared" si="0"/>
        <v>8</v>
      </c>
      <c r="E10" s="36">
        <f t="shared" si="0"/>
        <v>8</v>
      </c>
    </row>
    <row r="11" spans="2:5" x14ac:dyDescent="0.2">
      <c r="B11" s="36">
        <f t="shared" si="0"/>
        <v>9</v>
      </c>
      <c r="E11" s="36">
        <f t="shared" si="0"/>
        <v>9</v>
      </c>
    </row>
    <row r="12" spans="2:5" x14ac:dyDescent="0.2">
      <c r="B12" s="36">
        <f t="shared" si="0"/>
        <v>10</v>
      </c>
      <c r="E12" s="36">
        <f t="shared" si="0"/>
        <v>10</v>
      </c>
    </row>
    <row r="13" spans="2:5" x14ac:dyDescent="0.2">
      <c r="B13" s="36">
        <f t="shared" si="0"/>
        <v>11</v>
      </c>
      <c r="E13" s="36">
        <f t="shared" si="0"/>
        <v>11</v>
      </c>
    </row>
    <row r="14" spans="2:5" x14ac:dyDescent="0.2">
      <c r="B14" s="37">
        <f t="shared" si="0"/>
        <v>12</v>
      </c>
      <c r="E14" s="36">
        <f t="shared" si="0"/>
        <v>12</v>
      </c>
    </row>
    <row r="15" spans="2:5" x14ac:dyDescent="0.2">
      <c r="E15" s="36">
        <f t="shared" si="0"/>
        <v>13</v>
      </c>
    </row>
    <row r="16" spans="2:5" x14ac:dyDescent="0.2">
      <c r="E16" s="36">
        <f t="shared" si="0"/>
        <v>14</v>
      </c>
    </row>
    <row r="17" spans="5:5" x14ac:dyDescent="0.2">
      <c r="E17" s="36">
        <f t="shared" si="0"/>
        <v>15</v>
      </c>
    </row>
    <row r="18" spans="5:5" x14ac:dyDescent="0.2">
      <c r="E18" s="36">
        <f t="shared" si="0"/>
        <v>16</v>
      </c>
    </row>
    <row r="19" spans="5:5" x14ac:dyDescent="0.2">
      <c r="E19" s="36">
        <f t="shared" si="0"/>
        <v>17</v>
      </c>
    </row>
    <row r="20" spans="5:5" x14ac:dyDescent="0.2">
      <c r="E20" s="36">
        <f t="shared" si="0"/>
        <v>18</v>
      </c>
    </row>
    <row r="21" spans="5:5" x14ac:dyDescent="0.2">
      <c r="E21" s="36">
        <f t="shared" si="0"/>
        <v>19</v>
      </c>
    </row>
    <row r="22" spans="5:5" x14ac:dyDescent="0.2">
      <c r="E22" s="36">
        <f t="shared" si="0"/>
        <v>20</v>
      </c>
    </row>
    <row r="23" spans="5:5" x14ac:dyDescent="0.2">
      <c r="E23" s="36">
        <f t="shared" si="0"/>
        <v>21</v>
      </c>
    </row>
    <row r="24" spans="5:5" x14ac:dyDescent="0.2">
      <c r="E24" s="36">
        <f t="shared" si="0"/>
        <v>22</v>
      </c>
    </row>
    <row r="25" spans="5:5" x14ac:dyDescent="0.2">
      <c r="E25" s="36">
        <f t="shared" si="0"/>
        <v>23</v>
      </c>
    </row>
    <row r="26" spans="5:5" x14ac:dyDescent="0.2">
      <c r="E26" s="36">
        <f t="shared" si="0"/>
        <v>24</v>
      </c>
    </row>
    <row r="27" spans="5:5" x14ac:dyDescent="0.2">
      <c r="E27" s="36">
        <f t="shared" si="0"/>
        <v>25</v>
      </c>
    </row>
    <row r="28" spans="5:5" x14ac:dyDescent="0.2">
      <c r="E28" s="36">
        <f t="shared" si="0"/>
        <v>26</v>
      </c>
    </row>
    <row r="29" spans="5:5" x14ac:dyDescent="0.2">
      <c r="E29" s="36">
        <f t="shared" si="0"/>
        <v>27</v>
      </c>
    </row>
    <row r="30" spans="5:5" x14ac:dyDescent="0.2">
      <c r="E30" s="36">
        <f t="shared" si="0"/>
        <v>28</v>
      </c>
    </row>
    <row r="31" spans="5:5" x14ac:dyDescent="0.2">
      <c r="E31" s="36">
        <f t="shared" si="0"/>
        <v>29</v>
      </c>
    </row>
    <row r="32" spans="5:5" x14ac:dyDescent="0.2">
      <c r="E32" s="36">
        <f t="shared" si="0"/>
        <v>30</v>
      </c>
    </row>
    <row r="33" spans="5:5" x14ac:dyDescent="0.2">
      <c r="E33" s="36">
        <f t="shared" si="0"/>
        <v>31</v>
      </c>
    </row>
    <row r="34" spans="5:5" x14ac:dyDescent="0.2">
      <c r="E34" s="37" t="s">
        <v>51</v>
      </c>
    </row>
  </sheetData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Pages>0</Pages>
  <Words>0</Words>
  <Characters>0</Characters>
  <Application>Microsoft Excel</Application>
  <DocSecurity>0</DocSecurity>
  <PresentationFormat/>
  <Lines>0</Lines>
  <Paragraphs>0</Paragraphs>
  <Slides>0</Slides>
  <Notes>0</Notes>
  <HiddenSlides>0</HiddenSlides>
  <MMClips>0</MMClips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シート</vt:lpstr>
      <vt:lpstr>実行シート</vt:lpstr>
      <vt:lpstr>勘定科目</vt:lpstr>
      <vt:lpstr>支出調書</vt:lpstr>
      <vt:lpstr>設定</vt:lpstr>
    </vt:vector>
  </TitlesOfParts>
  <Manager/>
  <Company/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FJ-USER</dc:creator>
  <cp:keywords/>
  <dc:description/>
  <cp:lastModifiedBy>プレスクール ロイコス</cp:lastModifiedBy>
  <cp:revision>1</cp:revision>
  <cp:lastPrinted>2026-09-29T01:11:04Z</cp:lastPrinted>
  <dcterms:created xsi:type="dcterms:W3CDTF">2015-02-16T00:51:11Z</dcterms:created>
  <dcterms:modified xsi:type="dcterms:W3CDTF">2026-09-30T01:43:36Z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1041-10.8.0.5745</vt:lpwstr>
  </property>
</Properties>
</file>