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81906\OneDrive\デスクトップ\チラシ\"/>
    </mc:Choice>
  </mc:AlternateContent>
  <xr:revisionPtr revIDLastSave="0" documentId="13_ncr:1_{9EC7303C-E1DB-4E3A-9BBE-ED1149B691BA}" xr6:coauthVersionLast="47" xr6:coauthVersionMax="47" xr10:uidLastSave="{00000000-0000-0000-0000-000000000000}"/>
  <bookViews>
    <workbookView xWindow="-28920" yWindow="1365" windowWidth="29040" windowHeight="15720" xr2:uid="{00000000-000D-0000-FFFF-FFFF00000000}"/>
  </bookViews>
  <sheets>
    <sheet name="料金表（セットオプション） 案1 " sheetId="5" r:id="rId1"/>
    <sheet name="料金表（セットオプション） 案2" sheetId="2" r:id="rId2"/>
    <sheet name="オプション" sheetId="4" r:id="rId3"/>
  </sheets>
  <definedNames>
    <definedName name="_xlnm.Print_Area" localSheetId="0">'料金表（セットオプション） 案1 '!$A$1:$AD$45</definedName>
    <definedName name="_xlnm.Print_Area" localSheetId="1">'料金表（セットオプション） 案2'!$A$1:$AD$45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9" i="5" l="1"/>
  <c r="Y9" i="5"/>
  <c r="P9" i="5"/>
  <c r="V8" i="5"/>
  <c r="Y8" i="5"/>
  <c r="P8" i="5"/>
  <c r="V7" i="5"/>
  <c r="Y7" i="5"/>
  <c r="P7" i="5"/>
  <c r="V6" i="5"/>
  <c r="Y6" i="5"/>
  <c r="P6" i="5"/>
  <c r="V5" i="5"/>
  <c r="Y5" i="5"/>
  <c r="P5" i="5"/>
  <c r="V4" i="5"/>
  <c r="Y4" i="5"/>
  <c r="P4" i="5"/>
  <c r="AC29" i="2"/>
  <c r="P9" i="2"/>
  <c r="P5" i="2"/>
  <c r="P6" i="2"/>
  <c r="P7" i="2"/>
  <c r="P8" i="2"/>
  <c r="P4" i="2"/>
  <c r="N42" i="2"/>
  <c r="L42" i="2"/>
  <c r="V4" i="2"/>
  <c r="Y4" i="2"/>
  <c r="P43" i="2"/>
  <c r="L43" i="2"/>
  <c r="N43" i="2"/>
  <c r="P42" i="2"/>
  <c r="U29" i="2"/>
  <c r="U30" i="2"/>
  <c r="X29" i="2"/>
  <c r="X30" i="2"/>
  <c r="AC30" i="2"/>
  <c r="Q29" i="2"/>
  <c r="Q30" i="2"/>
  <c r="N29" i="2"/>
  <c r="N30" i="2"/>
  <c r="V7" i="2"/>
  <c r="Y7" i="2"/>
  <c r="V8" i="2"/>
  <c r="Y8" i="2"/>
  <c r="V9" i="2"/>
  <c r="Y9" i="2"/>
  <c r="V5" i="2"/>
  <c r="Y5" i="2"/>
  <c r="V6" i="2"/>
  <c r="Y6" i="2"/>
</calcChain>
</file>

<file path=xl/sharedStrings.xml><?xml version="1.0" encoding="utf-8"?>
<sst xmlns="http://schemas.openxmlformats.org/spreadsheetml/2006/main" count="268" uniqueCount="102">
  <si>
    <t>【新車セット　コーティング参考価格表】　　</t>
  </si>
  <si>
    <t>新車セット価格】　樹脂パーツ・ホイールコーティング・全窓ガラス撥水加工施工含み</t>
  </si>
  <si>
    <t>クラス</t>
  </si>
  <si>
    <t>参考車種</t>
  </si>
  <si>
    <t>磨きなしの場合はひとつ下のクラスで施工料金可
例リボルトプロ→リボルト</t>
  </si>
  <si>
    <t>SS</t>
  </si>
  <si>
    <t>ムーブ、ハスラー,キャスト</t>
  </si>
  <si>
    <t>S</t>
  </si>
  <si>
    <t>タント、N-BOX、ヤリス、アクア、</t>
  </si>
  <si>
    <t>M</t>
  </si>
  <si>
    <t>L</t>
  </si>
  <si>
    <t>レクサスLC、クラウン、レヴォーグ、マツダ６</t>
  </si>
  <si>
    <t>LL</t>
  </si>
  <si>
    <t>ヴォクシー、アルファード、プラド、CX-５～８</t>
  </si>
  <si>
    <t>XL</t>
  </si>
  <si>
    <t>ランドクルーザー、ハイラックス、グランエース</t>
  </si>
  <si>
    <t>経年車</t>
  </si>
  <si>
    <t>お求めの仕上がりによって料金が変動します</t>
  </si>
  <si>
    <t>+10～40%</t>
  </si>
  <si>
    <t>輸入車</t>
  </si>
  <si>
    <t>ワンランク上のサイズ料金</t>
  </si>
  <si>
    <t>　オプションメニュー</t>
  </si>
  <si>
    <t>部位</t>
  </si>
  <si>
    <t>新車</t>
  </si>
  <si>
    <t>ﾌﾛﾝﾄ</t>
  </si>
  <si>
    <t>バンパー
グリル</t>
  </si>
  <si>
    <t>ドｱﾓｰﾙ無
SS～M</t>
  </si>
  <si>
    <t>ﾘﾔ</t>
  </si>
  <si>
    <t>ドｱﾓｰﾙ無
L～XL</t>
  </si>
  <si>
    <t>ｻﾝﾙｰﾌ</t>
  </si>
  <si>
    <t>ﾄﾞｱﾓｰﾙ有
SS～M</t>
  </si>
  <si>
    <t>ﾄﾞｱﾓｰﾙ有
L～XL</t>
  </si>
  <si>
    <t>国産車</t>
  </si>
  <si>
    <t>～18ｲﾝﾁ</t>
  </si>
  <si>
    <t>片側</t>
  </si>
  <si>
    <t>19ｲﾝﾁ～</t>
  </si>
  <si>
    <t>両側</t>
  </si>
  <si>
    <t>運転席</t>
  </si>
  <si>
    <t>運転席
助手席</t>
  </si>
  <si>
    <t>前後2列</t>
  </si>
  <si>
    <t>３列目施工</t>
  </si>
  <si>
    <t>ドア１枚</t>
  </si>
  <si>
    <t>ｾﾝﾀｰｺﾝｿｰﾙ</t>
  </si>
  <si>
    <t>ﾊﾝﾄﾞﾙ</t>
  </si>
  <si>
    <t>ﾀﾞｯｼｭﾎﾞｰﾄﾞ</t>
  </si>
  <si>
    <t>L～XL</t>
  </si>
  <si>
    <t>高級輸入車</t>
  </si>
  <si>
    <t>エクストリーム</t>
    <phoneticPr fontId="15"/>
  </si>
  <si>
    <t>リボルトプロ</t>
    <phoneticPr fontId="15"/>
  </si>
  <si>
    <t>リボルト</t>
    <phoneticPr fontId="15"/>
  </si>
  <si>
    <t>リボルトライト</t>
    <phoneticPr fontId="15"/>
  </si>
  <si>
    <t>ライト新車</t>
    <phoneticPr fontId="15"/>
  </si>
  <si>
    <t>2年耐久</t>
    <rPh sb="1" eb="4">
      <t>ネンタイキュウ</t>
    </rPh>
    <phoneticPr fontId="15"/>
  </si>
  <si>
    <t>フィルム</t>
    <phoneticPr fontId="15"/>
  </si>
  <si>
    <t>42,000～</t>
    <phoneticPr fontId="15"/>
  </si>
  <si>
    <t>17,500～</t>
    <phoneticPr fontId="15"/>
  </si>
  <si>
    <t>21,000～</t>
    <phoneticPr fontId="15"/>
  </si>
  <si>
    <t>5,500～</t>
    <phoneticPr fontId="15"/>
  </si>
  <si>
    <t>プリウス、ライズ、ヤリスクロス、CX-３、WRX</t>
    <phoneticPr fontId="15"/>
  </si>
  <si>
    <t>+10～40%</t>
    <phoneticPr fontId="15"/>
  </si>
  <si>
    <t>45,000～</t>
    <phoneticPr fontId="15"/>
  </si>
  <si>
    <t>※2回目の再施工は50％にて</t>
    <phoneticPr fontId="15"/>
  </si>
  <si>
    <t>　　施工します</t>
    <phoneticPr fontId="15"/>
  </si>
  <si>
    <t>上記価格は参考</t>
    <phoneticPr fontId="15"/>
  </si>
  <si>
    <t>サイズにより金額変動</t>
    <phoneticPr fontId="15"/>
  </si>
  <si>
    <t>乗用　全面</t>
    <rPh sb="0" eb="2">
      <t>ジョウヨウ</t>
    </rPh>
    <rPh sb="3" eb="5">
      <t>ゼンメン</t>
    </rPh>
    <phoneticPr fontId="15"/>
  </si>
  <si>
    <t>SUV・ミニバン　全面</t>
    <rPh sb="9" eb="11">
      <t>ゼンメン</t>
    </rPh>
    <phoneticPr fontId="15"/>
  </si>
  <si>
    <t>新車S～L</t>
    <rPh sb="0" eb="2">
      <t>シンシャ</t>
    </rPh>
    <phoneticPr fontId="15"/>
  </si>
  <si>
    <t>耐久目安</t>
    <rPh sb="0" eb="4">
      <t>タイキュウメヤス</t>
    </rPh>
    <phoneticPr fontId="15"/>
  </si>
  <si>
    <t>新車LL～XL</t>
    <rPh sb="0" eb="2">
      <t>シンシャ</t>
    </rPh>
    <phoneticPr fontId="15"/>
  </si>
  <si>
    <t>1～3年</t>
    <rPh sb="3" eb="4">
      <t>ネン</t>
    </rPh>
    <phoneticPr fontId="15"/>
  </si>
  <si>
    <t>6ヵ月～1年半</t>
    <rPh sb="2" eb="3">
      <t>ゲツ</t>
    </rPh>
    <rPh sb="5" eb="7">
      <t>ネンハン</t>
    </rPh>
    <phoneticPr fontId="15"/>
  </si>
  <si>
    <t>経年車</t>
    <rPh sb="0" eb="3">
      <t>ケイネンシャ</t>
    </rPh>
    <phoneticPr fontId="15"/>
  </si>
  <si>
    <t>＋</t>
    <phoneticPr fontId="15"/>
  </si>
  <si>
    <t>ﾄﾞｱｶﾞﾗｽ1枚</t>
    <rPh sb="8" eb="9">
      <t>マイ</t>
    </rPh>
    <phoneticPr fontId="15"/>
  </si>
  <si>
    <t>高耐久撥水</t>
    <rPh sb="0" eb="3">
      <t>コウタイキュウ</t>
    </rPh>
    <rPh sb="3" eb="5">
      <t>ハッスイ</t>
    </rPh>
    <phoneticPr fontId="15"/>
  </si>
  <si>
    <t>標準撥水</t>
    <rPh sb="0" eb="2">
      <t>ヒョウジュン</t>
    </rPh>
    <rPh sb="2" eb="4">
      <t>ハッスイ</t>
    </rPh>
    <phoneticPr fontId="15"/>
  </si>
  <si>
    <t>ﾘﾎﾞﾙﾄ</t>
    <phoneticPr fontId="15"/>
  </si>
  <si>
    <t>ホイール
単体</t>
    <rPh sb="5" eb="7">
      <t>タンタイ</t>
    </rPh>
    <phoneticPr fontId="15"/>
  </si>
  <si>
    <t>未塗装樹脂パーツ</t>
    <rPh sb="0" eb="5">
      <t>ミトソウジュシ</t>
    </rPh>
    <phoneticPr fontId="15"/>
  </si>
  <si>
    <t>〇</t>
    <phoneticPr fontId="15"/>
  </si>
  <si>
    <t>鏡面研磨</t>
    <rPh sb="0" eb="2">
      <t>キョウメン</t>
    </rPh>
    <rPh sb="2" eb="4">
      <t>ケンマ</t>
    </rPh>
    <phoneticPr fontId="15"/>
  </si>
  <si>
    <t>軽研磨</t>
    <rPh sb="0" eb="1">
      <t>ケイ</t>
    </rPh>
    <rPh sb="1" eb="3">
      <t>ケンマ</t>
    </rPh>
    <phoneticPr fontId="15"/>
  </si>
  <si>
    <t>＋11000～</t>
    <phoneticPr fontId="15"/>
  </si>
  <si>
    <t>窓ガラス撥水グレードアップ</t>
    <rPh sb="0" eb="1">
      <t>マド</t>
    </rPh>
    <rPh sb="4" eb="6">
      <t>ハッスイ</t>
    </rPh>
    <phoneticPr fontId="15"/>
  </si>
  <si>
    <t>＋5000～</t>
    <phoneticPr fontId="15"/>
  </si>
  <si>
    <t>＋8000～</t>
    <phoneticPr fontId="15"/>
  </si>
  <si>
    <t>＋4000～</t>
    <phoneticPr fontId="15"/>
  </si>
  <si>
    <t>新車限定磨きなし</t>
    <rPh sb="0" eb="4">
      <t>シンシャゲンテイ</t>
    </rPh>
    <rPh sb="4" eb="5">
      <t>ミガ</t>
    </rPh>
    <phoneticPr fontId="15"/>
  </si>
  <si>
    <t>-11000～</t>
    <phoneticPr fontId="15"/>
  </si>
  <si>
    <t>中古ホイールの場合は
上記価格4400円～アップです</t>
    <phoneticPr fontId="15"/>
  </si>
  <si>
    <t>　　　　　全窓ガラス撥水　高耐久　1年～3年</t>
    <rPh sb="5" eb="6">
      <t>ゼン</t>
    </rPh>
    <rPh sb="6" eb="7">
      <t>マド</t>
    </rPh>
    <rPh sb="10" eb="12">
      <t>ハッスイ</t>
    </rPh>
    <rPh sb="13" eb="16">
      <t>コウタイキュウ</t>
    </rPh>
    <rPh sb="18" eb="19">
      <t>ネン</t>
    </rPh>
    <rPh sb="21" eb="22">
      <t>ネン</t>
    </rPh>
    <phoneticPr fontId="15"/>
  </si>
  <si>
    <t>　　　　　全窓ガラス撥水　標準　　　6ヵ月～1年半</t>
    <rPh sb="5" eb="6">
      <t>ゼン</t>
    </rPh>
    <rPh sb="6" eb="7">
      <t>マド</t>
    </rPh>
    <rPh sb="10" eb="12">
      <t>ハッスイ</t>
    </rPh>
    <rPh sb="13" eb="15">
      <t>ヒョウジュン</t>
    </rPh>
    <rPh sb="20" eb="21">
      <t>ゲツ</t>
    </rPh>
    <rPh sb="23" eb="25">
      <t>ネンハン</t>
    </rPh>
    <phoneticPr fontId="15"/>
  </si>
  <si>
    <t>　　　　　ホイールコーティング　　エクストリーム</t>
    <phoneticPr fontId="15"/>
  </si>
  <si>
    <t>　　　　　ホイールコーティング　　リボルトプロ</t>
    <phoneticPr fontId="15"/>
  </si>
  <si>
    <t>　　　　　ホイールコーティング　　リボルト</t>
    <phoneticPr fontId="15"/>
  </si>
  <si>
    <t>オプション</t>
    <phoneticPr fontId="15"/>
  </si>
  <si>
    <t>コーティング1層追加</t>
    <rPh sb="7" eb="10">
      <t>ソウツイカ</t>
    </rPh>
    <phoneticPr fontId="15"/>
  </si>
  <si>
    <t>＋22000～</t>
    <phoneticPr fontId="15"/>
  </si>
  <si>
    <t>＋15000～</t>
    <phoneticPr fontId="15"/>
  </si>
  <si>
    <t>※研磨有りのコースではボディー形状、特殊塗装、高額車両の場合別途￥５５００～￥５５０００加算されます</t>
    <rPh sb="1" eb="3">
      <t>ケンマ</t>
    </rPh>
    <rPh sb="3" eb="4">
      <t>ア</t>
    </rPh>
    <rPh sb="15" eb="17">
      <t>ケイジョウ</t>
    </rPh>
    <rPh sb="18" eb="22">
      <t>トクシュトソウ</t>
    </rPh>
    <rPh sb="23" eb="27">
      <t>コウガクシャリョウ</t>
    </rPh>
    <rPh sb="28" eb="30">
      <t>バアイ</t>
    </rPh>
    <rPh sb="30" eb="32">
      <t>ベット</t>
    </rPh>
    <rPh sb="44" eb="46">
      <t>カサン</t>
    </rPh>
    <phoneticPr fontId="15"/>
  </si>
  <si>
    <t>料金改正前</t>
    <rPh sb="0" eb="5">
      <t>リョウキンカイセイマエ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</si>
</sst>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* #,##0_ ;_ * &quot;¥&quot;\-#,##0_ ;_ * &quot;-&quot;??_ ;_ @_ "/>
    <numFmt numFmtId="177" formatCode="_ * #,##0_ ;_ * \-#,##0_ ;_ * &quot;-&quot;??_ ;_ @_ "/>
  </numFmts>
  <fonts count="28" x14ac:knownFonts="1">
    <font>
      <sz val="11"/>
      <color theme="1"/>
      <name val="ＭＳ Ｐゴシック"/>
      <charset val="134"/>
      <scheme val="minor"/>
    </font>
    <font>
      <b/>
      <sz val="14"/>
      <color theme="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b/>
      <sz val="14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1" fillId="2" borderId="0" xfId="0" applyNumberFormat="1" applyFont="1" applyFill="1" applyAlignment="1">
      <alignment vertical="top"/>
    </xf>
    <xf numFmtId="0" fontId="8" fillId="2" borderId="0" xfId="0" applyFont="1" applyFill="1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176" fontId="2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2" xfId="2" quotePrefix="1" applyNumberFormat="1" applyFont="1" applyBorder="1" applyAlignment="1">
      <alignment vertical="center"/>
    </xf>
    <xf numFmtId="176" fontId="2" fillId="0" borderId="2" xfId="2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0" xfId="0" applyNumberFormat="1" applyFont="1" applyFill="1" applyAlignment="1">
      <alignment vertical="top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9" fontId="21" fillId="0" borderId="4" xfId="0" applyNumberFormat="1" applyFont="1" applyBorder="1" applyAlignment="1">
      <alignment horizontal="right" vertical="center"/>
    </xf>
    <xf numFmtId="0" fontId="21" fillId="0" borderId="0" xfId="0" applyFo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4" fillId="0" borderId="0" xfId="0" applyFont="1" applyFill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1" fontId="17" fillId="4" borderId="4" xfId="1" applyNumberFormat="1" applyFont="1" applyFill="1" applyBorder="1" applyAlignment="1">
      <alignment horizontal="center" vertical="center"/>
    </xf>
    <xf numFmtId="41" fontId="17" fillId="4" borderId="11" xfId="1" applyNumberFormat="1" applyFont="1" applyFill="1" applyBorder="1" applyAlignment="1">
      <alignment horizontal="center" vertical="center"/>
    </xf>
    <xf numFmtId="41" fontId="17" fillId="4" borderId="5" xfId="1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3" fontId="7" fillId="0" borderId="14" xfId="0" quotePrefix="1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0" borderId="17" xfId="0" quotePrefix="1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center" vertical="center"/>
    </xf>
    <xf numFmtId="3" fontId="21" fillId="0" borderId="11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3" fontId="7" fillId="0" borderId="17" xfId="0" quotePrefix="1" applyNumberFormat="1" applyFont="1" applyFill="1" applyBorder="1" applyAlignment="1">
      <alignment horizontal="center" vertical="center" wrapText="1"/>
    </xf>
    <xf numFmtId="0" fontId="26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2" fillId="0" borderId="4" xfId="2" quotePrefix="1" applyNumberFormat="1" applyFont="1" applyBorder="1" applyAlignment="1">
      <alignment horizontal="center" vertical="center"/>
    </xf>
    <xf numFmtId="176" fontId="2" fillId="0" borderId="11" xfId="2" quotePrefix="1" applyNumberFormat="1" applyFont="1" applyBorder="1" applyAlignment="1">
      <alignment horizontal="center" vertical="center"/>
    </xf>
    <xf numFmtId="176" fontId="2" fillId="0" borderId="5" xfId="2" quotePrefix="1" applyNumberFormat="1" applyFont="1" applyBorder="1" applyAlignment="1">
      <alignment horizontal="center" vertical="center"/>
    </xf>
    <xf numFmtId="41" fontId="17" fillId="0" borderId="4" xfId="1" applyNumberFormat="1" applyFont="1" applyBorder="1" applyAlignment="1">
      <alignment horizontal="center" vertical="center"/>
    </xf>
    <xf numFmtId="41" fontId="17" fillId="0" borderId="11" xfId="1" applyNumberFormat="1" applyFont="1" applyBorder="1" applyAlignment="1">
      <alignment horizontal="center" vertical="center"/>
    </xf>
    <xf numFmtId="41" fontId="17" fillId="0" borderId="5" xfId="1" applyNumberFormat="1" applyFont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vertical="top"/>
    </xf>
    <xf numFmtId="0" fontId="25" fillId="2" borderId="0" xfId="0" applyNumberFormat="1" applyFont="1" applyFill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9" fillId="5" borderId="6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3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3">
    <cellStyle name="桁区切り" xfId="1" builtinId="6"/>
    <cellStyle name="桁区切り [0.00]" xfId="2" builtinId="3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23</xdr:row>
      <xdr:rowOff>114300</xdr:rowOff>
    </xdr:from>
    <xdr:to>
      <xdr:col>14</xdr:col>
      <xdr:colOff>190500</xdr:colOff>
      <xdr:row>29</xdr:row>
      <xdr:rowOff>180975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F8AE068-A63C-4821-9F34-5C5A9CB73664}"/>
            </a:ext>
          </a:extLst>
        </xdr:cNvPr>
        <xdr:cNvGrpSpPr/>
      </xdr:nvGrpSpPr>
      <xdr:grpSpPr>
        <a:xfrm>
          <a:off x="1847850" y="5676900"/>
          <a:ext cx="1943100" cy="1609725"/>
          <a:chOff x="7620" y="3695700"/>
          <a:chExt cx="1888490" cy="1645285"/>
        </a:xfrm>
      </xdr:grpSpPr>
      <xdr:pic>
        <xdr:nvPicPr>
          <xdr:cNvPr id="3" name="図形 1">
            <a:extLst>
              <a:ext uri="{FF2B5EF4-FFF2-40B4-BE49-F238E27FC236}">
                <a16:creationId xmlns:a16="http://schemas.microsoft.com/office/drawing/2014/main" id="{DE9892AF-892F-FCD3-AA54-1865528BF7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6360" t="23586" r="33619" b="6532"/>
          <a:stretch>
            <a:fillRect/>
          </a:stretch>
        </xdr:blipFill>
        <xdr:spPr>
          <a:xfrm>
            <a:off x="7620" y="3985260"/>
            <a:ext cx="1888490" cy="1355725"/>
          </a:xfrm>
          <a:prstGeom prst="rect">
            <a:avLst/>
          </a:prstGeom>
          <a:noFill/>
          <a:ln w="9525">
            <a:noFill/>
            <a:miter/>
          </a:ln>
        </xdr:spPr>
      </xdr:pic>
      <xdr:sp macro="" textlink="">
        <xdr:nvSpPr>
          <xdr:cNvPr id="4" name="四角形 2">
            <a:extLst>
              <a:ext uri="{FF2B5EF4-FFF2-40B4-BE49-F238E27FC236}">
                <a16:creationId xmlns:a16="http://schemas.microsoft.com/office/drawing/2014/main" id="{91FA7DC7-1929-3920-3C71-8B532CCC27DC}"/>
              </a:ext>
            </a:extLst>
          </xdr:cNvPr>
          <xdr:cNvSpPr/>
        </xdr:nvSpPr>
        <xdr:spPr>
          <a:xfrm>
            <a:off x="8255" y="3695700"/>
            <a:ext cx="187833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窓ガラス撥水加工</a:t>
            </a:r>
          </a:p>
        </xdr:txBody>
      </xdr:sp>
    </xdr:grpSp>
    <xdr:clientData/>
  </xdr:twoCellAnchor>
  <xdr:twoCellAnchor>
    <xdr:from>
      <xdr:col>15</xdr:col>
      <xdr:colOff>0</xdr:colOff>
      <xdr:row>23</xdr:row>
      <xdr:rowOff>104774</xdr:rowOff>
    </xdr:from>
    <xdr:to>
      <xdr:col>22</xdr:col>
      <xdr:colOff>76200</xdr:colOff>
      <xdr:row>29</xdr:row>
      <xdr:rowOff>209550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3AB154D7-2141-7FC3-52FB-85E67CEF72E7}"/>
            </a:ext>
          </a:extLst>
        </xdr:cNvPr>
        <xdr:cNvGrpSpPr/>
      </xdr:nvGrpSpPr>
      <xdr:grpSpPr>
        <a:xfrm>
          <a:off x="3857625" y="5667374"/>
          <a:ext cx="1876425" cy="1647826"/>
          <a:chOff x="7620" y="6143625"/>
          <a:chExt cx="1884680" cy="1628140"/>
        </a:xfrm>
      </xdr:grpSpPr>
      <xdr:pic>
        <xdr:nvPicPr>
          <xdr:cNvPr id="9" name="図形 3">
            <a:extLst>
              <a:ext uri="{FF2B5EF4-FFF2-40B4-BE49-F238E27FC236}">
                <a16:creationId xmlns:a16="http://schemas.microsoft.com/office/drawing/2014/main" id="{AD7D315B-2C05-5EB4-2720-C3267EBC55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15491" t="17006" r="37602" b="13742"/>
          <a:stretch>
            <a:fillRect/>
          </a:stretch>
        </xdr:blipFill>
        <xdr:spPr>
          <a:xfrm>
            <a:off x="7620" y="6438265"/>
            <a:ext cx="1884680" cy="1333500"/>
          </a:xfrm>
          <a:prstGeom prst="rect">
            <a:avLst/>
          </a:prstGeom>
          <a:noFill/>
          <a:ln w="9525">
            <a:noFill/>
            <a:miter/>
          </a:ln>
        </xdr:spPr>
      </xdr:pic>
      <xdr:sp macro="" textlink="">
        <xdr:nvSpPr>
          <xdr:cNvPr id="10" name="四角形 5">
            <a:extLst>
              <a:ext uri="{FF2B5EF4-FFF2-40B4-BE49-F238E27FC236}">
                <a16:creationId xmlns:a16="http://schemas.microsoft.com/office/drawing/2014/main" id="{765C2B01-53B0-FF3A-7A2E-2719AB0D5E8D}"/>
              </a:ext>
            </a:extLst>
          </xdr:cNvPr>
          <xdr:cNvSpPr/>
        </xdr:nvSpPr>
        <xdr:spPr>
          <a:xfrm>
            <a:off x="7620" y="6143625"/>
            <a:ext cx="1876425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ホイールコーティング</a:t>
            </a:r>
          </a:p>
        </xdr:txBody>
      </xdr:sp>
    </xdr:grpSp>
    <xdr:clientData/>
  </xdr:twoCellAnchor>
  <xdr:twoCellAnchor>
    <xdr:from>
      <xdr:col>18</xdr:col>
      <xdr:colOff>180340</xdr:colOff>
      <xdr:row>0</xdr:row>
      <xdr:rowOff>26035</xdr:rowOff>
    </xdr:from>
    <xdr:to>
      <xdr:col>29</xdr:col>
      <xdr:colOff>61595</xdr:colOff>
      <xdr:row>2</xdr:row>
      <xdr:rowOff>104775</xdr:rowOff>
    </xdr:to>
    <xdr:sp macro="" textlink="">
      <xdr:nvSpPr>
        <xdr:cNvPr id="16" name="四角形 17">
          <a:extLst>
            <a:ext uri="{FF2B5EF4-FFF2-40B4-BE49-F238E27FC236}">
              <a16:creationId xmlns:a16="http://schemas.microsoft.com/office/drawing/2014/main" id="{E7195F78-BEE3-4760-A443-065594DDCF87}"/>
            </a:ext>
          </a:extLst>
        </xdr:cNvPr>
        <xdr:cNvSpPr/>
      </xdr:nvSpPr>
      <xdr:spPr>
        <a:xfrm>
          <a:off x="4809490" y="26035"/>
          <a:ext cx="2710180" cy="574040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樹脂パーツ・ホイールコーティング</a:t>
          </a:r>
        </a:p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全窓ガラス撥水加工施工含み</a:t>
          </a:r>
        </a:p>
      </xdr:txBody>
    </xdr:sp>
    <xdr:clientData/>
  </xdr:twoCellAnchor>
  <xdr:twoCellAnchor>
    <xdr:from>
      <xdr:col>22</xdr:col>
      <xdr:colOff>163759</xdr:colOff>
      <xdr:row>23</xdr:row>
      <xdr:rowOff>114301</xdr:rowOff>
    </xdr:from>
    <xdr:to>
      <xdr:col>29</xdr:col>
      <xdr:colOff>238125</xdr:colOff>
      <xdr:row>29</xdr:row>
      <xdr:rowOff>209551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8D77820B-B468-A708-85F9-1C8F80641A08}"/>
            </a:ext>
          </a:extLst>
        </xdr:cNvPr>
        <xdr:cNvGrpSpPr/>
      </xdr:nvGrpSpPr>
      <xdr:grpSpPr>
        <a:xfrm>
          <a:off x="5821609" y="5676901"/>
          <a:ext cx="1874591" cy="1638300"/>
          <a:chOff x="4391025" y="3724275"/>
          <a:chExt cx="2125345" cy="1566544"/>
        </a:xfrm>
      </xdr:grpSpPr>
      <xdr:sp macro="" textlink="">
        <xdr:nvSpPr>
          <xdr:cNvPr id="20" name="四角形 11">
            <a:extLst>
              <a:ext uri="{FF2B5EF4-FFF2-40B4-BE49-F238E27FC236}">
                <a16:creationId xmlns:a16="http://schemas.microsoft.com/office/drawing/2014/main" id="{25C61D84-18A1-BA45-E5BD-460E0ED6FC3B}"/>
              </a:ext>
            </a:extLst>
          </xdr:cNvPr>
          <xdr:cNvSpPr/>
        </xdr:nvSpPr>
        <xdr:spPr>
          <a:xfrm>
            <a:off x="4391025" y="3724275"/>
            <a:ext cx="211455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樹脂パーツコーティング</a:t>
            </a:r>
          </a:p>
        </xdr:txBody>
      </xdr:sp>
      <xdr:pic>
        <xdr:nvPicPr>
          <xdr:cNvPr id="21" name="図形 18" descr="DSC_1020">
            <a:extLst>
              <a:ext uri="{FF2B5EF4-FFF2-40B4-BE49-F238E27FC236}">
                <a16:creationId xmlns:a16="http://schemas.microsoft.com/office/drawing/2014/main" id="{083EABA5-9437-541F-7B9C-FFC13B5165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393565" y="4017644"/>
            <a:ext cx="2122805" cy="1273175"/>
          </a:xfrm>
          <a:prstGeom prst="rect">
            <a:avLst/>
          </a:prstGeom>
        </xdr:spPr>
      </xdr:pic>
    </xdr:grpSp>
    <xdr:clientData/>
  </xdr:twoCellAnchor>
  <xdr:twoCellAnchor>
    <xdr:from>
      <xdr:col>33</xdr:col>
      <xdr:colOff>152400</xdr:colOff>
      <xdr:row>10</xdr:row>
      <xdr:rowOff>142875</xdr:rowOff>
    </xdr:from>
    <xdr:to>
      <xdr:col>45</xdr:col>
      <xdr:colOff>209550</xdr:colOff>
      <xdr:row>14</xdr:row>
      <xdr:rowOff>85725</xdr:rowOff>
    </xdr:to>
    <xdr:sp macro="" textlink="">
      <xdr:nvSpPr>
        <xdr:cNvPr id="22" name="吹き出し: 四角形 21">
          <a:extLst>
            <a:ext uri="{FF2B5EF4-FFF2-40B4-BE49-F238E27FC236}">
              <a16:creationId xmlns:a16="http://schemas.microsoft.com/office/drawing/2014/main" id="{DF466338-96F7-4944-AEEC-084AA1F34DBC}"/>
            </a:ext>
          </a:extLst>
        </xdr:cNvPr>
        <xdr:cNvSpPr/>
      </xdr:nvSpPr>
      <xdr:spPr>
        <a:xfrm>
          <a:off x="8639175" y="2619375"/>
          <a:ext cx="3143250" cy="933450"/>
        </a:xfrm>
        <a:prstGeom prst="wedgeRectCallout">
          <a:avLst>
            <a:gd name="adj1" fmla="val -77500"/>
            <a:gd name="adj2" fmla="val 391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軽研磨や磨きなしの場合に－</a:t>
          </a:r>
          <a:r>
            <a:rPr kumimoji="1" lang="en-US" altLang="ja-JP" sz="1100"/>
            <a:t>15</a:t>
          </a:r>
          <a:r>
            <a:rPr kumimoji="1" lang="ja-JP" altLang="en-US" sz="1100"/>
            <a:t>～</a:t>
          </a:r>
          <a:r>
            <a:rPr kumimoji="1" lang="en-US" altLang="ja-JP" sz="1100"/>
            <a:t>30</a:t>
          </a:r>
          <a:r>
            <a:rPr kumimoji="1" lang="ja-JP" altLang="en-US" sz="1100"/>
            <a:t>％</a:t>
          </a:r>
          <a:r>
            <a:rPr kumimoji="1" lang="en-US" altLang="ja-JP" sz="1100"/>
            <a:t>OFF</a:t>
          </a:r>
          <a:r>
            <a:rPr kumimoji="1" lang="ja-JP" altLang="en-US" sz="1100"/>
            <a:t>を入れるべきか？入れると安いプランへの受注が増えてしまう傾向になるかも</a:t>
          </a:r>
        </a:p>
      </xdr:txBody>
    </xdr:sp>
    <xdr:clientData/>
  </xdr:twoCellAnchor>
  <xdr:twoCellAnchor editAs="oneCell">
    <xdr:from>
      <xdr:col>0</xdr:col>
      <xdr:colOff>85725</xdr:colOff>
      <xdr:row>33</xdr:row>
      <xdr:rowOff>52086</xdr:rowOff>
    </xdr:from>
    <xdr:to>
      <xdr:col>6</xdr:col>
      <xdr:colOff>247650</xdr:colOff>
      <xdr:row>38</xdr:row>
      <xdr:rowOff>55747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27904F2-3FF9-F30F-BB27-839C82CF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262636"/>
          <a:ext cx="1704975" cy="128001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33</xdr:row>
      <xdr:rowOff>47625</xdr:rowOff>
    </xdr:from>
    <xdr:to>
      <xdr:col>14</xdr:col>
      <xdr:colOff>73876</xdr:colOff>
      <xdr:row>38</xdr:row>
      <xdr:rowOff>47625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C98EA719-0A93-94A7-19CA-D2D6C5129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8258175"/>
          <a:ext cx="1702651" cy="12763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33</xdr:row>
      <xdr:rowOff>31116</xdr:rowOff>
    </xdr:from>
    <xdr:to>
      <xdr:col>22</xdr:col>
      <xdr:colOff>670</xdr:colOff>
      <xdr:row>38</xdr:row>
      <xdr:rowOff>76200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F1C1C16-7169-4432-C467-CAFD6622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6" y="8241666"/>
          <a:ext cx="1762794" cy="1321434"/>
        </a:xfrm>
        <a:prstGeom prst="rect">
          <a:avLst/>
        </a:prstGeom>
      </xdr:spPr>
    </xdr:pic>
    <xdr:clientData/>
  </xdr:twoCellAnchor>
  <xdr:twoCellAnchor editAs="oneCell">
    <xdr:from>
      <xdr:col>22</xdr:col>
      <xdr:colOff>228600</xdr:colOff>
      <xdr:row>32</xdr:row>
      <xdr:rowOff>265963</xdr:rowOff>
    </xdr:from>
    <xdr:to>
      <xdr:col>29</xdr:col>
      <xdr:colOff>161925</xdr:colOff>
      <xdr:row>38</xdr:row>
      <xdr:rowOff>14706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27F52590-E941-BDD5-03D0-4B763B08E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8200288"/>
          <a:ext cx="1733550" cy="130131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38</xdr:row>
      <xdr:rowOff>180975</xdr:rowOff>
    </xdr:from>
    <xdr:to>
      <xdr:col>7</xdr:col>
      <xdr:colOff>19050</xdr:colOff>
      <xdr:row>44</xdr:row>
      <xdr:rowOff>119481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0A69C2E-561A-1824-A134-DC79076E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667875"/>
          <a:ext cx="1733550" cy="1424406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39</xdr:row>
      <xdr:rowOff>27146</xdr:rowOff>
    </xdr:from>
    <xdr:to>
      <xdr:col>22</xdr:col>
      <xdr:colOff>8990</xdr:colOff>
      <xdr:row>44</xdr:row>
      <xdr:rowOff>76200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40143BF-49A1-DDEC-2486-D8DADB8F1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63"/>
        <a:stretch/>
      </xdr:blipFill>
      <xdr:spPr>
        <a:xfrm>
          <a:off x="3895726" y="9761696"/>
          <a:ext cx="1771114" cy="1287304"/>
        </a:xfrm>
        <a:prstGeom prst="rect">
          <a:avLst/>
        </a:prstGeom>
      </xdr:spPr>
    </xdr:pic>
    <xdr:clientData/>
  </xdr:twoCellAnchor>
  <xdr:twoCellAnchor editAs="oneCell">
    <xdr:from>
      <xdr:col>22</xdr:col>
      <xdr:colOff>200837</xdr:colOff>
      <xdr:row>39</xdr:row>
      <xdr:rowOff>28574</xdr:rowOff>
    </xdr:from>
    <xdr:to>
      <xdr:col>29</xdr:col>
      <xdr:colOff>180975</xdr:colOff>
      <xdr:row>44</xdr:row>
      <xdr:rowOff>114299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421B5323-CFE8-8193-D053-5B776ECA4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564"/>
        <a:stretch/>
      </xdr:blipFill>
      <xdr:spPr>
        <a:xfrm>
          <a:off x="5858687" y="9763124"/>
          <a:ext cx="1780363" cy="13239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76200</xdr:rowOff>
    </xdr:from>
    <xdr:to>
      <xdr:col>6</xdr:col>
      <xdr:colOff>238125</xdr:colOff>
      <xdr:row>25</xdr:row>
      <xdr:rowOff>19050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3DEFC990-D695-19B3-2092-001C30CBED0D}"/>
            </a:ext>
          </a:extLst>
        </xdr:cNvPr>
        <xdr:cNvSpPr/>
      </xdr:nvSpPr>
      <xdr:spPr>
        <a:xfrm>
          <a:off x="0" y="5638800"/>
          <a:ext cx="1781175" cy="4381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/>
            <a:t>新車セットオプション</a:t>
          </a:r>
        </a:p>
      </xdr:txBody>
    </xdr:sp>
    <xdr:clientData/>
  </xdr:twoCellAnchor>
  <xdr:twoCellAnchor>
    <xdr:from>
      <xdr:col>0</xdr:col>
      <xdr:colOff>19049</xdr:colOff>
      <xdr:row>30</xdr:row>
      <xdr:rowOff>171450</xdr:rowOff>
    </xdr:from>
    <xdr:to>
      <xdr:col>7</xdr:col>
      <xdr:colOff>104775</xdr:colOff>
      <xdr:row>32</xdr:row>
      <xdr:rowOff>57150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5DD239EA-57F1-41A2-BD52-98E7ED552391}"/>
            </a:ext>
          </a:extLst>
        </xdr:cNvPr>
        <xdr:cNvSpPr/>
      </xdr:nvSpPr>
      <xdr:spPr>
        <a:xfrm>
          <a:off x="19049" y="7553325"/>
          <a:ext cx="1885951" cy="4381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/>
            <a:t>コーティング施工範囲</a:t>
          </a:r>
        </a:p>
      </xdr:txBody>
    </xdr:sp>
    <xdr:clientData/>
  </xdr:twoCellAnchor>
  <xdr:twoCellAnchor>
    <xdr:from>
      <xdr:col>8</xdr:col>
      <xdr:colOff>190499</xdr:colOff>
      <xdr:row>30</xdr:row>
      <xdr:rowOff>133349</xdr:rowOff>
    </xdr:from>
    <xdr:to>
      <xdr:col>28</xdr:col>
      <xdr:colOff>85724</xdr:colOff>
      <xdr:row>32</xdr:row>
      <xdr:rowOff>142874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033363D3-65BE-448B-9D6E-A3A982605574}"/>
            </a:ext>
          </a:extLst>
        </xdr:cNvPr>
        <xdr:cNvSpPr/>
      </xdr:nvSpPr>
      <xdr:spPr>
        <a:xfrm>
          <a:off x="2247899" y="7515224"/>
          <a:ext cx="5038725" cy="56197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ヘッドライトなどレンズ類、グリル、ボンネット裏、ドアヒンジ、ドア内側給油口など隅々までコーティングします。</a:t>
          </a:r>
        </a:p>
      </xdr:txBody>
    </xdr:sp>
    <xdr:clientData/>
  </xdr:twoCellAnchor>
  <xdr:twoCellAnchor editAs="oneCell">
    <xdr:from>
      <xdr:col>7</xdr:col>
      <xdr:colOff>152399</xdr:colOff>
      <xdr:row>39</xdr:row>
      <xdr:rowOff>50003</xdr:rowOff>
    </xdr:from>
    <xdr:to>
      <xdr:col>14</xdr:col>
      <xdr:colOff>76200</xdr:colOff>
      <xdr:row>44</xdr:row>
      <xdr:rowOff>104772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0A84D56-4BC4-1394-1513-5583E503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52624" y="9784553"/>
          <a:ext cx="1724026" cy="1293019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32</xdr:row>
      <xdr:rowOff>142875</xdr:rowOff>
    </xdr:from>
    <xdr:to>
      <xdr:col>6</xdr:col>
      <xdr:colOff>228600</xdr:colOff>
      <xdr:row>33</xdr:row>
      <xdr:rowOff>143300</xdr:rowOff>
    </xdr:to>
    <xdr:sp macro="" textlink="">
      <xdr:nvSpPr>
        <xdr:cNvPr id="44" name="四角形 13">
          <a:extLst>
            <a:ext uri="{FF2B5EF4-FFF2-40B4-BE49-F238E27FC236}">
              <a16:creationId xmlns:a16="http://schemas.microsoft.com/office/drawing/2014/main" id="{A4BCDF6A-4A16-4A9F-BC8D-6D04A8AFE1F7}"/>
            </a:ext>
          </a:extLst>
        </xdr:cNvPr>
        <xdr:cNvSpPr/>
      </xdr:nvSpPr>
      <xdr:spPr>
        <a:xfrm>
          <a:off x="85725" y="8077200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ヘッドライト</a:t>
          </a:r>
        </a:p>
      </xdr:txBody>
    </xdr:sp>
    <xdr:clientData/>
  </xdr:twoCellAnchor>
  <xdr:twoCellAnchor>
    <xdr:from>
      <xdr:col>7</xdr:col>
      <xdr:colOff>171450</xdr:colOff>
      <xdr:row>32</xdr:row>
      <xdr:rowOff>133350</xdr:rowOff>
    </xdr:from>
    <xdr:to>
      <xdr:col>14</xdr:col>
      <xdr:colOff>57150</xdr:colOff>
      <xdr:row>33</xdr:row>
      <xdr:rowOff>133775</xdr:rowOff>
    </xdr:to>
    <xdr:sp macro="" textlink="">
      <xdr:nvSpPr>
        <xdr:cNvPr id="45" name="四角形 13">
          <a:extLst>
            <a:ext uri="{FF2B5EF4-FFF2-40B4-BE49-F238E27FC236}">
              <a16:creationId xmlns:a16="http://schemas.microsoft.com/office/drawing/2014/main" id="{2B89B2EC-8B4E-45A2-BE65-A57B219D2628}"/>
            </a:ext>
          </a:extLst>
        </xdr:cNvPr>
        <xdr:cNvSpPr/>
      </xdr:nvSpPr>
      <xdr:spPr>
        <a:xfrm>
          <a:off x="1971675" y="8067675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テールレンズ</a:t>
          </a:r>
        </a:p>
      </xdr:txBody>
    </xdr:sp>
    <xdr:clientData/>
  </xdr:twoCellAnchor>
  <xdr:twoCellAnchor>
    <xdr:from>
      <xdr:col>15</xdr:col>
      <xdr:colOff>28575</xdr:colOff>
      <xdr:row>32</xdr:row>
      <xdr:rowOff>123825</xdr:rowOff>
    </xdr:from>
    <xdr:to>
      <xdr:col>22</xdr:col>
      <xdr:colOff>0</xdr:colOff>
      <xdr:row>33</xdr:row>
      <xdr:rowOff>124250</xdr:rowOff>
    </xdr:to>
    <xdr:sp macro="" textlink="">
      <xdr:nvSpPr>
        <xdr:cNvPr id="46" name="四角形 13">
          <a:extLst>
            <a:ext uri="{FF2B5EF4-FFF2-40B4-BE49-F238E27FC236}">
              <a16:creationId xmlns:a16="http://schemas.microsoft.com/office/drawing/2014/main" id="{97AA7D59-2B7F-4ABD-B1FC-3A98B61C72F7}"/>
            </a:ext>
          </a:extLst>
        </xdr:cNvPr>
        <xdr:cNvSpPr/>
      </xdr:nvSpPr>
      <xdr:spPr>
        <a:xfrm>
          <a:off x="3886200" y="80581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サイドバイザー</a:t>
          </a:r>
        </a:p>
      </xdr:txBody>
    </xdr:sp>
    <xdr:clientData/>
  </xdr:twoCellAnchor>
  <xdr:twoCellAnchor>
    <xdr:from>
      <xdr:col>0</xdr:col>
      <xdr:colOff>95250</xdr:colOff>
      <xdr:row>38</xdr:row>
      <xdr:rowOff>133350</xdr:rowOff>
    </xdr:from>
    <xdr:to>
      <xdr:col>7</xdr:col>
      <xdr:colOff>0</xdr:colOff>
      <xdr:row>39</xdr:row>
      <xdr:rowOff>162350</xdr:rowOff>
    </xdr:to>
    <xdr:sp macro="" textlink="">
      <xdr:nvSpPr>
        <xdr:cNvPr id="47" name="四角形 13">
          <a:extLst>
            <a:ext uri="{FF2B5EF4-FFF2-40B4-BE49-F238E27FC236}">
              <a16:creationId xmlns:a16="http://schemas.microsoft.com/office/drawing/2014/main" id="{673AAD6A-4A22-473E-8332-8D1586E99004}"/>
            </a:ext>
          </a:extLst>
        </xdr:cNvPr>
        <xdr:cNvSpPr/>
      </xdr:nvSpPr>
      <xdr:spPr>
        <a:xfrm>
          <a:off x="95250" y="962025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ドア内側のステップ</a:t>
          </a:r>
        </a:p>
      </xdr:txBody>
    </xdr:sp>
    <xdr:clientData/>
  </xdr:twoCellAnchor>
  <xdr:twoCellAnchor>
    <xdr:from>
      <xdr:col>7</xdr:col>
      <xdr:colOff>152400</xdr:colOff>
      <xdr:row>38</xdr:row>
      <xdr:rowOff>152400</xdr:rowOff>
    </xdr:from>
    <xdr:to>
      <xdr:col>14</xdr:col>
      <xdr:colOff>57150</xdr:colOff>
      <xdr:row>39</xdr:row>
      <xdr:rowOff>181400</xdr:rowOff>
    </xdr:to>
    <xdr:sp macro="" textlink="">
      <xdr:nvSpPr>
        <xdr:cNvPr id="48" name="四角形 13">
          <a:extLst>
            <a:ext uri="{FF2B5EF4-FFF2-40B4-BE49-F238E27FC236}">
              <a16:creationId xmlns:a16="http://schemas.microsoft.com/office/drawing/2014/main" id="{03CF9BDA-61FF-4539-A0A4-7224CED3633A}"/>
            </a:ext>
          </a:extLst>
        </xdr:cNvPr>
        <xdr:cNvSpPr/>
      </xdr:nvSpPr>
      <xdr:spPr>
        <a:xfrm>
          <a:off x="1952625" y="963930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ドアヒンジ</a:t>
          </a:r>
        </a:p>
      </xdr:txBody>
    </xdr:sp>
    <xdr:clientData/>
  </xdr:twoCellAnchor>
  <xdr:twoCellAnchor>
    <xdr:from>
      <xdr:col>22</xdr:col>
      <xdr:colOff>209550</xdr:colOff>
      <xdr:row>38</xdr:row>
      <xdr:rowOff>133350</xdr:rowOff>
    </xdr:from>
    <xdr:to>
      <xdr:col>29</xdr:col>
      <xdr:colOff>152400</xdr:colOff>
      <xdr:row>39</xdr:row>
      <xdr:rowOff>162350</xdr:rowOff>
    </xdr:to>
    <xdr:sp macro="" textlink="">
      <xdr:nvSpPr>
        <xdr:cNvPr id="49" name="四角形 13">
          <a:extLst>
            <a:ext uri="{FF2B5EF4-FFF2-40B4-BE49-F238E27FC236}">
              <a16:creationId xmlns:a16="http://schemas.microsoft.com/office/drawing/2014/main" id="{19E3936D-D99E-4E9F-BD84-8948F29AA979}"/>
            </a:ext>
          </a:extLst>
        </xdr:cNvPr>
        <xdr:cNvSpPr/>
      </xdr:nvSpPr>
      <xdr:spPr>
        <a:xfrm>
          <a:off x="5867400" y="9620250"/>
          <a:ext cx="17430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給油口</a:t>
          </a:r>
        </a:p>
      </xdr:txBody>
    </xdr:sp>
    <xdr:clientData/>
  </xdr:twoCellAnchor>
  <xdr:twoCellAnchor>
    <xdr:from>
      <xdr:col>15</xdr:col>
      <xdr:colOff>38100</xdr:colOff>
      <xdr:row>38</xdr:row>
      <xdr:rowOff>133350</xdr:rowOff>
    </xdr:from>
    <xdr:to>
      <xdr:col>22</xdr:col>
      <xdr:colOff>9525</xdr:colOff>
      <xdr:row>39</xdr:row>
      <xdr:rowOff>162350</xdr:rowOff>
    </xdr:to>
    <xdr:sp macro="" textlink="">
      <xdr:nvSpPr>
        <xdr:cNvPr id="50" name="四角形 13">
          <a:extLst>
            <a:ext uri="{FF2B5EF4-FFF2-40B4-BE49-F238E27FC236}">
              <a16:creationId xmlns:a16="http://schemas.microsoft.com/office/drawing/2014/main" id="{68C063E2-0F62-4ACB-AB08-BB86C793A484}"/>
            </a:ext>
          </a:extLst>
        </xdr:cNvPr>
        <xdr:cNvSpPr/>
      </xdr:nvSpPr>
      <xdr:spPr>
        <a:xfrm>
          <a:off x="3895725" y="96202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ボンネット裏面</a:t>
          </a:r>
        </a:p>
      </xdr:txBody>
    </xdr:sp>
    <xdr:clientData/>
  </xdr:twoCellAnchor>
  <xdr:twoCellAnchor>
    <xdr:from>
      <xdr:col>22</xdr:col>
      <xdr:colOff>238125</xdr:colOff>
      <xdr:row>32</xdr:row>
      <xdr:rowOff>133350</xdr:rowOff>
    </xdr:from>
    <xdr:to>
      <xdr:col>29</xdr:col>
      <xdr:colOff>133350</xdr:colOff>
      <xdr:row>33</xdr:row>
      <xdr:rowOff>133775</xdr:rowOff>
    </xdr:to>
    <xdr:sp macro="" textlink="">
      <xdr:nvSpPr>
        <xdr:cNvPr id="51" name="四角形 13">
          <a:extLst>
            <a:ext uri="{FF2B5EF4-FFF2-40B4-BE49-F238E27FC236}">
              <a16:creationId xmlns:a16="http://schemas.microsoft.com/office/drawing/2014/main" id="{7B45123B-3F5C-4D17-8C2C-06E9604989E0}"/>
            </a:ext>
          </a:extLst>
        </xdr:cNvPr>
        <xdr:cNvSpPr/>
      </xdr:nvSpPr>
      <xdr:spPr>
        <a:xfrm>
          <a:off x="5895975" y="8067675"/>
          <a:ext cx="16954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グリル</a:t>
          </a:r>
        </a:p>
      </xdr:txBody>
    </xdr:sp>
    <xdr:clientData/>
  </xdr:twoCellAnchor>
  <xdr:twoCellAnchor>
    <xdr:from>
      <xdr:col>0</xdr:col>
      <xdr:colOff>0</xdr:colOff>
      <xdr:row>24</xdr:row>
      <xdr:rowOff>228600</xdr:rowOff>
    </xdr:from>
    <xdr:to>
      <xdr:col>6</xdr:col>
      <xdr:colOff>257174</xdr:colOff>
      <xdr:row>30</xdr:row>
      <xdr:rowOff>123825</xdr:rowOff>
    </xdr:to>
    <xdr:sp macro="" textlink="">
      <xdr:nvSpPr>
        <xdr:cNvPr id="52" name="四角形: 角を丸くする 51">
          <a:extLst>
            <a:ext uri="{FF2B5EF4-FFF2-40B4-BE49-F238E27FC236}">
              <a16:creationId xmlns:a16="http://schemas.microsoft.com/office/drawing/2014/main" id="{ABDDDFD6-2945-4061-9623-0BE00157B266}"/>
            </a:ext>
          </a:extLst>
        </xdr:cNvPr>
        <xdr:cNvSpPr/>
      </xdr:nvSpPr>
      <xdr:spPr>
        <a:xfrm>
          <a:off x="0" y="6038850"/>
          <a:ext cx="1800224" cy="146685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お手入れがしやすく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なる窓ガラス撥水、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ホイールに加え見た目の印象も変わる樹脂パーツコーティングをセットにしています。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</xdr:colOff>
      <xdr:row>25</xdr:row>
      <xdr:rowOff>238125</xdr:rowOff>
    </xdr:from>
    <xdr:to>
      <xdr:col>8</xdr:col>
      <xdr:colOff>133348</xdr:colOff>
      <xdr:row>34</xdr:row>
      <xdr:rowOff>142875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69E3D2-FA17-481E-9DAC-8D77FFD03684}"/>
            </a:ext>
          </a:extLst>
        </xdr:cNvPr>
        <xdr:cNvGrpSpPr/>
      </xdr:nvGrpSpPr>
      <xdr:grpSpPr>
        <a:xfrm>
          <a:off x="45719" y="6296025"/>
          <a:ext cx="2145029" cy="2362200"/>
          <a:chOff x="7620" y="3695700"/>
          <a:chExt cx="2004184" cy="2362200"/>
        </a:xfrm>
      </xdr:grpSpPr>
      <xdr:pic>
        <xdr:nvPicPr>
          <xdr:cNvPr id="2" name="図形 1">
            <a:extLst>
              <a:ext uri="{FF2B5EF4-FFF2-40B4-BE49-F238E27FC236}">
                <a16:creationId xmlns:a16="http://schemas.microsoft.com/office/drawing/2014/main" id="{450B8EC9-B566-4168-987C-F860FE45BE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6360" t="23586" r="33619" b="6532"/>
          <a:stretch>
            <a:fillRect/>
          </a:stretch>
        </xdr:blipFill>
        <xdr:spPr>
          <a:xfrm>
            <a:off x="7620" y="3985260"/>
            <a:ext cx="1888490" cy="1355725"/>
          </a:xfrm>
          <a:prstGeom prst="rect">
            <a:avLst/>
          </a:prstGeom>
          <a:noFill/>
          <a:ln w="9525">
            <a:noFill/>
            <a:miter/>
          </a:ln>
        </xdr:spPr>
      </xdr:pic>
      <xdr:sp macro="" textlink="">
        <xdr:nvSpPr>
          <xdr:cNvPr id="3" name="四角形 2">
            <a:extLst>
              <a:ext uri="{FF2B5EF4-FFF2-40B4-BE49-F238E27FC236}">
                <a16:creationId xmlns:a16="http://schemas.microsoft.com/office/drawing/2014/main" id="{F3B552E7-A04E-48AC-AED8-091AE641C4A4}"/>
              </a:ext>
            </a:extLst>
          </xdr:cNvPr>
          <xdr:cNvSpPr/>
        </xdr:nvSpPr>
        <xdr:spPr>
          <a:xfrm>
            <a:off x="8255" y="3695700"/>
            <a:ext cx="187833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窓ガラス撥水加工</a:t>
            </a:r>
          </a:p>
        </xdr:txBody>
      </xdr:sp>
      <xdr:sp macro="" textlink="">
        <xdr:nvSpPr>
          <xdr:cNvPr id="5" name="四角形 4">
            <a:extLst>
              <a:ext uri="{FF2B5EF4-FFF2-40B4-BE49-F238E27FC236}">
                <a16:creationId xmlns:a16="http://schemas.microsoft.com/office/drawing/2014/main" id="{90949F3A-FA04-4A06-AD15-7D845E70CCF5}"/>
              </a:ext>
            </a:extLst>
          </xdr:cNvPr>
          <xdr:cNvSpPr/>
        </xdr:nvSpPr>
        <xdr:spPr>
          <a:xfrm>
            <a:off x="8254" y="5347970"/>
            <a:ext cx="2003550" cy="70993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900" b="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ウロコの付着を強力に防止し雨天時の視界を良くします。洗車時の拭き上げも非常に楽です。</a:t>
            </a:r>
            <a:endParaRPr lang="ja-JP" altLang="en-US" sz="9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35</xdr:row>
      <xdr:rowOff>219074</xdr:rowOff>
    </xdr:from>
    <xdr:to>
      <xdr:col>8</xdr:col>
      <xdr:colOff>123825</xdr:colOff>
      <xdr:row>45</xdr:row>
      <xdr:rowOff>114299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74BF1B28-8099-4ED7-B9E7-2B12A4AD2F8B}"/>
            </a:ext>
          </a:extLst>
        </xdr:cNvPr>
        <xdr:cNvGrpSpPr/>
      </xdr:nvGrpSpPr>
      <xdr:grpSpPr>
        <a:xfrm>
          <a:off x="0" y="8934449"/>
          <a:ext cx="2181225" cy="2305050"/>
          <a:chOff x="0" y="6086475"/>
          <a:chExt cx="1986461" cy="2344119"/>
        </a:xfrm>
      </xdr:grpSpPr>
      <xdr:sp macro="" textlink="">
        <xdr:nvSpPr>
          <xdr:cNvPr id="7" name="四角形 6">
            <a:extLst>
              <a:ext uri="{FF2B5EF4-FFF2-40B4-BE49-F238E27FC236}">
                <a16:creationId xmlns:a16="http://schemas.microsoft.com/office/drawing/2014/main" id="{B28DD448-926F-49EA-BEF5-E2C305723D56}"/>
              </a:ext>
            </a:extLst>
          </xdr:cNvPr>
          <xdr:cNvSpPr/>
        </xdr:nvSpPr>
        <xdr:spPr>
          <a:xfrm>
            <a:off x="1905" y="7587875"/>
            <a:ext cx="1984556" cy="84271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900">
                <a:solidFill>
                  <a:sysClr val="windowText" lastClr="000000"/>
                </a:solidFill>
              </a:rPr>
              <a:t>お車のホイールにコーティングするコースです。ブレーキダストやピッチタールなどの汚れが通常の洗車で落ちやすくなります</a:t>
            </a:r>
          </a:p>
        </xdr:txBody>
      </xdr:sp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9395F1A6-23EC-4ACE-A312-9D3266368ED1}"/>
              </a:ext>
            </a:extLst>
          </xdr:cNvPr>
          <xdr:cNvGrpSpPr/>
        </xdr:nvGrpSpPr>
        <xdr:grpSpPr>
          <a:xfrm>
            <a:off x="0" y="6086475"/>
            <a:ext cx="1884680" cy="1628140"/>
            <a:chOff x="7620" y="6143625"/>
            <a:chExt cx="1884680" cy="1628140"/>
          </a:xfrm>
        </xdr:grpSpPr>
        <xdr:pic>
          <xdr:nvPicPr>
            <xdr:cNvPr id="4" name="図形 3">
              <a:extLst>
                <a:ext uri="{FF2B5EF4-FFF2-40B4-BE49-F238E27FC236}">
                  <a16:creationId xmlns:a16="http://schemas.microsoft.com/office/drawing/2014/main" id="{C3D21D13-8AB6-4019-B2A8-06AE8898D08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5491" t="17006" r="37602" b="13742"/>
            <a:stretch>
              <a:fillRect/>
            </a:stretch>
          </xdr:blipFill>
          <xdr:spPr>
            <a:xfrm>
              <a:off x="7620" y="6438265"/>
              <a:ext cx="1884680" cy="1333500"/>
            </a:xfrm>
            <a:prstGeom prst="rect">
              <a:avLst/>
            </a:prstGeom>
            <a:noFill/>
            <a:ln w="9525">
              <a:noFill/>
              <a:miter/>
            </a:ln>
          </xdr:spPr>
        </xdr:pic>
        <xdr:sp macro="" textlink="">
          <xdr:nvSpPr>
            <xdr:cNvPr id="6" name="四角形 5">
              <a:extLst>
                <a:ext uri="{FF2B5EF4-FFF2-40B4-BE49-F238E27FC236}">
                  <a16:creationId xmlns:a16="http://schemas.microsoft.com/office/drawing/2014/main" id="{A666D97E-99FC-453B-BA24-D4D90700E951}"/>
                </a:ext>
              </a:extLst>
            </xdr:cNvPr>
            <xdr:cNvSpPr/>
          </xdr:nvSpPr>
          <xdr:spPr>
            <a:xfrm>
              <a:off x="7620" y="6143625"/>
              <a:ext cx="1876425" cy="288290"/>
            </a:xfrm>
            <a:prstGeom prst="rect">
              <a:avLst/>
            </a:prstGeom>
            <a:solidFill>
              <a:schemeClr val="tx1"/>
            </a:solidFill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lstStyle>
              <a:defPPr>
                <a:defRPr lang="ja-JP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100" b="1">
                  <a:solidFill>
                    <a:schemeClr val="bg1"/>
                  </a:solidFill>
                </a:rPr>
                <a:t>ホイールコーティング</a:t>
              </a:r>
            </a:p>
          </xdr:txBody>
        </xdr:sp>
      </xdr:grpSp>
    </xdr:grpSp>
    <xdr:clientData/>
  </xdr:twoCellAnchor>
  <xdr:twoCellAnchor>
    <xdr:from>
      <xdr:col>35</xdr:col>
      <xdr:colOff>57150</xdr:colOff>
      <xdr:row>46</xdr:row>
      <xdr:rowOff>203200</xdr:rowOff>
    </xdr:from>
    <xdr:to>
      <xdr:col>42</xdr:col>
      <xdr:colOff>247650</xdr:colOff>
      <xdr:row>55</xdr:row>
      <xdr:rowOff>171449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1EAB819E-A719-48B6-862F-94BE6DC3C211}"/>
            </a:ext>
          </a:extLst>
        </xdr:cNvPr>
        <xdr:cNvGrpSpPr/>
      </xdr:nvGrpSpPr>
      <xdr:grpSpPr>
        <a:xfrm>
          <a:off x="9058275" y="11576050"/>
          <a:ext cx="1990725" cy="2263774"/>
          <a:chOff x="4371975" y="6118225"/>
          <a:chExt cx="1990725" cy="2359024"/>
        </a:xfrm>
      </xdr:grpSpPr>
      <xdr:sp macro="" textlink="">
        <xdr:nvSpPr>
          <xdr:cNvPr id="17" name="四角形 16">
            <a:extLst>
              <a:ext uri="{FF2B5EF4-FFF2-40B4-BE49-F238E27FC236}">
                <a16:creationId xmlns:a16="http://schemas.microsoft.com/office/drawing/2014/main" id="{AD321846-1EA4-44D0-8DBF-344DA52FD900}"/>
              </a:ext>
            </a:extLst>
          </xdr:cNvPr>
          <xdr:cNvSpPr/>
        </xdr:nvSpPr>
        <xdr:spPr>
          <a:xfrm>
            <a:off x="4394200" y="7581900"/>
            <a:ext cx="1968500" cy="89534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800">
                <a:solidFill>
                  <a:sysClr val="windowText" lastClr="000000"/>
                </a:solidFill>
              </a:rPr>
              <a:t>黄ばんだりくすんだヘッドライトをクリアな状態に復活させ、コーティングを施します。</a:t>
            </a:r>
            <a:endParaRPr lang="en-US" altLang="ja-JP" sz="800">
              <a:solidFill>
                <a:sysClr val="windowText" lastClr="000000"/>
              </a:solidFill>
            </a:endParaRPr>
          </a:p>
          <a:p>
            <a:pPr algn="l"/>
            <a:r>
              <a:rPr lang="ja-JP" altLang="en-US" sz="800">
                <a:solidFill>
                  <a:sysClr val="windowText" lastClr="000000"/>
                </a:solidFill>
              </a:rPr>
              <a:t>プロテクションフィルムは傷が入りにくく高耐久性が見込めます</a:t>
            </a:r>
            <a:endParaRPr lang="en-US" altLang="ja-JP" sz="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" name="四角形 13">
            <a:extLst>
              <a:ext uri="{FF2B5EF4-FFF2-40B4-BE49-F238E27FC236}">
                <a16:creationId xmlns:a16="http://schemas.microsoft.com/office/drawing/2014/main" id="{9CC1E2B5-57F9-4FBB-B6FC-01153C8BD2A3}"/>
              </a:ext>
            </a:extLst>
          </xdr:cNvPr>
          <xdr:cNvSpPr/>
        </xdr:nvSpPr>
        <xdr:spPr>
          <a:xfrm>
            <a:off x="4371975" y="6118225"/>
            <a:ext cx="198120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ヘッドライトコーティング</a:t>
            </a:r>
          </a:p>
        </xdr:txBody>
      </xdr:sp>
      <xdr:pic>
        <xdr:nvPicPr>
          <xdr:cNvPr id="15" name="図形 14" descr="1536572850205">
            <a:extLst>
              <a:ext uri="{FF2B5EF4-FFF2-40B4-BE49-F238E27FC236}">
                <a16:creationId xmlns:a16="http://schemas.microsoft.com/office/drawing/2014/main" id="{95A7CE2E-EF0F-4872-91F2-AC78AE85F1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371975" y="6415405"/>
            <a:ext cx="1024255" cy="1245870"/>
          </a:xfrm>
          <a:prstGeom prst="rect">
            <a:avLst/>
          </a:prstGeom>
        </xdr:spPr>
      </xdr:pic>
      <xdr:pic>
        <xdr:nvPicPr>
          <xdr:cNvPr id="16" name="図形 15" descr="1536572855916">
            <a:extLst>
              <a:ext uri="{FF2B5EF4-FFF2-40B4-BE49-F238E27FC236}">
                <a16:creationId xmlns:a16="http://schemas.microsoft.com/office/drawing/2014/main" id="{A4715FA7-BDBF-4C20-9473-5AD3373E6C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308600" y="6413500"/>
            <a:ext cx="1054100" cy="124841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180340</xdr:colOff>
      <xdr:row>0</xdr:row>
      <xdr:rowOff>26035</xdr:rowOff>
    </xdr:from>
    <xdr:to>
      <xdr:col>29</xdr:col>
      <xdr:colOff>61595</xdr:colOff>
      <xdr:row>2</xdr:row>
      <xdr:rowOff>104775</xdr:rowOff>
    </xdr:to>
    <xdr:sp macro="" textlink="">
      <xdr:nvSpPr>
        <xdr:cNvPr id="18" name="四角形 17">
          <a:extLst>
            <a:ext uri="{FF2B5EF4-FFF2-40B4-BE49-F238E27FC236}">
              <a16:creationId xmlns:a16="http://schemas.microsoft.com/office/drawing/2014/main" id="{B1388030-B6C8-49A5-BF8E-AB7F34A5FA3E}"/>
            </a:ext>
          </a:extLst>
        </xdr:cNvPr>
        <xdr:cNvSpPr/>
      </xdr:nvSpPr>
      <xdr:spPr>
        <a:xfrm>
          <a:off x="4809490" y="26035"/>
          <a:ext cx="2710180" cy="574040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樹脂パーツ・ホイールコーティング</a:t>
          </a:r>
        </a:p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全窓ガラス撥水加工施工含み</a:t>
          </a:r>
        </a:p>
      </xdr:txBody>
    </xdr:sp>
    <xdr:clientData/>
  </xdr:twoCellAnchor>
  <xdr:twoCellAnchor>
    <xdr:from>
      <xdr:col>17</xdr:col>
      <xdr:colOff>161926</xdr:colOff>
      <xdr:row>36</xdr:row>
      <xdr:rowOff>1</xdr:rowOff>
    </xdr:from>
    <xdr:to>
      <xdr:col>25</xdr:col>
      <xdr:colOff>228599</xdr:colOff>
      <xdr:row>45</xdr:row>
      <xdr:rowOff>19050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DCFC0B0A-77C7-43D0-81F2-86F147AD31BA}"/>
            </a:ext>
          </a:extLst>
        </xdr:cNvPr>
        <xdr:cNvGrpSpPr/>
      </xdr:nvGrpSpPr>
      <xdr:grpSpPr>
        <a:xfrm>
          <a:off x="4533901" y="8963026"/>
          <a:ext cx="2124073" cy="2181224"/>
          <a:chOff x="4319861" y="3724275"/>
          <a:chExt cx="2206401" cy="2100568"/>
        </a:xfrm>
      </xdr:grpSpPr>
      <xdr:sp macro="" textlink="">
        <xdr:nvSpPr>
          <xdr:cNvPr id="13" name="四角形 12">
            <a:extLst>
              <a:ext uri="{FF2B5EF4-FFF2-40B4-BE49-F238E27FC236}">
                <a16:creationId xmlns:a16="http://schemas.microsoft.com/office/drawing/2014/main" id="{CB079E5F-02D8-4958-80E5-4D07543AFEF6}"/>
              </a:ext>
            </a:extLst>
          </xdr:cNvPr>
          <xdr:cNvSpPr/>
        </xdr:nvSpPr>
        <xdr:spPr>
          <a:xfrm>
            <a:off x="4319861" y="5256130"/>
            <a:ext cx="2206401" cy="56871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900">
                <a:solidFill>
                  <a:sysClr val="windowText" lastClr="000000"/>
                </a:solidFill>
              </a:rPr>
              <a:t>未塗装の樹脂のパーツにコーティングすることで、酸化劣化を防ぎ、しっとりとした黒い艶を維持できます。</a:t>
            </a:r>
          </a:p>
        </xdr:txBody>
      </xdr:sp>
      <xdr:grpSp>
        <xdr:nvGrpSpPr>
          <xdr:cNvPr id="21" name="グループ化 20">
            <a:extLst>
              <a:ext uri="{FF2B5EF4-FFF2-40B4-BE49-F238E27FC236}">
                <a16:creationId xmlns:a16="http://schemas.microsoft.com/office/drawing/2014/main" id="{2461328F-5748-495C-AC78-85EAF2A64390}"/>
              </a:ext>
            </a:extLst>
          </xdr:cNvPr>
          <xdr:cNvGrpSpPr/>
        </xdr:nvGrpSpPr>
        <xdr:grpSpPr>
          <a:xfrm>
            <a:off x="4391025" y="3724275"/>
            <a:ext cx="2125345" cy="1566544"/>
            <a:chOff x="4391025" y="3724275"/>
            <a:chExt cx="2125345" cy="1566544"/>
          </a:xfrm>
        </xdr:grpSpPr>
        <xdr:sp macro="" textlink="">
          <xdr:nvSpPr>
            <xdr:cNvPr id="12" name="四角形 11">
              <a:extLst>
                <a:ext uri="{FF2B5EF4-FFF2-40B4-BE49-F238E27FC236}">
                  <a16:creationId xmlns:a16="http://schemas.microsoft.com/office/drawing/2014/main" id="{D582285A-E2DD-4248-B8BA-B183B45A7F32}"/>
                </a:ext>
              </a:extLst>
            </xdr:cNvPr>
            <xdr:cNvSpPr/>
          </xdr:nvSpPr>
          <xdr:spPr>
            <a:xfrm>
              <a:off x="4391025" y="3724275"/>
              <a:ext cx="2114550" cy="288290"/>
            </a:xfrm>
            <a:prstGeom prst="rect">
              <a:avLst/>
            </a:prstGeom>
            <a:solidFill>
              <a:schemeClr val="tx1"/>
            </a:solidFill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wrap="square" rtlCol="0" anchor="ctr" anchorCtr="0"/>
            <a:lstStyle>
              <a:defPPr>
                <a:defRPr lang="ja-JP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100" b="1">
                  <a:solidFill>
                    <a:schemeClr val="bg1"/>
                  </a:solidFill>
                </a:rPr>
                <a:t>樹脂パーツコーティング</a:t>
              </a:r>
            </a:p>
          </xdr:txBody>
        </xdr:sp>
        <xdr:pic>
          <xdr:nvPicPr>
            <xdr:cNvPr id="19" name="図形 18" descr="DSC_1020">
              <a:extLst>
                <a:ext uri="{FF2B5EF4-FFF2-40B4-BE49-F238E27FC236}">
                  <a16:creationId xmlns:a16="http://schemas.microsoft.com/office/drawing/2014/main" id="{AD06A2A9-4AAF-47E2-8D0E-132AB0368D7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4393565" y="4017644"/>
              <a:ext cx="2122805" cy="127317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33</xdr:col>
      <xdr:colOff>152400</xdr:colOff>
      <xdr:row>10</xdr:row>
      <xdr:rowOff>142875</xdr:rowOff>
    </xdr:from>
    <xdr:to>
      <xdr:col>45</xdr:col>
      <xdr:colOff>209550</xdr:colOff>
      <xdr:row>14</xdr:row>
      <xdr:rowOff>85725</xdr:rowOff>
    </xdr:to>
    <xdr:sp macro="" textlink="">
      <xdr:nvSpPr>
        <xdr:cNvPr id="27" name="吹き出し: 四角形 26">
          <a:extLst>
            <a:ext uri="{FF2B5EF4-FFF2-40B4-BE49-F238E27FC236}">
              <a16:creationId xmlns:a16="http://schemas.microsoft.com/office/drawing/2014/main" id="{06409F4A-7914-CC43-9950-C0C3B618865E}"/>
            </a:ext>
          </a:extLst>
        </xdr:cNvPr>
        <xdr:cNvSpPr/>
      </xdr:nvSpPr>
      <xdr:spPr>
        <a:xfrm>
          <a:off x="8639175" y="2619375"/>
          <a:ext cx="3143250" cy="685800"/>
        </a:xfrm>
        <a:prstGeom prst="wedgeRectCallout">
          <a:avLst>
            <a:gd name="adj1" fmla="val -77500"/>
            <a:gd name="adj2" fmla="val 391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軽研磨や磨きなしの場合に－</a:t>
          </a:r>
          <a:r>
            <a:rPr kumimoji="1" lang="en-US" altLang="ja-JP" sz="1100"/>
            <a:t>15</a:t>
          </a:r>
          <a:r>
            <a:rPr kumimoji="1" lang="ja-JP" altLang="en-US" sz="1100"/>
            <a:t>～</a:t>
          </a:r>
          <a:r>
            <a:rPr kumimoji="1" lang="en-US" altLang="ja-JP" sz="1100"/>
            <a:t>30</a:t>
          </a:r>
          <a:r>
            <a:rPr kumimoji="1" lang="ja-JP" altLang="en-US" sz="1100"/>
            <a:t>％</a:t>
          </a:r>
          <a:r>
            <a:rPr kumimoji="1" lang="en-US" altLang="ja-JP" sz="1100"/>
            <a:t>OFF</a:t>
          </a:r>
          <a:r>
            <a:rPr kumimoji="1" lang="ja-JP" altLang="en-US" sz="1100"/>
            <a:t>を入れるべきか？入れると安いプランへの受注が増えてしまう傾向になるかも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7</xdr:col>
      <xdr:colOff>9525</xdr:colOff>
      <xdr:row>11</xdr:row>
      <xdr:rowOff>200025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3F78BEB-67A8-498D-B141-8D95CAE1F309}"/>
            </a:ext>
          </a:extLst>
        </xdr:cNvPr>
        <xdr:cNvGrpSpPr/>
      </xdr:nvGrpSpPr>
      <xdr:grpSpPr>
        <a:xfrm>
          <a:off x="0" y="505460"/>
          <a:ext cx="1943100" cy="2418715"/>
          <a:chOff x="0" y="8525510"/>
          <a:chExt cx="1809750" cy="2418715"/>
        </a:xfrm>
      </xdr:grpSpPr>
      <xdr:sp macro="" textlink="">
        <xdr:nvSpPr>
          <xdr:cNvPr id="3" name="四角形 7">
            <a:extLst>
              <a:ext uri="{FF2B5EF4-FFF2-40B4-BE49-F238E27FC236}">
                <a16:creationId xmlns:a16="http://schemas.microsoft.com/office/drawing/2014/main" id="{F444A7E0-AA00-550A-10B3-9FA9986E687B}"/>
              </a:ext>
            </a:extLst>
          </xdr:cNvPr>
          <xdr:cNvSpPr/>
        </xdr:nvSpPr>
        <xdr:spPr>
          <a:xfrm>
            <a:off x="7620" y="8525510"/>
            <a:ext cx="180213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内装・シートコーティング</a:t>
            </a:r>
          </a:p>
        </xdr:txBody>
      </xdr:sp>
      <xdr:pic>
        <xdr:nvPicPr>
          <xdr:cNvPr id="4" name="図形 8">
            <a:extLst>
              <a:ext uri="{FF2B5EF4-FFF2-40B4-BE49-F238E27FC236}">
                <a16:creationId xmlns:a16="http://schemas.microsoft.com/office/drawing/2014/main" id="{2D0FD02C-44B0-93A5-72FC-6625F8F4E5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2273" t="17069" r="35331" b="8534"/>
          <a:stretch>
            <a:fillRect/>
          </a:stretch>
        </xdr:blipFill>
        <xdr:spPr>
          <a:xfrm>
            <a:off x="0" y="9949180"/>
            <a:ext cx="1785593" cy="995045"/>
          </a:xfrm>
          <a:prstGeom prst="rect">
            <a:avLst/>
          </a:prstGeom>
          <a:noFill/>
          <a:ln w="9525">
            <a:noFill/>
            <a:miter/>
          </a:ln>
        </xdr:spPr>
      </xdr:pic>
      <xdr:pic>
        <xdr:nvPicPr>
          <xdr:cNvPr id="5" name="図形 9">
            <a:extLst>
              <a:ext uri="{FF2B5EF4-FFF2-40B4-BE49-F238E27FC236}">
                <a16:creationId xmlns:a16="http://schemas.microsoft.com/office/drawing/2014/main" id="{EAB6D0EA-AB45-EB61-9BBB-46086942A1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6299" t="21915" r="34355" b="6565"/>
          <a:stretch>
            <a:fillRect/>
          </a:stretch>
        </xdr:blipFill>
        <xdr:spPr>
          <a:xfrm>
            <a:off x="7620" y="8866505"/>
            <a:ext cx="1783080" cy="1090430"/>
          </a:xfrm>
          <a:prstGeom prst="rect">
            <a:avLst/>
          </a:prstGeom>
          <a:noFill/>
          <a:ln w="9525">
            <a:noFill/>
            <a:miter/>
          </a:ln>
        </xdr:spPr>
      </xdr:pic>
    </xdr:grpSp>
    <xdr:clientData/>
  </xdr:twoCellAnchor>
  <xdr:twoCellAnchor>
    <xdr:from>
      <xdr:col>8</xdr:col>
      <xdr:colOff>41275</xdr:colOff>
      <xdr:row>8</xdr:row>
      <xdr:rowOff>64770</xdr:rowOff>
    </xdr:from>
    <xdr:to>
      <xdr:col>17</xdr:col>
      <xdr:colOff>157480</xdr:colOff>
      <xdr:row>11</xdr:row>
      <xdr:rowOff>76200</xdr:rowOff>
    </xdr:to>
    <xdr:sp macro="" textlink="">
      <xdr:nvSpPr>
        <xdr:cNvPr id="6" name="四角形 10">
          <a:extLst>
            <a:ext uri="{FF2B5EF4-FFF2-40B4-BE49-F238E27FC236}">
              <a16:creationId xmlns:a16="http://schemas.microsoft.com/office/drawing/2014/main" id="{B808C0AB-A020-4040-8781-AB7B73C9F62D}"/>
            </a:ext>
          </a:extLst>
        </xdr:cNvPr>
        <xdr:cNvSpPr/>
      </xdr:nvSpPr>
      <xdr:spPr>
        <a:xfrm>
          <a:off x="2098675" y="21657945"/>
          <a:ext cx="2430780" cy="7543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汚れが付きにくく、傷・擦れにも強く、革・合皮やファブリックなどに対応しています。シートだけではなく、ハンドル、ドアトリム、ダッシュボードなど様々な内装パーツにもコーティング出来ます。</a:t>
          </a:r>
        </a:p>
      </xdr:txBody>
    </xdr:sp>
    <xdr:clientData/>
  </xdr:twoCellAnchor>
  <xdr:twoCellAnchor>
    <xdr:from>
      <xdr:col>2</xdr:col>
      <xdr:colOff>57150</xdr:colOff>
      <xdr:row>13</xdr:row>
      <xdr:rowOff>203200</xdr:rowOff>
    </xdr:from>
    <xdr:to>
      <xdr:col>9</xdr:col>
      <xdr:colOff>247650</xdr:colOff>
      <xdr:row>22</xdr:row>
      <xdr:rowOff>171449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B7B5CECD-7530-4CDC-BE06-2DD4FB9EF107}"/>
            </a:ext>
          </a:extLst>
        </xdr:cNvPr>
        <xdr:cNvGrpSpPr/>
      </xdr:nvGrpSpPr>
      <xdr:grpSpPr>
        <a:xfrm>
          <a:off x="609600" y="3422650"/>
          <a:ext cx="2124075" cy="2197099"/>
          <a:chOff x="4371975" y="6118225"/>
          <a:chExt cx="1990725" cy="2359024"/>
        </a:xfrm>
      </xdr:grpSpPr>
      <xdr:sp macro="" textlink="">
        <xdr:nvSpPr>
          <xdr:cNvPr id="13" name="四角形 16">
            <a:extLst>
              <a:ext uri="{FF2B5EF4-FFF2-40B4-BE49-F238E27FC236}">
                <a16:creationId xmlns:a16="http://schemas.microsoft.com/office/drawing/2014/main" id="{3BFC28CF-C597-684B-97C4-6E8B86DEE8E4}"/>
              </a:ext>
            </a:extLst>
          </xdr:cNvPr>
          <xdr:cNvSpPr/>
        </xdr:nvSpPr>
        <xdr:spPr>
          <a:xfrm>
            <a:off x="4394200" y="7581900"/>
            <a:ext cx="1968500" cy="89534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800">
                <a:solidFill>
                  <a:sysClr val="windowText" lastClr="000000"/>
                </a:solidFill>
              </a:rPr>
              <a:t>黄ばんだりくすんだヘッドライトをクリアな状態に復活させ、コーティングを施します。</a:t>
            </a:r>
            <a:endParaRPr lang="en-US" altLang="ja-JP" sz="800">
              <a:solidFill>
                <a:sysClr val="windowText" lastClr="000000"/>
              </a:solidFill>
            </a:endParaRPr>
          </a:p>
          <a:p>
            <a:pPr algn="l"/>
            <a:r>
              <a:rPr lang="ja-JP" altLang="en-US" sz="800">
                <a:solidFill>
                  <a:sysClr val="windowText" lastClr="000000"/>
                </a:solidFill>
              </a:rPr>
              <a:t>プロテクションフィルムは傷が入りにくく高耐久性が見込めます</a:t>
            </a:r>
            <a:endParaRPr lang="en-US" altLang="ja-JP" sz="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" name="四角形 13">
            <a:extLst>
              <a:ext uri="{FF2B5EF4-FFF2-40B4-BE49-F238E27FC236}">
                <a16:creationId xmlns:a16="http://schemas.microsoft.com/office/drawing/2014/main" id="{9C6B4C95-A002-FA16-D784-160B0D81C8F0}"/>
              </a:ext>
            </a:extLst>
          </xdr:cNvPr>
          <xdr:cNvSpPr/>
        </xdr:nvSpPr>
        <xdr:spPr>
          <a:xfrm>
            <a:off x="4371975" y="6118225"/>
            <a:ext cx="1981200" cy="28829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100" b="1">
                <a:solidFill>
                  <a:schemeClr val="bg1"/>
                </a:solidFill>
              </a:rPr>
              <a:t>ヘッドライトコーティング</a:t>
            </a:r>
          </a:p>
        </xdr:txBody>
      </xdr:sp>
      <xdr:pic>
        <xdr:nvPicPr>
          <xdr:cNvPr id="15" name="図形 14" descr="1536572850205">
            <a:extLst>
              <a:ext uri="{FF2B5EF4-FFF2-40B4-BE49-F238E27FC236}">
                <a16:creationId xmlns:a16="http://schemas.microsoft.com/office/drawing/2014/main" id="{465AD17F-695F-A3F1-F3BC-4327922BE7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371975" y="6415405"/>
            <a:ext cx="1024255" cy="1245870"/>
          </a:xfrm>
          <a:prstGeom prst="rect">
            <a:avLst/>
          </a:prstGeom>
        </xdr:spPr>
      </xdr:pic>
      <xdr:pic>
        <xdr:nvPicPr>
          <xdr:cNvPr id="16" name="図形 15" descr="1536572855916">
            <a:extLst>
              <a:ext uri="{FF2B5EF4-FFF2-40B4-BE49-F238E27FC236}">
                <a16:creationId xmlns:a16="http://schemas.microsoft.com/office/drawing/2014/main" id="{A56432B2-56AF-3D9E-1101-82BD17E6AE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308600" y="6413500"/>
            <a:ext cx="1054100" cy="124841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7B78-C9C0-46DA-AC48-7134A2A1E8C3}">
  <dimension ref="A1:BI47"/>
  <sheetViews>
    <sheetView tabSelected="1" view="pageBreakPreview" zoomScaleNormal="100" zoomScaleSheetLayoutView="100" workbookViewId="0">
      <selection activeCell="L53" sqref="L53"/>
    </sheetView>
  </sheetViews>
  <sheetFormatPr defaultColWidth="3.375" defaultRowHeight="20.100000000000001" customHeight="1" x14ac:dyDescent="0.15"/>
  <cols>
    <col min="33" max="33" width="3.375" style="19"/>
  </cols>
  <sheetData>
    <row r="1" spans="1:61" ht="20.100000000000001" customHeight="1" x14ac:dyDescent="0.1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35"/>
      <c r="AC1" s="35"/>
      <c r="AD1" s="35"/>
      <c r="AE1" s="15"/>
      <c r="AF1" s="15"/>
      <c r="AU1" s="112" t="s">
        <v>101</v>
      </c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</row>
    <row r="2" spans="1:61" ht="20.100000000000001" customHeight="1" x14ac:dyDescent="0.15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35"/>
      <c r="AC2" s="35"/>
      <c r="AD2" s="35"/>
      <c r="AE2" s="15"/>
      <c r="AF2" s="15"/>
      <c r="AJ2" s="42"/>
      <c r="AK2" s="42"/>
      <c r="AL2" s="42"/>
      <c r="AM2" s="42"/>
      <c r="AN2" s="42"/>
      <c r="AO2" s="42"/>
      <c r="AP2" s="42"/>
      <c r="AQ2" s="42"/>
      <c r="AR2" s="42"/>
      <c r="AS2" s="42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61" ht="20.100000000000001" customHeight="1" x14ac:dyDescent="0.15">
      <c r="A3" s="108" t="s">
        <v>2</v>
      </c>
      <c r="B3" s="108"/>
      <c r="C3" s="108"/>
      <c r="D3" s="109" t="s">
        <v>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03" t="s">
        <v>47</v>
      </c>
      <c r="Q3" s="104"/>
      <c r="R3" s="105"/>
      <c r="S3" s="103" t="s">
        <v>48</v>
      </c>
      <c r="T3" s="104"/>
      <c r="U3" s="105"/>
      <c r="V3" s="103" t="s">
        <v>49</v>
      </c>
      <c r="W3" s="104"/>
      <c r="X3" s="105"/>
      <c r="Y3" s="103" t="s">
        <v>50</v>
      </c>
      <c r="Z3" s="104"/>
      <c r="AA3" s="105"/>
      <c r="AB3" s="103" t="s">
        <v>51</v>
      </c>
      <c r="AC3" s="104"/>
      <c r="AD3" s="105"/>
      <c r="AE3" s="16"/>
      <c r="AF3" s="16"/>
      <c r="AG3" s="16"/>
      <c r="AH3" s="6"/>
      <c r="AI3" s="6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103" t="s">
        <v>47</v>
      </c>
      <c r="AV3" s="104"/>
      <c r="AW3" s="105"/>
      <c r="AX3" s="103" t="s">
        <v>48</v>
      </c>
      <c r="AY3" s="104"/>
      <c r="AZ3" s="105"/>
      <c r="BA3" s="103" t="s">
        <v>49</v>
      </c>
      <c r="BB3" s="104"/>
      <c r="BC3" s="105"/>
      <c r="BD3" s="103" t="s">
        <v>50</v>
      </c>
      <c r="BE3" s="104"/>
      <c r="BF3" s="105"/>
      <c r="BG3" s="103" t="s">
        <v>51</v>
      </c>
      <c r="BH3" s="104"/>
      <c r="BI3" s="105"/>
    </row>
    <row r="4" spans="1:61" ht="20.100000000000001" customHeight="1" x14ac:dyDescent="0.15">
      <c r="A4" s="89" t="s">
        <v>5</v>
      </c>
      <c r="B4" s="89"/>
      <c r="C4" s="89"/>
      <c r="D4" s="100" t="s">
        <v>6</v>
      </c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2"/>
      <c r="P4" s="94">
        <f>ROUNDDOWN(S4*1.4,-3)</f>
        <v>169000</v>
      </c>
      <c r="Q4" s="95"/>
      <c r="R4" s="96"/>
      <c r="S4" s="94">
        <v>121000</v>
      </c>
      <c r="T4" s="95"/>
      <c r="U4" s="96"/>
      <c r="V4" s="94">
        <f t="shared" ref="V4:V9" si="0">ROUNDDOWN(S4*0.8,-3)</f>
        <v>96000</v>
      </c>
      <c r="W4" s="95"/>
      <c r="X4" s="96"/>
      <c r="Y4" s="94">
        <f t="shared" ref="Y4:Y9" si="1">ROUNDDOWN(V4*0.75,-3)</f>
        <v>72000</v>
      </c>
      <c r="Z4" s="95"/>
      <c r="AA4" s="96"/>
      <c r="AB4" s="94">
        <v>58000</v>
      </c>
      <c r="AC4" s="95"/>
      <c r="AD4" s="96"/>
      <c r="AE4" s="17"/>
      <c r="AF4" s="17"/>
      <c r="AG4" s="17"/>
      <c r="AH4" s="7"/>
      <c r="AI4" s="7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94">
        <v>147000</v>
      </c>
      <c r="AV4" s="95"/>
      <c r="AW4" s="96"/>
      <c r="AX4" s="94">
        <v>113000</v>
      </c>
      <c r="AY4" s="95"/>
      <c r="AZ4" s="96"/>
      <c r="BA4" s="94">
        <v>95000</v>
      </c>
      <c r="BB4" s="95"/>
      <c r="BC4" s="96"/>
      <c r="BD4" s="94">
        <v>65000</v>
      </c>
      <c r="BE4" s="95"/>
      <c r="BF4" s="96"/>
      <c r="BG4" s="94">
        <v>53000</v>
      </c>
      <c r="BH4" s="95"/>
      <c r="BI4" s="96"/>
    </row>
    <row r="5" spans="1:61" ht="20.100000000000001" customHeight="1" x14ac:dyDescent="0.15">
      <c r="A5" s="79" t="s">
        <v>7</v>
      </c>
      <c r="B5" s="79"/>
      <c r="C5" s="79"/>
      <c r="D5" s="97" t="s">
        <v>8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  <c r="P5" s="51">
        <f t="shared" ref="P5:P8" si="2">ROUNDDOWN(S5*1.4,-3)</f>
        <v>186000</v>
      </c>
      <c r="Q5" s="52"/>
      <c r="R5" s="53"/>
      <c r="S5" s="51">
        <v>133000</v>
      </c>
      <c r="T5" s="52"/>
      <c r="U5" s="53"/>
      <c r="V5" s="51">
        <f t="shared" si="0"/>
        <v>106000</v>
      </c>
      <c r="W5" s="52"/>
      <c r="X5" s="53"/>
      <c r="Y5" s="51">
        <f t="shared" si="1"/>
        <v>79000</v>
      </c>
      <c r="Z5" s="52"/>
      <c r="AA5" s="53"/>
      <c r="AB5" s="51">
        <v>62000</v>
      </c>
      <c r="AC5" s="52"/>
      <c r="AD5" s="53"/>
      <c r="AE5" s="17"/>
      <c r="AF5" s="18"/>
      <c r="AG5" s="18"/>
      <c r="AH5" s="8"/>
      <c r="AI5" s="8"/>
      <c r="AU5" s="51">
        <v>160000</v>
      </c>
      <c r="AV5" s="52"/>
      <c r="AW5" s="53"/>
      <c r="AX5" s="51">
        <v>125000</v>
      </c>
      <c r="AY5" s="52"/>
      <c r="AZ5" s="53"/>
      <c r="BA5" s="51">
        <v>100000</v>
      </c>
      <c r="BB5" s="52"/>
      <c r="BC5" s="53"/>
      <c r="BD5" s="51">
        <v>72000</v>
      </c>
      <c r="BE5" s="52"/>
      <c r="BF5" s="53"/>
      <c r="BG5" s="51">
        <v>57000</v>
      </c>
      <c r="BH5" s="52"/>
      <c r="BI5" s="53"/>
    </row>
    <row r="6" spans="1:61" ht="20.100000000000001" customHeight="1" x14ac:dyDescent="0.15">
      <c r="A6" s="89" t="s">
        <v>9</v>
      </c>
      <c r="B6" s="89"/>
      <c r="C6" s="89"/>
      <c r="D6" s="100" t="s">
        <v>58</v>
      </c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94">
        <f t="shared" si="2"/>
        <v>196000</v>
      </c>
      <c r="Q6" s="95"/>
      <c r="R6" s="96"/>
      <c r="S6" s="94">
        <v>140000</v>
      </c>
      <c r="T6" s="95"/>
      <c r="U6" s="96"/>
      <c r="V6" s="94">
        <f t="shared" si="0"/>
        <v>112000</v>
      </c>
      <c r="W6" s="95"/>
      <c r="X6" s="96"/>
      <c r="Y6" s="94">
        <f t="shared" si="1"/>
        <v>84000</v>
      </c>
      <c r="Z6" s="95"/>
      <c r="AA6" s="96"/>
      <c r="AB6" s="94">
        <v>65000</v>
      </c>
      <c r="AC6" s="95"/>
      <c r="AD6" s="96"/>
      <c r="AE6" s="17"/>
      <c r="AF6" s="9"/>
      <c r="AU6" s="94">
        <v>170000</v>
      </c>
      <c r="AV6" s="95"/>
      <c r="AW6" s="96"/>
      <c r="AX6" s="94">
        <v>132000</v>
      </c>
      <c r="AY6" s="95"/>
      <c r="AZ6" s="96"/>
      <c r="BA6" s="94">
        <v>103000</v>
      </c>
      <c r="BB6" s="95"/>
      <c r="BC6" s="96"/>
      <c r="BD6" s="94">
        <v>74000</v>
      </c>
      <c r="BE6" s="95"/>
      <c r="BF6" s="96"/>
      <c r="BG6" s="94">
        <v>59000</v>
      </c>
      <c r="BH6" s="95"/>
      <c r="BI6" s="96"/>
    </row>
    <row r="7" spans="1:61" ht="20.100000000000001" customHeight="1" x14ac:dyDescent="0.15">
      <c r="A7" s="79" t="s">
        <v>10</v>
      </c>
      <c r="B7" s="79"/>
      <c r="C7" s="79"/>
      <c r="D7" s="97" t="s">
        <v>11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P7" s="51">
        <f t="shared" si="2"/>
        <v>210000</v>
      </c>
      <c r="Q7" s="52"/>
      <c r="R7" s="53"/>
      <c r="S7" s="51">
        <v>150000</v>
      </c>
      <c r="T7" s="52"/>
      <c r="U7" s="53"/>
      <c r="V7" s="51">
        <f t="shared" si="0"/>
        <v>120000</v>
      </c>
      <c r="W7" s="52"/>
      <c r="X7" s="53"/>
      <c r="Y7" s="51">
        <f t="shared" si="1"/>
        <v>90000</v>
      </c>
      <c r="Z7" s="52"/>
      <c r="AA7" s="53"/>
      <c r="AB7" s="51">
        <v>70000</v>
      </c>
      <c r="AC7" s="52"/>
      <c r="AD7" s="53"/>
      <c r="AE7" s="17"/>
      <c r="AF7" s="9"/>
      <c r="AU7" s="51">
        <v>182000</v>
      </c>
      <c r="AV7" s="52"/>
      <c r="AW7" s="53"/>
      <c r="AX7" s="51">
        <v>141000</v>
      </c>
      <c r="AY7" s="52"/>
      <c r="AZ7" s="53"/>
      <c r="BA7" s="51">
        <v>115000</v>
      </c>
      <c r="BB7" s="52"/>
      <c r="BC7" s="53"/>
      <c r="BD7" s="51">
        <v>80000</v>
      </c>
      <c r="BE7" s="52"/>
      <c r="BF7" s="53"/>
      <c r="BG7" s="51">
        <v>65000</v>
      </c>
      <c r="BH7" s="52"/>
      <c r="BI7" s="53"/>
    </row>
    <row r="8" spans="1:61" ht="20.100000000000001" customHeight="1" x14ac:dyDescent="0.15">
      <c r="A8" s="89" t="s">
        <v>12</v>
      </c>
      <c r="B8" s="89"/>
      <c r="C8" s="89"/>
      <c r="D8" s="100" t="s">
        <v>13</v>
      </c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  <c r="P8" s="94">
        <f t="shared" si="2"/>
        <v>231000</v>
      </c>
      <c r="Q8" s="95"/>
      <c r="R8" s="96"/>
      <c r="S8" s="94">
        <v>165000</v>
      </c>
      <c r="T8" s="95"/>
      <c r="U8" s="96"/>
      <c r="V8" s="94">
        <f t="shared" si="0"/>
        <v>132000</v>
      </c>
      <c r="W8" s="95"/>
      <c r="X8" s="96"/>
      <c r="Y8" s="94">
        <f t="shared" si="1"/>
        <v>99000</v>
      </c>
      <c r="Z8" s="95"/>
      <c r="AA8" s="96"/>
      <c r="AB8" s="94">
        <v>79000</v>
      </c>
      <c r="AC8" s="95"/>
      <c r="AD8" s="96"/>
      <c r="AE8" s="17"/>
      <c r="AF8" s="9"/>
      <c r="AU8" s="94">
        <v>198000</v>
      </c>
      <c r="AV8" s="95"/>
      <c r="AW8" s="96"/>
      <c r="AX8" s="94">
        <v>152000</v>
      </c>
      <c r="AY8" s="95"/>
      <c r="AZ8" s="96"/>
      <c r="BA8" s="94">
        <v>120000</v>
      </c>
      <c r="BB8" s="95"/>
      <c r="BC8" s="96"/>
      <c r="BD8" s="94">
        <v>90000</v>
      </c>
      <c r="BE8" s="95"/>
      <c r="BF8" s="96"/>
      <c r="BG8" s="94">
        <v>69000</v>
      </c>
      <c r="BH8" s="95"/>
      <c r="BI8" s="96"/>
    </row>
    <row r="9" spans="1:61" ht="20.100000000000001" customHeight="1" x14ac:dyDescent="0.15">
      <c r="A9" s="79" t="s">
        <v>14</v>
      </c>
      <c r="B9" s="79"/>
      <c r="C9" s="79"/>
      <c r="D9" s="97" t="s">
        <v>15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99"/>
      <c r="P9" s="51">
        <f>ROUNDDOWN(S9*1.4,-3)</f>
        <v>245000</v>
      </c>
      <c r="Q9" s="52"/>
      <c r="R9" s="53"/>
      <c r="S9" s="51">
        <v>175000</v>
      </c>
      <c r="T9" s="52"/>
      <c r="U9" s="53"/>
      <c r="V9" s="51">
        <f t="shared" si="0"/>
        <v>140000</v>
      </c>
      <c r="W9" s="52"/>
      <c r="X9" s="53"/>
      <c r="Y9" s="51">
        <f t="shared" si="1"/>
        <v>105000</v>
      </c>
      <c r="Z9" s="52"/>
      <c r="AA9" s="53"/>
      <c r="AB9" s="51">
        <v>83000</v>
      </c>
      <c r="AC9" s="52"/>
      <c r="AD9" s="53"/>
      <c r="AE9" s="17"/>
      <c r="AF9" s="9"/>
      <c r="AU9" s="51">
        <v>212000</v>
      </c>
      <c r="AV9" s="52"/>
      <c r="AW9" s="53"/>
      <c r="AX9" s="51">
        <v>163000</v>
      </c>
      <c r="AY9" s="52"/>
      <c r="AZ9" s="53"/>
      <c r="BA9" s="51">
        <v>125000</v>
      </c>
      <c r="BB9" s="52"/>
      <c r="BC9" s="53"/>
      <c r="BD9" s="51">
        <v>95000</v>
      </c>
      <c r="BE9" s="52"/>
      <c r="BF9" s="53"/>
      <c r="BG9" s="51">
        <v>74000</v>
      </c>
      <c r="BH9" s="52"/>
      <c r="BI9" s="53"/>
    </row>
    <row r="10" spans="1:61" ht="20.100000000000001" customHeight="1" x14ac:dyDescent="0.15">
      <c r="A10" s="89" t="s">
        <v>16</v>
      </c>
      <c r="B10" s="89"/>
      <c r="C10" s="89"/>
      <c r="D10" s="48" t="s">
        <v>17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49"/>
      <c r="P10" s="12" t="s">
        <v>59</v>
      </c>
      <c r="Q10" s="13"/>
      <c r="R10" s="13"/>
      <c r="S10" s="12" t="s">
        <v>18</v>
      </c>
      <c r="T10" s="13"/>
      <c r="U10" s="13"/>
      <c r="V10" s="12" t="s">
        <v>18</v>
      </c>
      <c r="W10" s="13"/>
      <c r="X10" s="13"/>
      <c r="Y10" s="91" t="s">
        <v>59</v>
      </c>
      <c r="Z10" s="92"/>
      <c r="AA10" s="93"/>
      <c r="AB10" s="91" t="s">
        <v>59</v>
      </c>
      <c r="AC10" s="92"/>
      <c r="AD10" s="93"/>
      <c r="AE10" s="17"/>
      <c r="AF10" s="9"/>
    </row>
    <row r="11" spans="1:61" ht="20.100000000000001" customHeight="1" x14ac:dyDescent="0.15">
      <c r="A11" s="79" t="s">
        <v>19</v>
      </c>
      <c r="B11" s="79"/>
      <c r="C11" s="79"/>
      <c r="D11" s="80" t="s">
        <v>20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2"/>
      <c r="AE11" s="18"/>
      <c r="AF11" s="9"/>
    </row>
    <row r="12" spans="1:61" ht="20.100000000000001" customHeight="1" x14ac:dyDescent="0.15">
      <c r="A12" s="83" t="s">
        <v>100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9"/>
      <c r="AG12"/>
    </row>
    <row r="13" spans="1:61" ht="20.100000000000001" customHeight="1" x14ac:dyDescent="0.15">
      <c r="A13" s="58" t="s">
        <v>96</v>
      </c>
      <c r="B13" s="58"/>
      <c r="C13" s="58"/>
      <c r="D13" s="58" t="s">
        <v>81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84" t="s">
        <v>80</v>
      </c>
      <c r="Q13" s="85"/>
      <c r="R13" s="85"/>
      <c r="S13" s="85" t="s">
        <v>80</v>
      </c>
      <c r="T13" s="85"/>
      <c r="U13" s="85"/>
      <c r="V13" s="85" t="s">
        <v>80</v>
      </c>
      <c r="W13" s="85"/>
      <c r="X13" s="85"/>
      <c r="Y13" s="85"/>
      <c r="Z13" s="85"/>
      <c r="AA13" s="85"/>
      <c r="AB13" s="85"/>
      <c r="AC13" s="85"/>
      <c r="AD13" s="85"/>
      <c r="AE13" s="9"/>
      <c r="AF13" s="9"/>
    </row>
    <row r="14" spans="1:61" ht="20.100000000000001" customHeight="1" x14ac:dyDescent="0.15">
      <c r="A14" s="58"/>
      <c r="B14" s="58"/>
      <c r="C14" s="58"/>
      <c r="D14" s="58" t="s">
        <v>82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62"/>
      <c r="Q14" s="63"/>
      <c r="R14" s="63"/>
      <c r="S14" s="63"/>
      <c r="T14" s="63"/>
      <c r="U14" s="63"/>
      <c r="V14" s="63"/>
      <c r="W14" s="63"/>
      <c r="X14" s="63"/>
      <c r="Y14" s="63" t="s">
        <v>80</v>
      </c>
      <c r="Z14" s="63"/>
      <c r="AA14" s="63"/>
      <c r="AB14" s="63"/>
      <c r="AC14" s="63"/>
      <c r="AD14" s="63"/>
      <c r="AE14" s="9"/>
      <c r="AF14" s="9"/>
    </row>
    <row r="15" spans="1:61" ht="20.100000000000001" customHeight="1" x14ac:dyDescent="0.15">
      <c r="A15" s="58"/>
      <c r="B15" s="58"/>
      <c r="C15" s="58"/>
      <c r="D15" s="86" t="s">
        <v>88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7"/>
      <c r="Q15" s="65"/>
      <c r="R15" s="65"/>
      <c r="S15" s="64"/>
      <c r="T15" s="65"/>
      <c r="U15" s="65"/>
      <c r="V15" s="64"/>
      <c r="W15" s="65"/>
      <c r="X15" s="65"/>
      <c r="Y15" s="64"/>
      <c r="Z15" s="65"/>
      <c r="AA15" s="65"/>
      <c r="AB15" s="88" t="s">
        <v>80</v>
      </c>
      <c r="AC15" s="88"/>
      <c r="AD15" s="88"/>
      <c r="AE15" s="9"/>
      <c r="AF15" s="9"/>
    </row>
    <row r="16" spans="1:61" ht="20.100000000000001" customHeight="1" x14ac:dyDescent="0.15">
      <c r="A16" s="58"/>
      <c r="B16" s="58"/>
      <c r="C16" s="58"/>
      <c r="D16" s="61" t="s">
        <v>91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 t="s">
        <v>80</v>
      </c>
      <c r="Q16" s="63"/>
      <c r="R16" s="63"/>
      <c r="S16" s="64" t="s">
        <v>83</v>
      </c>
      <c r="T16" s="65"/>
      <c r="U16" s="65"/>
      <c r="V16" s="64" t="s">
        <v>83</v>
      </c>
      <c r="W16" s="65"/>
      <c r="X16" s="65"/>
      <c r="Y16" s="64" t="s">
        <v>83</v>
      </c>
      <c r="Z16" s="65"/>
      <c r="AA16" s="65"/>
      <c r="AB16" s="64" t="s">
        <v>83</v>
      </c>
      <c r="AC16" s="65"/>
      <c r="AD16" s="65"/>
      <c r="AE16" s="9"/>
      <c r="AF16" s="9"/>
      <c r="AH16" s="40" t="s">
        <v>84</v>
      </c>
      <c r="AO16" s="66" t="s">
        <v>67</v>
      </c>
      <c r="AP16" s="67"/>
      <c r="AQ16" s="68"/>
      <c r="AR16" s="69" t="s">
        <v>69</v>
      </c>
      <c r="AS16" s="70"/>
      <c r="AT16" s="71"/>
    </row>
    <row r="17" spans="1:46" ht="20.100000000000001" customHeight="1" x14ac:dyDescent="0.15">
      <c r="A17" s="58"/>
      <c r="B17" s="58"/>
      <c r="C17" s="58"/>
      <c r="D17" s="61" t="s">
        <v>92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72" t="s">
        <v>89</v>
      </c>
      <c r="Q17" s="65"/>
      <c r="R17" s="65"/>
      <c r="S17" s="63" t="s">
        <v>80</v>
      </c>
      <c r="T17" s="63"/>
      <c r="U17" s="63"/>
      <c r="V17" s="63" t="s">
        <v>80</v>
      </c>
      <c r="W17" s="63"/>
      <c r="X17" s="63"/>
      <c r="Y17" s="63" t="s">
        <v>80</v>
      </c>
      <c r="Z17" s="63"/>
      <c r="AA17" s="63"/>
      <c r="AB17" s="63" t="s">
        <v>80</v>
      </c>
      <c r="AC17" s="63"/>
      <c r="AD17" s="63"/>
      <c r="AE17" s="9"/>
      <c r="AF17" s="9"/>
      <c r="AO17" s="73">
        <v>11000</v>
      </c>
      <c r="AP17" s="74"/>
      <c r="AQ17" s="75"/>
      <c r="AR17" s="76">
        <v>16500</v>
      </c>
      <c r="AS17" s="77"/>
      <c r="AT17" s="78"/>
    </row>
    <row r="18" spans="1:46" ht="20.100000000000001" customHeight="1" x14ac:dyDescent="0.15">
      <c r="A18" s="58"/>
      <c r="B18" s="58"/>
      <c r="C18" s="58"/>
      <c r="D18" s="61" t="s">
        <v>93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 t="s">
        <v>80</v>
      </c>
      <c r="Q18" s="63"/>
      <c r="R18" s="63"/>
      <c r="S18" s="64" t="s">
        <v>87</v>
      </c>
      <c r="T18" s="65"/>
      <c r="U18" s="65"/>
      <c r="V18" s="64" t="s">
        <v>86</v>
      </c>
      <c r="W18" s="65"/>
      <c r="X18" s="65"/>
      <c r="Y18" s="64" t="s">
        <v>86</v>
      </c>
      <c r="Z18" s="65"/>
      <c r="AA18" s="65"/>
      <c r="AB18" s="64" t="s">
        <v>86</v>
      </c>
      <c r="AC18" s="65"/>
      <c r="AD18" s="65"/>
      <c r="AE18" s="9"/>
      <c r="AF18" s="19"/>
    </row>
    <row r="19" spans="1:46" ht="20.100000000000001" customHeight="1" x14ac:dyDescent="0.15">
      <c r="A19" s="58"/>
      <c r="B19" s="58"/>
      <c r="C19" s="58"/>
      <c r="D19" s="61" t="s">
        <v>94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  <c r="Q19" s="63"/>
      <c r="R19" s="63"/>
      <c r="S19" s="63" t="s">
        <v>80</v>
      </c>
      <c r="T19" s="63"/>
      <c r="U19" s="63"/>
      <c r="V19" s="64" t="s">
        <v>85</v>
      </c>
      <c r="W19" s="65"/>
      <c r="X19" s="65"/>
      <c r="Y19" s="64" t="s">
        <v>85</v>
      </c>
      <c r="Z19" s="65"/>
      <c r="AA19" s="65"/>
      <c r="AB19" s="64" t="s">
        <v>85</v>
      </c>
      <c r="AC19" s="65"/>
      <c r="AD19" s="65"/>
      <c r="AE19" s="9"/>
      <c r="AF19" s="20"/>
    </row>
    <row r="20" spans="1:46" ht="20.100000000000001" customHeight="1" x14ac:dyDescent="0.15">
      <c r="A20" s="58"/>
      <c r="B20" s="58"/>
      <c r="C20" s="58"/>
      <c r="D20" s="61" t="s">
        <v>95</v>
      </c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  <c r="Q20" s="63"/>
      <c r="R20" s="63"/>
      <c r="S20" s="63"/>
      <c r="T20" s="63"/>
      <c r="U20" s="63"/>
      <c r="V20" s="63" t="s">
        <v>80</v>
      </c>
      <c r="W20" s="63"/>
      <c r="X20" s="63"/>
      <c r="Y20" s="63" t="s">
        <v>80</v>
      </c>
      <c r="Z20" s="63"/>
      <c r="AA20" s="63"/>
      <c r="AB20" s="63" t="s">
        <v>80</v>
      </c>
      <c r="AC20" s="63"/>
      <c r="AD20" s="63"/>
      <c r="AE20" s="9"/>
      <c r="AF20" s="20"/>
    </row>
    <row r="21" spans="1:46" ht="20.100000000000001" customHeight="1" x14ac:dyDescent="0.15">
      <c r="A21" s="58"/>
      <c r="B21" s="58"/>
      <c r="C21" s="58"/>
      <c r="D21" s="58" t="s">
        <v>79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 t="s">
        <v>80</v>
      </c>
      <c r="Q21" s="60"/>
      <c r="R21" s="60"/>
      <c r="S21" s="60" t="s">
        <v>80</v>
      </c>
      <c r="T21" s="60"/>
      <c r="U21" s="60"/>
      <c r="V21" s="60" t="s">
        <v>80</v>
      </c>
      <c r="W21" s="60"/>
      <c r="X21" s="60"/>
      <c r="Y21" s="60" t="s">
        <v>80</v>
      </c>
      <c r="Z21" s="60"/>
      <c r="AA21" s="60"/>
      <c r="AB21" s="60" t="s">
        <v>80</v>
      </c>
      <c r="AC21" s="60"/>
      <c r="AD21" s="60"/>
      <c r="AE21" s="9"/>
      <c r="AF21" s="20"/>
    </row>
    <row r="22" spans="1:46" ht="20.100000000000001" customHeight="1" x14ac:dyDescent="0.15">
      <c r="A22" s="58"/>
      <c r="B22" s="58"/>
      <c r="C22" s="58"/>
      <c r="D22" s="55" t="s">
        <v>97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 t="s">
        <v>98</v>
      </c>
      <c r="Q22" s="57"/>
      <c r="R22" s="57"/>
      <c r="S22" s="56" t="s">
        <v>99</v>
      </c>
      <c r="T22" s="57"/>
      <c r="U22" s="57"/>
      <c r="V22" s="56" t="s">
        <v>83</v>
      </c>
      <c r="W22" s="57"/>
      <c r="X22" s="57"/>
      <c r="Y22" s="56" t="s">
        <v>83</v>
      </c>
      <c r="Z22" s="57"/>
      <c r="AA22" s="57"/>
      <c r="AB22" s="56" t="s">
        <v>83</v>
      </c>
      <c r="AC22" s="57"/>
      <c r="AD22" s="57"/>
      <c r="AE22" s="9"/>
      <c r="AF22" s="19"/>
    </row>
    <row r="23" spans="1:46" ht="9" customHeight="1" x14ac:dyDescent="0.15">
      <c r="AE23" s="19"/>
      <c r="AG23"/>
    </row>
    <row r="24" spans="1:46" ht="20.100000000000001" customHeight="1" x14ac:dyDescent="0.1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20"/>
      <c r="AG24"/>
    </row>
    <row r="25" spans="1:46" ht="20.100000000000001" customHeight="1" x14ac:dyDescent="0.1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20"/>
      <c r="AG25"/>
    </row>
    <row r="26" spans="1:46" ht="20.100000000000001" customHeight="1" x14ac:dyDescent="0.1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46" ht="20.100000000000001" customHeight="1" x14ac:dyDescent="0.15">
      <c r="D27" s="3"/>
      <c r="E27" s="3"/>
      <c r="F27" s="3"/>
      <c r="G27" s="3"/>
      <c r="H27" s="3"/>
      <c r="I27" s="3"/>
      <c r="J27" s="19"/>
      <c r="AG27"/>
    </row>
    <row r="28" spans="1:46" ht="21.95" customHeight="1" x14ac:dyDescent="0.15">
      <c r="AG28"/>
    </row>
    <row r="29" spans="1:46" ht="21.95" customHeight="1" x14ac:dyDescent="0.15">
      <c r="AG29"/>
    </row>
    <row r="30" spans="1:46" ht="21.95" customHeight="1" x14ac:dyDescent="0.15">
      <c r="J30" s="19"/>
      <c r="K30" s="19"/>
      <c r="AG30"/>
    </row>
    <row r="31" spans="1:46" ht="21.95" customHeight="1" x14ac:dyDescent="0.15">
      <c r="J31" s="14"/>
      <c r="AG31"/>
    </row>
    <row r="32" spans="1:46" ht="21.75" customHeight="1" x14ac:dyDescent="0.15">
      <c r="J32" s="11"/>
      <c r="AG32"/>
    </row>
    <row r="33" spans="1:33" ht="21.95" customHeight="1" x14ac:dyDescent="0.1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G33"/>
    </row>
    <row r="34" spans="1:33" ht="24" customHeight="1" x14ac:dyDescent="0.1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G34"/>
    </row>
    <row r="35" spans="1:33" ht="15.95" customHeight="1" x14ac:dyDescent="0.15">
      <c r="K35" s="19"/>
      <c r="AG35"/>
    </row>
    <row r="36" spans="1:33" ht="20.100000000000001" customHeight="1" x14ac:dyDescent="0.15">
      <c r="AE36" s="19"/>
    </row>
    <row r="37" spans="1:33" ht="21.95" customHeight="1" x14ac:dyDescent="0.15">
      <c r="S37" s="14"/>
      <c r="AG37"/>
    </row>
    <row r="38" spans="1:33" ht="20.100000000000001" customHeight="1" x14ac:dyDescent="0.15">
      <c r="S38" s="21"/>
      <c r="T38" s="22"/>
      <c r="U38" s="22"/>
      <c r="V38" s="34"/>
      <c r="AG38"/>
    </row>
    <row r="39" spans="1:33" ht="20.100000000000001" customHeight="1" x14ac:dyDescent="0.15">
      <c r="S39" s="21"/>
      <c r="T39" s="19"/>
      <c r="U39" s="19"/>
      <c r="AG39"/>
    </row>
    <row r="40" spans="1:33" ht="19.5" customHeight="1" x14ac:dyDescent="0.15">
      <c r="T40" s="19"/>
      <c r="U40" s="19"/>
      <c r="AG40"/>
    </row>
    <row r="41" spans="1:33" ht="20.100000000000001" customHeight="1" x14ac:dyDescent="0.15">
      <c r="U41" s="19"/>
      <c r="AG41"/>
    </row>
    <row r="42" spans="1:33" ht="20.100000000000001" customHeight="1" x14ac:dyDescent="0.15">
      <c r="U42" s="19"/>
      <c r="AG42"/>
    </row>
    <row r="43" spans="1:33" ht="20.100000000000001" customHeight="1" x14ac:dyDescent="0.15">
      <c r="C43" s="43"/>
      <c r="D43" s="23"/>
      <c r="E43" s="23"/>
      <c r="F43" s="23"/>
      <c r="U43" s="19"/>
      <c r="AG43"/>
    </row>
    <row r="44" spans="1:33" ht="20.100000000000001" customHeight="1" x14ac:dyDescent="0.15">
      <c r="C44" s="23"/>
      <c r="D44" s="23"/>
      <c r="E44" s="23"/>
      <c r="F44" s="23"/>
      <c r="S44" s="22"/>
      <c r="U44" s="19"/>
      <c r="AG44"/>
    </row>
    <row r="45" spans="1:33" ht="12" customHeight="1" x14ac:dyDescent="0.15">
      <c r="W45" s="19"/>
      <c r="Y45" s="19"/>
      <c r="AG45"/>
    </row>
    <row r="46" spans="1:33" ht="20.100000000000001" customHeight="1" x14ac:dyDescent="0.15">
      <c r="AE46" s="19"/>
    </row>
    <row r="47" spans="1:33" ht="24.95" customHeight="1" x14ac:dyDescent="0.15">
      <c r="AG47"/>
    </row>
  </sheetData>
  <mergeCells count="158">
    <mergeCell ref="A1:AA2"/>
    <mergeCell ref="A3:C3"/>
    <mergeCell ref="D3:O3"/>
    <mergeCell ref="P3:R3"/>
    <mergeCell ref="S3:U3"/>
    <mergeCell ref="V3:X3"/>
    <mergeCell ref="Y3:AA3"/>
    <mergeCell ref="AB3:AD3"/>
    <mergeCell ref="AU3:AW3"/>
    <mergeCell ref="AU1:BI2"/>
    <mergeCell ref="AX3:AZ3"/>
    <mergeCell ref="BA3:BC3"/>
    <mergeCell ref="BD3:BF3"/>
    <mergeCell ref="BG3:BI3"/>
    <mergeCell ref="A4:C4"/>
    <mergeCell ref="D4:O4"/>
    <mergeCell ref="P4:R4"/>
    <mergeCell ref="S4:U4"/>
    <mergeCell ref="V4:X4"/>
    <mergeCell ref="BG4:BI4"/>
    <mergeCell ref="Y4:AA4"/>
    <mergeCell ref="AB4:AD4"/>
    <mergeCell ref="AU4:AW4"/>
    <mergeCell ref="AX4:AZ4"/>
    <mergeCell ref="BA4:BC4"/>
    <mergeCell ref="BD4:BF4"/>
    <mergeCell ref="BA5:BC5"/>
    <mergeCell ref="BD5:BF5"/>
    <mergeCell ref="BG5:BI5"/>
    <mergeCell ref="A6:C6"/>
    <mergeCell ref="D6:O6"/>
    <mergeCell ref="P6:R6"/>
    <mergeCell ref="S6:U6"/>
    <mergeCell ref="V6:X6"/>
    <mergeCell ref="Y6:AA6"/>
    <mergeCell ref="AB6:AD6"/>
    <mergeCell ref="AU6:AW6"/>
    <mergeCell ref="AX6:AZ6"/>
    <mergeCell ref="BA6:BC6"/>
    <mergeCell ref="BD6:BF6"/>
    <mergeCell ref="BG6:BI6"/>
    <mergeCell ref="A5:C5"/>
    <mergeCell ref="D5:O5"/>
    <mergeCell ref="P5:R5"/>
    <mergeCell ref="S5:U5"/>
    <mergeCell ref="V5:X5"/>
    <mergeCell ref="Y5:AA5"/>
    <mergeCell ref="AB5:AD5"/>
    <mergeCell ref="AU5:AW5"/>
    <mergeCell ref="AX5:AZ5"/>
    <mergeCell ref="A7:C7"/>
    <mergeCell ref="D7:O7"/>
    <mergeCell ref="P7:R7"/>
    <mergeCell ref="S7:U7"/>
    <mergeCell ref="V7:X7"/>
    <mergeCell ref="BG7:BI7"/>
    <mergeCell ref="A8:C8"/>
    <mergeCell ref="D8:O8"/>
    <mergeCell ref="P8:R8"/>
    <mergeCell ref="S8:U8"/>
    <mergeCell ref="V8:X8"/>
    <mergeCell ref="Y8:AA8"/>
    <mergeCell ref="AB8:AD8"/>
    <mergeCell ref="AU8:AW8"/>
    <mergeCell ref="AX8:AZ8"/>
    <mergeCell ref="Y7:AA7"/>
    <mergeCell ref="AB7:AD7"/>
    <mergeCell ref="AU7:AW7"/>
    <mergeCell ref="AX7:AZ7"/>
    <mergeCell ref="BA7:BC7"/>
    <mergeCell ref="BD7:BF7"/>
    <mergeCell ref="A10:C10"/>
    <mergeCell ref="D10:O10"/>
    <mergeCell ref="Y10:AA10"/>
    <mergeCell ref="AB10:AD10"/>
    <mergeCell ref="BA8:BC8"/>
    <mergeCell ref="BD8:BF8"/>
    <mergeCell ref="BG8:BI8"/>
    <mergeCell ref="A9:C9"/>
    <mergeCell ref="D9:O9"/>
    <mergeCell ref="P9:R9"/>
    <mergeCell ref="S9:U9"/>
    <mergeCell ref="V9:X9"/>
    <mergeCell ref="Y9:AA9"/>
    <mergeCell ref="AB9:AD9"/>
    <mergeCell ref="BD9:BF9"/>
    <mergeCell ref="BG9:BI9"/>
    <mergeCell ref="A11:C11"/>
    <mergeCell ref="D11:AD11"/>
    <mergeCell ref="A12:AD12"/>
    <mergeCell ref="A13:C22"/>
    <mergeCell ref="D13:O13"/>
    <mergeCell ref="P13:R13"/>
    <mergeCell ref="S13:U13"/>
    <mergeCell ref="V13:X13"/>
    <mergeCell ref="Y13:AA13"/>
    <mergeCell ref="AB13:AD13"/>
    <mergeCell ref="D15:O15"/>
    <mergeCell ref="P15:R15"/>
    <mergeCell ref="S15:U15"/>
    <mergeCell ref="V15:X15"/>
    <mergeCell ref="Y15:AA15"/>
    <mergeCell ref="AB15:AD15"/>
    <mergeCell ref="D14:O14"/>
    <mergeCell ref="P14:R14"/>
    <mergeCell ref="S14:U14"/>
    <mergeCell ref="V14:X14"/>
    <mergeCell ref="Y14:AA14"/>
    <mergeCell ref="AB14:AD14"/>
    <mergeCell ref="D18:O18"/>
    <mergeCell ref="P18:R18"/>
    <mergeCell ref="S18:U18"/>
    <mergeCell ref="V18:X18"/>
    <mergeCell ref="Y18:AA18"/>
    <mergeCell ref="AB18:AD18"/>
    <mergeCell ref="AO16:AQ16"/>
    <mergeCell ref="AR16:AT16"/>
    <mergeCell ref="D17:O17"/>
    <mergeCell ref="P17:R17"/>
    <mergeCell ref="S17:U17"/>
    <mergeCell ref="V17:X17"/>
    <mergeCell ref="Y17:AA17"/>
    <mergeCell ref="AB17:AD17"/>
    <mergeCell ref="AO17:AQ17"/>
    <mergeCell ref="AR17:AT17"/>
    <mergeCell ref="D16:O16"/>
    <mergeCell ref="P16:R16"/>
    <mergeCell ref="S16:U16"/>
    <mergeCell ref="V16:X16"/>
    <mergeCell ref="Y16:AA16"/>
    <mergeCell ref="AB16:AD16"/>
    <mergeCell ref="D20:O20"/>
    <mergeCell ref="P20:R20"/>
    <mergeCell ref="S20:U20"/>
    <mergeCell ref="V20:X20"/>
    <mergeCell ref="Y20:AA20"/>
    <mergeCell ref="AB20:AD20"/>
    <mergeCell ref="D19:O19"/>
    <mergeCell ref="P19:R19"/>
    <mergeCell ref="S19:U19"/>
    <mergeCell ref="V19:X19"/>
    <mergeCell ref="Y19:AA19"/>
    <mergeCell ref="AB19:AD19"/>
    <mergeCell ref="D22:O22"/>
    <mergeCell ref="P22:R22"/>
    <mergeCell ref="S22:U22"/>
    <mergeCell ref="V22:X22"/>
    <mergeCell ref="Y22:AA22"/>
    <mergeCell ref="AB22:AD22"/>
    <mergeCell ref="D21:O21"/>
    <mergeCell ref="P21:R21"/>
    <mergeCell ref="S21:U21"/>
    <mergeCell ref="V21:X21"/>
    <mergeCell ref="Y21:AA21"/>
    <mergeCell ref="AB21:AD21"/>
    <mergeCell ref="AU9:AW9"/>
    <mergeCell ref="AX9:AZ9"/>
    <mergeCell ref="BA9:BC9"/>
  </mergeCells>
  <phoneticPr fontId="15"/>
  <pageMargins left="0.19685039370078741" right="0" top="0" bottom="0" header="0.15748031496062992" footer="0.23622047244094491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D857-5828-4FE0-AA85-C1762E0AEA39}">
  <dimension ref="A1:BI55"/>
  <sheetViews>
    <sheetView view="pageBreakPreview" topLeftCell="A4" zoomScaleNormal="100" zoomScaleSheetLayoutView="100" workbookViewId="0">
      <selection activeCell="K47" sqref="K47"/>
    </sheetView>
  </sheetViews>
  <sheetFormatPr defaultColWidth="3.375" defaultRowHeight="20.100000000000001" customHeight="1" x14ac:dyDescent="0.15"/>
  <cols>
    <col min="33" max="33" width="3.375" style="19"/>
  </cols>
  <sheetData>
    <row r="1" spans="1:61" ht="20.100000000000001" customHeight="1" x14ac:dyDescent="0.1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"/>
      <c r="AC1" s="1"/>
      <c r="AD1" s="1"/>
      <c r="AE1" s="15"/>
      <c r="AF1" s="15"/>
    </row>
    <row r="2" spans="1:61" ht="20.100000000000001" customHeight="1" x14ac:dyDescent="0.15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"/>
      <c r="AC2" s="1"/>
      <c r="AD2" s="1"/>
      <c r="AE2" s="15"/>
      <c r="AF2" s="15"/>
      <c r="AJ2" s="145" t="s">
        <v>1</v>
      </c>
      <c r="AK2" s="145"/>
      <c r="AL2" s="145"/>
      <c r="AM2" s="145"/>
      <c r="AN2" s="145"/>
      <c r="AO2" s="145"/>
      <c r="AP2" s="145"/>
      <c r="AQ2" s="145"/>
      <c r="AR2" s="145"/>
      <c r="AS2" s="145"/>
    </row>
    <row r="3" spans="1:61" ht="20.100000000000001" customHeight="1" x14ac:dyDescent="0.15">
      <c r="A3" s="108" t="s">
        <v>2</v>
      </c>
      <c r="B3" s="108"/>
      <c r="C3" s="108"/>
      <c r="D3" s="109" t="s">
        <v>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03" t="s">
        <v>47</v>
      </c>
      <c r="Q3" s="104"/>
      <c r="R3" s="105"/>
      <c r="S3" s="103" t="s">
        <v>48</v>
      </c>
      <c r="T3" s="104"/>
      <c r="U3" s="105"/>
      <c r="V3" s="103" t="s">
        <v>49</v>
      </c>
      <c r="W3" s="104"/>
      <c r="X3" s="105"/>
      <c r="Y3" s="103" t="s">
        <v>50</v>
      </c>
      <c r="Z3" s="104"/>
      <c r="AA3" s="105"/>
      <c r="AB3" s="103" t="s">
        <v>51</v>
      </c>
      <c r="AC3" s="104"/>
      <c r="AD3" s="105"/>
      <c r="AE3" s="16"/>
      <c r="AF3" s="16"/>
      <c r="AG3" s="16"/>
      <c r="AH3" s="6"/>
      <c r="AI3" s="6"/>
      <c r="AJ3" s="145" t="s">
        <v>4</v>
      </c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03" t="s">
        <v>47</v>
      </c>
      <c r="AV3" s="104"/>
      <c r="AW3" s="105"/>
      <c r="AX3" s="103" t="s">
        <v>48</v>
      </c>
      <c r="AY3" s="104"/>
      <c r="AZ3" s="105"/>
      <c r="BA3" s="103" t="s">
        <v>49</v>
      </c>
      <c r="BB3" s="104"/>
      <c r="BC3" s="105"/>
      <c r="BD3" s="103" t="s">
        <v>50</v>
      </c>
      <c r="BE3" s="104"/>
      <c r="BF3" s="105"/>
      <c r="BG3" s="103" t="s">
        <v>51</v>
      </c>
      <c r="BH3" s="104"/>
      <c r="BI3" s="105"/>
    </row>
    <row r="4" spans="1:61" ht="20.100000000000001" customHeight="1" x14ac:dyDescent="0.15">
      <c r="A4" s="89" t="s">
        <v>5</v>
      </c>
      <c r="B4" s="89"/>
      <c r="C4" s="89"/>
      <c r="D4" s="100" t="s">
        <v>6</v>
      </c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2"/>
      <c r="P4" s="94">
        <f>ROUNDDOWN(S4*1.4,-3)</f>
        <v>169000</v>
      </c>
      <c r="Q4" s="95"/>
      <c r="R4" s="96"/>
      <c r="S4" s="94">
        <v>121000</v>
      </c>
      <c r="T4" s="95"/>
      <c r="U4" s="96"/>
      <c r="V4" s="94">
        <f t="shared" ref="V4:V9" si="0">ROUNDDOWN(S4*0.8,-3)</f>
        <v>96000</v>
      </c>
      <c r="W4" s="95"/>
      <c r="X4" s="96"/>
      <c r="Y4" s="94">
        <f t="shared" ref="Y4:Y9" si="1">ROUNDDOWN(V4*0.75,-3)</f>
        <v>72000</v>
      </c>
      <c r="Z4" s="95"/>
      <c r="AA4" s="96"/>
      <c r="AB4" s="94">
        <v>58000</v>
      </c>
      <c r="AC4" s="95"/>
      <c r="AD4" s="96"/>
      <c r="AE4" s="17"/>
      <c r="AF4" s="17"/>
      <c r="AG4" s="17"/>
      <c r="AH4" s="7"/>
      <c r="AI4" s="7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94">
        <v>147000</v>
      </c>
      <c r="AV4" s="95"/>
      <c r="AW4" s="96"/>
      <c r="AX4" s="94">
        <v>113000</v>
      </c>
      <c r="AY4" s="95"/>
      <c r="AZ4" s="96"/>
      <c r="BA4" s="94">
        <v>95000</v>
      </c>
      <c r="BB4" s="95"/>
      <c r="BC4" s="96"/>
      <c r="BD4" s="94">
        <v>65000</v>
      </c>
      <c r="BE4" s="95"/>
      <c r="BF4" s="96"/>
      <c r="BG4" s="94">
        <v>53000</v>
      </c>
      <c r="BH4" s="95"/>
      <c r="BI4" s="96"/>
    </row>
    <row r="5" spans="1:61" ht="20.100000000000001" customHeight="1" x14ac:dyDescent="0.15">
      <c r="A5" s="79" t="s">
        <v>7</v>
      </c>
      <c r="B5" s="79"/>
      <c r="C5" s="79"/>
      <c r="D5" s="97" t="s">
        <v>8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  <c r="P5" s="51">
        <f t="shared" ref="P5:P8" si="2">ROUNDDOWN(S5*1.4,-3)</f>
        <v>186000</v>
      </c>
      <c r="Q5" s="52"/>
      <c r="R5" s="53"/>
      <c r="S5" s="51">
        <v>133000</v>
      </c>
      <c r="T5" s="52"/>
      <c r="U5" s="53"/>
      <c r="V5" s="51">
        <f t="shared" si="0"/>
        <v>106000</v>
      </c>
      <c r="W5" s="52"/>
      <c r="X5" s="53"/>
      <c r="Y5" s="51">
        <f t="shared" si="1"/>
        <v>79000</v>
      </c>
      <c r="Z5" s="52"/>
      <c r="AA5" s="53"/>
      <c r="AB5" s="51">
        <v>62000</v>
      </c>
      <c r="AC5" s="52"/>
      <c r="AD5" s="53"/>
      <c r="AE5" s="17"/>
      <c r="AF5" s="18"/>
      <c r="AG5" s="18"/>
      <c r="AH5" s="8"/>
      <c r="AI5" s="8"/>
      <c r="AU5" s="51">
        <v>160000</v>
      </c>
      <c r="AV5" s="52"/>
      <c r="AW5" s="53"/>
      <c r="AX5" s="51">
        <v>125000</v>
      </c>
      <c r="AY5" s="52"/>
      <c r="AZ5" s="53"/>
      <c r="BA5" s="51">
        <v>100000</v>
      </c>
      <c r="BB5" s="52"/>
      <c r="BC5" s="53"/>
      <c r="BD5" s="51">
        <v>72000</v>
      </c>
      <c r="BE5" s="52"/>
      <c r="BF5" s="53"/>
      <c r="BG5" s="51">
        <v>57000</v>
      </c>
      <c r="BH5" s="52"/>
      <c r="BI5" s="53"/>
    </row>
    <row r="6" spans="1:61" ht="20.100000000000001" customHeight="1" x14ac:dyDescent="0.15">
      <c r="A6" s="89" t="s">
        <v>9</v>
      </c>
      <c r="B6" s="89"/>
      <c r="C6" s="89"/>
      <c r="D6" s="100" t="s">
        <v>58</v>
      </c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94">
        <f t="shared" si="2"/>
        <v>196000</v>
      </c>
      <c r="Q6" s="95"/>
      <c r="R6" s="96"/>
      <c r="S6" s="94">
        <v>140000</v>
      </c>
      <c r="T6" s="95"/>
      <c r="U6" s="96"/>
      <c r="V6" s="94">
        <f t="shared" si="0"/>
        <v>112000</v>
      </c>
      <c r="W6" s="95"/>
      <c r="X6" s="96"/>
      <c r="Y6" s="94">
        <f t="shared" si="1"/>
        <v>84000</v>
      </c>
      <c r="Z6" s="95"/>
      <c r="AA6" s="96"/>
      <c r="AB6" s="94">
        <v>65000</v>
      </c>
      <c r="AC6" s="95"/>
      <c r="AD6" s="96"/>
      <c r="AE6" s="17"/>
      <c r="AF6" s="9"/>
      <c r="AU6" s="94">
        <v>170000</v>
      </c>
      <c r="AV6" s="95"/>
      <c r="AW6" s="96"/>
      <c r="AX6" s="94">
        <v>132000</v>
      </c>
      <c r="AY6" s="95"/>
      <c r="AZ6" s="96"/>
      <c r="BA6" s="94">
        <v>103000</v>
      </c>
      <c r="BB6" s="95"/>
      <c r="BC6" s="96"/>
      <c r="BD6" s="94">
        <v>74000</v>
      </c>
      <c r="BE6" s="95"/>
      <c r="BF6" s="96"/>
      <c r="BG6" s="94">
        <v>59000</v>
      </c>
      <c r="BH6" s="95"/>
      <c r="BI6" s="96"/>
    </row>
    <row r="7" spans="1:61" ht="20.100000000000001" customHeight="1" x14ac:dyDescent="0.15">
      <c r="A7" s="79" t="s">
        <v>10</v>
      </c>
      <c r="B7" s="79"/>
      <c r="C7" s="79"/>
      <c r="D7" s="97" t="s">
        <v>11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P7" s="51">
        <f t="shared" si="2"/>
        <v>210000</v>
      </c>
      <c r="Q7" s="52"/>
      <c r="R7" s="53"/>
      <c r="S7" s="51">
        <v>150000</v>
      </c>
      <c r="T7" s="52"/>
      <c r="U7" s="53"/>
      <c r="V7" s="51">
        <f t="shared" si="0"/>
        <v>120000</v>
      </c>
      <c r="W7" s="52"/>
      <c r="X7" s="53"/>
      <c r="Y7" s="51">
        <f t="shared" si="1"/>
        <v>90000</v>
      </c>
      <c r="Z7" s="52"/>
      <c r="AA7" s="53"/>
      <c r="AB7" s="51">
        <v>70000</v>
      </c>
      <c r="AC7" s="52"/>
      <c r="AD7" s="53"/>
      <c r="AE7" s="17"/>
      <c r="AF7" s="9"/>
      <c r="AU7" s="51">
        <v>182000</v>
      </c>
      <c r="AV7" s="52"/>
      <c r="AW7" s="53"/>
      <c r="AX7" s="51">
        <v>141000</v>
      </c>
      <c r="AY7" s="52"/>
      <c r="AZ7" s="53"/>
      <c r="BA7" s="51">
        <v>115000</v>
      </c>
      <c r="BB7" s="52"/>
      <c r="BC7" s="53"/>
      <c r="BD7" s="51">
        <v>80000</v>
      </c>
      <c r="BE7" s="52"/>
      <c r="BF7" s="53"/>
      <c r="BG7" s="51">
        <v>65000</v>
      </c>
      <c r="BH7" s="52"/>
      <c r="BI7" s="53"/>
    </row>
    <row r="8" spans="1:61" ht="20.100000000000001" customHeight="1" x14ac:dyDescent="0.15">
      <c r="A8" s="89" t="s">
        <v>12</v>
      </c>
      <c r="B8" s="89"/>
      <c r="C8" s="89"/>
      <c r="D8" s="100" t="s">
        <v>13</v>
      </c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  <c r="P8" s="94">
        <f t="shared" si="2"/>
        <v>231000</v>
      </c>
      <c r="Q8" s="95"/>
      <c r="R8" s="96"/>
      <c r="S8" s="94">
        <v>165000</v>
      </c>
      <c r="T8" s="95"/>
      <c r="U8" s="96"/>
      <c r="V8" s="94">
        <f t="shared" si="0"/>
        <v>132000</v>
      </c>
      <c r="W8" s="95"/>
      <c r="X8" s="96"/>
      <c r="Y8" s="94">
        <f t="shared" si="1"/>
        <v>99000</v>
      </c>
      <c r="Z8" s="95"/>
      <c r="AA8" s="96"/>
      <c r="AB8" s="94">
        <v>79000</v>
      </c>
      <c r="AC8" s="95"/>
      <c r="AD8" s="96"/>
      <c r="AE8" s="17"/>
      <c r="AF8" s="9"/>
      <c r="AU8" s="94">
        <v>198000</v>
      </c>
      <c r="AV8" s="95"/>
      <c r="AW8" s="96"/>
      <c r="AX8" s="94">
        <v>152000</v>
      </c>
      <c r="AY8" s="95"/>
      <c r="AZ8" s="96"/>
      <c r="BA8" s="94">
        <v>120000</v>
      </c>
      <c r="BB8" s="95"/>
      <c r="BC8" s="96"/>
      <c r="BD8" s="94">
        <v>90000</v>
      </c>
      <c r="BE8" s="95"/>
      <c r="BF8" s="96"/>
      <c r="BG8" s="94">
        <v>69000</v>
      </c>
      <c r="BH8" s="95"/>
      <c r="BI8" s="96"/>
    </row>
    <row r="9" spans="1:61" ht="20.100000000000001" customHeight="1" x14ac:dyDescent="0.15">
      <c r="A9" s="79" t="s">
        <v>14</v>
      </c>
      <c r="B9" s="79"/>
      <c r="C9" s="79"/>
      <c r="D9" s="97" t="s">
        <v>15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99"/>
      <c r="P9" s="51">
        <f>ROUNDDOWN(S9*1.4,-3)</f>
        <v>245000</v>
      </c>
      <c r="Q9" s="52"/>
      <c r="R9" s="53"/>
      <c r="S9" s="51">
        <v>175000</v>
      </c>
      <c r="T9" s="52"/>
      <c r="U9" s="53"/>
      <c r="V9" s="51">
        <f t="shared" si="0"/>
        <v>140000</v>
      </c>
      <c r="W9" s="52"/>
      <c r="X9" s="53"/>
      <c r="Y9" s="51">
        <f t="shared" si="1"/>
        <v>105000</v>
      </c>
      <c r="Z9" s="52"/>
      <c r="AA9" s="53"/>
      <c r="AB9" s="51">
        <v>83000</v>
      </c>
      <c r="AC9" s="52"/>
      <c r="AD9" s="53"/>
      <c r="AE9" s="17"/>
      <c r="AF9" s="9"/>
      <c r="AU9" s="51">
        <v>212000</v>
      </c>
      <c r="AV9" s="52"/>
      <c r="AW9" s="53"/>
      <c r="AX9" s="51">
        <v>163000</v>
      </c>
      <c r="AY9" s="52"/>
      <c r="AZ9" s="53"/>
      <c r="BA9" s="51">
        <v>125000</v>
      </c>
      <c r="BB9" s="52"/>
      <c r="BC9" s="53"/>
      <c r="BD9" s="51">
        <v>95000</v>
      </c>
      <c r="BE9" s="52"/>
      <c r="BF9" s="53"/>
      <c r="BG9" s="51">
        <v>74000</v>
      </c>
      <c r="BH9" s="52"/>
      <c r="BI9" s="53"/>
    </row>
    <row r="10" spans="1:61" ht="20.100000000000001" customHeight="1" x14ac:dyDescent="0.15">
      <c r="A10" s="89" t="s">
        <v>16</v>
      </c>
      <c r="B10" s="89"/>
      <c r="C10" s="89"/>
      <c r="D10" s="48" t="s">
        <v>17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49"/>
      <c r="P10" s="12" t="s">
        <v>59</v>
      </c>
      <c r="Q10" s="13"/>
      <c r="R10" s="13"/>
      <c r="S10" s="12" t="s">
        <v>18</v>
      </c>
      <c r="T10" s="13"/>
      <c r="U10" s="13"/>
      <c r="V10" s="12" t="s">
        <v>18</v>
      </c>
      <c r="W10" s="13"/>
      <c r="X10" s="13"/>
      <c r="Y10" s="91" t="s">
        <v>59</v>
      </c>
      <c r="Z10" s="92"/>
      <c r="AA10" s="93"/>
      <c r="AB10" s="91" t="s">
        <v>59</v>
      </c>
      <c r="AC10" s="92"/>
      <c r="AD10" s="93"/>
      <c r="AE10" s="17"/>
      <c r="AF10" s="9"/>
    </row>
    <row r="11" spans="1:61" ht="20.100000000000001" customHeight="1" x14ac:dyDescent="0.15">
      <c r="A11" s="79" t="s">
        <v>19</v>
      </c>
      <c r="B11" s="79"/>
      <c r="C11" s="79"/>
      <c r="D11" s="80" t="s">
        <v>20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2"/>
      <c r="AE11" s="18"/>
      <c r="AF11" s="9"/>
    </row>
    <row r="12" spans="1:61" ht="20.100000000000001" customHeight="1" x14ac:dyDescent="0.15">
      <c r="A12" s="83" t="s">
        <v>100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9"/>
      <c r="AG12"/>
    </row>
    <row r="13" spans="1:61" ht="20.100000000000001" customHeight="1" x14ac:dyDescent="0.15">
      <c r="A13" s="115" t="s">
        <v>96</v>
      </c>
      <c r="B13" s="115"/>
      <c r="C13" s="115"/>
      <c r="D13" s="58" t="s">
        <v>81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84" t="s">
        <v>80</v>
      </c>
      <c r="Q13" s="85"/>
      <c r="R13" s="85"/>
      <c r="S13" s="85" t="s">
        <v>80</v>
      </c>
      <c r="T13" s="85"/>
      <c r="U13" s="85"/>
      <c r="V13" s="85" t="s">
        <v>80</v>
      </c>
      <c r="W13" s="85"/>
      <c r="X13" s="85"/>
      <c r="Y13" s="85"/>
      <c r="Z13" s="85"/>
      <c r="AA13" s="85"/>
      <c r="AB13" s="85"/>
      <c r="AC13" s="85"/>
      <c r="AD13" s="85"/>
      <c r="AE13" s="9"/>
      <c r="AF13" s="9"/>
    </row>
    <row r="14" spans="1:61" ht="20.100000000000001" customHeight="1" x14ac:dyDescent="0.15">
      <c r="A14" s="116"/>
      <c r="B14" s="116"/>
      <c r="C14" s="116"/>
      <c r="D14" s="58" t="s">
        <v>82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62"/>
      <c r="Q14" s="63"/>
      <c r="R14" s="63"/>
      <c r="S14" s="63"/>
      <c r="T14" s="63"/>
      <c r="U14" s="63"/>
      <c r="V14" s="63"/>
      <c r="W14" s="63"/>
      <c r="X14" s="63"/>
      <c r="Y14" s="63" t="s">
        <v>80</v>
      </c>
      <c r="Z14" s="63"/>
      <c r="AA14" s="63"/>
      <c r="AB14" s="63"/>
      <c r="AC14" s="63"/>
      <c r="AD14" s="63"/>
      <c r="AE14" s="9"/>
      <c r="AF14" s="9"/>
    </row>
    <row r="15" spans="1:61" ht="20.100000000000001" customHeight="1" x14ac:dyDescent="0.15">
      <c r="A15" s="116"/>
      <c r="B15" s="116"/>
      <c r="C15" s="116"/>
      <c r="D15" s="86" t="s">
        <v>88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7"/>
      <c r="Q15" s="65"/>
      <c r="R15" s="65"/>
      <c r="S15" s="64"/>
      <c r="T15" s="65"/>
      <c r="U15" s="65"/>
      <c r="V15" s="64"/>
      <c r="W15" s="65"/>
      <c r="X15" s="65"/>
      <c r="Y15" s="64"/>
      <c r="Z15" s="65"/>
      <c r="AA15" s="65"/>
      <c r="AB15" s="88" t="s">
        <v>80</v>
      </c>
      <c r="AC15" s="88"/>
      <c r="AD15" s="88"/>
      <c r="AE15" s="9"/>
      <c r="AF15" s="9"/>
    </row>
    <row r="16" spans="1:61" ht="20.100000000000001" customHeight="1" x14ac:dyDescent="0.15">
      <c r="A16" s="116"/>
      <c r="B16" s="116"/>
      <c r="C16" s="116"/>
      <c r="D16" s="61" t="s">
        <v>91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 t="s">
        <v>80</v>
      </c>
      <c r="Q16" s="63"/>
      <c r="R16" s="63"/>
      <c r="S16" s="64" t="s">
        <v>83</v>
      </c>
      <c r="T16" s="65"/>
      <c r="U16" s="65"/>
      <c r="V16" s="64" t="s">
        <v>83</v>
      </c>
      <c r="W16" s="65"/>
      <c r="X16" s="65"/>
      <c r="Y16" s="64" t="s">
        <v>83</v>
      </c>
      <c r="Z16" s="65"/>
      <c r="AA16" s="65"/>
      <c r="AB16" s="64" t="s">
        <v>83</v>
      </c>
      <c r="AC16" s="65"/>
      <c r="AD16" s="65"/>
      <c r="AE16" s="9"/>
      <c r="AF16" s="9"/>
      <c r="AH16" s="40" t="s">
        <v>84</v>
      </c>
      <c r="AO16" s="66" t="s">
        <v>67</v>
      </c>
      <c r="AP16" s="67"/>
      <c r="AQ16" s="68"/>
      <c r="AR16" s="69" t="s">
        <v>69</v>
      </c>
      <c r="AS16" s="70"/>
      <c r="AT16" s="71"/>
    </row>
    <row r="17" spans="1:46" ht="20.100000000000001" customHeight="1" x14ac:dyDescent="0.15">
      <c r="A17" s="116"/>
      <c r="B17" s="116"/>
      <c r="C17" s="116"/>
      <c r="D17" s="61" t="s">
        <v>92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72" t="s">
        <v>89</v>
      </c>
      <c r="Q17" s="65"/>
      <c r="R17" s="65"/>
      <c r="S17" s="63" t="s">
        <v>80</v>
      </c>
      <c r="T17" s="63"/>
      <c r="U17" s="63"/>
      <c r="V17" s="63" t="s">
        <v>80</v>
      </c>
      <c r="W17" s="63"/>
      <c r="X17" s="63"/>
      <c r="Y17" s="63" t="s">
        <v>80</v>
      </c>
      <c r="Z17" s="63"/>
      <c r="AA17" s="63"/>
      <c r="AB17" s="63" t="s">
        <v>80</v>
      </c>
      <c r="AC17" s="63"/>
      <c r="AD17" s="63"/>
      <c r="AE17" s="9"/>
      <c r="AF17" s="9"/>
      <c r="AO17" s="73">
        <v>11000</v>
      </c>
      <c r="AP17" s="74"/>
      <c r="AQ17" s="75"/>
      <c r="AR17" s="76">
        <v>16500</v>
      </c>
      <c r="AS17" s="77"/>
      <c r="AT17" s="78"/>
    </row>
    <row r="18" spans="1:46" ht="20.100000000000001" customHeight="1" x14ac:dyDescent="0.15">
      <c r="A18" s="116"/>
      <c r="B18" s="116"/>
      <c r="C18" s="116"/>
      <c r="D18" s="61" t="s">
        <v>93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 t="s">
        <v>80</v>
      </c>
      <c r="Q18" s="63"/>
      <c r="R18" s="63"/>
      <c r="S18" s="64" t="s">
        <v>87</v>
      </c>
      <c r="T18" s="65"/>
      <c r="U18" s="65"/>
      <c r="V18" s="64" t="s">
        <v>86</v>
      </c>
      <c r="W18" s="65"/>
      <c r="X18" s="65"/>
      <c r="Y18" s="64" t="s">
        <v>86</v>
      </c>
      <c r="Z18" s="65"/>
      <c r="AA18" s="65"/>
      <c r="AB18" s="64" t="s">
        <v>86</v>
      </c>
      <c r="AC18" s="65"/>
      <c r="AD18" s="65"/>
      <c r="AE18" s="9"/>
      <c r="AF18" s="19"/>
    </row>
    <row r="19" spans="1:46" ht="20.100000000000001" customHeight="1" x14ac:dyDescent="0.15">
      <c r="A19" s="116"/>
      <c r="B19" s="116"/>
      <c r="C19" s="116"/>
      <c r="D19" s="61" t="s">
        <v>94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  <c r="Q19" s="63"/>
      <c r="R19" s="63"/>
      <c r="S19" s="63" t="s">
        <v>80</v>
      </c>
      <c r="T19" s="63"/>
      <c r="U19" s="63"/>
      <c r="V19" s="64" t="s">
        <v>85</v>
      </c>
      <c r="W19" s="65"/>
      <c r="X19" s="65"/>
      <c r="Y19" s="64" t="s">
        <v>85</v>
      </c>
      <c r="Z19" s="65"/>
      <c r="AA19" s="65"/>
      <c r="AB19" s="64" t="s">
        <v>85</v>
      </c>
      <c r="AC19" s="65"/>
      <c r="AD19" s="65"/>
      <c r="AE19" s="9"/>
      <c r="AF19" s="20"/>
    </row>
    <row r="20" spans="1:46" ht="20.100000000000001" customHeight="1" x14ac:dyDescent="0.15">
      <c r="A20" s="116"/>
      <c r="B20" s="116"/>
      <c r="C20" s="116"/>
      <c r="D20" s="61" t="s">
        <v>95</v>
      </c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  <c r="Q20" s="63"/>
      <c r="R20" s="63"/>
      <c r="S20" s="63"/>
      <c r="T20" s="63"/>
      <c r="U20" s="63"/>
      <c r="V20" s="63" t="s">
        <v>80</v>
      </c>
      <c r="W20" s="63"/>
      <c r="X20" s="63"/>
      <c r="Y20" s="63" t="s">
        <v>80</v>
      </c>
      <c r="Z20" s="63"/>
      <c r="AA20" s="63"/>
      <c r="AB20" s="63" t="s">
        <v>80</v>
      </c>
      <c r="AC20" s="63"/>
      <c r="AD20" s="63"/>
      <c r="AE20" s="9"/>
      <c r="AF20" s="20"/>
    </row>
    <row r="21" spans="1:46" ht="20.100000000000001" customHeight="1" x14ac:dyDescent="0.15">
      <c r="A21" s="116"/>
      <c r="B21" s="116"/>
      <c r="C21" s="116"/>
      <c r="D21" s="58" t="s">
        <v>79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 t="s">
        <v>80</v>
      </c>
      <c r="Q21" s="60"/>
      <c r="R21" s="60"/>
      <c r="S21" s="60" t="s">
        <v>80</v>
      </c>
      <c r="T21" s="60"/>
      <c r="U21" s="60"/>
      <c r="V21" s="60" t="s">
        <v>80</v>
      </c>
      <c r="W21" s="60"/>
      <c r="X21" s="60"/>
      <c r="Y21" s="60" t="s">
        <v>80</v>
      </c>
      <c r="Z21" s="60"/>
      <c r="AA21" s="60"/>
      <c r="AB21" s="60" t="s">
        <v>80</v>
      </c>
      <c r="AC21" s="60"/>
      <c r="AD21" s="60"/>
      <c r="AE21" s="9"/>
      <c r="AF21" s="20"/>
    </row>
    <row r="22" spans="1:46" ht="20.100000000000001" customHeight="1" x14ac:dyDescent="0.15">
      <c r="A22" s="117"/>
      <c r="B22" s="117"/>
      <c r="C22" s="117"/>
      <c r="D22" s="55" t="s">
        <v>97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 t="s">
        <v>98</v>
      </c>
      <c r="Q22" s="57"/>
      <c r="R22" s="57"/>
      <c r="S22" s="56" t="s">
        <v>99</v>
      </c>
      <c r="T22" s="57"/>
      <c r="U22" s="57"/>
      <c r="V22" s="56" t="s">
        <v>83</v>
      </c>
      <c r="W22" s="57"/>
      <c r="X22" s="57"/>
      <c r="Y22" s="56" t="s">
        <v>83</v>
      </c>
      <c r="Z22" s="57"/>
      <c r="AA22" s="57"/>
      <c r="AB22" s="56" t="s">
        <v>83</v>
      </c>
      <c r="AC22" s="57"/>
      <c r="AD22" s="57"/>
      <c r="AE22" s="9"/>
      <c r="AF22" s="19"/>
    </row>
    <row r="23" spans="1:46" ht="9" customHeight="1" x14ac:dyDescent="0.15">
      <c r="AE23" s="19"/>
      <c r="AG23"/>
    </row>
    <row r="24" spans="1:46" ht="20.100000000000001" customHeight="1" x14ac:dyDescent="0.15">
      <c r="A24" s="140" t="s">
        <v>21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2"/>
      <c r="AC24" s="2"/>
      <c r="AD24" s="2"/>
      <c r="AE24" s="20"/>
      <c r="AG24"/>
    </row>
    <row r="25" spans="1:46" ht="20.100000000000001" customHeight="1" x14ac:dyDescent="0.1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2"/>
      <c r="AC25" s="2"/>
      <c r="AD25" s="2"/>
      <c r="AE25" s="20"/>
      <c r="AG25"/>
    </row>
    <row r="26" spans="1:46" ht="20.100000000000001" customHeight="1" x14ac:dyDescent="0.1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46" ht="20.100000000000001" customHeight="1" x14ac:dyDescent="0.15">
      <c r="D27" s="3"/>
      <c r="E27" s="3"/>
      <c r="F27" s="3"/>
      <c r="G27" s="3"/>
      <c r="H27" s="3"/>
      <c r="I27" s="3"/>
      <c r="J27" s="3"/>
      <c r="K27" s="3"/>
      <c r="L27" s="4"/>
      <c r="M27" s="3"/>
      <c r="N27" s="143" t="s">
        <v>75</v>
      </c>
      <c r="O27" s="143"/>
      <c r="P27" s="143"/>
      <c r="Q27" s="143"/>
      <c r="R27" s="143"/>
      <c r="S27" s="143"/>
      <c r="U27" s="138" t="s">
        <v>76</v>
      </c>
      <c r="V27" s="144"/>
      <c r="W27" s="144"/>
      <c r="X27" s="144"/>
      <c r="Y27" s="144"/>
      <c r="Z27" s="144"/>
      <c r="AE27" s="19"/>
      <c r="AF27" s="19"/>
      <c r="AG27"/>
    </row>
    <row r="28" spans="1:46" ht="21.95" customHeight="1" x14ac:dyDescent="0.15">
      <c r="J28" s="66" t="s">
        <v>22</v>
      </c>
      <c r="K28" s="67"/>
      <c r="L28" s="67"/>
      <c r="M28" s="67"/>
      <c r="N28" s="66" t="s">
        <v>67</v>
      </c>
      <c r="O28" s="67"/>
      <c r="P28" s="68"/>
      <c r="Q28" s="69" t="s">
        <v>69</v>
      </c>
      <c r="R28" s="70"/>
      <c r="S28" s="71"/>
      <c r="T28" s="24"/>
      <c r="U28" s="66" t="s">
        <v>67</v>
      </c>
      <c r="V28" s="67"/>
      <c r="W28" s="68"/>
      <c r="X28" s="69" t="s">
        <v>69</v>
      </c>
      <c r="Y28" s="70"/>
      <c r="Z28" s="71"/>
      <c r="AB28" s="69" t="s">
        <v>72</v>
      </c>
      <c r="AC28" s="70"/>
      <c r="AD28" s="71"/>
      <c r="AG28"/>
    </row>
    <row r="29" spans="1:46" ht="21.95" customHeight="1" x14ac:dyDescent="0.15">
      <c r="J29" s="132" t="s">
        <v>65</v>
      </c>
      <c r="K29" s="133"/>
      <c r="L29" s="133"/>
      <c r="M29" s="133"/>
      <c r="N29" s="73">
        <f>N31+N32*4+N33</f>
        <v>28600</v>
      </c>
      <c r="O29" s="74"/>
      <c r="P29" s="75"/>
      <c r="Q29" s="76">
        <f>Q31+Q32*4+Q33</f>
        <v>37400</v>
      </c>
      <c r="R29" s="77"/>
      <c r="S29" s="78"/>
      <c r="T29" s="40"/>
      <c r="U29" s="73">
        <f>U31+U32*4+U33</f>
        <v>14300</v>
      </c>
      <c r="V29" s="74"/>
      <c r="W29" s="75"/>
      <c r="X29" s="124">
        <f>X31+X32*4+X33</f>
        <v>18700</v>
      </c>
      <c r="Y29" s="125"/>
      <c r="Z29" s="126"/>
      <c r="AA29" s="40"/>
      <c r="AB29" s="39" t="s">
        <v>73</v>
      </c>
      <c r="AC29" s="101">
        <f>AC31+AC32*4+AC33</f>
        <v>7150</v>
      </c>
      <c r="AD29" s="102"/>
      <c r="AG29"/>
    </row>
    <row r="30" spans="1:46" ht="21.95" customHeight="1" x14ac:dyDescent="0.15">
      <c r="J30" s="132" t="s">
        <v>66</v>
      </c>
      <c r="K30" s="133"/>
      <c r="L30" s="133"/>
      <c r="M30" s="133"/>
      <c r="N30" s="73">
        <f>N29+N32*2</f>
        <v>35200</v>
      </c>
      <c r="O30" s="74"/>
      <c r="P30" s="75"/>
      <c r="Q30" s="76">
        <f>Q29+Q32*2</f>
        <v>46200</v>
      </c>
      <c r="R30" s="77"/>
      <c r="S30" s="78"/>
      <c r="T30" s="40"/>
      <c r="U30" s="73">
        <f>U29+U32*2</f>
        <v>17600</v>
      </c>
      <c r="V30" s="74"/>
      <c r="W30" s="75"/>
      <c r="X30" s="124">
        <f>X29+X32*2</f>
        <v>23100</v>
      </c>
      <c r="Y30" s="125"/>
      <c r="Z30" s="126"/>
      <c r="AA30" s="40"/>
      <c r="AB30" s="39" t="s">
        <v>73</v>
      </c>
      <c r="AC30" s="101">
        <f>AC29+AC32*2</f>
        <v>8800</v>
      </c>
      <c r="AD30" s="102"/>
      <c r="AF30" s="19"/>
    </row>
    <row r="31" spans="1:46" ht="21.95" customHeight="1" x14ac:dyDescent="0.15">
      <c r="J31" s="132" t="s">
        <v>24</v>
      </c>
      <c r="K31" s="133"/>
      <c r="L31" s="133"/>
      <c r="M31" s="133"/>
      <c r="N31" s="73">
        <v>8800</v>
      </c>
      <c r="O31" s="74"/>
      <c r="P31" s="75"/>
      <c r="Q31" s="76">
        <v>11000</v>
      </c>
      <c r="R31" s="77"/>
      <c r="S31" s="78"/>
      <c r="T31" s="40"/>
      <c r="U31" s="73">
        <v>4400</v>
      </c>
      <c r="V31" s="74"/>
      <c r="W31" s="75"/>
      <c r="X31" s="124">
        <v>5500</v>
      </c>
      <c r="Y31" s="125"/>
      <c r="Z31" s="126"/>
      <c r="AA31" s="40"/>
      <c r="AB31" s="39" t="s">
        <v>73</v>
      </c>
      <c r="AC31" s="101">
        <v>2200</v>
      </c>
      <c r="AD31" s="102"/>
      <c r="AF31" s="10"/>
      <c r="AG31"/>
    </row>
    <row r="32" spans="1:46" ht="21.95" customHeight="1" x14ac:dyDescent="0.15">
      <c r="J32" s="134" t="s">
        <v>74</v>
      </c>
      <c r="K32" s="135"/>
      <c r="L32" s="135"/>
      <c r="M32" s="135"/>
      <c r="N32" s="73">
        <v>3300</v>
      </c>
      <c r="O32" s="74"/>
      <c r="P32" s="75"/>
      <c r="Q32" s="73">
        <v>4400</v>
      </c>
      <c r="R32" s="74"/>
      <c r="S32" s="75"/>
      <c r="T32" s="40"/>
      <c r="U32" s="73">
        <v>1650</v>
      </c>
      <c r="V32" s="74"/>
      <c r="W32" s="75"/>
      <c r="X32" s="124">
        <v>2200</v>
      </c>
      <c r="Y32" s="125"/>
      <c r="Z32" s="126"/>
      <c r="AA32" s="40"/>
      <c r="AB32" s="39" t="s">
        <v>73</v>
      </c>
      <c r="AC32" s="101">
        <v>825</v>
      </c>
      <c r="AD32" s="102"/>
      <c r="AF32" s="11"/>
      <c r="AG32"/>
    </row>
    <row r="33" spans="3:50" ht="21.95" customHeight="1" x14ac:dyDescent="0.15">
      <c r="J33" s="134" t="s">
        <v>27</v>
      </c>
      <c r="K33" s="135"/>
      <c r="L33" s="135"/>
      <c r="M33" s="135"/>
      <c r="N33" s="73">
        <v>6600</v>
      </c>
      <c r="O33" s="74"/>
      <c r="P33" s="75"/>
      <c r="Q33" s="73">
        <v>8800</v>
      </c>
      <c r="R33" s="74"/>
      <c r="S33" s="75"/>
      <c r="T33" s="40"/>
      <c r="U33" s="73">
        <v>3300</v>
      </c>
      <c r="V33" s="74"/>
      <c r="W33" s="75"/>
      <c r="X33" s="124">
        <v>4400</v>
      </c>
      <c r="Y33" s="125"/>
      <c r="Z33" s="126"/>
      <c r="AA33" s="40"/>
      <c r="AB33" s="39" t="s">
        <v>73</v>
      </c>
      <c r="AC33" s="101">
        <v>1650</v>
      </c>
      <c r="AD33" s="102"/>
      <c r="AF33" s="11"/>
      <c r="AG33"/>
    </row>
    <row r="34" spans="3:50" ht="24" customHeight="1" x14ac:dyDescent="0.15">
      <c r="J34" s="132" t="s">
        <v>29</v>
      </c>
      <c r="K34" s="133"/>
      <c r="L34" s="133"/>
      <c r="M34" s="136"/>
      <c r="N34" s="73">
        <v>6600</v>
      </c>
      <c r="O34" s="74"/>
      <c r="P34" s="75"/>
      <c r="Q34" s="73">
        <v>8800</v>
      </c>
      <c r="R34" s="74"/>
      <c r="S34" s="75"/>
      <c r="T34" s="40"/>
      <c r="U34" s="73">
        <v>3300</v>
      </c>
      <c r="V34" s="74"/>
      <c r="W34" s="75"/>
      <c r="X34" s="124">
        <v>4400</v>
      </c>
      <c r="Y34" s="125"/>
      <c r="Z34" s="126"/>
      <c r="AA34" s="40"/>
      <c r="AB34" s="39" t="s">
        <v>73</v>
      </c>
      <c r="AC34" s="101">
        <v>1650</v>
      </c>
      <c r="AD34" s="102"/>
    </row>
    <row r="35" spans="3:50" ht="15.95" customHeight="1" x14ac:dyDescent="0.15">
      <c r="J35" s="137" t="s">
        <v>68</v>
      </c>
      <c r="K35" s="137"/>
      <c r="L35" s="137"/>
      <c r="M35" s="137"/>
      <c r="N35" s="138" t="s">
        <v>70</v>
      </c>
      <c r="O35" s="138"/>
      <c r="P35" s="138"/>
      <c r="Q35" s="138"/>
      <c r="R35" s="138"/>
      <c r="S35" s="138"/>
      <c r="U35" s="138" t="s">
        <v>71</v>
      </c>
      <c r="V35" s="138"/>
      <c r="W35" s="138"/>
      <c r="X35" s="138"/>
      <c r="Y35" s="138"/>
      <c r="Z35" s="138"/>
      <c r="AB35" s="38"/>
      <c r="AC35" s="36"/>
      <c r="AD35" s="37"/>
    </row>
    <row r="36" spans="3:50" ht="20.100000000000001" customHeight="1" x14ac:dyDescent="0.15">
      <c r="AE36" s="19"/>
    </row>
    <row r="37" spans="3:50" ht="21.95" customHeight="1" x14ac:dyDescent="0.15">
      <c r="J37" s="127" t="s">
        <v>23</v>
      </c>
      <c r="K37" s="128"/>
      <c r="L37" s="120" t="s">
        <v>47</v>
      </c>
      <c r="M37" s="121"/>
      <c r="N37" s="45" t="s">
        <v>48</v>
      </c>
      <c r="O37" s="46"/>
      <c r="P37" s="45" t="s">
        <v>77</v>
      </c>
      <c r="Q37" s="46"/>
      <c r="AA37" s="45" t="s">
        <v>22</v>
      </c>
      <c r="AB37" s="46"/>
      <c r="AC37" s="45" t="s">
        <v>23</v>
      </c>
      <c r="AD37" s="46"/>
      <c r="AE37" s="14"/>
      <c r="AG37"/>
    </row>
    <row r="38" spans="3:50" ht="20.100000000000001" customHeight="1" x14ac:dyDescent="0.15">
      <c r="J38" s="127" t="s">
        <v>33</v>
      </c>
      <c r="K38" s="128"/>
      <c r="L38" s="73">
        <v>18700</v>
      </c>
      <c r="M38" s="75"/>
      <c r="N38" s="73">
        <v>14300</v>
      </c>
      <c r="O38" s="75"/>
      <c r="P38" s="73">
        <v>9900</v>
      </c>
      <c r="Q38" s="75"/>
      <c r="AA38" s="130" t="s">
        <v>25</v>
      </c>
      <c r="AB38" s="131"/>
      <c r="AC38" s="54" t="s">
        <v>57</v>
      </c>
      <c r="AD38" s="129"/>
      <c r="AE38" s="21"/>
      <c r="AF38" s="22"/>
      <c r="AG38" s="22"/>
      <c r="AH38" s="5"/>
    </row>
    <row r="39" spans="3:50" ht="20.100000000000001" customHeight="1" x14ac:dyDescent="0.15">
      <c r="J39" s="127" t="s">
        <v>35</v>
      </c>
      <c r="K39" s="128"/>
      <c r="L39" s="73">
        <v>23100</v>
      </c>
      <c r="M39" s="75"/>
      <c r="N39" s="73">
        <v>18700</v>
      </c>
      <c r="O39" s="75"/>
      <c r="P39" s="73">
        <v>14850</v>
      </c>
      <c r="Q39" s="75"/>
      <c r="AA39" s="130" t="s">
        <v>26</v>
      </c>
      <c r="AB39" s="131"/>
      <c r="AC39" s="54">
        <v>14300</v>
      </c>
      <c r="AD39" s="129"/>
      <c r="AE39" s="21"/>
      <c r="AF39" s="19"/>
    </row>
    <row r="40" spans="3:50" ht="19.5" customHeight="1" x14ac:dyDescent="0.15">
      <c r="J40" s="139"/>
      <c r="K40" s="139"/>
      <c r="L40" s="41"/>
      <c r="M40" s="41"/>
      <c r="N40" s="41"/>
      <c r="O40" s="41"/>
      <c r="AA40" s="130" t="s">
        <v>28</v>
      </c>
      <c r="AB40" s="131"/>
      <c r="AC40" s="54">
        <v>18700</v>
      </c>
      <c r="AD40" s="129"/>
      <c r="AF40" s="19"/>
    </row>
    <row r="41" spans="3:50" ht="20.100000000000001" customHeight="1" x14ac:dyDescent="0.15">
      <c r="J41" s="122" t="s">
        <v>78</v>
      </c>
      <c r="K41" s="123"/>
      <c r="L41" s="120" t="s">
        <v>47</v>
      </c>
      <c r="M41" s="121"/>
      <c r="N41" s="45" t="s">
        <v>48</v>
      </c>
      <c r="O41" s="46"/>
      <c r="P41" s="45" t="s">
        <v>77</v>
      </c>
      <c r="Q41" s="46"/>
      <c r="AA41" s="130" t="s">
        <v>30</v>
      </c>
      <c r="AB41" s="131"/>
      <c r="AC41" s="54">
        <v>18700</v>
      </c>
      <c r="AD41" s="129"/>
    </row>
    <row r="42" spans="3:50" ht="20.100000000000001" customHeight="1" x14ac:dyDescent="0.15">
      <c r="J42" s="127" t="s">
        <v>33</v>
      </c>
      <c r="K42" s="128"/>
      <c r="L42" s="73">
        <f>ROUNDDOWN(L38*1.5,-2)</f>
        <v>28000</v>
      </c>
      <c r="M42" s="75"/>
      <c r="N42" s="73">
        <f>ROUNDDOWN(N38*1.5,-2)</f>
        <v>21400</v>
      </c>
      <c r="O42" s="75"/>
      <c r="P42" s="73">
        <f>ROUNDDOWN(P38*1.5,-2)</f>
        <v>14800</v>
      </c>
      <c r="Q42" s="75"/>
      <c r="AA42" s="130" t="s">
        <v>31</v>
      </c>
      <c r="AB42" s="131"/>
      <c r="AC42" s="54">
        <v>24200</v>
      </c>
      <c r="AD42" s="129"/>
    </row>
    <row r="43" spans="3:50" ht="20.100000000000001" customHeight="1" x14ac:dyDescent="0.15">
      <c r="C43" s="141"/>
      <c r="D43" s="142"/>
      <c r="E43" s="142"/>
      <c r="F43" s="142"/>
      <c r="J43" s="127" t="s">
        <v>35</v>
      </c>
      <c r="K43" s="128"/>
      <c r="L43" s="73">
        <f>ROUNDDOWN(L39*1.5,-2)</f>
        <v>34600</v>
      </c>
      <c r="M43" s="75"/>
      <c r="N43" s="73">
        <f>ROUNDDOWN(N39*1.5,-2)</f>
        <v>28000</v>
      </c>
      <c r="O43" s="75"/>
      <c r="P43" s="73">
        <f>ROUNDDOWN(P39*1.5,-2)</f>
        <v>22200</v>
      </c>
      <c r="Q43" s="75"/>
      <c r="AA43" s="25" t="s">
        <v>63</v>
      </c>
    </row>
    <row r="44" spans="3:50" ht="20.100000000000001" customHeight="1" x14ac:dyDescent="0.15">
      <c r="C44" s="142"/>
      <c r="D44" s="142"/>
      <c r="E44" s="142"/>
      <c r="F44" s="142"/>
      <c r="J44" s="118" t="s">
        <v>90</v>
      </c>
      <c r="K44" s="118"/>
      <c r="L44" s="118"/>
      <c r="M44" s="118"/>
      <c r="N44" s="118"/>
      <c r="O44" s="118"/>
      <c r="P44" s="118"/>
      <c r="Q44" s="118"/>
      <c r="AA44" s="25" t="s">
        <v>64</v>
      </c>
      <c r="AE44" s="22"/>
    </row>
    <row r="45" spans="3:50" ht="12" customHeight="1" x14ac:dyDescent="0.15">
      <c r="J45" s="119"/>
      <c r="K45" s="119"/>
      <c r="L45" s="119"/>
      <c r="M45" s="119"/>
      <c r="N45" s="119"/>
      <c r="O45" s="119"/>
      <c r="P45" s="119"/>
      <c r="Q45" s="119"/>
      <c r="AE45" s="19"/>
    </row>
    <row r="46" spans="3:50" ht="20.100000000000001" customHeight="1" x14ac:dyDescent="0.15">
      <c r="AE46" s="19"/>
    </row>
    <row r="47" spans="3:50" ht="24.95" customHeight="1" x14ac:dyDescent="0.15"/>
    <row r="48" spans="3:50" ht="20.100000000000001" customHeight="1" x14ac:dyDescent="0.15">
      <c r="AS48" s="45" t="s">
        <v>32</v>
      </c>
      <c r="AT48" s="46"/>
      <c r="AU48" s="47" t="s">
        <v>52</v>
      </c>
      <c r="AV48" s="46"/>
      <c r="AW48" s="47" t="s">
        <v>53</v>
      </c>
      <c r="AX48" s="46"/>
    </row>
    <row r="49" spans="45:50" ht="20.100000000000001" customHeight="1" x14ac:dyDescent="0.15">
      <c r="AS49" s="48" t="s">
        <v>34</v>
      </c>
      <c r="AT49" s="49"/>
      <c r="AU49" s="50">
        <v>16500</v>
      </c>
      <c r="AV49" s="49"/>
      <c r="AW49" s="48" t="s">
        <v>55</v>
      </c>
      <c r="AX49" s="49"/>
    </row>
    <row r="50" spans="45:50" ht="20.100000000000001" customHeight="1" x14ac:dyDescent="0.15">
      <c r="AS50" s="48" t="s">
        <v>36</v>
      </c>
      <c r="AT50" s="49"/>
      <c r="AU50" s="50">
        <v>27000</v>
      </c>
      <c r="AV50" s="49"/>
      <c r="AW50" s="48" t="s">
        <v>60</v>
      </c>
      <c r="AX50" s="49"/>
    </row>
    <row r="51" spans="45:50" ht="20.100000000000001" customHeight="1" x14ac:dyDescent="0.15">
      <c r="AS51" s="45" t="s">
        <v>19</v>
      </c>
      <c r="AT51" s="46"/>
      <c r="AU51" s="47" t="s">
        <v>52</v>
      </c>
      <c r="AV51" s="46"/>
      <c r="AW51" s="47" t="s">
        <v>53</v>
      </c>
      <c r="AX51" s="46"/>
    </row>
    <row r="52" spans="45:50" ht="20.100000000000001" customHeight="1" x14ac:dyDescent="0.15">
      <c r="AS52" s="48" t="s">
        <v>34</v>
      </c>
      <c r="AT52" s="49"/>
      <c r="AU52" s="50">
        <v>19800</v>
      </c>
      <c r="AV52" s="49"/>
      <c r="AW52" s="54" t="s">
        <v>56</v>
      </c>
      <c r="AX52" s="49"/>
    </row>
    <row r="53" spans="45:50" ht="20.100000000000001" customHeight="1" x14ac:dyDescent="0.15">
      <c r="AS53" s="48" t="s">
        <v>36</v>
      </c>
      <c r="AT53" s="49"/>
      <c r="AU53" s="50">
        <v>33000</v>
      </c>
      <c r="AV53" s="49"/>
      <c r="AW53" s="54" t="s">
        <v>54</v>
      </c>
      <c r="AX53" s="49"/>
    </row>
    <row r="54" spans="45:50" ht="20.100000000000001" customHeight="1" x14ac:dyDescent="0.15">
      <c r="AS54" s="23" t="s">
        <v>61</v>
      </c>
      <c r="AT54" s="23"/>
      <c r="AU54" s="23"/>
      <c r="AV54" s="5"/>
      <c r="AW54" s="22"/>
      <c r="AX54" s="22"/>
    </row>
    <row r="55" spans="45:50" ht="20.100000000000001" customHeight="1" x14ac:dyDescent="0.15">
      <c r="AS55" s="25" t="s">
        <v>62</v>
      </c>
      <c r="AT55" s="23"/>
      <c r="AU55" s="23"/>
      <c r="AV55" s="23"/>
      <c r="AW55" s="23"/>
      <c r="AX55" s="5"/>
    </row>
  </sheetData>
  <mergeCells count="264">
    <mergeCell ref="A1:AA2"/>
    <mergeCell ref="AJ2:AS2"/>
    <mergeCell ref="A3:C3"/>
    <mergeCell ref="D3:O3"/>
    <mergeCell ref="P3:R3"/>
    <mergeCell ref="S3:U3"/>
    <mergeCell ref="V3:X3"/>
    <mergeCell ref="Y3:AA3"/>
    <mergeCell ref="AJ3:AT4"/>
    <mergeCell ref="A4:C4"/>
    <mergeCell ref="D4:O4"/>
    <mergeCell ref="P4:R4"/>
    <mergeCell ref="S4:U4"/>
    <mergeCell ref="V4:X4"/>
    <mergeCell ref="Y4:AA4"/>
    <mergeCell ref="AB3:AD3"/>
    <mergeCell ref="AB4:AD4"/>
    <mergeCell ref="A9:C9"/>
    <mergeCell ref="A8:C8"/>
    <mergeCell ref="A7:C7"/>
    <mergeCell ref="Y5:AA5"/>
    <mergeCell ref="A6:C6"/>
    <mergeCell ref="D6:O6"/>
    <mergeCell ref="P6:R6"/>
    <mergeCell ref="S6:U6"/>
    <mergeCell ref="V6:X6"/>
    <mergeCell ref="Y6:AA6"/>
    <mergeCell ref="S9:U9"/>
    <mergeCell ref="V9:X9"/>
    <mergeCell ref="Y9:AA9"/>
    <mergeCell ref="D7:O7"/>
    <mergeCell ref="D8:O8"/>
    <mergeCell ref="D9:O9"/>
    <mergeCell ref="P7:R7"/>
    <mergeCell ref="P8:R8"/>
    <mergeCell ref="A5:C5"/>
    <mergeCell ref="D5:O5"/>
    <mergeCell ref="A11:C11"/>
    <mergeCell ref="A24:AA25"/>
    <mergeCell ref="A10:C10"/>
    <mergeCell ref="J37:K37"/>
    <mergeCell ref="J28:M28"/>
    <mergeCell ref="J29:M29"/>
    <mergeCell ref="J30:M30"/>
    <mergeCell ref="C43:F44"/>
    <mergeCell ref="D10:O10"/>
    <mergeCell ref="N28:P28"/>
    <mergeCell ref="N31:P31"/>
    <mergeCell ref="N29:P29"/>
    <mergeCell ref="N30:P30"/>
    <mergeCell ref="N32:P32"/>
    <mergeCell ref="N33:P33"/>
    <mergeCell ref="N34:P34"/>
    <mergeCell ref="Q28:S28"/>
    <mergeCell ref="J33:M33"/>
    <mergeCell ref="Q31:S31"/>
    <mergeCell ref="Q29:S29"/>
    <mergeCell ref="Q30:S30"/>
    <mergeCell ref="Q34:S34"/>
    <mergeCell ref="N27:S27"/>
    <mergeCell ref="U27:Z27"/>
    <mergeCell ref="P5:R5"/>
    <mergeCell ref="S5:U5"/>
    <mergeCell ref="V5:X5"/>
    <mergeCell ref="U32:W32"/>
    <mergeCell ref="U33:W33"/>
    <mergeCell ref="U29:W29"/>
    <mergeCell ref="U30:W30"/>
    <mergeCell ref="D18:O18"/>
    <mergeCell ref="P18:R18"/>
    <mergeCell ref="S18:U18"/>
    <mergeCell ref="AB5:AD5"/>
    <mergeCell ref="AB6:AD6"/>
    <mergeCell ref="S7:U7"/>
    <mergeCell ref="V7:X7"/>
    <mergeCell ref="Y7:AA7"/>
    <mergeCell ref="AB7:AD7"/>
    <mergeCell ref="S8:U8"/>
    <mergeCell ref="V8:X8"/>
    <mergeCell ref="Y8:AA8"/>
    <mergeCell ref="AB8:AD8"/>
    <mergeCell ref="BA3:BC3"/>
    <mergeCell ref="BD3:BF3"/>
    <mergeCell ref="BG3:BI3"/>
    <mergeCell ref="AU4:AW4"/>
    <mergeCell ref="AX4:AZ4"/>
    <mergeCell ref="BA4:BC4"/>
    <mergeCell ref="BD4:BF4"/>
    <mergeCell ref="BG4:BI4"/>
    <mergeCell ref="AU5:AW5"/>
    <mergeCell ref="AX5:AZ5"/>
    <mergeCell ref="BA5:BC5"/>
    <mergeCell ref="BD5:BF5"/>
    <mergeCell ref="BG5:BI5"/>
    <mergeCell ref="AU3:AW3"/>
    <mergeCell ref="AX3:AZ3"/>
    <mergeCell ref="BD6:BF6"/>
    <mergeCell ref="BG6:BI6"/>
    <mergeCell ref="AU7:AW7"/>
    <mergeCell ref="AX7:AZ7"/>
    <mergeCell ref="BA7:BC7"/>
    <mergeCell ref="BD7:BF7"/>
    <mergeCell ref="BG7:BI7"/>
    <mergeCell ref="AU8:AW8"/>
    <mergeCell ref="AX8:AZ8"/>
    <mergeCell ref="BA8:BC8"/>
    <mergeCell ref="BD8:BF8"/>
    <mergeCell ref="BG8:BI8"/>
    <mergeCell ref="AU6:AW6"/>
    <mergeCell ref="AX6:AZ6"/>
    <mergeCell ref="AU51:AV51"/>
    <mergeCell ref="AW51:AX51"/>
    <mergeCell ref="AU52:AV52"/>
    <mergeCell ref="AW52:AX52"/>
    <mergeCell ref="AU53:AV53"/>
    <mergeCell ref="AW53:AX53"/>
    <mergeCell ref="D11:AD11"/>
    <mergeCell ref="P38:Q38"/>
    <mergeCell ref="BA6:BC6"/>
    <mergeCell ref="AS51:AT51"/>
    <mergeCell ref="AU9:AW9"/>
    <mergeCell ref="AX9:AZ9"/>
    <mergeCell ref="AO16:AQ16"/>
    <mergeCell ref="AR16:AT16"/>
    <mergeCell ref="AO17:AQ17"/>
    <mergeCell ref="AR17:AT17"/>
    <mergeCell ref="AS52:AT52"/>
    <mergeCell ref="AS53:AT53"/>
    <mergeCell ref="AS49:AT49"/>
    <mergeCell ref="AS50:AT50"/>
    <mergeCell ref="AS48:AT48"/>
    <mergeCell ref="AB9:AD9"/>
    <mergeCell ref="P9:R9"/>
    <mergeCell ref="AB10:AD10"/>
    <mergeCell ref="BA9:BC9"/>
    <mergeCell ref="BD9:BF9"/>
    <mergeCell ref="BG9:BI9"/>
    <mergeCell ref="Y10:AA10"/>
    <mergeCell ref="AU48:AV48"/>
    <mergeCell ref="AW48:AX48"/>
    <mergeCell ref="AU49:AV49"/>
    <mergeCell ref="AW49:AX49"/>
    <mergeCell ref="AU50:AV50"/>
    <mergeCell ref="AW50:AX50"/>
    <mergeCell ref="AA41:AB41"/>
    <mergeCell ref="AA42:AB42"/>
    <mergeCell ref="AC40:AD40"/>
    <mergeCell ref="AC41:AD41"/>
    <mergeCell ref="AC42:AD42"/>
    <mergeCell ref="X32:Z32"/>
    <mergeCell ref="X33:Z33"/>
    <mergeCell ref="X34:Z34"/>
    <mergeCell ref="X29:Z29"/>
    <mergeCell ref="X30:Z30"/>
    <mergeCell ref="AC37:AD37"/>
    <mergeCell ref="AA38:AB38"/>
    <mergeCell ref="AA39:AB39"/>
    <mergeCell ref="AC38:AD38"/>
    <mergeCell ref="AC39:AD39"/>
    <mergeCell ref="AB28:AD28"/>
    <mergeCell ref="AC31:AD31"/>
    <mergeCell ref="AC32:AD32"/>
    <mergeCell ref="AC33:AD33"/>
    <mergeCell ref="AC34:AD34"/>
    <mergeCell ref="AC29:AD29"/>
    <mergeCell ref="AC30:AD30"/>
    <mergeCell ref="J42:K42"/>
    <mergeCell ref="J31:M31"/>
    <mergeCell ref="J32:M32"/>
    <mergeCell ref="Q32:S32"/>
    <mergeCell ref="Q33:S33"/>
    <mergeCell ref="J34:M34"/>
    <mergeCell ref="J35:M35"/>
    <mergeCell ref="N35:S35"/>
    <mergeCell ref="U35:Z35"/>
    <mergeCell ref="J40:K40"/>
    <mergeCell ref="J39:K39"/>
    <mergeCell ref="L39:M39"/>
    <mergeCell ref="N39:O39"/>
    <mergeCell ref="AA40:AB40"/>
    <mergeCell ref="U34:W34"/>
    <mergeCell ref="J43:K43"/>
    <mergeCell ref="L42:M42"/>
    <mergeCell ref="N42:O42"/>
    <mergeCell ref="P42:Q42"/>
    <mergeCell ref="L43:M43"/>
    <mergeCell ref="N43:O43"/>
    <mergeCell ref="P43:Q43"/>
    <mergeCell ref="L37:M37"/>
    <mergeCell ref="N37:O37"/>
    <mergeCell ref="P37:Q37"/>
    <mergeCell ref="P39:Q39"/>
    <mergeCell ref="J38:K38"/>
    <mergeCell ref="L38:M38"/>
    <mergeCell ref="N38:O38"/>
    <mergeCell ref="L41:M41"/>
    <mergeCell ref="N41:O41"/>
    <mergeCell ref="P41:Q41"/>
    <mergeCell ref="D14:O14"/>
    <mergeCell ref="P14:R14"/>
    <mergeCell ref="S14:U14"/>
    <mergeCell ref="V14:X14"/>
    <mergeCell ref="Y14:AA14"/>
    <mergeCell ref="D21:O21"/>
    <mergeCell ref="P21:R21"/>
    <mergeCell ref="S21:U21"/>
    <mergeCell ref="V21:X21"/>
    <mergeCell ref="Y21:AA21"/>
    <mergeCell ref="J41:K41"/>
    <mergeCell ref="AA37:AB37"/>
    <mergeCell ref="U28:W28"/>
    <mergeCell ref="X28:Z28"/>
    <mergeCell ref="U31:W31"/>
    <mergeCell ref="X31:Z31"/>
    <mergeCell ref="P22:R22"/>
    <mergeCell ref="S22:U22"/>
    <mergeCell ref="V22:X22"/>
    <mergeCell ref="Y22:AA22"/>
    <mergeCell ref="AB22:AD22"/>
    <mergeCell ref="AB14:AD14"/>
    <mergeCell ref="D16:O16"/>
    <mergeCell ref="P16:R16"/>
    <mergeCell ref="S16:U16"/>
    <mergeCell ref="V16:X16"/>
    <mergeCell ref="Y16:AA16"/>
    <mergeCell ref="AB16:AD16"/>
    <mergeCell ref="D20:O20"/>
    <mergeCell ref="P20:R20"/>
    <mergeCell ref="S20:U20"/>
    <mergeCell ref="V20:X20"/>
    <mergeCell ref="Y20:AA20"/>
    <mergeCell ref="AB20:AD20"/>
    <mergeCell ref="D17:O17"/>
    <mergeCell ref="P17:R17"/>
    <mergeCell ref="S17:U17"/>
    <mergeCell ref="V17:X17"/>
    <mergeCell ref="Y17:AA17"/>
    <mergeCell ref="AB17:AD17"/>
    <mergeCell ref="V18:X18"/>
    <mergeCell ref="Y18:AA18"/>
    <mergeCell ref="A13:C22"/>
    <mergeCell ref="A12:AD12"/>
    <mergeCell ref="J44:Q45"/>
    <mergeCell ref="AB18:AD18"/>
    <mergeCell ref="D19:O19"/>
    <mergeCell ref="P19:R19"/>
    <mergeCell ref="S19:U19"/>
    <mergeCell ref="V19:X19"/>
    <mergeCell ref="Y19:AA19"/>
    <mergeCell ref="AB19:AD19"/>
    <mergeCell ref="D13:O13"/>
    <mergeCell ref="P13:R13"/>
    <mergeCell ref="S13:U13"/>
    <mergeCell ref="V13:X13"/>
    <mergeCell ref="Y13:AA13"/>
    <mergeCell ref="AB13:AD13"/>
    <mergeCell ref="AB21:AD21"/>
    <mergeCell ref="D15:O15"/>
    <mergeCell ref="P15:R15"/>
    <mergeCell ref="S15:U15"/>
    <mergeCell ref="V15:X15"/>
    <mergeCell ref="Y15:AA15"/>
    <mergeCell ref="AB15:AD15"/>
    <mergeCell ref="D22:O22"/>
  </mergeCells>
  <phoneticPr fontId="15"/>
  <pageMargins left="0.19685039370078741" right="0" top="0" bottom="0" header="0.15748031496062992" footer="0.23622047244094491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EC9A-7656-479C-8DDC-33333884AB82}">
  <dimension ref="I3:AG22"/>
  <sheetViews>
    <sheetView workbookViewId="0">
      <selection activeCell="AF13" sqref="AF13"/>
    </sheetView>
  </sheetViews>
  <sheetFormatPr defaultColWidth="3.625" defaultRowHeight="19.5" customHeight="1" x14ac:dyDescent="0.15"/>
  <sheetData>
    <row r="3" spans="9:33" ht="19.5" customHeight="1" x14ac:dyDescent="0.15">
      <c r="I3" s="28" t="s">
        <v>2</v>
      </c>
      <c r="J3" s="29"/>
      <c r="K3" s="152" t="s">
        <v>37</v>
      </c>
      <c r="L3" s="153"/>
      <c r="M3" s="148" t="s">
        <v>38</v>
      </c>
      <c r="N3" s="149"/>
      <c r="O3" s="152" t="s">
        <v>39</v>
      </c>
      <c r="P3" s="153"/>
      <c r="Q3" s="152" t="s">
        <v>40</v>
      </c>
      <c r="R3" s="153"/>
      <c r="S3" s="152" t="s">
        <v>41</v>
      </c>
      <c r="T3" s="153"/>
      <c r="U3" s="162" t="s">
        <v>42</v>
      </c>
      <c r="V3" s="163"/>
      <c r="W3" s="152" t="s">
        <v>43</v>
      </c>
      <c r="X3" s="153"/>
      <c r="Y3" s="152" t="s">
        <v>44</v>
      </c>
      <c r="Z3" s="153"/>
      <c r="AA3" s="152"/>
      <c r="AB3" s="153"/>
      <c r="AG3" s="19"/>
    </row>
    <row r="4" spans="9:33" ht="19.5" customHeight="1" x14ac:dyDescent="0.15">
      <c r="I4" s="30" t="s">
        <v>5</v>
      </c>
      <c r="J4" s="31"/>
      <c r="K4" s="154">
        <v>18700</v>
      </c>
      <c r="L4" s="155"/>
      <c r="M4" s="150">
        <v>27500</v>
      </c>
      <c r="N4" s="151"/>
      <c r="O4" s="154">
        <v>38500</v>
      </c>
      <c r="P4" s="155"/>
      <c r="Q4" s="154">
        <v>55000</v>
      </c>
      <c r="R4" s="155"/>
      <c r="S4" s="156">
        <v>8800</v>
      </c>
      <c r="T4" s="157"/>
      <c r="U4" s="164">
        <v>5500</v>
      </c>
      <c r="V4" s="164"/>
      <c r="W4" s="164">
        <v>5500</v>
      </c>
      <c r="X4" s="164"/>
      <c r="Y4" s="154">
        <v>16500</v>
      </c>
      <c r="Z4" s="155"/>
      <c r="AA4" s="154">
        <v>13200</v>
      </c>
      <c r="AB4" s="155"/>
      <c r="AG4" s="19"/>
    </row>
    <row r="5" spans="9:33" ht="19.5" customHeight="1" x14ac:dyDescent="0.15">
      <c r="I5" s="26" t="s">
        <v>7</v>
      </c>
      <c r="J5" s="27"/>
      <c r="K5" s="146">
        <v>19800</v>
      </c>
      <c r="L5" s="147"/>
      <c r="M5" s="150">
        <v>29700</v>
      </c>
      <c r="N5" s="151"/>
      <c r="O5" s="146">
        <v>46200</v>
      </c>
      <c r="P5" s="147"/>
      <c r="Q5" s="146">
        <v>66000</v>
      </c>
      <c r="R5" s="147"/>
      <c r="S5" s="158"/>
      <c r="T5" s="159"/>
      <c r="U5" s="164"/>
      <c r="V5" s="164"/>
      <c r="W5" s="164"/>
      <c r="X5" s="164"/>
      <c r="Y5" s="146">
        <v>19800</v>
      </c>
      <c r="Z5" s="147"/>
      <c r="AA5" s="146">
        <v>14300</v>
      </c>
      <c r="AB5" s="147"/>
      <c r="AG5" s="19"/>
    </row>
    <row r="6" spans="9:33" ht="19.5" customHeight="1" x14ac:dyDescent="0.15">
      <c r="I6" s="30" t="s">
        <v>9</v>
      </c>
      <c r="J6" s="31"/>
      <c r="K6" s="154">
        <v>22000</v>
      </c>
      <c r="L6" s="155"/>
      <c r="M6" s="150">
        <v>33000</v>
      </c>
      <c r="N6" s="151"/>
      <c r="O6" s="154">
        <v>55000</v>
      </c>
      <c r="P6" s="155"/>
      <c r="Q6" s="154">
        <v>77000</v>
      </c>
      <c r="R6" s="155"/>
      <c r="S6" s="158"/>
      <c r="T6" s="159"/>
      <c r="U6" s="165">
        <v>6600</v>
      </c>
      <c r="V6" s="165"/>
      <c r="W6" s="164"/>
      <c r="X6" s="164"/>
      <c r="Y6" s="154">
        <v>24200</v>
      </c>
      <c r="Z6" s="155"/>
      <c r="AA6" s="154">
        <v>15400</v>
      </c>
      <c r="AB6" s="155"/>
      <c r="AG6" s="19"/>
    </row>
    <row r="7" spans="9:33" ht="19.5" customHeight="1" x14ac:dyDescent="0.15">
      <c r="I7" s="26" t="s">
        <v>45</v>
      </c>
      <c r="J7" s="27"/>
      <c r="K7" s="146">
        <v>27500</v>
      </c>
      <c r="L7" s="147"/>
      <c r="M7" s="150">
        <v>49500</v>
      </c>
      <c r="N7" s="151"/>
      <c r="O7" s="146">
        <v>77000</v>
      </c>
      <c r="P7" s="147"/>
      <c r="Q7" s="146">
        <v>99000</v>
      </c>
      <c r="R7" s="147"/>
      <c r="S7" s="160"/>
      <c r="T7" s="161"/>
      <c r="U7" s="165">
        <v>8800</v>
      </c>
      <c r="V7" s="165"/>
      <c r="W7" s="164">
        <v>6600</v>
      </c>
      <c r="X7" s="164"/>
      <c r="Y7" s="146">
        <v>27500</v>
      </c>
      <c r="Z7" s="147"/>
      <c r="AA7" s="146">
        <v>18700</v>
      </c>
      <c r="AB7" s="147"/>
      <c r="AG7" s="19"/>
    </row>
    <row r="8" spans="9:33" ht="19.5" customHeight="1" x14ac:dyDescent="0.15">
      <c r="I8" s="32" t="s">
        <v>46</v>
      </c>
      <c r="J8" s="33"/>
      <c r="K8" s="154">
        <v>33000</v>
      </c>
      <c r="L8" s="155"/>
      <c r="M8" s="150">
        <v>55000</v>
      </c>
      <c r="N8" s="151"/>
      <c r="O8" s="154">
        <v>88000</v>
      </c>
      <c r="P8" s="155"/>
      <c r="Q8" s="154">
        <v>110000</v>
      </c>
      <c r="R8" s="155"/>
      <c r="S8" s="154">
        <v>110000</v>
      </c>
      <c r="T8" s="155"/>
      <c r="U8" s="154">
        <v>11000</v>
      </c>
      <c r="V8" s="155"/>
      <c r="W8" s="164">
        <v>7700</v>
      </c>
      <c r="X8" s="164"/>
      <c r="Y8" s="154">
        <v>33000</v>
      </c>
      <c r="Z8" s="155"/>
      <c r="AA8" s="154">
        <v>22000</v>
      </c>
      <c r="AB8" s="155"/>
      <c r="AG8" s="19"/>
    </row>
    <row r="9" spans="9:33" ht="19.5" customHeight="1" x14ac:dyDescent="0.15">
      <c r="AG9" s="19"/>
    </row>
    <row r="10" spans="9:33" ht="19.5" customHeight="1" x14ac:dyDescent="0.15">
      <c r="AG10" s="19"/>
    </row>
    <row r="11" spans="9:33" ht="19.5" customHeight="1" x14ac:dyDescent="0.15">
      <c r="AG11" s="19"/>
    </row>
    <row r="12" spans="9:33" ht="19.5" customHeight="1" x14ac:dyDescent="0.15">
      <c r="AG12" s="19"/>
    </row>
    <row r="15" spans="9:33" ht="19.5" customHeight="1" x14ac:dyDescent="0.15">
      <c r="L15" s="45" t="s">
        <v>32</v>
      </c>
      <c r="M15" s="46"/>
      <c r="N15" s="47" t="s">
        <v>52</v>
      </c>
      <c r="O15" s="46"/>
      <c r="P15" s="47" t="s">
        <v>53</v>
      </c>
      <c r="Q15" s="46"/>
    </row>
    <row r="16" spans="9:33" ht="19.5" customHeight="1" x14ac:dyDescent="0.15">
      <c r="L16" s="48" t="s">
        <v>34</v>
      </c>
      <c r="M16" s="49"/>
      <c r="N16" s="50">
        <v>16500</v>
      </c>
      <c r="O16" s="49"/>
      <c r="P16" s="48" t="s">
        <v>55</v>
      </c>
      <c r="Q16" s="49"/>
    </row>
    <row r="17" spans="12:17" ht="19.5" customHeight="1" x14ac:dyDescent="0.15">
      <c r="L17" s="48" t="s">
        <v>36</v>
      </c>
      <c r="M17" s="49"/>
      <c r="N17" s="50">
        <v>27000</v>
      </c>
      <c r="O17" s="49"/>
      <c r="P17" s="48" t="s">
        <v>60</v>
      </c>
      <c r="Q17" s="49"/>
    </row>
    <row r="18" spans="12:17" ht="19.5" customHeight="1" x14ac:dyDescent="0.15">
      <c r="L18" s="45" t="s">
        <v>19</v>
      </c>
      <c r="M18" s="46"/>
      <c r="N18" s="47" t="s">
        <v>52</v>
      </c>
      <c r="O18" s="46"/>
      <c r="P18" s="47" t="s">
        <v>53</v>
      </c>
      <c r="Q18" s="46"/>
    </row>
    <row r="19" spans="12:17" ht="19.5" customHeight="1" x14ac:dyDescent="0.15">
      <c r="L19" s="48" t="s">
        <v>34</v>
      </c>
      <c r="M19" s="49"/>
      <c r="N19" s="50">
        <v>19800</v>
      </c>
      <c r="O19" s="49"/>
      <c r="P19" s="54" t="s">
        <v>56</v>
      </c>
      <c r="Q19" s="49"/>
    </row>
    <row r="20" spans="12:17" ht="19.5" customHeight="1" x14ac:dyDescent="0.15">
      <c r="L20" s="48" t="s">
        <v>36</v>
      </c>
      <c r="M20" s="49"/>
      <c r="N20" s="50">
        <v>33000</v>
      </c>
      <c r="O20" s="49"/>
      <c r="P20" s="54" t="s">
        <v>54</v>
      </c>
      <c r="Q20" s="49"/>
    </row>
    <row r="21" spans="12:17" ht="19.5" customHeight="1" x14ac:dyDescent="0.15">
      <c r="L21" s="23" t="s">
        <v>61</v>
      </c>
      <c r="M21" s="23"/>
      <c r="N21" s="23"/>
      <c r="O21" s="34"/>
      <c r="P21" s="22"/>
      <c r="Q21" s="22"/>
    </row>
    <row r="22" spans="12:17" ht="19.5" customHeight="1" x14ac:dyDescent="0.15">
      <c r="L22" s="25" t="s">
        <v>62</v>
      </c>
      <c r="M22" s="23"/>
      <c r="N22" s="23"/>
      <c r="O22" s="23"/>
      <c r="P22" s="23"/>
      <c r="Q22" s="34"/>
    </row>
  </sheetData>
  <mergeCells count="66">
    <mergeCell ref="L15:M15"/>
    <mergeCell ref="N15:O15"/>
    <mergeCell ref="P15:Q15"/>
    <mergeCell ref="L16:M16"/>
    <mergeCell ref="N16:O16"/>
    <mergeCell ref="P16:Q16"/>
    <mergeCell ref="L17:M17"/>
    <mergeCell ref="N17:O17"/>
    <mergeCell ref="P17:Q17"/>
    <mergeCell ref="L18:M18"/>
    <mergeCell ref="N18:O18"/>
    <mergeCell ref="P18:Q18"/>
    <mergeCell ref="L19:M19"/>
    <mergeCell ref="N19:O19"/>
    <mergeCell ref="P19:Q19"/>
    <mergeCell ref="L20:M20"/>
    <mergeCell ref="N20:O20"/>
    <mergeCell ref="P20:Q20"/>
    <mergeCell ref="AA6:AB6"/>
    <mergeCell ref="AA7:AB7"/>
    <mergeCell ref="AA8:AB8"/>
    <mergeCell ref="U4:V5"/>
    <mergeCell ref="U6:V6"/>
    <mergeCell ref="U7:V7"/>
    <mergeCell ref="W4:X6"/>
    <mergeCell ref="W8:X8"/>
    <mergeCell ref="AA3:AB3"/>
    <mergeCell ref="AA4:AB4"/>
    <mergeCell ref="AA5:AB5"/>
    <mergeCell ref="Y5:Z5"/>
    <mergeCell ref="Y3:Z3"/>
    <mergeCell ref="Y4:Z4"/>
    <mergeCell ref="Q7:R7"/>
    <mergeCell ref="W7:X7"/>
    <mergeCell ref="U8:V8"/>
    <mergeCell ref="Y8:Z8"/>
    <mergeCell ref="Y6:Z6"/>
    <mergeCell ref="S8:T8"/>
    <mergeCell ref="Y7:Z7"/>
    <mergeCell ref="K3:L3"/>
    <mergeCell ref="O3:P3"/>
    <mergeCell ref="Q3:R3"/>
    <mergeCell ref="S3:T3"/>
    <mergeCell ref="U3:V3"/>
    <mergeCell ref="W3:X3"/>
    <mergeCell ref="M8:N8"/>
    <mergeCell ref="K4:L4"/>
    <mergeCell ref="O4:P4"/>
    <mergeCell ref="Q4:R4"/>
    <mergeCell ref="S4:T7"/>
    <mergeCell ref="K6:L6"/>
    <mergeCell ref="O6:P6"/>
    <mergeCell ref="Q6:R6"/>
    <mergeCell ref="K5:L5"/>
    <mergeCell ref="O5:P5"/>
    <mergeCell ref="Q5:R5"/>
    <mergeCell ref="K8:L8"/>
    <mergeCell ref="O8:P8"/>
    <mergeCell ref="Q8:R8"/>
    <mergeCell ref="K7:L7"/>
    <mergeCell ref="O7:P7"/>
    <mergeCell ref="M3:N3"/>
    <mergeCell ref="M4:N4"/>
    <mergeCell ref="M5:N5"/>
    <mergeCell ref="M6:N6"/>
    <mergeCell ref="M7:N7"/>
  </mergeCells>
  <phoneticPr fontId="1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料金表（セットオプション） 案1 </vt:lpstr>
      <vt:lpstr>料金表（セットオプション） 案2</vt:lpstr>
      <vt:lpstr>オプション</vt:lpstr>
      <vt:lpstr>'料金表（セットオプション） 案1 '!Print_Area</vt:lpstr>
      <vt:lpstr>'料金表（セットオプション） 案2'!Print_Area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和彦</dc:creator>
  <cp:lastModifiedBy>81906</cp:lastModifiedBy>
  <cp:lastPrinted>2022-05-29T13:15:22Z</cp:lastPrinted>
  <dcterms:created xsi:type="dcterms:W3CDTF">2021-02-11T12:18:00Z</dcterms:created>
  <dcterms:modified xsi:type="dcterms:W3CDTF">2022-05-30T07:39:38Z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1041-10.8.0.5423</vt:lpwstr>
  </property>
</Properties>
</file>