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8_{3D54F225-C25C-48E2-8E58-BCC38B6903BF}" xr6:coauthVersionLast="47" xr6:coauthVersionMax="47" xr10:uidLastSave="{00000000-0000-0000-0000-000000000000}"/>
  <bookViews>
    <workbookView xWindow="-110" yWindow="-110" windowWidth="19420" windowHeight="10300" xr2:uid="{436D1D19-47C6-4ED8-AE2E-34DE72DA88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1" i="1"/>
  <c r="C19" i="1"/>
  <c r="C17" i="1"/>
  <c r="C25" i="1"/>
  <c r="C13" i="1"/>
  <c r="C15" i="1" s="1"/>
  <c r="D13" i="1"/>
  <c r="E13" i="1" s="1"/>
  <c r="G13" i="1" s="1"/>
  <c r="H13" i="1" s="1"/>
  <c r="H14" i="1" s="1"/>
</calcChain>
</file>

<file path=xl/sharedStrings.xml><?xml version="1.0" encoding="utf-8"?>
<sst xmlns="http://schemas.openxmlformats.org/spreadsheetml/2006/main" count="18" uniqueCount="18">
  <si>
    <t>24か月目に元金返金が選べる</t>
    <rPh sb="3" eb="4">
      <t>ゲツ</t>
    </rPh>
    <rPh sb="4" eb="5">
      <t>メ</t>
    </rPh>
    <rPh sb="6" eb="8">
      <t>ガンキン</t>
    </rPh>
    <rPh sb="8" eb="10">
      <t>ヘンキン</t>
    </rPh>
    <rPh sb="11" eb="12">
      <t>エラ</t>
    </rPh>
    <phoneticPr fontId="2"/>
  </si>
  <si>
    <t>・毎月一定のオーナー収益をお約束しています。。</t>
    <phoneticPr fontId="2"/>
  </si>
  <si>
    <t xml:space="preserve"> ・余剰利益が出れば追加でオーナーへ還元します。</t>
    <phoneticPr fontId="2"/>
  </si>
  <si>
    <t xml:space="preserve"> ・契約期間、オーナー制：5年・共同オーナー制：3年 です</t>
    <phoneticPr fontId="2"/>
  </si>
  <si>
    <t>・契約満了時に当初販売額での買い戻し特約が有ります</t>
    <phoneticPr fontId="2"/>
  </si>
  <si>
    <t>1年目</t>
    <rPh sb="1" eb="3">
      <t>ネンメ</t>
    </rPh>
    <phoneticPr fontId="2"/>
  </si>
  <si>
    <t>2年目</t>
    <rPh sb="1" eb="3">
      <t>ネンメ</t>
    </rPh>
    <phoneticPr fontId="2"/>
  </si>
  <si>
    <t>2年満期で権利買取</t>
    <rPh sb="1" eb="4">
      <t>ネンマンキ</t>
    </rPh>
    <rPh sb="5" eb="7">
      <t>ケンリ</t>
    </rPh>
    <rPh sb="7" eb="9">
      <t>カイトリ</t>
    </rPh>
    <phoneticPr fontId="2"/>
  </si>
  <si>
    <t>買取金額</t>
    <rPh sb="0" eb="2">
      <t>カイトリ</t>
    </rPh>
    <rPh sb="2" eb="4">
      <t>キンガク</t>
    </rPh>
    <phoneticPr fontId="2"/>
  </si>
  <si>
    <t>24ヶ月目で支払い金額</t>
    <rPh sb="3" eb="5">
      <t>ゲツメ</t>
    </rPh>
    <rPh sb="6" eb="8">
      <t>シハラ</t>
    </rPh>
    <rPh sb="9" eb="11">
      <t>キンガク</t>
    </rPh>
    <phoneticPr fontId="2"/>
  </si>
  <si>
    <t>8店舗×3</t>
    <rPh sb="1" eb="3">
      <t>テンポ</t>
    </rPh>
    <phoneticPr fontId="2"/>
  </si>
  <si>
    <t>合計（投資家へ支払う配当金額合計）</t>
    <rPh sb="0" eb="2">
      <t>ゴウケイ</t>
    </rPh>
    <rPh sb="3" eb="6">
      <t>トウシカ</t>
    </rPh>
    <rPh sb="7" eb="9">
      <t>シハラ</t>
    </rPh>
    <rPh sb="10" eb="12">
      <t>ハイトウ</t>
    </rPh>
    <rPh sb="12" eb="14">
      <t>キンガク</t>
    </rPh>
    <rPh sb="14" eb="16">
      <t>ゴウケイ</t>
    </rPh>
    <phoneticPr fontId="2"/>
  </si>
  <si>
    <t>↓毎月支払い金額（単店⇒1名分）</t>
    <rPh sb="1" eb="3">
      <t>マイツキ</t>
    </rPh>
    <rPh sb="3" eb="5">
      <t>シハラ</t>
    </rPh>
    <rPh sb="6" eb="8">
      <t>キンガク</t>
    </rPh>
    <rPh sb="9" eb="11">
      <t>タンテン</t>
    </rPh>
    <rPh sb="13" eb="15">
      <t>メイブン</t>
    </rPh>
    <phoneticPr fontId="2"/>
  </si>
  <si>
    <t>↓買取のためのプール金額を24か月で割ると</t>
    <rPh sb="1" eb="3">
      <t>カイトリ</t>
    </rPh>
    <rPh sb="10" eb="12">
      <t>キンガク</t>
    </rPh>
    <rPh sb="16" eb="17">
      <t>ゲツ</t>
    </rPh>
    <rPh sb="18" eb="19">
      <t>ワ</t>
    </rPh>
    <phoneticPr fontId="2"/>
  </si>
  <si>
    <t>↓合計</t>
    <rPh sb="1" eb="3">
      <t>ゴウケイ</t>
    </rPh>
    <phoneticPr fontId="2"/>
  </si>
  <si>
    <t>↓1店舗につき3名つけるイメージなら毎月必要な合計金額は</t>
    <rPh sb="2" eb="4">
      <t>テンポ</t>
    </rPh>
    <rPh sb="8" eb="9">
      <t>メイ</t>
    </rPh>
    <rPh sb="18" eb="20">
      <t>マイツキ</t>
    </rPh>
    <rPh sb="20" eb="22">
      <t>ヒツヨウ</t>
    </rPh>
    <rPh sb="23" eb="25">
      <t>ゴウケイ</t>
    </rPh>
    <rPh sb="25" eb="27">
      <t>キンガク</t>
    </rPh>
    <phoneticPr fontId="2"/>
  </si>
  <si>
    <t>↓これを8店舗分かけると</t>
    <rPh sb="5" eb="7">
      <t>テンポ</t>
    </rPh>
    <rPh sb="7" eb="8">
      <t>ブン</t>
    </rPh>
    <phoneticPr fontId="2"/>
  </si>
  <si>
    <t>↓これをEFP事業の店舗数（11店舗）で割ると</t>
    <rPh sb="7" eb="9">
      <t>ジギョウ</t>
    </rPh>
    <rPh sb="10" eb="13">
      <t>テンポスウ</t>
    </rPh>
    <rPh sb="16" eb="18">
      <t>テンポ</t>
    </rPh>
    <rPh sb="20" eb="21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</si>
</sst>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954B5-55C7-4178-BCAF-365A0A6F93F5}">
  <dimension ref="B3:H25"/>
  <sheetViews>
    <sheetView tabSelected="1" zoomScale="86" workbookViewId="0">
      <selection activeCell="E22" sqref="E22"/>
    </sheetView>
  </sheetViews>
  <sheetFormatPr defaultRowHeight="18" x14ac:dyDescent="0.55000000000000004"/>
  <cols>
    <col min="3" max="3" width="9.25" bestFit="1" customWidth="1"/>
    <col min="4" max="4" width="8.75" bestFit="1" customWidth="1"/>
    <col min="5" max="5" width="34" bestFit="1" customWidth="1"/>
    <col min="6" max="6" width="9.1640625" bestFit="1" customWidth="1"/>
    <col min="7" max="7" width="20.4140625" bestFit="1" customWidth="1"/>
    <col min="8" max="8" width="11.25" bestFit="1" customWidth="1"/>
    <col min="9" max="9" width="8.75" bestFit="1" customWidth="1"/>
    <col min="10" max="10" width="9.1640625" bestFit="1" customWidth="1"/>
  </cols>
  <sheetData>
    <row r="3" spans="2:8" x14ac:dyDescent="0.55000000000000004">
      <c r="C3" t="s">
        <v>0</v>
      </c>
    </row>
    <row r="5" spans="2:8" x14ac:dyDescent="0.55000000000000004">
      <c r="C5" t="s">
        <v>1</v>
      </c>
    </row>
    <row r="6" spans="2:8" x14ac:dyDescent="0.55000000000000004">
      <c r="C6" t="s">
        <v>2</v>
      </c>
    </row>
    <row r="7" spans="2:8" x14ac:dyDescent="0.55000000000000004">
      <c r="C7" t="s">
        <v>3</v>
      </c>
    </row>
    <row r="8" spans="2:8" x14ac:dyDescent="0.55000000000000004">
      <c r="C8" t="s">
        <v>4</v>
      </c>
    </row>
    <row r="10" spans="2:8" x14ac:dyDescent="0.55000000000000004">
      <c r="C10" s="1">
        <v>5000000</v>
      </c>
    </row>
    <row r="11" spans="2:8" x14ac:dyDescent="0.55000000000000004">
      <c r="C11" s="2">
        <v>0.05</v>
      </c>
      <c r="F11" t="s">
        <v>7</v>
      </c>
    </row>
    <row r="12" spans="2:8" x14ac:dyDescent="0.55000000000000004">
      <c r="C12" s="2" t="s">
        <v>5</v>
      </c>
      <c r="D12" s="2" t="s">
        <v>6</v>
      </c>
      <c r="E12" s="2" t="s">
        <v>11</v>
      </c>
      <c r="F12" s="2" t="s">
        <v>8</v>
      </c>
      <c r="G12" s="2" t="s">
        <v>9</v>
      </c>
      <c r="H12" s="2" t="s">
        <v>10</v>
      </c>
    </row>
    <row r="13" spans="2:8" x14ac:dyDescent="0.55000000000000004">
      <c r="B13" s="3"/>
      <c r="C13" s="3">
        <f>C10*C11</f>
        <v>250000</v>
      </c>
      <c r="D13" s="3">
        <f t="shared" ref="D13" si="0">$C10*$C11</f>
        <v>250000</v>
      </c>
      <c r="E13" s="3">
        <f>C13+D13</f>
        <v>500000</v>
      </c>
      <c r="F13" s="1">
        <v>5000000</v>
      </c>
      <c r="G13" s="1">
        <f>F13+E13</f>
        <v>5500000</v>
      </c>
      <c r="H13" s="3">
        <f>G13*8*3</f>
        <v>132000000</v>
      </c>
    </row>
    <row r="14" spans="2:8" x14ac:dyDescent="0.55000000000000004">
      <c r="C14" t="s">
        <v>12</v>
      </c>
      <c r="H14" s="3">
        <f>H13/12</f>
        <v>11000000</v>
      </c>
    </row>
    <row r="15" spans="2:8" x14ac:dyDescent="0.55000000000000004">
      <c r="C15" s="3">
        <f>C13/12</f>
        <v>20833.333333333332</v>
      </c>
    </row>
    <row r="16" spans="2:8" x14ac:dyDescent="0.55000000000000004">
      <c r="C16" t="s">
        <v>13</v>
      </c>
    </row>
    <row r="17" spans="2:6" x14ac:dyDescent="0.55000000000000004">
      <c r="C17" s="3">
        <f>C10/24</f>
        <v>208333.33333333334</v>
      </c>
      <c r="E17" s="3"/>
    </row>
    <row r="18" spans="2:6" x14ac:dyDescent="0.55000000000000004">
      <c r="C18" t="s">
        <v>14</v>
      </c>
    </row>
    <row r="19" spans="2:6" x14ac:dyDescent="0.55000000000000004">
      <c r="C19" s="4">
        <f>C17+C15</f>
        <v>229166.66666666669</v>
      </c>
    </row>
    <row r="20" spans="2:6" x14ac:dyDescent="0.55000000000000004">
      <c r="C20" t="s">
        <v>15</v>
      </c>
    </row>
    <row r="21" spans="2:6" x14ac:dyDescent="0.55000000000000004">
      <c r="C21" s="3">
        <f>C19*3</f>
        <v>687500</v>
      </c>
    </row>
    <row r="22" spans="2:6" x14ac:dyDescent="0.55000000000000004">
      <c r="C22" t="s">
        <v>16</v>
      </c>
    </row>
    <row r="23" spans="2:6" ht="18.5" thickBot="1" x14ac:dyDescent="0.6">
      <c r="B23" s="5"/>
      <c r="C23" s="6">
        <f>C21*8</f>
        <v>5500000</v>
      </c>
      <c r="D23" s="5"/>
      <c r="E23" s="5"/>
      <c r="F23" s="5"/>
    </row>
    <row r="24" spans="2:6" ht="18.5" thickTop="1" x14ac:dyDescent="0.55000000000000004">
      <c r="C24" t="s">
        <v>17</v>
      </c>
    </row>
    <row r="25" spans="2:6" x14ac:dyDescent="0.55000000000000004">
      <c r="C25" s="3">
        <f>C23/11</f>
        <v>500000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薫 長谷川</dc:creator>
  <cp:lastModifiedBy>薫 長谷川</cp:lastModifiedBy>
  <dcterms:created xsi:type="dcterms:W3CDTF">2025-01-15T01:40:05Z</dcterms:created>
  <dcterms:modified xsi:type="dcterms:W3CDTF">2025-01-15T05:11:49Z</dcterms:modified>
</cp:coreProperties>
</file>