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黒澤克之\Desktop\工事台帳アウトライン\"/>
    </mc:Choice>
  </mc:AlternateContent>
  <xr:revisionPtr revIDLastSave="0" documentId="13_ncr:1_{06CB7129-E616-44E3-BD66-10BDA9431301}" xr6:coauthVersionLast="45" xr6:coauthVersionMax="45" xr10:uidLastSave="{00000000-0000-0000-0000-000000000000}"/>
  <bookViews>
    <workbookView xWindow="8988" yWindow="180" windowWidth="14052" windowHeight="12180" tabRatio="667" xr2:uid="{00000000-000D-0000-FFFF-FFFF00000000}"/>
  </bookViews>
  <sheets>
    <sheet name="工事台帳" sheetId="11" r:id="rId1"/>
    <sheet name="工事総括表" sheetId="12" r:id="rId2"/>
    <sheet name="工事原価台帳" sheetId="16" r:id="rId3"/>
  </sheets>
  <definedNames>
    <definedName name="_xlnm.Print_Area" localSheetId="2">工事原価台帳!$A$1:$K$28</definedName>
    <definedName name="_xlnm.Print_Area" localSheetId="1">工事総括表!$A$1:$L$30</definedName>
    <definedName name="あｈ43">#REF!</definedName>
    <definedName name="い14">工事台帳!$K$11</definedName>
    <definedName name="え109">#REF!</definedName>
    <definedName name="え5">工事総括表!$G$5</definedName>
    <definedName name="え6">#REF!</definedName>
    <definedName name="ｶﾞﾙﾊﾞ1.2t">#REF!</definedName>
    <definedName name="亜鉛0.5t">#REF!</definedName>
    <definedName name="仕入先">#REF!</definedName>
    <definedName name="板種類">#REF!</definedName>
    <definedName name="板種類板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12" l="1"/>
  <c r="L9" i="12"/>
  <c r="L10" i="12"/>
  <c r="L11" i="12"/>
  <c r="L12" i="12"/>
  <c r="L13" i="12"/>
  <c r="L14" i="12"/>
  <c r="L15" i="12"/>
  <c r="L7" i="12"/>
  <c r="K5" i="12"/>
  <c r="L5" i="12"/>
  <c r="E11" i="12"/>
  <c r="E15" i="12"/>
  <c r="G11" i="12" s="1"/>
  <c r="J12" i="16"/>
  <c r="K12" i="16" s="1"/>
  <c r="G14" i="12" l="1"/>
  <c r="J5" i="12" l="1"/>
  <c r="H3" i="12"/>
  <c r="K2" i="12"/>
  <c r="I3" i="12"/>
  <c r="I28" i="16"/>
  <c r="I2" i="12"/>
  <c r="J2" i="16"/>
  <c r="G8" i="12" l="1"/>
  <c r="H28" i="16"/>
  <c r="J28" i="16"/>
  <c r="F28" i="16"/>
  <c r="G28" i="16"/>
  <c r="K2" i="16" l="1"/>
  <c r="K11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kikuchi</author>
    <author>黒澤浪子</author>
  </authors>
  <commentList>
    <comment ref="G1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開始日入力</t>
        </r>
      </text>
    </comment>
    <comment ref="M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終了日入力</t>
        </r>
      </text>
    </comment>
    <comment ref="C4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職長の名前を
記入する
</t>
        </r>
      </text>
    </comment>
    <comment ref="B5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現場名称を
記入する</t>
        </r>
      </text>
    </comment>
    <comment ref="J5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客先入力</t>
        </r>
      </text>
    </comment>
    <comment ref="N6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担当所長名を入力
</t>
        </r>
      </text>
    </comment>
    <comment ref="C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金額を聞いて入力</t>
        </r>
      </text>
    </comment>
    <comment ref="G8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区分別A棟　B棟など
本工事でも分割発注の場合</t>
        </r>
      </text>
    </comment>
    <comment ref="E10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合計金額入力</t>
        </r>
      </text>
    </comment>
    <comment ref="D13" authorId="1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本工事、契約の出来高と
請求金額を入力
</t>
        </r>
      </text>
    </comment>
    <comment ref="G21" authorId="1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本工事以外で
追加工事の請求があった場合に記載
</t>
        </r>
      </text>
    </comment>
    <comment ref="A34" authorId="1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注文書契約日を入力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黒澤克之</author>
  </authors>
  <commentList>
    <comment ref="H5" authorId="0" shapeId="0" xr:uid="{FF0DF19B-D831-4552-997A-88C21539EFD1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ここに集計した㎡を入れたい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黒澤克之</author>
  </authors>
  <commentList>
    <comment ref="C2" authorId="0" shapeId="0" xr:uid="{5D75C07C-E282-4CF5-87A4-D4218B6D7807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ダクト購入、ダクト製造の黄色いシートの合計</t>
        </r>
      </text>
    </comment>
    <comment ref="C3" authorId="0" shapeId="0" xr:uid="{819D1386-4536-4C23-ADC4-520F8FDB2BFF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ダクト購入、ダクト製造の水色のシートの合計</t>
        </r>
      </text>
    </comment>
    <comment ref="C4" authorId="0" shapeId="0" xr:uid="{36527309-B1CD-45E9-89F0-7CE850C0F0A3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副資材、在庫分の金額計上
支持金物と在庫分は内訳が知りたい</t>
        </r>
      </text>
    </comment>
    <comment ref="C12" authorId="0" shapeId="0" xr:uid="{D565C309-EEAC-4ED6-94C2-60D58A45A80F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ダクト購入、ダクト製造の黄色いシートの合計</t>
        </r>
      </text>
    </comment>
    <comment ref="C13" authorId="0" shapeId="0" xr:uid="{D35E99E6-5ED4-41B0-8569-51796CA4E25B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ダクト購入、ダクト製造の水色のシートの合計</t>
        </r>
      </text>
    </comment>
    <comment ref="C14" authorId="0" shapeId="0" xr:uid="{6A62CCC3-3779-407E-83E1-CAE0DB2EA5D6}">
      <text>
        <r>
          <rPr>
            <b/>
            <sz val="9"/>
            <color indexed="81"/>
            <rFont val="MS P ゴシック"/>
            <family val="3"/>
            <charset val="128"/>
          </rPr>
          <t>黒澤克之:</t>
        </r>
        <r>
          <rPr>
            <sz val="9"/>
            <color indexed="81"/>
            <rFont val="MS P ゴシック"/>
            <family val="3"/>
            <charset val="128"/>
          </rPr>
          <t xml:space="preserve">
副資材、在庫分の金額計上
支持金物と在庫分は内訳が知りたい</t>
        </r>
      </text>
    </comment>
  </commentList>
</comments>
</file>

<file path=xl/sharedStrings.xml><?xml version="1.0" encoding="utf-8"?>
<sst xmlns="http://schemas.openxmlformats.org/spreadsheetml/2006/main" count="115" uniqueCount="78">
  <si>
    <t>数量</t>
    <rPh sb="0" eb="2">
      <t>スウリョウ</t>
    </rPh>
    <phoneticPr fontId="3"/>
  </si>
  <si>
    <t>～</t>
    <phoneticPr fontId="3"/>
  </si>
  <si>
    <t>工　事　台　帳</t>
    <rPh sb="0" eb="1">
      <t>コウ</t>
    </rPh>
    <rPh sb="2" eb="3">
      <t>コト</t>
    </rPh>
    <rPh sb="4" eb="5">
      <t>ダイ</t>
    </rPh>
    <rPh sb="6" eb="7">
      <t>チョウ</t>
    </rPh>
    <phoneticPr fontId="3"/>
  </si>
  <si>
    <t>工事名</t>
    <rPh sb="0" eb="3">
      <t>コウジメイ</t>
    </rPh>
    <phoneticPr fontId="3"/>
  </si>
  <si>
    <t>客先</t>
    <rPh sb="0" eb="2">
      <t>キャクサキ</t>
    </rPh>
    <phoneticPr fontId="3"/>
  </si>
  <si>
    <t>担当者</t>
    <rPh sb="0" eb="3">
      <t>タントウシャ</t>
    </rPh>
    <phoneticPr fontId="3"/>
  </si>
  <si>
    <t>場所</t>
    <rPh sb="0" eb="2">
      <t>バショ</t>
    </rPh>
    <phoneticPr fontId="3"/>
  </si>
  <si>
    <t>契約金額</t>
    <rPh sb="0" eb="2">
      <t>ケイヤク</t>
    </rPh>
    <rPh sb="2" eb="4">
      <t>キンガク</t>
    </rPh>
    <phoneticPr fontId="3"/>
  </si>
  <si>
    <t>本工事</t>
    <rPh sb="0" eb="1">
      <t>ホン</t>
    </rPh>
    <rPh sb="1" eb="3">
      <t>コウジ</t>
    </rPh>
    <phoneticPr fontId="3"/>
  </si>
  <si>
    <t>別途追加　　　　　工事金額</t>
    <rPh sb="0" eb="2">
      <t>ベット</t>
    </rPh>
    <rPh sb="2" eb="4">
      <t>ツイカ</t>
    </rPh>
    <rPh sb="9" eb="11">
      <t>コウジ</t>
    </rPh>
    <rPh sb="11" eb="13">
      <t>キンガク</t>
    </rPh>
    <phoneticPr fontId="3"/>
  </si>
  <si>
    <t>本工事契約合計</t>
    <rPh sb="0" eb="1">
      <t>ホン</t>
    </rPh>
    <rPh sb="1" eb="3">
      <t>コウジ</t>
    </rPh>
    <rPh sb="3" eb="5">
      <t>ケイヤク</t>
    </rPh>
    <rPh sb="5" eb="7">
      <t>ゴウケイ</t>
    </rPh>
    <phoneticPr fontId="3"/>
  </si>
  <si>
    <t>支出総合計</t>
    <rPh sb="0" eb="2">
      <t>シシュツ</t>
    </rPh>
    <rPh sb="2" eb="3">
      <t>ソウ</t>
    </rPh>
    <rPh sb="3" eb="5">
      <t>ゴウケイ</t>
    </rPh>
    <phoneticPr fontId="3"/>
  </si>
  <si>
    <t>請　　　求（税抜）</t>
    <rPh sb="0" eb="1">
      <t>ショウ</t>
    </rPh>
    <rPh sb="4" eb="5">
      <t>モトム</t>
    </rPh>
    <rPh sb="6" eb="7">
      <t>ゼイ</t>
    </rPh>
    <rPh sb="7" eb="8">
      <t>ヌ</t>
    </rPh>
    <phoneticPr fontId="3"/>
  </si>
  <si>
    <t>受入金額（税抜）</t>
    <rPh sb="0" eb="2">
      <t>ウケイレ</t>
    </rPh>
    <rPh sb="2" eb="4">
      <t>キンガク</t>
    </rPh>
    <rPh sb="5" eb="6">
      <t>ゼイ</t>
    </rPh>
    <rPh sb="6" eb="7">
      <t>ヌ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</si>
  <si>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</si>
  <si>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</si>
  <si>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出来高</t>
    <rPh sb="0" eb="3">
      <t>デキダカ</t>
    </rPh>
    <phoneticPr fontId="3"/>
  </si>
  <si>
    <t>請求金額</t>
    <rPh sb="0" eb="2">
      <t>セイキュウ</t>
    </rPh>
    <rPh sb="2" eb="4">
      <t>キンガク</t>
    </rPh>
    <phoneticPr fontId="3"/>
  </si>
  <si>
    <t>入金額</t>
    <rPh sb="0" eb="2">
      <t>ニュウキン</t>
    </rPh>
    <rPh sb="2" eb="3">
      <t>ガク</t>
    </rPh>
    <phoneticPr fontId="3"/>
  </si>
  <si>
    <t>請求残高</t>
    <rPh sb="0" eb="2">
      <t>セイキュウ</t>
    </rPh>
    <rPh sb="2" eb="4">
      <t>ザンダカ</t>
    </rPh>
    <phoneticPr fontId="3"/>
  </si>
  <si>
    <t>備考</t>
    <rPh sb="0" eb="2">
      <t>ビコウ</t>
    </rPh>
    <phoneticPr fontId="3"/>
  </si>
  <si>
    <t>入金合計額</t>
    <rPh sb="0" eb="2">
      <t>ニュウキン</t>
    </rPh>
    <rPh sb="2" eb="4">
      <t>ゴウケイ</t>
    </rPh>
    <rPh sb="4" eb="5">
      <t>ガク</t>
    </rPh>
    <phoneticPr fontId="3"/>
  </si>
  <si>
    <t>追加工事詳細</t>
    <rPh sb="0" eb="2">
      <t>ツイカ</t>
    </rPh>
    <rPh sb="2" eb="4">
      <t>コウジ</t>
    </rPh>
    <rPh sb="4" eb="6">
      <t>ショウサイ</t>
    </rPh>
    <phoneticPr fontId="3"/>
  </si>
  <si>
    <t>工事詳細</t>
    <rPh sb="0" eb="2">
      <t>コウジ</t>
    </rPh>
    <rPh sb="2" eb="4">
      <t>ショウサイ</t>
    </rPh>
    <phoneticPr fontId="3"/>
  </si>
  <si>
    <t>当社見積№</t>
    <rPh sb="0" eb="2">
      <t>トウシャ</t>
    </rPh>
    <rPh sb="2" eb="4">
      <t>ミツモリ</t>
    </rPh>
    <phoneticPr fontId="3"/>
  </si>
  <si>
    <t>工事総括表</t>
    <rPh sb="0" eb="2">
      <t>コウジ</t>
    </rPh>
    <rPh sb="2" eb="4">
      <t>ソウカツ</t>
    </rPh>
    <rPh sb="4" eb="5">
      <t>ヒョウ</t>
    </rPh>
    <phoneticPr fontId="3"/>
  </si>
  <si>
    <t>詳細</t>
    <rPh sb="0" eb="2">
      <t>ショウサイ</t>
    </rPh>
    <phoneticPr fontId="3"/>
  </si>
  <si>
    <t>実行予算</t>
    <rPh sb="0" eb="2">
      <t>ジッコウ</t>
    </rPh>
    <rPh sb="2" eb="4">
      <t>ヨサン</t>
    </rPh>
    <phoneticPr fontId="3"/>
  </si>
  <si>
    <t>工事原価</t>
    <rPh sb="0" eb="2">
      <t>コウジ</t>
    </rPh>
    <rPh sb="2" eb="4">
      <t>ゲンカ</t>
    </rPh>
    <phoneticPr fontId="3"/>
  </si>
  <si>
    <t>比率</t>
    <rPh sb="0" eb="2">
      <t>ヒリツ</t>
    </rPh>
    <phoneticPr fontId="3"/>
  </si>
  <si>
    <t>本工事及び追加工事受注合計</t>
    <rPh sb="0" eb="1">
      <t>ホン</t>
    </rPh>
    <rPh sb="1" eb="3">
      <t>コウジ</t>
    </rPh>
    <rPh sb="3" eb="4">
      <t>オヨ</t>
    </rPh>
    <rPh sb="5" eb="7">
      <t>ツイカ</t>
    </rPh>
    <rPh sb="7" eb="9">
      <t>コウジ</t>
    </rPh>
    <rPh sb="9" eb="11">
      <t>ジュチュウ</t>
    </rPh>
    <rPh sb="11" eb="13">
      <t>ゴウケイ</t>
    </rPh>
    <phoneticPr fontId="3"/>
  </si>
  <si>
    <t>利益</t>
    <rPh sb="0" eb="2">
      <t>リエキ</t>
    </rPh>
    <phoneticPr fontId="3"/>
  </si>
  <si>
    <t>契約金額</t>
    <rPh sb="0" eb="4">
      <t>ケイヤクキンガク</t>
    </rPh>
    <phoneticPr fontId="3"/>
  </si>
  <si>
    <t>合計</t>
    <rPh sb="0" eb="2">
      <t>ゴウケイ</t>
    </rPh>
    <phoneticPr fontId="3"/>
  </si>
  <si>
    <t>原価累計</t>
    <rPh sb="0" eb="2">
      <t>ゲンカ</t>
    </rPh>
    <rPh sb="2" eb="4">
      <t>ルイケイ</t>
    </rPh>
    <phoneticPr fontId="21"/>
  </si>
  <si>
    <t>経費</t>
    <rPh sb="0" eb="2">
      <t>ケイヒ</t>
    </rPh>
    <phoneticPr fontId="21"/>
  </si>
  <si>
    <t>外注費</t>
    <rPh sb="0" eb="3">
      <t>ガイチュウヒ</t>
    </rPh>
    <phoneticPr fontId="21"/>
  </si>
  <si>
    <t>労務費</t>
    <rPh sb="0" eb="3">
      <t>ロウムヒ</t>
    </rPh>
    <phoneticPr fontId="21"/>
  </si>
  <si>
    <t>材料費</t>
    <rPh sb="0" eb="3">
      <t>ザイリョウヒ</t>
    </rPh>
    <phoneticPr fontId="21"/>
  </si>
  <si>
    <t>摘　　　　　要</t>
    <rPh sb="0" eb="1">
      <t>チャク</t>
    </rPh>
    <rPh sb="6" eb="7">
      <t>ヨウ</t>
    </rPh>
    <phoneticPr fontId="21"/>
  </si>
  <si>
    <t>現場人件費</t>
    <rPh sb="0" eb="2">
      <t>ゲンバ</t>
    </rPh>
    <rPh sb="2" eb="5">
      <t>ジンケンヒ</t>
    </rPh>
    <phoneticPr fontId="3"/>
  </si>
  <si>
    <t>購入材料</t>
    <rPh sb="0" eb="2">
      <t>コウニュウ</t>
    </rPh>
    <rPh sb="2" eb="4">
      <t>ザイリョウ</t>
    </rPh>
    <phoneticPr fontId="3"/>
  </si>
  <si>
    <t>持ち出し品</t>
    <rPh sb="0" eb="1">
      <t>モ</t>
    </rPh>
    <rPh sb="2" eb="3">
      <t>ダ</t>
    </rPh>
    <rPh sb="4" eb="5">
      <t>ヒン</t>
    </rPh>
    <phoneticPr fontId="3"/>
  </si>
  <si>
    <t>外注</t>
    <rPh sb="0" eb="2">
      <t>ガイチュウ</t>
    </rPh>
    <phoneticPr fontId="3"/>
  </si>
  <si>
    <t>月小計</t>
    <rPh sb="0" eb="1">
      <t>ツキ</t>
    </rPh>
    <rPh sb="1" eb="3">
      <t>ショウケイ</t>
    </rPh>
    <phoneticPr fontId="3"/>
  </si>
  <si>
    <t>単位</t>
    <rPh sb="0" eb="2">
      <t>タンイ</t>
    </rPh>
    <phoneticPr fontId="3"/>
  </si>
  <si>
    <t>人工</t>
    <rPh sb="0" eb="1">
      <t>ニン</t>
    </rPh>
    <rPh sb="1" eb="2">
      <t>ク</t>
    </rPh>
    <phoneticPr fontId="3"/>
  </si>
  <si>
    <t>追加工事合計額</t>
    <rPh sb="0" eb="2">
      <t>ツイカ</t>
    </rPh>
    <rPh sb="2" eb="4">
      <t>コウジ</t>
    </rPh>
    <rPh sb="4" eb="6">
      <t>ゴウケイ</t>
    </rPh>
    <rPh sb="6" eb="7">
      <t>ガク</t>
    </rPh>
    <phoneticPr fontId="3"/>
  </si>
  <si>
    <t>本工事</t>
    <rPh sb="0" eb="1">
      <t>ホン</t>
    </rPh>
    <rPh sb="1" eb="3">
      <t>コウジ</t>
    </rPh>
    <phoneticPr fontId="3"/>
  </si>
  <si>
    <t>追加工事</t>
    <rPh sb="0" eb="2">
      <t>ツイカ</t>
    </rPh>
    <rPh sb="2" eb="4">
      <t>コウジ</t>
    </rPh>
    <phoneticPr fontId="3"/>
  </si>
  <si>
    <t>製作代</t>
    <rPh sb="0" eb="2">
      <t>セイサク</t>
    </rPh>
    <rPh sb="2" eb="3">
      <t>ダイ</t>
    </rPh>
    <phoneticPr fontId="3"/>
  </si>
  <si>
    <t>㎡</t>
    <phoneticPr fontId="3"/>
  </si>
  <si>
    <t>購入材料</t>
    <rPh sb="0" eb="2">
      <t>コウニュウ</t>
    </rPh>
    <rPh sb="2" eb="4">
      <t>ザイリョウ</t>
    </rPh>
    <phoneticPr fontId="3"/>
  </si>
  <si>
    <t>担当職長：</t>
    <rPh sb="0" eb="2">
      <t>タントウ</t>
    </rPh>
    <rPh sb="2" eb="4">
      <t>ショクチョウ</t>
    </rPh>
    <phoneticPr fontId="3"/>
  </si>
  <si>
    <t>式</t>
    <rPh sb="0" eb="1">
      <t>シキ</t>
    </rPh>
    <phoneticPr fontId="3"/>
  </si>
  <si>
    <t>工事原価内訳</t>
    <rPh sb="0" eb="2">
      <t>コウジ</t>
    </rPh>
    <rPh sb="2" eb="4">
      <t>ゲンカ</t>
    </rPh>
    <rPh sb="4" eb="6">
      <t>ウチワケ</t>
    </rPh>
    <phoneticPr fontId="3"/>
  </si>
  <si>
    <t>残額</t>
    <rPh sb="0" eb="2">
      <t>ザンガク</t>
    </rPh>
    <phoneticPr fontId="3"/>
  </si>
  <si>
    <t>契約総合計 追加含</t>
    <rPh sb="0" eb="2">
      <t>ケイヤク</t>
    </rPh>
    <rPh sb="2" eb="3">
      <t>ソウ</t>
    </rPh>
    <rPh sb="3" eb="5">
      <t>ゴウケイ</t>
    </rPh>
    <rPh sb="6" eb="8">
      <t>ツイカ</t>
    </rPh>
    <rPh sb="8" eb="9">
      <t>フク</t>
    </rPh>
    <phoneticPr fontId="3"/>
  </si>
  <si>
    <t>外注請負</t>
    <rPh sb="0" eb="2">
      <t>ガイチュウ</t>
    </rPh>
    <rPh sb="2" eb="4">
      <t>ウケオイ</t>
    </rPh>
    <phoneticPr fontId="3"/>
  </si>
  <si>
    <t>～</t>
    <phoneticPr fontId="3"/>
  </si>
  <si>
    <t>予定数量</t>
    <rPh sb="0" eb="2">
      <t>ヨテイ</t>
    </rPh>
    <rPh sb="2" eb="4">
      <t>スウリョウ</t>
    </rPh>
    <phoneticPr fontId="3"/>
  </si>
  <si>
    <t>実績数量</t>
    <rPh sb="0" eb="2">
      <t>ジッセキ</t>
    </rPh>
    <rPh sb="2" eb="4">
      <t>スウリョウ</t>
    </rPh>
    <phoneticPr fontId="3"/>
  </si>
  <si>
    <t>通常粗利率</t>
    <rPh sb="0" eb="2">
      <t>ツウジョウ</t>
    </rPh>
    <rPh sb="2" eb="4">
      <t>アラリ</t>
    </rPh>
    <rPh sb="4" eb="5">
      <t>リツ</t>
    </rPh>
    <phoneticPr fontId="3"/>
  </si>
  <si>
    <t>出来高</t>
    <rPh sb="0" eb="3">
      <t>デキダカ</t>
    </rPh>
    <phoneticPr fontId="3"/>
  </si>
  <si>
    <t>人工</t>
    <rPh sb="0" eb="1">
      <t>ヒト</t>
    </rPh>
    <rPh sb="1" eb="2">
      <t>コウ</t>
    </rPh>
    <phoneticPr fontId="3"/>
  </si>
  <si>
    <t>担当職長：</t>
  </si>
  <si>
    <t>飯嶋</t>
    <rPh sb="0" eb="2">
      <t>イイジマ</t>
    </rPh>
    <phoneticPr fontId="3"/>
  </si>
  <si>
    <t>水野</t>
    <rPh sb="0" eb="2">
      <t>ミズノ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</si>
  <si>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</si>
  <si>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</si>
  <si>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諸経費</t>
    <rPh sb="0" eb="3">
      <t>ショケイヒ</t>
    </rPh>
    <phoneticPr fontId="3"/>
  </si>
  <si>
    <t>角ダクト製作</t>
    <rPh sb="0" eb="4">
      <t>カク</t>
    </rPh>
    <rPh sb="4" eb="6">
      <t>セイサク</t>
    </rPh>
    <phoneticPr fontId="3"/>
  </si>
  <si>
    <t>丸ダクト</t>
    <rPh sb="0" eb="1">
      <t>マル</t>
    </rPh>
    <phoneticPr fontId="3"/>
  </si>
  <si>
    <t>支持金物</t>
    <rPh sb="0" eb="4">
      <t>シジカ</t>
    </rPh>
    <phoneticPr fontId="3"/>
  </si>
  <si>
    <t>在庫持ち出し分</t>
    <rPh sb="0" eb="2">
      <t>ザイコ</t>
    </rPh>
    <rPh sb="2" eb="3">
      <t>モ</t>
    </rPh>
    <rPh sb="4" eb="5">
      <t>ダ</t>
    </rPh>
    <rPh sb="6" eb="7">
      <t>ブン</t>
    </rPh>
    <phoneticPr fontId="3"/>
  </si>
  <si>
    <t>外注費</t>
    <rPh sb="0" eb="2">
      <t>ガイチュウ</t>
    </rPh>
    <rPh sb="2" eb="3">
      <t>ヒ</t>
    </rPh>
    <phoneticPr fontId="3"/>
  </si>
  <si>
    <t>運送費</t>
    <rPh sb="0" eb="3">
      <t>ウンソウヒ</t>
    </rPh>
    <phoneticPr fontId="3"/>
  </si>
  <si>
    <t>家賃</t>
    <rPh sb="0" eb="2">
      <t>ヤチン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</si>
</sst>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42" formatCode="_ &quot;¥&quot;* #,##0_ ;_ &quot;¥&quot;* \-#,##0_ ;_ &quot;¥&quot;* &quot;-&quot;_ ;_ @_ "/>
    <numFmt numFmtId="176" formatCode="yyyy&quot;年&quot;m&quot;月&quot;d&quot;日&quot;;@"/>
    <numFmt numFmtId="177" formatCode="#,##0;[Red]#,##0"/>
    <numFmt numFmtId="178" formatCode="0_ "/>
    <numFmt numFmtId="179" formatCode="0.0%"/>
    <numFmt numFmtId="180" formatCode="#,##0&quot;㎡&quot;"/>
    <numFmt numFmtId="181" formatCode="#,##0&quot;人工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0" fillId="0" borderId="0"/>
    <xf numFmtId="0" fontId="36" fillId="0" borderId="0">
      <alignment vertical="center"/>
    </xf>
  </cellStyleXfs>
  <cellXfs count="35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textRotation="255"/>
    </xf>
    <xf numFmtId="0" fontId="15" fillId="0" borderId="11" xfId="0" applyFont="1" applyBorder="1" applyAlignment="1">
      <alignment horizontal="center" vertical="center" textRotation="255"/>
    </xf>
    <xf numFmtId="0" fontId="16" fillId="0" borderId="12" xfId="0" applyFont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9" fontId="36" fillId="0" borderId="4" xfId="1" applyFont="1" applyBorder="1" applyProtection="1">
      <alignment vertical="center"/>
      <protection locked="0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9" fontId="36" fillId="0" borderId="2" xfId="1" applyFont="1" applyBorder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38" fontId="0" fillId="0" borderId="8" xfId="0" applyNumberFormat="1" applyBorder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9" fontId="36" fillId="0" borderId="15" xfId="1" applyFont="1" applyBorder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9" fontId="36" fillId="0" borderId="17" xfId="1" applyFont="1" applyBorder="1" applyProtection="1">
      <alignment vertical="center"/>
      <protection locked="0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38" fontId="0" fillId="0" borderId="19" xfId="0" applyNumberFormat="1" applyBorder="1" applyProtection="1">
      <alignment vertical="center"/>
      <protection locked="0"/>
    </xf>
    <xf numFmtId="0" fontId="0" fillId="0" borderId="17" xfId="0" applyBorder="1">
      <alignment vertical="center"/>
    </xf>
    <xf numFmtId="38" fontId="0" fillId="0" borderId="7" xfId="0" applyNumberFormat="1" applyBorder="1" applyProtection="1">
      <alignment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38" fontId="0" fillId="0" borderId="20" xfId="0" applyNumberFormat="1" applyBorder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9" fontId="36" fillId="0" borderId="1" xfId="1" applyFont="1" applyBorder="1" applyProtection="1">
      <alignment vertical="center"/>
      <protection locked="0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22" xfId="0" applyNumberFormat="1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textRotation="255"/>
      <protection locked="0"/>
    </xf>
    <xf numFmtId="0" fontId="0" fillId="0" borderId="3" xfId="0" applyBorder="1" applyAlignment="1" applyProtection="1">
      <alignment vertical="center" textRotation="255"/>
      <protection locked="0"/>
    </xf>
    <xf numFmtId="0" fontId="0" fillId="0" borderId="3" xfId="0" applyBorder="1" applyProtection="1">
      <alignment vertical="center"/>
      <protection locked="0"/>
    </xf>
    <xf numFmtId="9" fontId="36" fillId="0" borderId="3" xfId="1" applyFont="1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15" xfId="0" applyBorder="1">
      <alignment vertical="center"/>
    </xf>
    <xf numFmtId="0" fontId="0" fillId="0" borderId="24" xfId="0" applyBorder="1">
      <alignment vertical="center"/>
    </xf>
    <xf numFmtId="9" fontId="36" fillId="0" borderId="0" xfId="1" applyFont="1" applyBorder="1">
      <alignment vertical="center"/>
    </xf>
    <xf numFmtId="9" fontId="36" fillId="0" borderId="25" xfId="1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0" fontId="20" fillId="0" borderId="0" xfId="8"/>
    <xf numFmtId="0" fontId="19" fillId="3" borderId="9" xfId="0" applyFont="1" applyFill="1" applyBorder="1" applyAlignment="1">
      <alignment horizontal="center" vertical="center"/>
    </xf>
    <xf numFmtId="6" fontId="36" fillId="0" borderId="4" xfId="7" applyFont="1" applyBorder="1" applyAlignment="1" applyProtection="1">
      <alignment horizontal="right" vertical="center"/>
      <protection locked="0"/>
    </xf>
    <xf numFmtId="38" fontId="36" fillId="0" borderId="34" xfId="3" applyFont="1" applyBorder="1" applyAlignment="1">
      <alignment vertical="center"/>
    </xf>
    <xf numFmtId="38" fontId="36" fillId="0" borderId="0" xfId="3" applyFont="1" applyBorder="1" applyAlignment="1">
      <alignment vertical="center"/>
    </xf>
    <xf numFmtId="0" fontId="0" fillId="0" borderId="24" xfId="0" applyBorder="1" applyProtection="1">
      <alignment vertical="center"/>
      <protection locked="0"/>
    </xf>
    <xf numFmtId="6" fontId="36" fillId="0" borderId="4" xfId="7" applyNumberFormat="1" applyFont="1" applyBorder="1" applyProtection="1">
      <alignment vertical="center"/>
      <protection locked="0"/>
    </xf>
    <xf numFmtId="0" fontId="12" fillId="0" borderId="45" xfId="0" applyFont="1" applyBorder="1" applyAlignment="1">
      <alignment horizontal="center" vertical="center"/>
    </xf>
    <xf numFmtId="0" fontId="20" fillId="0" borderId="38" xfId="8" applyBorder="1" applyAlignment="1" applyProtection="1">
      <alignment horizontal="center"/>
    </xf>
    <xf numFmtId="0" fontId="20" fillId="0" borderId="27" xfId="8" applyBorder="1" applyAlignment="1" applyProtection="1">
      <alignment horizontal="center"/>
    </xf>
    <xf numFmtId="179" fontId="36" fillId="0" borderId="2" xfId="1" applyNumberFormat="1" applyFont="1" applyBorder="1" applyProtection="1">
      <alignment vertical="center"/>
      <protection locked="0"/>
    </xf>
    <xf numFmtId="14" fontId="0" fillId="0" borderId="0" xfId="0" applyNumberFormat="1">
      <alignment vertical="center"/>
    </xf>
    <xf numFmtId="14" fontId="0" fillId="0" borderId="0" xfId="0" applyNumberFormat="1" applyAlignment="1">
      <alignment horizontal="center" vertical="center"/>
    </xf>
    <xf numFmtId="6" fontId="10" fillId="2" borderId="24" xfId="0" applyNumberFormat="1" applyFont="1" applyFill="1" applyBorder="1">
      <alignment vertical="center"/>
    </xf>
    <xf numFmtId="0" fontId="34" fillId="6" borderId="9" xfId="0" applyFont="1" applyFill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/>
    </xf>
    <xf numFmtId="9" fontId="34" fillId="0" borderId="46" xfId="0" applyNumberFormat="1" applyFont="1" applyFill="1" applyBorder="1" applyAlignment="1">
      <alignment horizontal="center" vertical="center"/>
    </xf>
    <xf numFmtId="10" fontId="34" fillId="0" borderId="46" xfId="0" applyNumberFormat="1" applyFont="1" applyFill="1" applyBorder="1" applyAlignment="1" applyProtection="1">
      <alignment horizontal="center" vertical="center"/>
      <protection locked="0"/>
    </xf>
    <xf numFmtId="0" fontId="20" fillId="0" borderId="9" xfId="8" applyBorder="1"/>
    <xf numFmtId="57" fontId="0" fillId="0" borderId="0" xfId="0" applyNumberFormat="1">
      <alignment vertical="center"/>
    </xf>
    <xf numFmtId="0" fontId="33" fillId="0" borderId="49" xfId="8" applyNumberFormat="1" applyFont="1" applyFill="1" applyBorder="1" applyAlignment="1">
      <alignment vertical="center"/>
    </xf>
    <xf numFmtId="0" fontId="33" fillId="0" borderId="17" xfId="8" applyNumberFormat="1" applyFont="1" applyFill="1" applyBorder="1" applyAlignment="1">
      <alignment vertical="center"/>
    </xf>
    <xf numFmtId="0" fontId="33" fillId="0" borderId="40" xfId="8" applyNumberFormat="1" applyFont="1" applyFill="1" applyBorder="1" applyAlignment="1">
      <alignment vertical="center"/>
    </xf>
    <xf numFmtId="0" fontId="20" fillId="0" borderId="30" xfId="8" applyNumberFormat="1" applyBorder="1" applyAlignment="1">
      <alignment vertical="center"/>
    </xf>
    <xf numFmtId="177" fontId="20" fillId="0" borderId="27" xfId="8" applyNumberFormat="1" applyBorder="1" applyAlignment="1">
      <alignment vertical="center"/>
    </xf>
    <xf numFmtId="0" fontId="20" fillId="0" borderId="76" xfId="8" applyNumberFormat="1" applyBorder="1" applyAlignment="1">
      <alignment vertical="center"/>
    </xf>
    <xf numFmtId="0" fontId="20" fillId="0" borderId="48" xfId="8" applyNumberFormat="1" applyBorder="1" applyAlignment="1">
      <alignment vertical="center"/>
    </xf>
    <xf numFmtId="177" fontId="20" fillId="0" borderId="29" xfId="8" applyNumberFormat="1" applyBorder="1" applyAlignment="1">
      <alignment vertical="center"/>
    </xf>
    <xf numFmtId="177" fontId="20" fillId="0" borderId="37" xfId="8" applyNumberFormat="1" applyBorder="1" applyAlignment="1">
      <alignment vertical="center"/>
    </xf>
    <xf numFmtId="0" fontId="25" fillId="0" borderId="29" xfId="8" applyFont="1" applyBorder="1" applyAlignment="1">
      <alignment vertical="center"/>
    </xf>
    <xf numFmtId="177" fontId="20" fillId="0" borderId="26" xfId="8" applyNumberFormat="1" applyBorder="1" applyAlignment="1">
      <alignment vertical="center"/>
    </xf>
    <xf numFmtId="0" fontId="25" fillId="0" borderId="75" xfId="8" applyFont="1" applyBorder="1" applyAlignment="1">
      <alignment vertical="center"/>
    </xf>
    <xf numFmtId="0" fontId="22" fillId="3" borderId="0" xfId="8" applyFont="1" applyFill="1" applyBorder="1" applyAlignment="1">
      <alignment vertical="center"/>
    </xf>
    <xf numFmtId="0" fontId="26" fillId="3" borderId="0" xfId="8" applyFont="1" applyFill="1" applyBorder="1" applyAlignment="1">
      <alignment vertical="center"/>
    </xf>
    <xf numFmtId="0" fontId="25" fillId="0" borderId="27" xfId="8" applyFont="1" applyBorder="1" applyAlignment="1">
      <alignment vertical="center"/>
    </xf>
    <xf numFmtId="0" fontId="20" fillId="0" borderId="27" xfId="8" applyBorder="1" applyAlignment="1">
      <alignment vertical="center"/>
    </xf>
    <xf numFmtId="0" fontId="20" fillId="0" borderId="38" xfId="8" applyBorder="1" applyAlignment="1"/>
    <xf numFmtId="0" fontId="20" fillId="0" borderId="27" xfId="8" applyBorder="1" applyAlignment="1"/>
    <xf numFmtId="0" fontId="20" fillId="0" borderId="38" xfId="8" applyBorder="1" applyAlignment="1" applyProtection="1"/>
    <xf numFmtId="0" fontId="20" fillId="0" borderId="27" xfId="8" applyBorder="1" applyAlignment="1" applyProtection="1"/>
    <xf numFmtId="177" fontId="30" fillId="0" borderId="29" xfId="8" applyNumberFormat="1" applyFont="1" applyBorder="1" applyAlignment="1">
      <alignment vertical="center"/>
    </xf>
    <xf numFmtId="177" fontId="30" fillId="0" borderId="27" xfId="8" applyNumberFormat="1" applyFont="1" applyBorder="1" applyAlignment="1">
      <alignment vertical="center"/>
    </xf>
    <xf numFmtId="0" fontId="25" fillId="0" borderId="28" xfId="8" applyFont="1" applyFill="1" applyBorder="1" applyAlignment="1">
      <alignment vertical="center"/>
    </xf>
    <xf numFmtId="0" fontId="20" fillId="0" borderId="27" xfId="8" applyFill="1" applyBorder="1" applyAlignment="1">
      <alignment vertical="center"/>
    </xf>
    <xf numFmtId="177" fontId="30" fillId="0" borderId="27" xfId="8" applyNumberFormat="1" applyFont="1" applyFill="1" applyBorder="1" applyAlignment="1">
      <alignment vertical="center"/>
    </xf>
    <xf numFmtId="177" fontId="20" fillId="0" borderId="27" xfId="8" applyNumberFormat="1" applyFill="1" applyBorder="1" applyAlignment="1">
      <alignment vertical="center"/>
    </xf>
    <xf numFmtId="0" fontId="25" fillId="0" borderId="27" xfId="8" applyFont="1" applyFill="1" applyBorder="1" applyAlignment="1">
      <alignment vertical="center"/>
    </xf>
    <xf numFmtId="0" fontId="20" fillId="0" borderId="29" xfId="8" applyBorder="1" applyAlignment="1">
      <alignment vertical="center"/>
    </xf>
    <xf numFmtId="0" fontId="20" fillId="0" borderId="77" xfId="8" applyBorder="1" applyAlignment="1"/>
    <xf numFmtId="0" fontId="20" fillId="0" borderId="29" xfId="8" applyBorder="1" applyAlignment="1"/>
    <xf numFmtId="0" fontId="24" fillId="0" borderId="27" xfId="8" applyFont="1" applyBorder="1" applyAlignment="1">
      <alignment vertical="center"/>
    </xf>
    <xf numFmtId="0" fontId="20" fillId="0" borderId="28" xfId="8" applyFill="1" applyBorder="1" applyAlignment="1">
      <alignment vertical="center"/>
    </xf>
    <xf numFmtId="0" fontId="20" fillId="0" borderId="31" xfId="8" applyFill="1" applyBorder="1" applyAlignment="1">
      <alignment vertical="center"/>
    </xf>
    <xf numFmtId="0" fontId="20" fillId="0" borderId="27" xfId="8" applyFont="1" applyBorder="1" applyAlignment="1">
      <alignment vertical="center"/>
    </xf>
    <xf numFmtId="0" fontId="19" fillId="3" borderId="0" xfId="8" applyFont="1" applyFill="1" applyBorder="1" applyAlignment="1">
      <alignment vertical="center"/>
    </xf>
    <xf numFmtId="0" fontId="20" fillId="0" borderId="29" xfId="8" applyFont="1" applyBorder="1" applyAlignment="1">
      <alignment vertical="center"/>
    </xf>
    <xf numFmtId="0" fontId="20" fillId="0" borderId="8" xfId="8" applyBorder="1" applyAlignment="1" applyProtection="1"/>
    <xf numFmtId="0" fontId="20" fillId="0" borderId="78" xfId="8" applyBorder="1" applyAlignment="1" applyProtection="1"/>
    <xf numFmtId="0" fontId="20" fillId="0" borderId="75" xfId="8" applyFont="1" applyBorder="1" applyAlignment="1">
      <alignment vertical="center"/>
    </xf>
    <xf numFmtId="177" fontId="20" fillId="0" borderId="26" xfId="8" applyNumberFormat="1" applyFill="1" applyBorder="1" applyAlignment="1">
      <alignment vertical="center"/>
    </xf>
    <xf numFmtId="0" fontId="19" fillId="3" borderId="0" xfId="8" applyFont="1" applyFill="1" applyBorder="1"/>
    <xf numFmtId="0" fontId="19" fillId="3" borderId="0" xfId="8" applyFont="1" applyFill="1" applyBorder="1" applyAlignment="1">
      <alignment horizontal="center"/>
    </xf>
    <xf numFmtId="0" fontId="0" fillId="0" borderId="8" xfId="0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177" fontId="20" fillId="0" borderId="29" xfId="8" applyNumberFormat="1" applyFill="1" applyBorder="1" applyAlignment="1">
      <alignment vertical="center"/>
    </xf>
    <xf numFmtId="0" fontId="20" fillId="0" borderId="32" xfId="8" applyNumberFormat="1" applyBorder="1" applyAlignment="1">
      <alignment vertical="center"/>
    </xf>
    <xf numFmtId="0" fontId="20" fillId="0" borderId="79" xfId="8" applyBorder="1" applyAlignment="1"/>
    <xf numFmtId="0" fontId="20" fillId="0" borderId="26" xfId="8" applyBorder="1" applyAlignment="1"/>
    <xf numFmtId="0" fontId="24" fillId="0" borderId="26" xfId="8" applyFont="1" applyBorder="1" applyAlignment="1">
      <alignment vertical="center"/>
    </xf>
    <xf numFmtId="0" fontId="20" fillId="0" borderId="80" xfId="8" applyFill="1" applyBorder="1" applyAlignment="1">
      <alignment vertical="center"/>
    </xf>
    <xf numFmtId="0" fontId="25" fillId="0" borderId="80" xfId="8" applyFont="1" applyFill="1" applyBorder="1" applyAlignment="1">
      <alignment vertical="center"/>
    </xf>
    <xf numFmtId="177" fontId="30" fillId="0" borderId="80" xfId="8" applyNumberFormat="1" applyFont="1" applyFill="1" applyBorder="1" applyAlignment="1">
      <alignment vertical="center"/>
    </xf>
    <xf numFmtId="0" fontId="20" fillId="0" borderId="75" xfId="8" applyBorder="1" applyAlignment="1">
      <alignment vertical="center"/>
    </xf>
    <xf numFmtId="177" fontId="30" fillId="0" borderId="75" xfId="8" applyNumberFormat="1" applyFont="1" applyBorder="1" applyAlignment="1">
      <alignment vertical="center"/>
    </xf>
    <xf numFmtId="177" fontId="20" fillId="0" borderId="75" xfId="8" applyNumberFormat="1" applyBorder="1" applyAlignment="1">
      <alignment vertical="center"/>
    </xf>
    <xf numFmtId="0" fontId="20" fillId="0" borderId="39" xfId="8" applyBorder="1" applyAlignment="1" applyProtection="1"/>
    <xf numFmtId="0" fontId="20" fillId="0" borderId="37" xfId="8" applyBorder="1" applyAlignment="1" applyProtection="1"/>
    <xf numFmtId="0" fontId="20" fillId="0" borderId="26" xfId="8" applyFont="1" applyBorder="1" applyAlignment="1">
      <alignment vertical="center"/>
    </xf>
    <xf numFmtId="0" fontId="20" fillId="0" borderId="27" xfId="8" applyFont="1" applyBorder="1" applyAlignment="1">
      <alignment horizontal="right" vertical="center"/>
    </xf>
    <xf numFmtId="0" fontId="20" fillId="0" borderId="81" xfId="8" applyBorder="1" applyAlignment="1"/>
    <xf numFmtId="0" fontId="20" fillId="0" borderId="31" xfId="8" applyBorder="1" applyAlignment="1"/>
    <xf numFmtId="0" fontId="20" fillId="0" borderId="31" xfId="8" applyFont="1" applyBorder="1" applyAlignment="1">
      <alignment vertical="center"/>
    </xf>
    <xf numFmtId="0" fontId="20" fillId="0" borderId="31" xfId="8" applyBorder="1" applyAlignment="1">
      <alignment vertical="center"/>
    </xf>
    <xf numFmtId="0" fontId="25" fillId="0" borderId="31" xfId="8" applyFont="1" applyBorder="1" applyAlignment="1">
      <alignment vertical="center"/>
    </xf>
    <xf numFmtId="177" fontId="30" fillId="0" borderId="31" xfId="8" applyNumberFormat="1" applyFont="1" applyBorder="1" applyAlignment="1">
      <alignment vertical="center"/>
    </xf>
    <xf numFmtId="177" fontId="20" fillId="0" borderId="31" xfId="8" applyNumberFormat="1" applyBorder="1" applyAlignment="1">
      <alignment vertical="center"/>
    </xf>
    <xf numFmtId="0" fontId="20" fillId="0" borderId="82" xfId="8" applyNumberFormat="1" applyBorder="1" applyAlignment="1">
      <alignment vertical="center"/>
    </xf>
    <xf numFmtId="0" fontId="20" fillId="0" borderId="83" xfId="8" applyBorder="1"/>
    <xf numFmtId="0" fontId="20" fillId="0" borderId="84" xfId="8" applyNumberFormat="1" applyBorder="1" applyAlignment="1">
      <alignment vertical="center"/>
    </xf>
    <xf numFmtId="0" fontId="33" fillId="0" borderId="1" xfId="8" applyNumberFormat="1" applyFont="1" applyFill="1" applyBorder="1" applyAlignment="1">
      <alignment vertical="center"/>
    </xf>
    <xf numFmtId="0" fontId="20" fillId="0" borderId="39" xfId="8" applyBorder="1" applyAlignment="1"/>
    <xf numFmtId="0" fontId="20" fillId="0" borderId="37" xfId="8" applyBorder="1" applyAlignment="1"/>
    <xf numFmtId="0" fontId="20" fillId="0" borderId="37" xfId="8" applyFont="1" applyBorder="1" applyAlignment="1">
      <alignment vertical="center"/>
    </xf>
    <xf numFmtId="0" fontId="20" fillId="0" borderId="37" xfId="8" applyBorder="1" applyAlignment="1">
      <alignment vertical="center"/>
    </xf>
    <xf numFmtId="0" fontId="25" fillId="0" borderId="37" xfId="8" applyFont="1" applyBorder="1" applyAlignment="1">
      <alignment vertical="center"/>
    </xf>
    <xf numFmtId="177" fontId="30" fillId="0" borderId="37" xfId="8" applyNumberFormat="1" applyFont="1" applyBorder="1" applyAlignment="1">
      <alignment vertical="center"/>
    </xf>
    <xf numFmtId="0" fontId="20" fillId="0" borderId="73" xfId="8" applyBorder="1"/>
    <xf numFmtId="0" fontId="20" fillId="0" borderId="85" xfId="8" applyNumberFormat="1" applyBorder="1" applyAlignment="1">
      <alignment vertical="center"/>
    </xf>
    <xf numFmtId="0" fontId="33" fillId="0" borderId="15" xfId="8" applyNumberFormat="1" applyFont="1" applyFill="1" applyBorder="1" applyAlignment="1">
      <alignment vertical="center"/>
    </xf>
    <xf numFmtId="177" fontId="30" fillId="7" borderId="27" xfId="8" applyNumberFormat="1" applyFont="1" applyFill="1" applyBorder="1" applyAlignment="1">
      <alignment vertical="center"/>
    </xf>
    <xf numFmtId="177" fontId="20" fillId="7" borderId="27" xfId="8" applyNumberFormat="1" applyFill="1" applyBorder="1" applyAlignment="1">
      <alignment vertical="center"/>
    </xf>
    <xf numFmtId="0" fontId="20" fillId="7" borderId="0" xfId="8" applyFill="1" applyBorder="1"/>
    <xf numFmtId="177" fontId="20" fillId="7" borderId="29" xfId="8" applyNumberFormat="1" applyFill="1" applyBorder="1" applyAlignment="1">
      <alignment vertical="center"/>
    </xf>
    <xf numFmtId="177" fontId="20" fillId="7" borderId="37" xfId="8" applyNumberFormat="1" applyFill="1" applyBorder="1" applyAlignment="1">
      <alignment vertical="center"/>
    </xf>
    <xf numFmtId="6" fontId="25" fillId="4" borderId="12" xfId="7" applyFont="1" applyFill="1" applyBorder="1" applyAlignment="1" applyProtection="1">
      <protection locked="0"/>
    </xf>
    <xf numFmtId="6" fontId="25" fillId="4" borderId="86" xfId="7" applyFont="1" applyFill="1" applyBorder="1" applyAlignment="1"/>
    <xf numFmtId="0" fontId="20" fillId="4" borderId="12" xfId="8" applyFill="1" applyBorder="1" applyAlignment="1">
      <alignment vertical="center"/>
    </xf>
    <xf numFmtId="0" fontId="20" fillId="4" borderId="24" xfId="8" applyFill="1" applyBorder="1" applyAlignment="1">
      <alignment vertical="center"/>
    </xf>
    <xf numFmtId="0" fontId="20" fillId="4" borderId="24" xfId="8" applyFill="1" applyBorder="1" applyAlignment="1">
      <alignment horizontal="center" vertical="center"/>
    </xf>
    <xf numFmtId="0" fontId="20" fillId="4" borderId="25" xfId="8" applyFill="1" applyBorder="1" applyAlignment="1">
      <alignment horizontal="center" vertical="center"/>
    </xf>
    <xf numFmtId="6" fontId="36" fillId="7" borderId="4" xfId="7" applyFont="1" applyFill="1" applyBorder="1" applyAlignment="1">
      <alignment horizontal="right" vertical="center"/>
    </xf>
    <xf numFmtId="180" fontId="36" fillId="7" borderId="4" xfId="7" applyNumberFormat="1" applyFont="1" applyFill="1" applyBorder="1" applyAlignment="1">
      <alignment horizontal="right" vertical="center"/>
    </xf>
    <xf numFmtId="9" fontId="36" fillId="7" borderId="4" xfId="1" applyNumberFormat="1" applyFont="1" applyFill="1" applyBorder="1" applyProtection="1">
      <alignment vertical="center"/>
      <protection locked="0"/>
    </xf>
    <xf numFmtId="0" fontId="0" fillId="7" borderId="2" xfId="0" applyFill="1" applyBorder="1">
      <alignment vertical="center"/>
    </xf>
    <xf numFmtId="9" fontId="36" fillId="7" borderId="2" xfId="1" applyFont="1" applyFill="1" applyBorder="1" applyProtection="1">
      <alignment vertical="center"/>
      <protection locked="0"/>
    </xf>
    <xf numFmtId="0" fontId="18" fillId="7" borderId="24" xfId="0" applyFont="1" applyFill="1" applyBorder="1" applyAlignment="1">
      <alignment horizontal="center" vertical="center"/>
    </xf>
    <xf numFmtId="0" fontId="18" fillId="7" borderId="25" xfId="0" applyFont="1" applyFill="1" applyBorder="1" applyAlignment="1" applyProtection="1">
      <alignment horizontal="center" vertical="center"/>
      <protection locked="0"/>
    </xf>
    <xf numFmtId="6" fontId="36" fillId="7" borderId="2" xfId="7" applyFont="1" applyFill="1" applyBorder="1">
      <alignment vertical="center"/>
    </xf>
    <xf numFmtId="180" fontId="36" fillId="7" borderId="2" xfId="7" applyNumberFormat="1" applyFont="1" applyFill="1" applyBorder="1">
      <alignment vertical="center"/>
    </xf>
    <xf numFmtId="179" fontId="36" fillId="7" borderId="2" xfId="1" applyNumberFormat="1" applyFont="1" applyFill="1" applyBorder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6" xfId="0" applyBorder="1" applyAlignment="1">
      <alignment vertical="center"/>
    </xf>
    <xf numFmtId="6" fontId="36" fillId="7" borderId="15" xfId="7" applyFont="1" applyFill="1" applyBorder="1">
      <alignment vertical="center"/>
    </xf>
    <xf numFmtId="180" fontId="36" fillId="7" borderId="15" xfId="7" applyNumberFormat="1" applyFont="1" applyFill="1" applyBorder="1">
      <alignment vertical="center"/>
    </xf>
    <xf numFmtId="179" fontId="36" fillId="7" borderId="15" xfId="1" applyNumberFormat="1" applyFont="1" applyFill="1" applyBorder="1" applyProtection="1">
      <alignment vertical="center"/>
      <protection locked="0"/>
    </xf>
    <xf numFmtId="179" fontId="36" fillId="0" borderId="15" xfId="1" applyNumberFormat="1" applyFont="1" applyBorder="1" applyProtection="1">
      <alignment vertical="center"/>
      <protection locked="0"/>
    </xf>
    <xf numFmtId="0" fontId="0" fillId="8" borderId="0" xfId="0" applyFill="1">
      <alignment vertical="center"/>
    </xf>
    <xf numFmtId="6" fontId="36" fillId="8" borderId="4" xfId="7" applyFont="1" applyFill="1" applyBorder="1" applyAlignment="1">
      <alignment horizontal="right" vertical="center"/>
    </xf>
    <xf numFmtId="6" fontId="36" fillId="8" borderId="4" xfId="7" applyFont="1" applyFill="1" applyBorder="1" applyAlignment="1" applyProtection="1">
      <alignment horizontal="right" vertical="center"/>
      <protection locked="0"/>
    </xf>
    <xf numFmtId="0" fontId="0" fillId="8" borderId="2" xfId="0" applyFill="1" applyBorder="1">
      <alignment vertical="center"/>
    </xf>
    <xf numFmtId="0" fontId="18" fillId="8" borderId="24" xfId="0" applyFont="1" applyFill="1" applyBorder="1" applyAlignment="1">
      <alignment horizontal="center" vertical="center"/>
    </xf>
    <xf numFmtId="0" fontId="34" fillId="8" borderId="46" xfId="0" applyFont="1" applyFill="1" applyBorder="1" applyAlignment="1">
      <alignment horizontal="center" vertical="center"/>
    </xf>
    <xf numFmtId="180" fontId="36" fillId="8" borderId="2" xfId="7" applyNumberFormat="1" applyFont="1" applyFill="1" applyBorder="1">
      <alignment vertical="center"/>
    </xf>
    <xf numFmtId="6" fontId="36" fillId="8" borderId="2" xfId="7" applyFont="1" applyFill="1" applyBorder="1" applyProtection="1">
      <alignment vertical="center"/>
    </xf>
    <xf numFmtId="181" fontId="36" fillId="8" borderId="2" xfId="7" applyNumberFormat="1" applyFont="1" applyFill="1" applyBorder="1">
      <alignment vertical="center"/>
    </xf>
    <xf numFmtId="0" fontId="36" fillId="8" borderId="2" xfId="7" applyNumberFormat="1" applyFont="1" applyFill="1" applyBorder="1">
      <alignment vertical="center"/>
    </xf>
    <xf numFmtId="6" fontId="36" fillId="8" borderId="2" xfId="7" applyFont="1" applyFill="1" applyBorder="1">
      <alignment vertical="center"/>
    </xf>
    <xf numFmtId="6" fontId="36" fillId="8" borderId="2" xfId="7" applyFont="1" applyFill="1" applyBorder="1" applyProtection="1">
      <alignment vertical="center"/>
      <protection locked="0"/>
    </xf>
    <xf numFmtId="6" fontId="36" fillId="8" borderId="15" xfId="7" applyFont="1" applyFill="1" applyBorder="1">
      <alignment vertical="center"/>
    </xf>
    <xf numFmtId="6" fontId="36" fillId="8" borderId="15" xfId="7" applyFont="1" applyFill="1" applyBorder="1" applyProtection="1">
      <alignment vertical="center"/>
      <protection locked="0"/>
    </xf>
    <xf numFmtId="38" fontId="36" fillId="0" borderId="43" xfId="3" applyFont="1" applyBorder="1" applyAlignment="1">
      <alignment horizontal="center" vertical="center"/>
    </xf>
    <xf numFmtId="38" fontId="36" fillId="0" borderId="44" xfId="3" applyFont="1" applyBorder="1" applyAlignment="1">
      <alignment horizontal="center" vertical="center"/>
    </xf>
    <xf numFmtId="38" fontId="36" fillId="0" borderId="17" xfId="3" applyFont="1" applyBorder="1" applyAlignment="1">
      <alignment horizontal="righ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8" fontId="36" fillId="0" borderId="17" xfId="3" applyFont="1" applyBorder="1" applyAlignment="1" applyProtection="1">
      <alignment horizontal="right" vertical="center"/>
      <protection locked="0"/>
    </xf>
    <xf numFmtId="38" fontId="10" fillId="0" borderId="24" xfId="3" applyFont="1" applyFill="1" applyBorder="1" applyAlignment="1">
      <alignment horizontal="center" vertical="center"/>
    </xf>
    <xf numFmtId="38" fontId="10" fillId="0" borderId="25" xfId="3" applyFont="1" applyFill="1" applyBorder="1" applyAlignment="1">
      <alignment horizontal="center" vertical="center"/>
    </xf>
    <xf numFmtId="38" fontId="16" fillId="0" borderId="9" xfId="3" applyFont="1" applyBorder="1" applyAlignment="1">
      <alignment horizontal="center" vertical="center"/>
    </xf>
    <xf numFmtId="38" fontId="27" fillId="0" borderId="12" xfId="3" applyFont="1" applyFill="1" applyBorder="1" applyAlignment="1">
      <alignment horizontal="center" vertical="center"/>
    </xf>
    <xf numFmtId="38" fontId="27" fillId="0" borderId="24" xfId="3" applyFont="1" applyFill="1" applyBorder="1" applyAlignment="1">
      <alignment horizontal="center" vertical="center"/>
    </xf>
    <xf numFmtId="38" fontId="36" fillId="0" borderId="2" xfId="3" applyFont="1" applyBorder="1" applyAlignment="1" applyProtection="1">
      <alignment horizontal="right" vertical="center"/>
    </xf>
    <xf numFmtId="0" fontId="28" fillId="3" borderId="9" xfId="0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center" vertical="center"/>
    </xf>
    <xf numFmtId="0" fontId="28" fillId="3" borderId="52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/>
    </xf>
    <xf numFmtId="6" fontId="23" fillId="2" borderId="12" xfId="7" applyFont="1" applyFill="1" applyBorder="1" applyAlignment="1" applyProtection="1">
      <alignment horizontal="right" vertical="center"/>
      <protection locked="0"/>
    </xf>
    <xf numFmtId="6" fontId="23" fillId="2" borderId="24" xfId="7" applyFont="1" applyFill="1" applyBorder="1" applyAlignment="1" applyProtection="1">
      <alignment horizontal="right" vertical="center"/>
      <protection locked="0"/>
    </xf>
    <xf numFmtId="6" fontId="23" fillId="2" borderId="25" xfId="7" applyFont="1" applyFill="1" applyBorder="1" applyAlignment="1" applyProtection="1">
      <alignment horizontal="right" vertical="center"/>
      <protection locked="0"/>
    </xf>
    <xf numFmtId="6" fontId="10" fillId="4" borderId="12" xfId="0" applyNumberFormat="1" applyFont="1" applyFill="1" applyBorder="1" applyAlignment="1">
      <alignment horizontal="right" vertical="center"/>
    </xf>
    <xf numFmtId="0" fontId="10" fillId="4" borderId="24" xfId="0" applyFont="1" applyFill="1" applyBorder="1" applyAlignment="1">
      <alignment horizontal="right" vertical="center"/>
    </xf>
    <xf numFmtId="0" fontId="10" fillId="4" borderId="25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textRotation="255"/>
    </xf>
    <xf numFmtId="0" fontId="15" fillId="0" borderId="53" xfId="0" applyFont="1" applyBorder="1" applyAlignment="1">
      <alignment horizontal="center" vertical="center" textRotation="255"/>
    </xf>
    <xf numFmtId="0" fontId="15" fillId="0" borderId="32" xfId="0" applyFont="1" applyBorder="1" applyAlignment="1">
      <alignment horizontal="center" vertical="center" textRotation="255"/>
    </xf>
    <xf numFmtId="0" fontId="15" fillId="0" borderId="54" xfId="0" applyFont="1" applyBorder="1" applyAlignment="1">
      <alignment horizontal="center" vertical="center" textRotation="255"/>
    </xf>
    <xf numFmtId="0" fontId="15" fillId="0" borderId="55" xfId="0" applyFont="1" applyBorder="1" applyAlignment="1">
      <alignment horizontal="center" vertical="center" textRotation="255"/>
    </xf>
    <xf numFmtId="0" fontId="15" fillId="0" borderId="35" xfId="0" applyFont="1" applyBorder="1" applyAlignment="1">
      <alignment horizontal="center" vertical="center" textRotation="255"/>
    </xf>
    <xf numFmtId="0" fontId="29" fillId="0" borderId="50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6" fontId="10" fillId="0" borderId="12" xfId="0" applyNumberFormat="1" applyFont="1" applyFill="1" applyBorder="1" applyAlignment="1">
      <alignment horizontal="right" vertical="center"/>
    </xf>
    <xf numFmtId="6" fontId="10" fillId="0" borderId="24" xfId="0" applyNumberFormat="1" applyFont="1" applyFill="1" applyBorder="1" applyAlignment="1">
      <alignment horizontal="right" vertical="center"/>
    </xf>
    <xf numFmtId="42" fontId="10" fillId="0" borderId="24" xfId="0" applyNumberFormat="1" applyFont="1" applyFill="1" applyBorder="1" applyAlignment="1">
      <alignment horizontal="right" vertical="center"/>
    </xf>
    <xf numFmtId="42" fontId="10" fillId="0" borderId="25" xfId="0" applyNumberFormat="1" applyFont="1" applyFill="1" applyBorder="1" applyAlignment="1">
      <alignment horizontal="right" vertical="center"/>
    </xf>
    <xf numFmtId="42" fontId="10" fillId="0" borderId="12" xfId="0" applyNumberFormat="1" applyFont="1" applyFill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24" xfId="0" applyNumberFormat="1" applyFont="1" applyBorder="1" applyAlignment="1">
      <alignment horizontal="center" vertical="center"/>
    </xf>
    <xf numFmtId="178" fontId="5" fillId="0" borderId="24" xfId="0" applyNumberFormat="1" applyFont="1" applyBorder="1" applyAlignment="1">
      <alignment horizontal="center" vertical="center"/>
    </xf>
    <xf numFmtId="178" fontId="5" fillId="0" borderId="25" xfId="0" applyNumberFormat="1" applyFont="1" applyBorder="1" applyAlignment="1">
      <alignment horizontal="center" vertical="center"/>
    </xf>
    <xf numFmtId="38" fontId="36" fillId="0" borderId="4" xfId="3" applyFont="1" applyBorder="1" applyAlignment="1" applyProtection="1">
      <alignment horizontal="right" vertical="center"/>
    </xf>
    <xf numFmtId="38" fontId="36" fillId="0" borderId="1" xfId="3" applyFont="1" applyBorder="1" applyAlignment="1" applyProtection="1">
      <alignment horizontal="right" vertical="center"/>
    </xf>
    <xf numFmtId="0" fontId="0" fillId="0" borderId="49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38" fontId="36" fillId="0" borderId="2" xfId="3" applyFont="1" applyBorder="1" applyAlignment="1">
      <alignment horizontal="right" vertical="center"/>
    </xf>
    <xf numFmtId="0" fontId="0" fillId="0" borderId="56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6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textRotation="255"/>
    </xf>
    <xf numFmtId="0" fontId="14" fillId="0" borderId="58" xfId="0" applyFont="1" applyBorder="1" applyAlignment="1">
      <alignment horizontal="center" vertical="center" textRotation="255"/>
    </xf>
    <xf numFmtId="0" fontId="14" fillId="0" borderId="60" xfId="0" applyFont="1" applyBorder="1" applyAlignment="1">
      <alignment horizontal="center" vertical="center" textRotation="255"/>
    </xf>
    <xf numFmtId="38" fontId="36" fillId="0" borderId="15" xfId="3" applyFont="1" applyBorder="1" applyAlignment="1" applyProtection="1">
      <alignment horizontal="right" vertical="center"/>
      <protection locked="0"/>
    </xf>
    <xf numFmtId="38" fontId="36" fillId="0" borderId="4" xfId="3" applyFont="1" applyBorder="1" applyAlignment="1" applyProtection="1">
      <alignment horizontal="right" vertical="center"/>
      <protection locked="0"/>
    </xf>
    <xf numFmtId="38" fontId="36" fillId="0" borderId="2" xfId="3" applyFont="1" applyBorder="1" applyAlignment="1" applyProtection="1">
      <alignment horizontal="right" vertical="center"/>
      <protection locked="0"/>
    </xf>
    <xf numFmtId="38" fontId="36" fillId="0" borderId="4" xfId="3" applyFont="1" applyBorder="1" applyAlignment="1">
      <alignment horizontal="right" vertical="center"/>
    </xf>
    <xf numFmtId="38" fontId="36" fillId="0" borderId="15" xfId="3" applyFont="1" applyBorder="1" applyAlignment="1" applyProtection="1">
      <alignment horizontal="right" vertical="center"/>
    </xf>
    <xf numFmtId="38" fontId="36" fillId="0" borderId="15" xfId="3" applyFont="1" applyBorder="1" applyAlignment="1">
      <alignment horizontal="right" vertical="center"/>
    </xf>
    <xf numFmtId="0" fontId="10" fillId="0" borderId="70" xfId="0" applyFont="1" applyBorder="1" applyAlignment="1">
      <alignment horizontal="center" vertical="center" textRotation="255"/>
    </xf>
    <xf numFmtId="0" fontId="10" fillId="0" borderId="71" xfId="0" applyFont="1" applyBorder="1" applyAlignment="1">
      <alignment horizontal="center" vertical="center" textRotation="255"/>
    </xf>
    <xf numFmtId="0" fontId="10" fillId="0" borderId="72" xfId="0" applyFont="1" applyBorder="1" applyAlignment="1">
      <alignment horizontal="center" vertical="center" textRotation="255"/>
    </xf>
    <xf numFmtId="38" fontId="36" fillId="0" borderId="2" xfId="3" applyNumberFormat="1" applyFont="1" applyBorder="1" applyAlignment="1" applyProtection="1">
      <alignment horizontal="right" vertical="center"/>
    </xf>
    <xf numFmtId="38" fontId="36" fillId="0" borderId="3" xfId="3" applyFont="1" applyBorder="1" applyAlignment="1" applyProtection="1">
      <alignment horizontal="right" vertical="center"/>
      <protection locked="0"/>
    </xf>
    <xf numFmtId="38" fontId="36" fillId="0" borderId="1" xfId="3" applyFont="1" applyBorder="1" applyAlignment="1" applyProtection="1">
      <alignment horizontal="right" vertical="center"/>
      <protection locked="0"/>
    </xf>
    <xf numFmtId="38" fontId="36" fillId="0" borderId="1" xfId="3" applyFont="1" applyBorder="1" applyAlignment="1">
      <alignment horizontal="right" vertical="center"/>
    </xf>
    <xf numFmtId="38" fontId="36" fillId="0" borderId="9" xfId="3" applyFont="1" applyBorder="1" applyAlignment="1">
      <alignment horizontal="right" vertical="center"/>
    </xf>
    <xf numFmtId="9" fontId="36" fillId="0" borderId="12" xfId="1" applyFont="1" applyBorder="1" applyAlignment="1">
      <alignment horizontal="center" vertical="center"/>
    </xf>
    <xf numFmtId="9" fontId="36" fillId="0" borderId="24" xfId="1" applyFont="1" applyBorder="1" applyAlignment="1">
      <alignment horizontal="center" vertical="center"/>
    </xf>
    <xf numFmtId="6" fontId="36" fillId="0" borderId="4" xfId="7" applyFont="1" applyBorder="1" applyAlignment="1">
      <alignment horizontal="right" vertical="center"/>
    </xf>
    <xf numFmtId="0" fontId="36" fillId="0" borderId="7" xfId="1" applyNumberFormat="1" applyFont="1" applyBorder="1" applyAlignment="1">
      <alignment horizontal="center" vertical="center"/>
    </xf>
    <xf numFmtId="0" fontId="36" fillId="0" borderId="5" xfId="1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36" fillId="0" borderId="25" xfId="1" applyFont="1" applyBorder="1" applyAlignment="1">
      <alignment horizontal="center" vertical="center"/>
    </xf>
    <xf numFmtId="49" fontId="36" fillId="0" borderId="8" xfId="1" applyNumberFormat="1" applyFont="1" applyBorder="1" applyAlignment="1">
      <alignment horizontal="center" vertical="center"/>
    </xf>
    <xf numFmtId="49" fontId="36" fillId="0" borderId="6" xfId="1" applyNumberFormat="1" applyFont="1" applyBorder="1" applyAlignment="1">
      <alignment horizontal="center" vertical="center"/>
    </xf>
    <xf numFmtId="6" fontId="36" fillId="0" borderId="33" xfId="7" applyFont="1" applyBorder="1" applyAlignment="1">
      <alignment horizontal="right" vertical="center"/>
    </xf>
    <xf numFmtId="6" fontId="36" fillId="0" borderId="5" xfId="7" applyFont="1" applyBorder="1" applyAlignment="1">
      <alignment horizontal="right" vertical="center"/>
    </xf>
    <xf numFmtId="0" fontId="18" fillId="5" borderId="50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8" fillId="5" borderId="41" xfId="0" applyFont="1" applyFill="1" applyBorder="1" applyAlignment="1">
      <alignment horizontal="center" vertical="center"/>
    </xf>
    <xf numFmtId="38" fontId="36" fillId="0" borderId="9" xfId="3" applyFont="1" applyBorder="1" applyAlignment="1">
      <alignment horizontal="center" vertical="center"/>
    </xf>
    <xf numFmtId="9" fontId="4" fillId="0" borderId="7" xfId="1" applyFont="1" applyBorder="1" applyAlignment="1">
      <alignment horizontal="center" vertical="center"/>
    </xf>
    <xf numFmtId="9" fontId="4" fillId="0" borderId="33" xfId="1" applyFont="1" applyBorder="1" applyAlignment="1">
      <alignment horizontal="center" vertical="center"/>
    </xf>
    <xf numFmtId="9" fontId="4" fillId="0" borderId="5" xfId="1" applyFont="1" applyBorder="1" applyAlignment="1">
      <alignment horizontal="center" vertical="center"/>
    </xf>
    <xf numFmtId="38" fontId="0" fillId="0" borderId="9" xfId="0" applyNumberFormat="1" applyBorder="1" applyAlignment="1" applyProtection="1">
      <alignment horizontal="center" vertical="center"/>
      <protection locked="0"/>
    </xf>
    <xf numFmtId="0" fontId="0" fillId="0" borderId="9" xfId="0" applyBorder="1" applyProtection="1">
      <alignment vertical="center"/>
      <protection locked="0"/>
    </xf>
    <xf numFmtId="0" fontId="10" fillId="2" borderId="1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9" fontId="4" fillId="0" borderId="8" xfId="1" applyFont="1" applyBorder="1" applyAlignment="1">
      <alignment horizontal="center" vertical="center"/>
    </xf>
    <xf numFmtId="9" fontId="5" fillId="0" borderId="34" xfId="1" applyFont="1" applyBorder="1" applyAlignment="1">
      <alignment horizontal="center" vertical="center"/>
    </xf>
    <xf numFmtId="9" fontId="5" fillId="0" borderId="6" xfId="1" applyFont="1" applyBorder="1" applyAlignment="1">
      <alignment horizontal="center" vertical="center"/>
    </xf>
    <xf numFmtId="9" fontId="36" fillId="0" borderId="8" xfId="1" applyFont="1" applyBorder="1" applyAlignment="1">
      <alignment horizontal="center" vertical="center"/>
    </xf>
    <xf numFmtId="9" fontId="36" fillId="0" borderId="6" xfId="1" applyFont="1" applyBorder="1" applyAlignment="1">
      <alignment horizontal="center" vertical="center"/>
    </xf>
    <xf numFmtId="9" fontId="5" fillId="0" borderId="20" xfId="1" applyFont="1" applyBorder="1" applyAlignment="1">
      <alignment horizontal="center" vertical="center"/>
    </xf>
    <xf numFmtId="9" fontId="5" fillId="0" borderId="73" xfId="1" applyFont="1" applyBorder="1" applyAlignment="1">
      <alignment horizontal="center" vertical="center"/>
    </xf>
    <xf numFmtId="9" fontId="5" fillId="0" borderId="74" xfId="1" applyFont="1" applyBorder="1" applyAlignment="1">
      <alignment horizontal="center" vertical="center"/>
    </xf>
    <xf numFmtId="9" fontId="36" fillId="0" borderId="20" xfId="1" applyFont="1" applyBorder="1" applyAlignment="1">
      <alignment horizontal="center" vertical="center"/>
    </xf>
    <xf numFmtId="9" fontId="36" fillId="0" borderId="74" xfId="1" applyFont="1" applyBorder="1" applyAlignment="1">
      <alignment horizontal="center" vertical="center"/>
    </xf>
    <xf numFmtId="9" fontId="5" fillId="0" borderId="8" xfId="1" applyFont="1" applyBorder="1" applyAlignment="1">
      <alignment horizontal="center" vertical="center"/>
    </xf>
    <xf numFmtId="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6" fontId="36" fillId="0" borderId="2" xfId="7" applyFont="1" applyBorder="1" applyAlignment="1">
      <alignment vertical="center"/>
    </xf>
    <xf numFmtId="6" fontId="36" fillId="0" borderId="34" xfId="7" applyFont="1" applyBorder="1" applyAlignment="1">
      <alignment horizontal="right" vertical="center"/>
    </xf>
    <xf numFmtId="6" fontId="36" fillId="0" borderId="6" xfId="7" applyFont="1" applyBorder="1" applyAlignment="1">
      <alignment horizontal="right" vertical="center"/>
    </xf>
    <xf numFmtId="6" fontId="36" fillId="0" borderId="15" xfId="7" applyFont="1" applyBorder="1" applyAlignment="1">
      <alignment vertical="center"/>
    </xf>
    <xf numFmtId="6" fontId="36" fillId="0" borderId="73" xfId="7" applyFont="1" applyBorder="1" applyAlignment="1">
      <alignment horizontal="right" vertical="center"/>
    </xf>
    <xf numFmtId="6" fontId="36" fillId="0" borderId="74" xfId="7" applyFont="1" applyBorder="1" applyAlignment="1">
      <alignment horizontal="right" vertical="center"/>
    </xf>
    <xf numFmtId="0" fontId="0" fillId="0" borderId="49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38" fontId="36" fillId="0" borderId="0" xfId="3" applyFont="1" applyBorder="1" applyAlignment="1">
      <alignment horizontal="right" vertical="center"/>
    </xf>
    <xf numFmtId="38" fontId="10" fillId="2" borderId="24" xfId="3" applyFont="1" applyFill="1" applyBorder="1" applyAlignment="1">
      <alignment horizontal="right" vertical="center"/>
    </xf>
    <xf numFmtId="0" fontId="16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</xf>
    <xf numFmtId="0" fontId="0" fillId="0" borderId="33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</cellXfs>
  <cellStyles count="10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4000000}"/>
    <cellStyle name="桁区切り 2 2" xfId="5" xr:uid="{00000000-0005-0000-0000-000005000000}"/>
    <cellStyle name="桁区切り 3" xfId="6" xr:uid="{00000000-0005-0000-0000-000006000000}"/>
    <cellStyle name="通貨" xfId="7" builtinId="7"/>
    <cellStyle name="標準" xfId="0" builtinId="0"/>
    <cellStyle name="標準 2" xfId="8" xr:uid="{00000000-0005-0000-0000-00000A000000}"/>
    <cellStyle name="標準 3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17</xdr:row>
      <xdr:rowOff>137160</xdr:rowOff>
    </xdr:from>
    <xdr:to>
      <xdr:col>6</xdr:col>
      <xdr:colOff>662940</xdr:colOff>
      <xdr:row>17</xdr:row>
      <xdr:rowOff>137160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94AD180-4056-462E-8DCA-9677651CB7C4}"/>
            </a:ext>
          </a:extLst>
        </xdr:cNvPr>
        <xdr:cNvCxnSpPr/>
      </xdr:nvCxnSpPr>
      <xdr:spPr>
        <a:xfrm>
          <a:off x="2461260" y="5280660"/>
          <a:ext cx="22631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16</xdr:row>
      <xdr:rowOff>106680</xdr:rowOff>
    </xdr:from>
    <xdr:to>
      <xdr:col>6</xdr:col>
      <xdr:colOff>571500</xdr:colOff>
      <xdr:row>17</xdr:row>
      <xdr:rowOff>30480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964AE3-C839-4CE8-9B43-7A38F9CE4145}"/>
            </a:ext>
          </a:extLst>
        </xdr:cNvPr>
        <xdr:cNvSpPr txBox="1"/>
      </xdr:nvSpPr>
      <xdr:spPr>
        <a:xfrm>
          <a:off x="2628900" y="4930140"/>
          <a:ext cx="2004060" cy="24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手入力</a:t>
          </a:r>
        </a:p>
      </xdr:txBody>
    </xdr:sp>
    <xdr:clientData/>
  </xdr:twoCellAnchor>
  <xdr:twoCellAnchor>
    <xdr:from>
      <xdr:col>7</xdr:col>
      <xdr:colOff>137160</xdr:colOff>
      <xdr:row>17</xdr:row>
      <xdr:rowOff>121920</xdr:rowOff>
    </xdr:from>
    <xdr:to>
      <xdr:col>9</xdr:col>
      <xdr:colOff>396240</xdr:colOff>
      <xdr:row>18</xdr:row>
      <xdr:rowOff>160020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330A0AF5-17F9-43A4-82F8-36FF524942C0}"/>
            </a:ext>
          </a:extLst>
        </xdr:cNvPr>
        <xdr:cNvSpPr/>
      </xdr:nvSpPr>
      <xdr:spPr>
        <a:xfrm>
          <a:off x="4884420" y="5265420"/>
          <a:ext cx="2133600" cy="358140"/>
        </a:xfrm>
        <a:prstGeom prst="borderCallout1">
          <a:avLst>
            <a:gd name="adj1" fmla="val 18750"/>
            <a:gd name="adj2" fmla="val -8333"/>
            <a:gd name="adj3" fmla="val -270809"/>
            <a:gd name="adj4" fmla="val 1678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工事原価台帳から吸い上げる</a:t>
          </a:r>
        </a:p>
      </xdr:txBody>
    </xdr:sp>
    <xdr:clientData/>
  </xdr:twoCellAnchor>
  <xdr:twoCellAnchor>
    <xdr:from>
      <xdr:col>10</xdr:col>
      <xdr:colOff>822960</xdr:colOff>
      <xdr:row>17</xdr:row>
      <xdr:rowOff>281940</xdr:rowOff>
    </xdr:from>
    <xdr:to>
      <xdr:col>13</xdr:col>
      <xdr:colOff>525780</xdr:colOff>
      <xdr:row>18</xdr:row>
      <xdr:rowOff>297180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5F15C834-6464-4612-B929-371767F1832C}"/>
            </a:ext>
          </a:extLst>
        </xdr:cNvPr>
        <xdr:cNvSpPr/>
      </xdr:nvSpPr>
      <xdr:spPr>
        <a:xfrm>
          <a:off x="8382000" y="5425440"/>
          <a:ext cx="2171700" cy="335280"/>
        </a:xfrm>
        <a:prstGeom prst="borderCallout1">
          <a:avLst>
            <a:gd name="adj1" fmla="val 18750"/>
            <a:gd name="adj2" fmla="val -8333"/>
            <a:gd name="adj3" fmla="val -331615"/>
            <a:gd name="adj4" fmla="val -9896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工事原価台帳から吸い上げる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O52"/>
  <sheetViews>
    <sheetView tabSelected="1" workbookViewId="0">
      <selection activeCell="B5" sqref="B5:G7"/>
    </sheetView>
  </sheetViews>
  <sheetFormatPr defaultRowHeight="13.2"/>
  <cols>
    <col min="1" max="2" width="3.6640625" customWidth="1"/>
    <col min="3" max="3" width="6.6640625" customWidth="1"/>
    <col min="4" max="6" width="5.6640625" customWidth="1"/>
    <col min="7" max="7" width="10.21875" bestFit="1" customWidth="1"/>
    <col min="8" max="9" width="3.6640625" customWidth="1"/>
    <col min="10" max="12" width="5.6640625" customWidth="1"/>
    <col min="13" max="13" width="12.6640625" customWidth="1"/>
  </cols>
  <sheetData>
    <row r="1" spans="1:14" ht="13.5" customHeight="1">
      <c r="B1" s="4"/>
      <c r="C1" s="4"/>
      <c r="D1" s="4"/>
      <c r="E1" s="4"/>
      <c r="F1" s="4"/>
      <c r="G1" s="262">
        <v>43862</v>
      </c>
      <c r="H1" s="262"/>
      <c r="I1" s="262"/>
      <c r="J1" s="262"/>
      <c r="K1" s="340" t="s">
        <v>1</v>
      </c>
      <c r="L1" s="340"/>
      <c r="M1" s="262">
        <v>44135</v>
      </c>
      <c r="N1" s="262"/>
    </row>
    <row r="2" spans="1:14" ht="13.5" customHeight="1">
      <c r="A2" s="267" t="s">
        <v>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 ht="13.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</row>
    <row r="4" spans="1:14" ht="24" customHeight="1">
      <c r="A4" s="275" t="s">
        <v>53</v>
      </c>
      <c r="B4" s="276"/>
      <c r="C4" t="s">
        <v>66</v>
      </c>
    </row>
    <row r="5" spans="1:14" ht="18" customHeight="1">
      <c r="A5" s="277" t="s">
        <v>3</v>
      </c>
      <c r="B5" s="251"/>
      <c r="C5" s="251"/>
      <c r="D5" s="251"/>
      <c r="E5" s="251"/>
      <c r="F5" s="251"/>
      <c r="G5" s="252"/>
      <c r="H5" s="263" t="s">
        <v>4</v>
      </c>
      <c r="I5" s="264"/>
      <c r="J5" s="268"/>
      <c r="K5" s="269"/>
      <c r="L5" s="270"/>
      <c r="M5" s="271"/>
      <c r="N5" s="5" t="s">
        <v>5</v>
      </c>
    </row>
    <row r="6" spans="1:14" ht="18" customHeight="1">
      <c r="A6" s="278"/>
      <c r="B6" s="253"/>
      <c r="C6" s="253"/>
      <c r="D6" s="253"/>
      <c r="E6" s="253"/>
      <c r="F6" s="253"/>
      <c r="G6" s="254"/>
      <c r="H6" s="265"/>
      <c r="I6" s="266"/>
      <c r="J6" s="272"/>
      <c r="K6" s="273"/>
      <c r="L6" s="273"/>
      <c r="M6" s="274"/>
      <c r="N6" s="57" t="s">
        <v>67</v>
      </c>
    </row>
    <row r="7" spans="1:14" ht="18" customHeight="1">
      <c r="A7" s="279"/>
      <c r="B7" s="255"/>
      <c r="C7" s="255"/>
      <c r="D7" s="255"/>
      <c r="E7" s="255"/>
      <c r="F7" s="255"/>
      <c r="G7" s="256"/>
      <c r="H7" s="260" t="s">
        <v>6</v>
      </c>
      <c r="I7" s="261"/>
      <c r="J7" s="257"/>
      <c r="K7" s="258"/>
      <c r="L7" s="258"/>
      <c r="M7" s="258"/>
      <c r="N7" s="259"/>
    </row>
    <row r="8" spans="1:14" ht="18" customHeight="1">
      <c r="A8" s="224" t="s">
        <v>7</v>
      </c>
      <c r="B8" s="225"/>
      <c r="C8" s="195">
        <v>35000000</v>
      </c>
      <c r="D8" s="196"/>
      <c r="E8" s="196"/>
      <c r="F8" s="196"/>
      <c r="G8" s="53" t="s">
        <v>8</v>
      </c>
      <c r="H8" s="230" t="s">
        <v>9</v>
      </c>
      <c r="I8" s="231"/>
      <c r="J8" s="234"/>
      <c r="K8" s="235"/>
      <c r="L8" s="236"/>
      <c r="M8" s="236"/>
      <c r="N8" s="237"/>
    </row>
    <row r="9" spans="1:14" ht="18" customHeight="1">
      <c r="A9" s="226"/>
      <c r="B9" s="227"/>
      <c r="C9" s="195"/>
      <c r="D9" s="196"/>
      <c r="E9" s="196"/>
      <c r="F9" s="196"/>
      <c r="G9" s="54"/>
      <c r="H9" s="232"/>
      <c r="I9" s="233"/>
      <c r="J9" s="238"/>
      <c r="K9" s="236"/>
      <c r="L9" s="236"/>
      <c r="M9" s="236"/>
      <c r="N9" s="237"/>
    </row>
    <row r="10" spans="1:14" ht="20.100000000000001" customHeight="1">
      <c r="A10" s="228"/>
      <c r="B10" s="229"/>
      <c r="C10" s="204" t="s">
        <v>10</v>
      </c>
      <c r="D10" s="205"/>
      <c r="E10" s="201"/>
      <c r="F10" s="201"/>
      <c r="G10" s="202"/>
      <c r="H10" s="239"/>
      <c r="I10" s="240"/>
      <c r="J10" s="241"/>
      <c r="K10" s="242"/>
      <c r="L10" s="243"/>
      <c r="M10" s="243"/>
      <c r="N10" s="244"/>
    </row>
    <row r="11" spans="1:14" ht="25.2" customHeight="1">
      <c r="A11" s="212" t="s">
        <v>57</v>
      </c>
      <c r="B11" s="213"/>
      <c r="C11" s="214"/>
      <c r="D11" s="215">
        <v>35000000</v>
      </c>
      <c r="E11" s="216"/>
      <c r="F11" s="216"/>
      <c r="G11" s="217"/>
      <c r="H11" s="221" t="s">
        <v>11</v>
      </c>
      <c r="I11" s="222"/>
      <c r="J11" s="223"/>
      <c r="K11" s="218">
        <f>工事総括表!I5</f>
        <v>0</v>
      </c>
      <c r="L11" s="219"/>
      <c r="M11" s="219"/>
      <c r="N11" s="220"/>
    </row>
    <row r="12" spans="1:14" ht="20.100000000000001" customHeight="1">
      <c r="A12" s="207" t="s">
        <v>12</v>
      </c>
      <c r="B12" s="207"/>
      <c r="C12" s="207"/>
      <c r="D12" s="207"/>
      <c r="E12" s="207"/>
      <c r="F12" s="207"/>
      <c r="G12" s="208"/>
      <c r="H12" s="209" t="s">
        <v>13</v>
      </c>
      <c r="I12" s="210"/>
      <c r="J12" s="210"/>
      <c r="K12" s="210"/>
      <c r="L12" s="210"/>
      <c r="M12" s="210"/>
      <c r="N12" s="211"/>
    </row>
    <row r="13" spans="1:14" ht="15" customHeight="1">
      <c r="A13" s="6" t="s">
        <v>14</v>
      </c>
      <c r="B13" s="49" t="s">
        <v>15</v>
      </c>
      <c r="C13" s="49" t="s">
        <v>16</v>
      </c>
      <c r="D13" s="203" t="s">
        <v>17</v>
      </c>
      <c r="E13" s="203"/>
      <c r="F13" s="203"/>
      <c r="H13" s="7" t="s">
        <v>14</v>
      </c>
      <c r="I13" s="49" t="s">
        <v>15</v>
      </c>
      <c r="J13" s="343" t="s">
        <v>18</v>
      </c>
      <c r="K13" s="343"/>
      <c r="L13" s="343"/>
      <c r="M13" s="8" t="s">
        <v>19</v>
      </c>
      <c r="N13" s="49" t="s">
        <v>20</v>
      </c>
    </row>
    <row r="14" spans="1:14" ht="20.100000000000001" customHeight="1">
      <c r="A14" s="9">
        <v>4</v>
      </c>
      <c r="B14" s="10">
        <v>30</v>
      </c>
      <c r="C14" s="11">
        <v>0.2</v>
      </c>
      <c r="D14" s="245">
        <v>1800000</v>
      </c>
      <c r="E14" s="245"/>
      <c r="F14" s="245"/>
      <c r="G14" s="286" t="s">
        <v>8</v>
      </c>
      <c r="H14" s="12"/>
      <c r="I14" s="13"/>
      <c r="J14" s="283"/>
      <c r="K14" s="283"/>
      <c r="L14" s="283"/>
      <c r="M14" s="30"/>
      <c r="N14" s="247" t="s">
        <v>48</v>
      </c>
    </row>
    <row r="15" spans="1:14" ht="20.100000000000001" customHeight="1">
      <c r="A15" s="14">
        <v>5</v>
      </c>
      <c r="B15" s="15">
        <v>31</v>
      </c>
      <c r="C15" s="16">
        <v>0.4</v>
      </c>
      <c r="D15" s="246">
        <v>1800000</v>
      </c>
      <c r="E15" s="246"/>
      <c r="F15" s="246"/>
      <c r="G15" s="287"/>
      <c r="H15" s="17"/>
      <c r="I15" s="18"/>
      <c r="J15" s="250"/>
      <c r="K15" s="250"/>
      <c r="L15" s="250"/>
      <c r="M15" s="19">
        <v>5400000</v>
      </c>
      <c r="N15" s="248"/>
    </row>
    <row r="16" spans="1:14" ht="20.100000000000001" customHeight="1">
      <c r="A16" s="14"/>
      <c r="B16" s="15"/>
      <c r="C16" s="16"/>
      <c r="D16" s="289"/>
      <c r="E16" s="289"/>
      <c r="F16" s="206"/>
      <c r="G16" s="287"/>
      <c r="H16" s="17"/>
      <c r="I16" s="18"/>
      <c r="J16" s="250"/>
      <c r="K16" s="250"/>
      <c r="L16" s="250"/>
      <c r="M16" s="19"/>
      <c r="N16" s="248"/>
    </row>
    <row r="17" spans="1:14" ht="20.100000000000001" customHeight="1">
      <c r="A17" s="14"/>
      <c r="B17" s="15"/>
      <c r="C17" s="16"/>
      <c r="D17" s="206"/>
      <c r="E17" s="206"/>
      <c r="F17" s="206"/>
      <c r="G17" s="287"/>
      <c r="H17" s="17"/>
      <c r="I17" s="18"/>
      <c r="J17" s="250"/>
      <c r="K17" s="250"/>
      <c r="L17" s="250"/>
      <c r="M17" s="19"/>
      <c r="N17" s="248"/>
    </row>
    <row r="18" spans="1:14" ht="20.100000000000001" customHeight="1">
      <c r="A18" s="14"/>
      <c r="B18" s="15"/>
      <c r="C18" s="16"/>
      <c r="D18" s="206"/>
      <c r="E18" s="206"/>
      <c r="F18" s="206"/>
      <c r="G18" s="287"/>
      <c r="H18" s="17"/>
      <c r="I18" s="18"/>
      <c r="J18" s="250"/>
      <c r="K18" s="250"/>
      <c r="L18" s="250"/>
      <c r="M18" s="19"/>
      <c r="N18" s="248"/>
    </row>
    <row r="19" spans="1:14" ht="20.100000000000001" customHeight="1">
      <c r="A19" s="20"/>
      <c r="B19" s="21"/>
      <c r="C19" s="22"/>
      <c r="D19" s="284"/>
      <c r="E19" s="284"/>
      <c r="F19" s="284"/>
      <c r="G19" s="288"/>
      <c r="H19" s="23"/>
      <c r="I19" s="24"/>
      <c r="J19" s="285"/>
      <c r="K19" s="285"/>
      <c r="L19" s="285"/>
      <c r="M19" s="32"/>
      <c r="N19" s="249"/>
    </row>
    <row r="20" spans="1:14" ht="20.100000000000001" customHeight="1">
      <c r="A20" s="198" t="s">
        <v>56</v>
      </c>
      <c r="B20" s="199"/>
      <c r="C20" s="25"/>
      <c r="D20" s="200"/>
      <c r="E20" s="200"/>
      <c r="F20" s="200"/>
      <c r="H20" s="26"/>
      <c r="I20" s="27"/>
      <c r="J20" s="197"/>
      <c r="K20" s="197"/>
      <c r="L20" s="197"/>
      <c r="M20" s="28"/>
      <c r="N20" s="29"/>
    </row>
    <row r="21" spans="1:14" ht="20.100000000000001" customHeight="1">
      <c r="A21" s="9"/>
      <c r="B21" s="10"/>
      <c r="C21" s="11"/>
      <c r="D21" s="281"/>
      <c r="E21" s="281"/>
      <c r="F21" s="281"/>
      <c r="G21" s="286" t="s">
        <v>49</v>
      </c>
      <c r="H21" s="12"/>
      <c r="I21" s="13"/>
      <c r="J21" s="283"/>
      <c r="K21" s="283"/>
      <c r="L21" s="283"/>
      <c r="M21" s="30"/>
      <c r="N21" s="337" t="s">
        <v>49</v>
      </c>
    </row>
    <row r="22" spans="1:14" ht="20.100000000000001" customHeight="1">
      <c r="A22" s="14"/>
      <c r="B22" s="15"/>
      <c r="C22" s="16"/>
      <c r="D22" s="282"/>
      <c r="E22" s="282"/>
      <c r="F22" s="282"/>
      <c r="G22" s="287"/>
      <c r="H22" s="17"/>
      <c r="I22" s="18"/>
      <c r="J22" s="250"/>
      <c r="K22" s="250"/>
      <c r="L22" s="250"/>
      <c r="M22" s="19"/>
      <c r="N22" s="338"/>
    </row>
    <row r="23" spans="1:14" ht="20.100000000000001" customHeight="1">
      <c r="A23" s="31"/>
      <c r="B23" s="15"/>
      <c r="C23" s="16"/>
      <c r="D23" s="282"/>
      <c r="E23" s="282"/>
      <c r="F23" s="282"/>
      <c r="G23" s="287"/>
      <c r="H23" s="17"/>
      <c r="I23" s="18"/>
      <c r="J23" s="250"/>
      <c r="K23" s="250"/>
      <c r="L23" s="250"/>
      <c r="M23" s="19"/>
      <c r="N23" s="338"/>
    </row>
    <row r="24" spans="1:14" ht="20.100000000000001" customHeight="1">
      <c r="A24" s="20"/>
      <c r="B24" s="21"/>
      <c r="C24" s="22"/>
      <c r="D24" s="280"/>
      <c r="E24" s="280"/>
      <c r="F24" s="280"/>
      <c r="G24" s="288"/>
      <c r="H24" s="23"/>
      <c r="I24" s="24"/>
      <c r="J24" s="285"/>
      <c r="K24" s="285"/>
      <c r="L24" s="285"/>
      <c r="M24" s="32"/>
      <c r="N24" s="339"/>
    </row>
    <row r="25" spans="1:14" ht="20.100000000000001" customHeight="1">
      <c r="A25" s="33"/>
      <c r="B25" s="34"/>
      <c r="C25" s="35"/>
      <c r="D25" s="291"/>
      <c r="E25" s="291"/>
      <c r="F25" s="291"/>
      <c r="H25" s="36"/>
      <c r="I25" s="37"/>
      <c r="J25" s="292"/>
      <c r="K25" s="292"/>
      <c r="L25" s="292"/>
      <c r="M25" s="38"/>
      <c r="N25" s="2"/>
    </row>
    <row r="26" spans="1:14" ht="20.100000000000001" customHeight="1">
      <c r="A26" s="14"/>
      <c r="B26" s="15"/>
      <c r="C26" s="16"/>
      <c r="D26" s="282"/>
      <c r="E26" s="282"/>
      <c r="F26" s="282"/>
      <c r="H26" s="17"/>
      <c r="I26" s="18"/>
      <c r="J26" s="250"/>
      <c r="K26" s="250"/>
      <c r="L26" s="250"/>
      <c r="M26" s="39"/>
      <c r="N26" s="1"/>
    </row>
    <row r="27" spans="1:14" ht="20.100000000000001" customHeight="1">
      <c r="A27" s="14"/>
      <c r="B27" s="15"/>
      <c r="C27" s="16"/>
      <c r="D27" s="282"/>
      <c r="E27" s="282"/>
      <c r="F27" s="282"/>
      <c r="H27" s="17"/>
      <c r="I27" s="18"/>
      <c r="J27" s="250"/>
      <c r="K27" s="250"/>
      <c r="L27" s="250"/>
      <c r="M27" s="39"/>
      <c r="N27" s="1"/>
    </row>
    <row r="28" spans="1:14" ht="20.100000000000001" customHeight="1">
      <c r="A28" s="40"/>
      <c r="B28" s="15"/>
      <c r="C28" s="16"/>
      <c r="D28" s="282"/>
      <c r="E28" s="282"/>
      <c r="F28" s="282"/>
      <c r="H28" s="17"/>
      <c r="I28" s="18"/>
      <c r="J28" s="250"/>
      <c r="K28" s="250"/>
      <c r="L28" s="250"/>
      <c r="M28" s="39"/>
      <c r="N28" s="1"/>
    </row>
    <row r="29" spans="1:14" ht="20.100000000000001" customHeight="1">
      <c r="A29" s="40"/>
      <c r="B29" s="15"/>
      <c r="C29" s="16"/>
      <c r="D29" s="282"/>
      <c r="E29" s="282"/>
      <c r="F29" s="282"/>
      <c r="H29" s="17"/>
      <c r="I29" s="18"/>
      <c r="J29" s="250"/>
      <c r="K29" s="250"/>
      <c r="L29" s="250"/>
      <c r="M29" s="39"/>
      <c r="N29" s="1"/>
    </row>
    <row r="30" spans="1:14" ht="20.100000000000001" customHeight="1">
      <c r="A30" s="40"/>
      <c r="B30" s="15"/>
      <c r="C30" s="16"/>
      <c r="D30" s="282"/>
      <c r="E30" s="282"/>
      <c r="F30" s="282"/>
      <c r="H30" s="17"/>
      <c r="I30" s="18"/>
      <c r="J30" s="250"/>
      <c r="K30" s="250"/>
      <c r="L30" s="250"/>
      <c r="M30" s="39"/>
      <c r="N30" s="1"/>
    </row>
    <row r="31" spans="1:14" ht="20.100000000000001" customHeight="1">
      <c r="A31" s="41"/>
      <c r="B31" s="42"/>
      <c r="C31" s="43"/>
      <c r="D31" s="290"/>
      <c r="E31" s="290"/>
      <c r="F31" s="290"/>
      <c r="H31" s="23"/>
      <c r="I31" s="24"/>
      <c r="J31" s="285"/>
      <c r="K31" s="285"/>
      <c r="L31" s="285"/>
      <c r="M31" s="44"/>
      <c r="N31" s="45"/>
    </row>
    <row r="32" spans="1:14" ht="20.100000000000001" customHeight="1">
      <c r="A32" s="301"/>
      <c r="B32" s="301"/>
      <c r="C32" s="301"/>
      <c r="D32" s="293"/>
      <c r="E32" s="293"/>
      <c r="F32" s="293"/>
      <c r="G32" s="301" t="s">
        <v>21</v>
      </c>
      <c r="H32" s="301"/>
      <c r="I32" s="301"/>
      <c r="J32" s="314"/>
      <c r="K32" s="314"/>
      <c r="L32" s="315"/>
      <c r="M32" s="299"/>
      <c r="N32" s="300"/>
    </row>
    <row r="33" spans="1:15" ht="23.1" customHeight="1">
      <c r="A33" s="307" t="s">
        <v>22</v>
      </c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9"/>
    </row>
    <row r="34" spans="1:15" ht="18" customHeight="1">
      <c r="A34" s="6" t="s">
        <v>14</v>
      </c>
      <c r="B34" s="49" t="s">
        <v>15</v>
      </c>
      <c r="C34" s="294" t="s">
        <v>23</v>
      </c>
      <c r="D34" s="295"/>
      <c r="E34" s="295"/>
      <c r="F34" s="295"/>
      <c r="G34" s="310" t="s">
        <v>24</v>
      </c>
      <c r="H34" s="310"/>
      <c r="I34" s="294" t="s">
        <v>7</v>
      </c>
      <c r="J34" s="295"/>
      <c r="K34" s="295"/>
      <c r="L34" s="302"/>
      <c r="M34" s="301" t="s">
        <v>17</v>
      </c>
      <c r="N34" s="301"/>
    </row>
    <row r="35" spans="1:15" ht="18" customHeight="1">
      <c r="A35" s="13"/>
      <c r="B35" s="13"/>
      <c r="C35" s="311"/>
      <c r="D35" s="312"/>
      <c r="E35" s="312"/>
      <c r="F35" s="313"/>
      <c r="G35" s="297"/>
      <c r="H35" s="298"/>
      <c r="I35" s="305"/>
      <c r="J35" s="305"/>
      <c r="K35" s="305"/>
      <c r="L35" s="306"/>
      <c r="M35" s="296"/>
      <c r="N35" s="296"/>
    </row>
    <row r="36" spans="1:15" ht="18" customHeight="1">
      <c r="A36" s="18"/>
      <c r="B36" s="18"/>
      <c r="C36" s="318"/>
      <c r="D36" s="319"/>
      <c r="E36" s="319"/>
      <c r="F36" s="320"/>
      <c r="G36" s="303"/>
      <c r="H36" s="304"/>
      <c r="I36" s="332"/>
      <c r="J36" s="332"/>
      <c r="K36" s="332"/>
      <c r="L36" s="333"/>
      <c r="M36" s="331"/>
      <c r="N36" s="331"/>
    </row>
    <row r="37" spans="1:15" ht="18" customHeight="1">
      <c r="A37" s="18"/>
      <c r="B37" s="18"/>
      <c r="C37" s="318"/>
      <c r="D37" s="319"/>
      <c r="E37" s="319"/>
      <c r="F37" s="320"/>
      <c r="G37" s="321"/>
      <c r="H37" s="322"/>
      <c r="I37" s="332"/>
      <c r="J37" s="332"/>
      <c r="K37" s="332"/>
      <c r="L37" s="333"/>
      <c r="M37" s="331"/>
      <c r="N37" s="331"/>
    </row>
    <row r="38" spans="1:15" ht="18" customHeight="1">
      <c r="A38" s="18"/>
      <c r="B38" s="18"/>
      <c r="C38" s="328"/>
      <c r="D38" s="319"/>
      <c r="E38" s="319"/>
      <c r="F38" s="320"/>
      <c r="G38" s="321"/>
      <c r="H38" s="322"/>
      <c r="I38" s="332"/>
      <c r="J38" s="332"/>
      <c r="K38" s="332"/>
      <c r="L38" s="333"/>
      <c r="M38" s="331"/>
      <c r="N38" s="331"/>
    </row>
    <row r="39" spans="1:15" ht="18" customHeight="1">
      <c r="A39" s="24"/>
      <c r="B39" s="24"/>
      <c r="C39" s="323"/>
      <c r="D39" s="324"/>
      <c r="E39" s="324"/>
      <c r="F39" s="325"/>
      <c r="G39" s="326"/>
      <c r="H39" s="327"/>
      <c r="I39" s="335"/>
      <c r="J39" s="335"/>
      <c r="K39" s="335"/>
      <c r="L39" s="336"/>
      <c r="M39" s="334"/>
      <c r="N39" s="334"/>
    </row>
    <row r="40" spans="1:15" ht="18" customHeight="1">
      <c r="A40" s="316" t="s">
        <v>47</v>
      </c>
      <c r="B40" s="317"/>
      <c r="C40" s="317"/>
      <c r="D40" s="317"/>
      <c r="E40" s="317"/>
      <c r="F40" s="317"/>
      <c r="G40" s="317"/>
      <c r="H40" s="317"/>
      <c r="I40" s="63"/>
      <c r="J40" s="342"/>
      <c r="K40" s="342"/>
      <c r="L40" s="342"/>
      <c r="M40" s="329"/>
      <c r="N40" s="330"/>
      <c r="O40" s="3"/>
    </row>
    <row r="41" spans="1:15" ht="18" customHeight="1">
      <c r="A41" s="3"/>
      <c r="B41" s="3"/>
      <c r="C41" s="47"/>
      <c r="D41" s="3"/>
      <c r="E41" s="3"/>
      <c r="F41" s="3"/>
      <c r="G41" s="3"/>
      <c r="H41" s="3"/>
      <c r="I41" s="3"/>
      <c r="J41" s="341"/>
      <c r="K41" s="341"/>
      <c r="L41" s="341"/>
      <c r="M41" s="3"/>
      <c r="N41" s="3"/>
      <c r="O41" s="3"/>
    </row>
    <row r="42" spans="1:15" ht="18" customHeight="1">
      <c r="A42" s="3"/>
      <c r="B42" s="3"/>
      <c r="C42" s="47"/>
      <c r="D42" s="3"/>
      <c r="E42" s="3"/>
      <c r="F42" s="3"/>
      <c r="G42" s="3"/>
      <c r="H42" s="3"/>
      <c r="I42" s="3"/>
      <c r="J42" s="341"/>
      <c r="K42" s="341"/>
      <c r="L42" s="341"/>
      <c r="M42" s="3"/>
      <c r="N42" s="3"/>
      <c r="O42" s="3"/>
    </row>
    <row r="43" spans="1:15" ht="18" customHeight="1">
      <c r="A43" s="3"/>
      <c r="B43" s="3"/>
      <c r="C43" s="47"/>
      <c r="D43" s="3"/>
      <c r="E43" s="3"/>
      <c r="F43" s="3"/>
      <c r="G43" s="3"/>
      <c r="H43" s="3"/>
      <c r="I43" s="3"/>
      <c r="J43" s="341"/>
      <c r="K43" s="341"/>
      <c r="L43" s="341"/>
      <c r="M43" s="3"/>
      <c r="N43" s="3"/>
      <c r="O43" s="3"/>
    </row>
    <row r="44" spans="1:15" ht="18" customHeight="1">
      <c r="A44" s="3"/>
      <c r="B44" s="3"/>
      <c r="C44" s="47"/>
      <c r="D44" s="3"/>
      <c r="E44" s="3"/>
      <c r="F44" s="3"/>
      <c r="G44" s="3"/>
      <c r="H44" s="3"/>
      <c r="I44" s="3"/>
      <c r="J44" s="341"/>
      <c r="K44" s="341"/>
      <c r="L44" s="341"/>
      <c r="M44" s="3"/>
      <c r="N44" s="3"/>
      <c r="O44" s="3"/>
    </row>
    <row r="45" spans="1:15">
      <c r="A45" s="3"/>
      <c r="B45" s="3"/>
      <c r="C45" s="3"/>
      <c r="D45" s="3"/>
      <c r="E45" s="3"/>
      <c r="F45" s="3"/>
      <c r="G45" s="3"/>
      <c r="H45" s="3"/>
      <c r="I45" s="3"/>
      <c r="J45" s="341"/>
      <c r="K45" s="341"/>
      <c r="L45" s="341"/>
      <c r="M45" s="3"/>
      <c r="N45" s="3"/>
      <c r="O45" s="3"/>
    </row>
    <row r="46" spans="1:15">
      <c r="A46" s="3"/>
      <c r="B46" s="3"/>
      <c r="C46" s="3"/>
      <c r="D46" s="3"/>
      <c r="E46" s="3"/>
      <c r="F46" s="3"/>
      <c r="G46" s="3"/>
      <c r="H46" s="3"/>
      <c r="I46" s="3"/>
      <c r="J46" s="341"/>
      <c r="K46" s="341"/>
      <c r="L46" s="341"/>
      <c r="M46" s="3"/>
      <c r="N46" s="3"/>
      <c r="O46" s="3"/>
    </row>
    <row r="47" spans="1: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</sheetData>
  <mergeCells count="108">
    <mergeCell ref="N21:N24"/>
    <mergeCell ref="K1:L1"/>
    <mergeCell ref="J42:L42"/>
    <mergeCell ref="J41:L41"/>
    <mergeCell ref="I36:L36"/>
    <mergeCell ref="J46:L46"/>
    <mergeCell ref="J45:L45"/>
    <mergeCell ref="J44:L44"/>
    <mergeCell ref="J43:L43"/>
    <mergeCell ref="J40:L40"/>
    <mergeCell ref="J13:L13"/>
    <mergeCell ref="J24:L24"/>
    <mergeCell ref="A40:H40"/>
    <mergeCell ref="C37:F37"/>
    <mergeCell ref="G37:H37"/>
    <mergeCell ref="C36:F36"/>
    <mergeCell ref="G38:H38"/>
    <mergeCell ref="C39:F39"/>
    <mergeCell ref="G39:H39"/>
    <mergeCell ref="C38:F38"/>
    <mergeCell ref="M40:N40"/>
    <mergeCell ref="M38:N38"/>
    <mergeCell ref="I38:L38"/>
    <mergeCell ref="M39:N39"/>
    <mergeCell ref="I39:L39"/>
    <mergeCell ref="M36:N36"/>
    <mergeCell ref="M37:N37"/>
    <mergeCell ref="I37:L37"/>
    <mergeCell ref="D32:F32"/>
    <mergeCell ref="C34:F34"/>
    <mergeCell ref="M35:N35"/>
    <mergeCell ref="G35:H35"/>
    <mergeCell ref="M32:N32"/>
    <mergeCell ref="G32:I32"/>
    <mergeCell ref="A32:C32"/>
    <mergeCell ref="I34:L34"/>
    <mergeCell ref="G36:H36"/>
    <mergeCell ref="I35:L35"/>
    <mergeCell ref="A33:N33"/>
    <mergeCell ref="M34:N34"/>
    <mergeCell ref="G34:H34"/>
    <mergeCell ref="C35:F35"/>
    <mergeCell ref="J32:L32"/>
    <mergeCell ref="D29:F29"/>
    <mergeCell ref="D28:F28"/>
    <mergeCell ref="D31:F31"/>
    <mergeCell ref="J30:L30"/>
    <mergeCell ref="J28:L28"/>
    <mergeCell ref="D25:F25"/>
    <mergeCell ref="J27:L27"/>
    <mergeCell ref="J29:L29"/>
    <mergeCell ref="J31:L31"/>
    <mergeCell ref="D27:F27"/>
    <mergeCell ref="D30:F30"/>
    <mergeCell ref="D26:F26"/>
    <mergeCell ref="J25:L25"/>
    <mergeCell ref="J26:L26"/>
    <mergeCell ref="D24:F24"/>
    <mergeCell ref="D21:F21"/>
    <mergeCell ref="D22:F22"/>
    <mergeCell ref="J22:L22"/>
    <mergeCell ref="J21:L21"/>
    <mergeCell ref="D19:F19"/>
    <mergeCell ref="J19:L19"/>
    <mergeCell ref="J15:L15"/>
    <mergeCell ref="J14:L14"/>
    <mergeCell ref="G14:G19"/>
    <mergeCell ref="J16:L16"/>
    <mergeCell ref="D18:F18"/>
    <mergeCell ref="D23:F23"/>
    <mergeCell ref="G21:G24"/>
    <mergeCell ref="J23:L23"/>
    <mergeCell ref="D16:F16"/>
    <mergeCell ref="J18:L18"/>
    <mergeCell ref="B5:G7"/>
    <mergeCell ref="J7:N7"/>
    <mergeCell ref="H7:I7"/>
    <mergeCell ref="M1:N1"/>
    <mergeCell ref="H5:I6"/>
    <mergeCell ref="A2:N3"/>
    <mergeCell ref="J5:M6"/>
    <mergeCell ref="A4:B4"/>
    <mergeCell ref="A5:A7"/>
    <mergeCell ref="G1:J1"/>
    <mergeCell ref="C9:F9"/>
    <mergeCell ref="J20:L20"/>
    <mergeCell ref="A20:B20"/>
    <mergeCell ref="D20:F20"/>
    <mergeCell ref="E10:G10"/>
    <mergeCell ref="D13:F13"/>
    <mergeCell ref="C10:D10"/>
    <mergeCell ref="D17:F17"/>
    <mergeCell ref="A12:G12"/>
    <mergeCell ref="H12:N12"/>
    <mergeCell ref="A11:C11"/>
    <mergeCell ref="D11:G11"/>
    <mergeCell ref="K11:N11"/>
    <mergeCell ref="H11:J11"/>
    <mergeCell ref="A8:B10"/>
    <mergeCell ref="H8:I9"/>
    <mergeCell ref="C8:F8"/>
    <mergeCell ref="J8:N9"/>
    <mergeCell ref="H10:I10"/>
    <mergeCell ref="J10:N10"/>
    <mergeCell ref="D14:F14"/>
    <mergeCell ref="D15:F15"/>
    <mergeCell ref="N14:N19"/>
    <mergeCell ref="J17:L17"/>
  </mergeCells>
  <phoneticPr fontId="3"/>
  <pageMargins left="0.9055118110236221" right="0.19685039370078741" top="0.39370078740157483" bottom="0.15748031496062992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P45"/>
  <sheetViews>
    <sheetView zoomScaleNormal="100" zoomScaleSheetLayoutView="100" workbookViewId="0">
      <selection activeCell="A2" sqref="A2"/>
    </sheetView>
  </sheetViews>
  <sheetFormatPr defaultRowHeight="13.2"/>
  <cols>
    <col min="5" max="5" width="13.6640625" customWidth="1"/>
    <col min="6" max="6" width="10" bestFit="1" customWidth="1"/>
    <col min="7" max="7" width="10" customWidth="1"/>
    <col min="8" max="10" width="13.6640625" customWidth="1"/>
    <col min="11" max="11" width="13" bestFit="1" customWidth="1"/>
    <col min="12" max="12" width="14.109375" customWidth="1"/>
  </cols>
  <sheetData>
    <row r="1" spans="1:16" ht="25.8">
      <c r="A1" s="348" t="s">
        <v>25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</row>
    <row r="2" spans="1:16">
      <c r="I2" s="61">
        <f>工事台帳!G1</f>
        <v>43862</v>
      </c>
      <c r="J2" s="62" t="s">
        <v>59</v>
      </c>
      <c r="K2" s="61">
        <f>工事台帳!M1</f>
        <v>44135</v>
      </c>
    </row>
    <row r="3" spans="1:16">
      <c r="E3" t="s">
        <v>65</v>
      </c>
      <c r="H3" t="str">
        <f>工事台帳!A4</f>
        <v>担当職長：</v>
      </c>
      <c r="I3" t="str">
        <f>工事台帳!C4</f>
        <v>飯嶋</v>
      </c>
    </row>
    <row r="4" spans="1:16" ht="25.2" customHeight="1">
      <c r="A4" s="349" t="s">
        <v>26</v>
      </c>
      <c r="B4" s="349"/>
      <c r="C4" s="349"/>
      <c r="D4" s="349"/>
      <c r="E4" s="64" t="s">
        <v>27</v>
      </c>
      <c r="F4" s="64" t="s">
        <v>60</v>
      </c>
      <c r="G4" s="64" t="s">
        <v>29</v>
      </c>
      <c r="H4" s="51" t="s">
        <v>61</v>
      </c>
      <c r="I4" s="51" t="s">
        <v>28</v>
      </c>
      <c r="J4" s="51" t="s">
        <v>32</v>
      </c>
      <c r="K4" s="51" t="s">
        <v>31</v>
      </c>
      <c r="L4" s="51" t="s">
        <v>29</v>
      </c>
    </row>
    <row r="5" spans="1:16" ht="25.2" customHeight="1">
      <c r="A5" s="350" t="s">
        <v>30</v>
      </c>
      <c r="B5" s="351"/>
      <c r="C5" s="351"/>
      <c r="D5" s="352"/>
      <c r="E5" s="164">
        <v>24500000</v>
      </c>
      <c r="F5" s="165">
        <v>3073</v>
      </c>
      <c r="G5" s="166"/>
      <c r="H5" s="182">
        <v>3000</v>
      </c>
      <c r="I5" s="183"/>
      <c r="J5" s="52">
        <f>工事台帳!D11</f>
        <v>35000000</v>
      </c>
      <c r="K5" s="56">
        <f>J5-I5</f>
        <v>35000000</v>
      </c>
      <c r="L5" s="11">
        <f>K5/J5</f>
        <v>1</v>
      </c>
    </row>
    <row r="6" spans="1:16" ht="25.2" customHeight="1" thickBot="1">
      <c r="A6" s="353"/>
      <c r="B6" s="353"/>
      <c r="C6" s="353"/>
      <c r="D6" s="353"/>
      <c r="E6" s="167"/>
      <c r="F6" s="167"/>
      <c r="G6" s="168"/>
      <c r="H6" s="184"/>
      <c r="I6" s="184"/>
      <c r="J6" s="1"/>
      <c r="K6" s="1"/>
      <c r="L6" s="16"/>
    </row>
    <row r="7" spans="1:16" ht="25.2" customHeight="1" thickBot="1">
      <c r="A7" s="354" t="s">
        <v>55</v>
      </c>
      <c r="B7" s="355"/>
      <c r="C7" s="355"/>
      <c r="D7" s="355"/>
      <c r="E7" s="169"/>
      <c r="F7" s="169"/>
      <c r="G7" s="170"/>
      <c r="H7" s="185"/>
      <c r="I7" s="186" t="s">
        <v>62</v>
      </c>
      <c r="J7" s="66">
        <v>0.3</v>
      </c>
      <c r="K7" s="65" t="s">
        <v>63</v>
      </c>
      <c r="L7" s="67">
        <f>+ROUNDUP((I5*(1+J7))/J5,2)</f>
        <v>0</v>
      </c>
    </row>
    <row r="8" spans="1:16" ht="25.2" customHeight="1">
      <c r="A8" s="115" t="s">
        <v>50</v>
      </c>
      <c r="B8" s="116"/>
      <c r="C8" s="116"/>
      <c r="D8" s="117"/>
      <c r="E8" s="171">
        <v>9867546</v>
      </c>
      <c r="F8" s="172">
        <v>3073</v>
      </c>
      <c r="G8" s="173">
        <f>E8/$E$15</f>
        <v>0.46682552459022442</v>
      </c>
      <c r="H8" s="187">
        <v>3000</v>
      </c>
      <c r="I8" s="188"/>
      <c r="J8" s="1"/>
      <c r="K8" s="1"/>
      <c r="L8" s="60" t="e">
        <f t="shared" ref="L8:L14" si="0">I8/$I$5</f>
        <v>#DIV/0!</v>
      </c>
    </row>
    <row r="9" spans="1:16" ht="25.2" customHeight="1">
      <c r="A9" s="112" t="s">
        <v>41</v>
      </c>
      <c r="B9" s="113"/>
      <c r="C9" s="113"/>
      <c r="D9" s="114"/>
      <c r="E9" s="171"/>
      <c r="F9" s="172"/>
      <c r="G9" s="173"/>
      <c r="H9" s="189"/>
      <c r="I9" s="188"/>
      <c r="J9" s="1"/>
      <c r="K9" s="1"/>
      <c r="L9" s="60" t="e">
        <f t="shared" si="0"/>
        <v>#DIV/0!</v>
      </c>
    </row>
    <row r="10" spans="1:16" ht="25.2" customHeight="1">
      <c r="A10" s="112" t="s">
        <v>42</v>
      </c>
      <c r="B10" s="113"/>
      <c r="C10" s="113"/>
      <c r="D10" s="114"/>
      <c r="E10" s="171"/>
      <c r="F10" s="172"/>
      <c r="G10" s="173"/>
      <c r="H10" s="190"/>
      <c r="I10" s="188"/>
      <c r="J10" s="1"/>
      <c r="K10" s="1"/>
      <c r="L10" s="60" t="e">
        <f t="shared" si="0"/>
        <v>#DIV/0!</v>
      </c>
    </row>
    <row r="11" spans="1:16" ht="25.2" customHeight="1">
      <c r="A11" s="112" t="s">
        <v>40</v>
      </c>
      <c r="B11" s="113"/>
      <c r="C11" s="113"/>
      <c r="D11" s="114"/>
      <c r="E11" s="171">
        <f>F11*35000</f>
        <v>11270000</v>
      </c>
      <c r="F11" s="172">
        <v>322</v>
      </c>
      <c r="G11" s="173">
        <f>E11/$E$15</f>
        <v>0.53317447540977558</v>
      </c>
      <c r="H11" s="189">
        <v>200</v>
      </c>
      <c r="I11" s="188"/>
      <c r="J11" s="1"/>
      <c r="K11" s="1"/>
      <c r="L11" s="60" t="e">
        <f t="shared" si="0"/>
        <v>#DIV/0!</v>
      </c>
      <c r="P11" s="181"/>
    </row>
    <row r="12" spans="1:16" ht="25.2" customHeight="1">
      <c r="A12" s="112" t="s">
        <v>43</v>
      </c>
      <c r="B12" s="113"/>
      <c r="C12" s="113"/>
      <c r="D12" s="114"/>
      <c r="E12" s="171"/>
      <c r="F12" s="172"/>
      <c r="G12" s="173"/>
      <c r="H12" s="189">
        <v>122</v>
      </c>
      <c r="I12" s="188"/>
      <c r="J12" s="1"/>
      <c r="K12" s="1"/>
      <c r="L12" s="60" t="e">
        <f t="shared" si="0"/>
        <v>#DIV/0!</v>
      </c>
    </row>
    <row r="13" spans="1:16" ht="25.2" customHeight="1">
      <c r="A13" s="174" t="s">
        <v>58</v>
      </c>
      <c r="B13" s="175"/>
      <c r="C13" s="175"/>
      <c r="D13" s="176"/>
      <c r="E13" s="171"/>
      <c r="F13" s="172"/>
      <c r="G13" s="173"/>
      <c r="H13" s="191"/>
      <c r="I13" s="192"/>
      <c r="J13" s="1"/>
      <c r="K13" s="1"/>
      <c r="L13" s="60" t="e">
        <f t="shared" si="0"/>
        <v>#DIV/0!</v>
      </c>
    </row>
    <row r="14" spans="1:16" ht="25.2" customHeight="1">
      <c r="A14" s="174" t="s">
        <v>70</v>
      </c>
      <c r="B14" s="175"/>
      <c r="C14" s="175"/>
      <c r="D14" s="176"/>
      <c r="E14" s="171">
        <v>3370000</v>
      </c>
      <c r="F14" s="172"/>
      <c r="G14" s="173">
        <f>E14/$E$15</f>
        <v>0.1594319416265256</v>
      </c>
      <c r="H14" s="191"/>
      <c r="I14" s="192"/>
      <c r="J14" s="1"/>
      <c r="K14" s="1"/>
      <c r="L14" s="60" t="e">
        <f t="shared" si="0"/>
        <v>#DIV/0!</v>
      </c>
    </row>
    <row r="15" spans="1:16" ht="25.2" customHeight="1">
      <c r="A15" s="344" t="s">
        <v>33</v>
      </c>
      <c r="B15" s="344"/>
      <c r="C15" s="344"/>
      <c r="D15" s="344"/>
      <c r="E15" s="177">
        <f>SUM(E8:E13)</f>
        <v>21137546</v>
      </c>
      <c r="F15" s="178"/>
      <c r="G15" s="179"/>
      <c r="H15" s="193"/>
      <c r="I15" s="194"/>
      <c r="J15" s="45"/>
      <c r="K15" s="45"/>
      <c r="L15" s="180" t="e">
        <f t="shared" ref="L15" si="1">I15/$I$5</f>
        <v>#DIV/0!</v>
      </c>
    </row>
    <row r="16" spans="1:16" ht="25.2" customHeight="1">
      <c r="A16" s="345"/>
      <c r="B16" s="346"/>
      <c r="C16" s="346"/>
      <c r="D16" s="346"/>
      <c r="E16" s="46"/>
      <c r="F16" s="46"/>
      <c r="G16" s="48"/>
      <c r="H16" s="46"/>
      <c r="I16" s="55"/>
      <c r="J16" s="46"/>
      <c r="K16" s="46"/>
      <c r="L16" s="48"/>
    </row>
    <row r="17" spans="1:12" ht="25.2" customHeight="1">
      <c r="A17" s="347"/>
      <c r="B17" s="347"/>
      <c r="C17" s="347"/>
      <c r="D17" s="347"/>
    </row>
    <row r="18" spans="1:12" ht="25.2" customHeight="1">
      <c r="L18" s="69">
        <v>43999</v>
      </c>
    </row>
    <row r="19" spans="1:12" ht="25.2" customHeight="1"/>
    <row r="20" spans="1:12" ht="25.2" customHeight="1"/>
    <row r="21" spans="1:12" ht="25.2" customHeight="1"/>
    <row r="22" spans="1:12" ht="25.2" customHeight="1"/>
    <row r="23" spans="1:12" ht="25.2" customHeight="1"/>
    <row r="24" spans="1:12" ht="25.2" customHeight="1"/>
    <row r="25" spans="1:12" ht="25.2" customHeight="1"/>
    <row r="26" spans="1:12" ht="25.2" customHeight="1"/>
    <row r="27" spans="1:12" ht="25.2" customHeight="1"/>
    <row r="28" spans="1:12" ht="25.2" customHeight="1"/>
    <row r="29" spans="1:12" ht="25.2" customHeight="1"/>
    <row r="30" spans="1:12" ht="25.2" customHeight="1"/>
    <row r="31" spans="1:12" ht="25.2" customHeight="1"/>
    <row r="32" spans="1:12" ht="25.2" customHeight="1"/>
    <row r="33" ht="25.2" customHeight="1"/>
    <row r="34" ht="25.2" customHeight="1"/>
    <row r="35" ht="25.2" customHeight="1"/>
    <row r="36" ht="25.2" customHeight="1"/>
    <row r="37" ht="25.2" customHeight="1"/>
    <row r="38" ht="25.2" customHeight="1"/>
    <row r="39" ht="25.2" customHeight="1"/>
    <row r="40" ht="25.2" customHeight="1"/>
    <row r="41" ht="25.2" customHeight="1"/>
    <row r="42" ht="25.2" customHeight="1"/>
    <row r="43" ht="25.2" customHeight="1"/>
    <row r="44" ht="25.2" customHeight="1"/>
    <row r="45" ht="25.2" customHeight="1"/>
  </sheetData>
  <mergeCells count="8">
    <mergeCell ref="A15:D15"/>
    <mergeCell ref="A16:D16"/>
    <mergeCell ref="A17:D17"/>
    <mergeCell ref="A1:L1"/>
    <mergeCell ref="A4:D4"/>
    <mergeCell ref="A5:D5"/>
    <mergeCell ref="A6:D6"/>
    <mergeCell ref="A7:D7"/>
  </mergeCells>
  <phoneticPr fontId="3"/>
  <pageMargins left="0.43307086614173229" right="3.937007874015748E-2" top="0.74803149606299213" bottom="0.74803149606299213" header="0.31496062992125984" footer="0.31496062992125984"/>
  <pageSetup paperSize="9" scale="74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zoomScaleSheetLayoutView="100" workbookViewId="0">
      <selection activeCell="C31" sqref="C31"/>
    </sheetView>
  </sheetViews>
  <sheetFormatPr defaultColWidth="9" defaultRowHeight="13.2"/>
  <cols>
    <col min="1" max="1" width="11.6640625" style="50" bestFit="1" customWidth="1"/>
    <col min="2" max="2" width="3.6640625" style="50" customWidth="1"/>
    <col min="3" max="3" width="20.6640625" style="50" customWidth="1"/>
    <col min="4" max="5" width="5.6640625" style="50" customWidth="1"/>
    <col min="6" max="11" width="15.77734375" style="50" customWidth="1"/>
    <col min="12" max="16384" width="9" style="50"/>
  </cols>
  <sheetData>
    <row r="1" spans="1:11">
      <c r="A1" s="110" t="s">
        <v>68</v>
      </c>
      <c r="B1" s="111" t="s">
        <v>69</v>
      </c>
      <c r="C1" s="82" t="s">
        <v>39</v>
      </c>
      <c r="D1" s="104" t="s">
        <v>0</v>
      </c>
      <c r="E1" s="82" t="s">
        <v>45</v>
      </c>
      <c r="F1" s="82" t="s">
        <v>38</v>
      </c>
      <c r="G1" s="82" t="s">
        <v>37</v>
      </c>
      <c r="H1" s="82" t="s">
        <v>36</v>
      </c>
      <c r="I1" s="82" t="s">
        <v>35</v>
      </c>
      <c r="J1" s="82" t="s">
        <v>34</v>
      </c>
      <c r="K1" s="83" t="s">
        <v>44</v>
      </c>
    </row>
    <row r="2" spans="1:11" ht="19.95" customHeight="1">
      <c r="A2" s="120">
        <v>2020</v>
      </c>
      <c r="B2" s="121">
        <v>4</v>
      </c>
      <c r="C2" s="131" t="s">
        <v>71</v>
      </c>
      <c r="D2" s="123">
        <v>200</v>
      </c>
      <c r="E2" s="124" t="s">
        <v>51</v>
      </c>
      <c r="F2" s="153"/>
      <c r="G2" s="109"/>
      <c r="H2" s="80"/>
      <c r="I2" s="80"/>
      <c r="J2" s="76">
        <f t="shared" ref="J2" si="0">SUM(F2:I2)</f>
        <v>0</v>
      </c>
      <c r="K2" s="70">
        <f>SUM(J2:J9)</f>
        <v>0</v>
      </c>
    </row>
    <row r="3" spans="1:11" ht="19.95" customHeight="1">
      <c r="A3" s="98"/>
      <c r="B3" s="99"/>
      <c r="C3" s="105" t="s">
        <v>72</v>
      </c>
      <c r="D3" s="102">
        <v>100</v>
      </c>
      <c r="E3" s="124" t="s">
        <v>51</v>
      </c>
      <c r="F3" s="153"/>
      <c r="G3" s="118"/>
      <c r="H3" s="77"/>
      <c r="I3" s="77"/>
      <c r="J3" s="119"/>
      <c r="K3" s="71"/>
    </row>
    <row r="4" spans="1:11" ht="19.95" customHeight="1">
      <c r="A4" s="86"/>
      <c r="B4" s="87"/>
      <c r="C4" s="100" t="s">
        <v>52</v>
      </c>
      <c r="D4" s="101">
        <v>1</v>
      </c>
      <c r="E4" s="92" t="s">
        <v>54</v>
      </c>
      <c r="F4" s="153"/>
      <c r="G4" s="95"/>
      <c r="H4" s="74"/>
      <c r="I4" s="74"/>
      <c r="J4" s="73"/>
      <c r="K4" s="71"/>
    </row>
    <row r="5" spans="1:11" ht="19.95" customHeight="1">
      <c r="A5" s="86"/>
      <c r="B5" s="87"/>
      <c r="C5" s="132" t="s">
        <v>73</v>
      </c>
      <c r="D5" s="101">
        <v>1</v>
      </c>
      <c r="E5" s="92" t="s">
        <v>54</v>
      </c>
      <c r="F5" s="153"/>
      <c r="G5" s="95"/>
      <c r="H5" s="74"/>
      <c r="I5" s="74"/>
      <c r="J5" s="73"/>
      <c r="K5" s="71"/>
    </row>
    <row r="6" spans="1:11" ht="19.95" customHeight="1">
      <c r="A6" s="86"/>
      <c r="B6" s="87"/>
      <c r="C6" s="132" t="s">
        <v>74</v>
      </c>
      <c r="D6" s="101">
        <v>1</v>
      </c>
      <c r="E6" s="92" t="s">
        <v>54</v>
      </c>
      <c r="F6" s="153"/>
      <c r="G6" s="95"/>
      <c r="H6" s="74"/>
      <c r="I6" s="74"/>
      <c r="J6" s="73"/>
      <c r="K6" s="71"/>
    </row>
    <row r="7" spans="1:11" ht="19.95" customHeight="1">
      <c r="A7" s="86"/>
      <c r="B7" s="87"/>
      <c r="C7" s="100" t="s">
        <v>40</v>
      </c>
      <c r="D7" s="93">
        <v>20</v>
      </c>
      <c r="E7" s="96" t="s">
        <v>64</v>
      </c>
      <c r="F7" s="94"/>
      <c r="G7" s="154"/>
      <c r="H7" s="74"/>
      <c r="I7" s="74"/>
      <c r="J7" s="73"/>
      <c r="K7" s="71"/>
    </row>
    <row r="8" spans="1:11" ht="19.95" customHeight="1">
      <c r="A8" s="86"/>
      <c r="B8" s="87"/>
      <c r="C8" s="103" t="s">
        <v>75</v>
      </c>
      <c r="D8" s="85">
        <v>10</v>
      </c>
      <c r="E8" s="84" t="s">
        <v>46</v>
      </c>
      <c r="F8" s="91"/>
      <c r="G8" s="74"/>
      <c r="H8" s="154"/>
      <c r="I8" s="74"/>
      <c r="J8" s="73"/>
      <c r="K8" s="71"/>
    </row>
    <row r="9" spans="1:11" ht="19.95" customHeight="1">
      <c r="A9" s="133"/>
      <c r="B9" s="134"/>
      <c r="C9" s="135" t="s">
        <v>58</v>
      </c>
      <c r="D9" s="136">
        <v>1</v>
      </c>
      <c r="E9" s="137" t="s">
        <v>54</v>
      </c>
      <c r="F9" s="138"/>
      <c r="G9" s="139"/>
      <c r="H9" s="155"/>
      <c r="I9" s="139"/>
      <c r="J9" s="140"/>
      <c r="K9" s="71"/>
    </row>
    <row r="10" spans="1:11" ht="19.95" customHeight="1">
      <c r="A10" s="98"/>
      <c r="B10" s="99"/>
      <c r="C10" s="105" t="s">
        <v>76</v>
      </c>
      <c r="D10" s="97">
        <v>1</v>
      </c>
      <c r="E10" s="79" t="s">
        <v>54</v>
      </c>
      <c r="F10" s="90"/>
      <c r="G10" s="77"/>
      <c r="H10" s="141"/>
      <c r="I10" s="156"/>
      <c r="J10" s="142"/>
      <c r="K10" s="143"/>
    </row>
    <row r="11" spans="1:11" ht="19.95" customHeight="1">
      <c r="A11" s="144"/>
      <c r="B11" s="145"/>
      <c r="C11" s="146" t="s">
        <v>77</v>
      </c>
      <c r="D11" s="147">
        <v>1</v>
      </c>
      <c r="E11" s="148" t="s">
        <v>54</v>
      </c>
      <c r="F11" s="149"/>
      <c r="G11" s="78"/>
      <c r="H11" s="150"/>
      <c r="I11" s="157"/>
      <c r="J11" s="151"/>
      <c r="K11" s="152"/>
    </row>
    <row r="12" spans="1:11" ht="19.95" customHeight="1">
      <c r="A12" s="120">
        <v>2020</v>
      </c>
      <c r="B12" s="121">
        <v>5</v>
      </c>
      <c r="C12" s="131" t="s">
        <v>71</v>
      </c>
      <c r="D12" s="123">
        <v>200</v>
      </c>
      <c r="E12" s="124" t="s">
        <v>51</v>
      </c>
      <c r="F12" s="153"/>
      <c r="G12" s="109"/>
      <c r="H12" s="80"/>
      <c r="I12" s="80"/>
      <c r="J12" s="76">
        <f t="shared" ref="J12" si="1">SUM(F12:I12)</f>
        <v>0</v>
      </c>
      <c r="K12" s="70">
        <f>SUM(J12:J19)</f>
        <v>0</v>
      </c>
    </row>
    <row r="13" spans="1:11" ht="19.95" customHeight="1">
      <c r="A13" s="98"/>
      <c r="B13" s="99"/>
      <c r="C13" s="105" t="s">
        <v>72</v>
      </c>
      <c r="D13" s="102">
        <v>100</v>
      </c>
      <c r="E13" s="124" t="s">
        <v>51</v>
      </c>
      <c r="F13" s="153"/>
      <c r="G13" s="118"/>
      <c r="H13" s="77"/>
      <c r="I13" s="77"/>
      <c r="J13" s="119"/>
      <c r="K13" s="71"/>
    </row>
    <row r="14" spans="1:11" ht="19.95" customHeight="1">
      <c r="A14" s="86"/>
      <c r="B14" s="87"/>
      <c r="C14" s="100" t="s">
        <v>41</v>
      </c>
      <c r="D14" s="101">
        <v>1</v>
      </c>
      <c r="E14" s="92" t="s">
        <v>54</v>
      </c>
      <c r="F14" s="153"/>
      <c r="G14" s="95"/>
      <c r="H14" s="74"/>
      <c r="I14" s="74"/>
      <c r="J14" s="73"/>
      <c r="K14" s="71"/>
    </row>
    <row r="15" spans="1:11" ht="19.95" customHeight="1">
      <c r="A15" s="86"/>
      <c r="B15" s="87"/>
      <c r="C15" s="132" t="s">
        <v>73</v>
      </c>
      <c r="D15" s="101">
        <v>1</v>
      </c>
      <c r="E15" s="92" t="s">
        <v>54</v>
      </c>
      <c r="F15" s="153"/>
      <c r="G15" s="95"/>
      <c r="H15" s="74"/>
      <c r="I15" s="74"/>
      <c r="J15" s="73"/>
      <c r="K15" s="71"/>
    </row>
    <row r="16" spans="1:11" ht="19.95" customHeight="1">
      <c r="A16" s="86"/>
      <c r="B16" s="87"/>
      <c r="C16" s="132" t="s">
        <v>74</v>
      </c>
      <c r="D16" s="101">
        <v>1</v>
      </c>
      <c r="E16" s="92" t="s">
        <v>54</v>
      </c>
      <c r="F16" s="153"/>
      <c r="G16" s="95"/>
      <c r="H16" s="74"/>
      <c r="I16" s="74"/>
      <c r="J16" s="73"/>
      <c r="K16" s="71"/>
    </row>
    <row r="17" spans="1:11" ht="19.95" customHeight="1">
      <c r="A17" s="86"/>
      <c r="B17" s="87"/>
      <c r="C17" s="100" t="s">
        <v>40</v>
      </c>
      <c r="D17" s="93">
        <v>20</v>
      </c>
      <c r="E17" s="96" t="s">
        <v>64</v>
      </c>
      <c r="F17" s="94"/>
      <c r="G17" s="154"/>
      <c r="H17" s="74"/>
      <c r="I17" s="74"/>
      <c r="J17" s="73"/>
      <c r="K17" s="71"/>
    </row>
    <row r="18" spans="1:11" ht="19.95" customHeight="1">
      <c r="A18" s="86"/>
      <c r="B18" s="87"/>
      <c r="C18" s="103" t="s">
        <v>75</v>
      </c>
      <c r="D18" s="85">
        <v>10</v>
      </c>
      <c r="E18" s="84" t="s">
        <v>46</v>
      </c>
      <c r="F18" s="91"/>
      <c r="G18" s="74"/>
      <c r="H18" s="154"/>
      <c r="I18" s="74"/>
      <c r="J18" s="73"/>
      <c r="K18" s="71"/>
    </row>
    <row r="19" spans="1:11" ht="19.95" customHeight="1">
      <c r="A19" s="133"/>
      <c r="B19" s="134"/>
      <c r="C19" s="135" t="s">
        <v>58</v>
      </c>
      <c r="D19" s="136">
        <v>1</v>
      </c>
      <c r="E19" s="137" t="s">
        <v>54</v>
      </c>
      <c r="F19" s="138"/>
      <c r="G19" s="139"/>
      <c r="H19" s="155"/>
      <c r="I19" s="139"/>
      <c r="J19" s="140"/>
      <c r="K19" s="71"/>
    </row>
    <row r="20" spans="1:11" ht="19.95" customHeight="1">
      <c r="A20" s="98"/>
      <c r="B20" s="99"/>
      <c r="C20" s="105" t="s">
        <v>76</v>
      </c>
      <c r="D20" s="97">
        <v>1</v>
      </c>
      <c r="E20" s="79" t="s">
        <v>54</v>
      </c>
      <c r="F20" s="90"/>
      <c r="G20" s="77"/>
      <c r="H20" s="141"/>
      <c r="I20" s="156"/>
      <c r="J20" s="142"/>
      <c r="K20" s="143"/>
    </row>
    <row r="21" spans="1:11" ht="19.95" customHeight="1">
      <c r="A21" s="144"/>
      <c r="B21" s="145"/>
      <c r="C21" s="146" t="s">
        <v>77</v>
      </c>
      <c r="D21" s="147">
        <v>1</v>
      </c>
      <c r="E21" s="148" t="s">
        <v>54</v>
      </c>
      <c r="F21" s="149"/>
      <c r="G21" s="78"/>
      <c r="H21" s="150"/>
      <c r="I21" s="157"/>
      <c r="J21" s="151"/>
      <c r="K21" s="152"/>
    </row>
    <row r="22" spans="1:11" ht="19.95" customHeight="1">
      <c r="A22" s="120"/>
      <c r="B22" s="121"/>
      <c r="C22" s="122"/>
      <c r="D22" s="123"/>
      <c r="E22" s="124"/>
      <c r="F22" s="125"/>
      <c r="G22" s="109"/>
      <c r="H22" s="80"/>
      <c r="I22" s="80"/>
      <c r="J22" s="76"/>
      <c r="K22" s="70"/>
    </row>
    <row r="23" spans="1:11" ht="19.95" customHeight="1">
      <c r="A23" s="88"/>
      <c r="B23" s="89"/>
      <c r="C23" s="100"/>
      <c r="D23" s="101"/>
      <c r="E23" s="92"/>
      <c r="F23" s="94"/>
      <c r="G23" s="95"/>
      <c r="H23" s="74"/>
      <c r="I23" s="74"/>
      <c r="J23" s="73"/>
      <c r="K23" s="71"/>
    </row>
    <row r="24" spans="1:11" ht="19.95" customHeight="1">
      <c r="A24" s="58"/>
      <c r="B24" s="59"/>
      <c r="C24" s="100"/>
      <c r="D24" s="93"/>
      <c r="E24" s="96"/>
      <c r="F24" s="94"/>
      <c r="G24" s="95"/>
      <c r="H24" s="74"/>
      <c r="I24" s="74"/>
      <c r="J24" s="73"/>
      <c r="K24" s="71"/>
    </row>
    <row r="25" spans="1:11" ht="19.95" customHeight="1">
      <c r="A25" s="106"/>
      <c r="B25" s="107"/>
      <c r="C25" s="100"/>
      <c r="D25" s="85"/>
      <c r="E25" s="84"/>
      <c r="F25" s="91"/>
      <c r="G25" s="74"/>
      <c r="H25" s="74"/>
      <c r="I25" s="74"/>
      <c r="J25" s="73"/>
      <c r="K25" s="71"/>
    </row>
    <row r="26" spans="1:11" ht="19.95" customHeight="1">
      <c r="A26" s="58"/>
      <c r="B26" s="59"/>
      <c r="C26" s="103"/>
      <c r="D26" s="85"/>
      <c r="E26" s="84"/>
      <c r="F26" s="91"/>
      <c r="G26" s="74"/>
      <c r="H26" s="74"/>
      <c r="I26" s="74"/>
      <c r="J26" s="73"/>
      <c r="K26" s="71"/>
    </row>
    <row r="27" spans="1:11" ht="19.95" customHeight="1">
      <c r="A27" s="129"/>
      <c r="B27" s="130"/>
      <c r="C27" s="108"/>
      <c r="D27" s="126"/>
      <c r="E27" s="81"/>
      <c r="F27" s="127"/>
      <c r="G27" s="128"/>
      <c r="H27" s="128"/>
      <c r="I27" s="128"/>
      <c r="J27" s="75"/>
      <c r="K27" s="72"/>
    </row>
    <row r="28" spans="1:11" ht="33.6" customHeight="1">
      <c r="A28" s="160"/>
      <c r="B28" s="161"/>
      <c r="C28" s="161"/>
      <c r="D28" s="162"/>
      <c r="E28" s="163"/>
      <c r="F28" s="158">
        <f>SUM(F22:F27)</f>
        <v>0</v>
      </c>
      <c r="G28" s="158">
        <f>SUM(G22:G27)</f>
        <v>0</v>
      </c>
      <c r="H28" s="158">
        <f>SUM(H22:H27)</f>
        <v>0</v>
      </c>
      <c r="I28" s="158">
        <f>SUM(I22:I27)</f>
        <v>0</v>
      </c>
      <c r="J28" s="159">
        <f>SUM(J22:J27)</f>
        <v>0</v>
      </c>
      <c r="K28" s="68"/>
    </row>
  </sheetData>
  <phoneticPr fontId="3"/>
  <pageMargins left="0.23622047244094491" right="0.23622047244094491" top="0.74803149606299213" bottom="0.19685039370078741" header="0.31496062992125984" footer="0.31496062992125984"/>
  <pageSetup paperSize="9" scale="98" orientation="portrait" r:id="rId1"/>
  <headerFooter alignWithMargins="0">
    <oddHeader>&amp;C&amp;P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1 O F S 7 S Z y k K o A A A A + A A A A B I A H A B D b 2 5 m a W c v U G F j a 2 F n Z S 5 4 b W w g o h g A K K A U A A A A A A A A A A A A A A A A A A A A A A A A A A A A h Y / B C o J A F E V / R W b v P J 0 y R J 7 j o l 0 k C E G 0 H c Z J p 3 Q M H d N / a 9 E n 9 Q s J Z b V r e S / n w r m P 2 x 2 T s a 6 c q 2 o 7 3 Z i Y + N Q j j j K y y b U p Y t L b o x u S h G M m 5 F k U y p l g 0 0 V j p 2 N S W n u J A I Z h o M O C N m 0 B z P N 8 O K T b n S x V L V x t O i u M V O S z y v + v C M f 9 S 4 Y z G v h 0 G Y Y B Z S s f Y a 4 x 1 e a L s M m Y e g g / J a 7 7 y v a t 4 i f h b j K E O S K 8 X / A n U E s D B B Q A A g A I A E t T h U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U 4 V L K I p H u A 4 A A A A R A A A A E w A c A E Z v c m 1 1 b G F z L 1 N l Y 3 R p b 2 4 x L m 0 g o h g A K K A U A A A A A A A A A A A A A A A A A A A A A A A A A A A A K 0 5 N L s n M z 1 M I h t C G 1 g B Q S w E C L Q A U A A I A C A B L U 4 V L t J n K Q q g A A A D 4 A A A A E g A A A A A A A A A A A A A A A A A A A A A A Q 2 9 u Z m l n L 1 B h Y 2 t h Z 2 U u e G 1 s U E s B A i 0 A F A A C A A g A S 1 O F S w / K 6 a u k A A A A 6 Q A A A B M A A A A A A A A A A A A A A A A A 9 A A A A F t D b 2 5 0 Z W 5 0 X 1 R 5 c G V z X S 5 4 b W x Q S w E C L Q A U A A I A C A B L U 4 V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e J o d U n T 7 E G d l F V 5 p e a X 9 A A A A A A C A A A A A A A Q Z g A A A A E A A C A A A A B V k F s G E l K A 3 V G d 8 T B X 7 z C E C A I x W G i I a Y x R x 4 B 3 m b U j K A A A A A A O g A A A A A I A A C A A A A B C 3 o O u N M W j / j 1 b D F z L S r J F W V + I Y 2 W q A b O B l x d 8 w J + G J F A A A A C f 1 6 d 1 h D 9 z 8 8 6 H M l u o M M H I w c H w Y C u p k A P s E f h f 0 y k L E / Y A 8 I / e 2 6 T a G o 2 Z e p G B l Y 7 y a g f u 9 B Q E u y J p a z d o r M T q z 6 V f n 4 M T x Q h / 8 L A y m R g N D U A A A A C p o F G d k h w o X 3 4 P O e J c I f E v Z 9 f n r f H N E z z J B z E W 7 y o t 6 Z G n 2 s Y H Y f E j H 1 r f 2 K U a C e K q p k K s U V O N z M e c / x V 3 + Z 8 o < / D a t a M a s h u p > 
</file>

<file path=customXml/itemProps1.xml><?xml version="1.0" encoding="utf-8"?>
<ds:datastoreItem xmlns:ds="http://schemas.openxmlformats.org/officeDocument/2006/customXml" ds:itemID="{FB7EF5B1-2A7A-4FAB-A281-D7D157559F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工事台帳</vt:lpstr>
      <vt:lpstr>工事総括表</vt:lpstr>
      <vt:lpstr>工事原価台帳</vt:lpstr>
      <vt:lpstr>工事原価台帳!Print_Area</vt:lpstr>
      <vt:lpstr>工事総括表!Print_Area</vt:lpstr>
      <vt:lpstr>い14</vt:lpstr>
      <vt:lpstr>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黒澤浪子</dc:creator>
  <cp:lastModifiedBy>黒澤克之</cp:lastModifiedBy>
  <cp:lastPrinted>2020-06-17T05:44:25Z</cp:lastPrinted>
  <dcterms:created xsi:type="dcterms:W3CDTF">2009-02-10T01:19:00Z</dcterms:created>
  <dcterms:modified xsi:type="dcterms:W3CDTF">2020-07-07T03:18:35Z</dcterms:modified>
</cp:coreProperties>
</file>